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\Desktop\LEAVE CARD11\"/>
    </mc:Choice>
  </mc:AlternateContent>
  <xr:revisionPtr revIDLastSave="0" documentId="13_ncr:1_{4A77A92B-43E8-4F30-9D65-8D54D6F62B9A}" xr6:coauthVersionLast="47" xr6:coauthVersionMax="47" xr10:uidLastSave="{00000000-0000-0000-0000-000000000000}"/>
  <bookViews>
    <workbookView xWindow="-120" yWindow="-120" windowWidth="20730" windowHeight="11160" xr2:uid="{2C4B9B69-0AD3-46D4-A495-D1BDE1D16EC6}"/>
  </bookViews>
  <sheets>
    <sheet name="2018 LEAVE CREADITS" sheetId="4" r:id="rId1"/>
    <sheet name="2017 LEAVE BALA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BALACE'!$1:$9</definedName>
    <definedName name="_xlnm.Print_Titles" localSheetId="0">'2018 LEAVE CREADITS'!$1:$9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4" l="1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11" i="4"/>
  <c r="G10" i="4"/>
  <c r="G9" i="4"/>
  <c r="E9" i="4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4" l="1"/>
  <c r="K3" i="3"/>
  <c r="L3" i="3" s="1"/>
  <c r="I9" i="1"/>
</calcChain>
</file>

<file path=xl/sharedStrings.xml><?xml version="1.0" encoding="utf-8"?>
<sst xmlns="http://schemas.openxmlformats.org/spreadsheetml/2006/main" count="107" uniqueCount="70">
  <si>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</si>
  <si>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</si>
  <si>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</si>
  <si>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</si>
  <si>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</si>
  <si>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</si>
  <si>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</si>
  <si>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</si>
  <si>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</si>
  <si>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</si>
  <si>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</si>
  <si>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</si>
  <si>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</si>
  <si>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</si>
  <si>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</si>
  <si>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</si>
  <si>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</si>
  <si>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</si>
  <si>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</si>
  <si>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</si>
  <si>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</si>
  <si>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</si>
  <si>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</si>
  <si>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</si>
  <si>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</si>
  <si>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</si>
  <si>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</si>
  <si>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</si>
  <si>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</si>
  <si>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</si>
  <si>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</si>
  <si>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</si>
  <si>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</si>
  <si>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</si>
  <si>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</si>
  <si>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</si>
  <si>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</si>
  <si>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</si>
  <si>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</si>
  <si>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</si>
  <si>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</si>
  <si>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</si>
  <si>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ALCUZAR ALNEE JOY</t>
  </si>
  <si>
    <t>CASUAL</t>
  </si>
  <si>
    <t>2015</t>
  </si>
  <si>
    <t>2016</t>
  </si>
  <si>
    <t>FL(5-0-00)</t>
  </si>
  <si>
    <t>2017</t>
  </si>
  <si>
    <t>2018</t>
  </si>
  <si>
    <t>T(0-3-0)</t>
  </si>
  <si>
    <t xml:space="preserve"> T(0-0-57)</t>
  </si>
  <si>
    <t>T(0-0-22)</t>
  </si>
  <si>
    <t>T(0-2--16)</t>
  </si>
  <si>
    <t>T(0-0-16)</t>
  </si>
  <si>
    <r>
      <rPr>
        <b/>
        <sz val="11"/>
        <color theme="1"/>
        <rFont val="Calibri"/>
        <family val="2"/>
        <scheme val="minor"/>
      </rPr>
      <t>2019</t>
    </r>
  </si>
  <si>
    <t>SP(1-0-00)</t>
  </si>
  <si>
    <t>UL(5-0-00)</t>
  </si>
  <si>
    <t>3/15/2019</t>
  </si>
  <si>
    <t>4/11-15/2019</t>
  </si>
  <si>
    <t>9/29/2019</t>
  </si>
  <si>
    <r>
      <rPr>
        <b/>
        <sz val="11"/>
        <color theme="1"/>
        <rFont val="Calibri"/>
        <family val="2"/>
        <scheme val="minor"/>
      </rPr>
      <t>2020</t>
    </r>
  </si>
  <si>
    <t>FL(15-0-00)</t>
  </si>
  <si>
    <r>
      <rPr>
        <b/>
        <sz val="11"/>
        <color theme="1"/>
        <rFont val="Calibri"/>
        <family val="2"/>
        <scheme val="minor"/>
      </rPr>
      <t>2021</t>
    </r>
  </si>
  <si>
    <r>
      <rPr>
        <b/>
        <sz val="11"/>
        <color theme="1"/>
        <rFont val="Calibri"/>
        <family val="2"/>
        <scheme val="minor"/>
      </rPr>
      <t>2022</t>
    </r>
  </si>
  <si>
    <t>SL(23-0-00)</t>
  </si>
  <si>
    <t>3/1-31/2022</t>
  </si>
  <si>
    <t>SL(5-0-00)</t>
  </si>
  <si>
    <t>SL(3-0-00)</t>
  </si>
  <si>
    <t>6/11-15/2022</t>
  </si>
  <si>
    <t>6/26/27/28/2022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</si>
</sst>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B34059-865C-450C-A140-7AFA2E9B389E}" name="Table13" displayName="Table13" ref="A8:K130" totalsRowShown="0" headerRowDxfId="14" headerRowBorderDxfId="12" tableBorderDxfId="13" totalsRowBorderDxfId="11">
  <tableColumns count="11">
    <tableColumn id="1" xr3:uid="{22A9C95A-95C5-496A-9110-B39D15E73C79}" name="PERIOD" dataDxfId="10"/>
    <tableColumn id="2" xr3:uid="{DD33042C-8FD2-4E9A-85B5-C7D03D0BC2F5}" name="PARTICULARS" dataDxfId="9"/>
    <tableColumn id="3" xr3:uid="{768CCCAA-4A18-4214-95E6-1CAE8AA58199}" name="EARNED" dataDxfId="8"/>
    <tableColumn id="4" xr3:uid="{78C85B6E-CB64-4973-9E2C-EDC645714764}" name="Absence Undertime W/ Pay" dataDxfId="7"/>
    <tableColumn id="5" xr3:uid="{75E36860-6B43-43DE-92E7-37BD7900CF8B}" name="BALANCE" dataDxfId="6">
      <calculatedColumnFormula>SUM(Table13[EARNED])-SUM(Table13[Absence Undertime W/ Pay])+CONVERTION!$A$3</calculatedColumnFormula>
    </tableColumn>
    <tableColumn id="6" xr3:uid="{369F741F-B319-475B-ABE7-26B860157B4D}" name="Absence Undertime W/O Pay" dataDxfId="5"/>
    <tableColumn id="7" xr3:uid="{E084AAC8-DFE9-48AF-9456-820FF42703FB}" name="EARNED " dataDxfId="4">
      <calculatedColumnFormula>IF(ISBLANK(Table13[[#This Row],[EARNED]]),"",Table13[[#This Row],[EARNED]])</calculatedColumnFormula>
    </tableColumn>
    <tableColumn id="8" xr3:uid="{9CB4F86E-95BF-436B-9007-CC36196F670A}" name="Absence Undertime  W/ Pay" dataDxfId="3"/>
    <tableColumn id="9" xr3:uid="{24985A75-A180-453B-8BBB-FF5FE45A74D1}" name="BALANCE " dataDxfId="2">
      <calculatedColumnFormula>SUM(Table13[[EARNED ]])-SUM(Table13[Absence Undertime  W/ Pay])+CONVERTION!$B$3</calculatedColumnFormula>
    </tableColumn>
    <tableColumn id="10" xr3:uid="{C8AD1BB6-355C-4830-8AB9-45035B9A4DEF}" name="Absence Undertime  W/O Pay" dataDxfId="1"/>
    <tableColumn id="11" xr3:uid="{DE2FCB76-533D-4CB5-B8BD-B7668D3CED05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CE72-206E-4EB7-9A5A-6A275D60C201}">
  <sheetPr>
    <pageSetUpPr fitToPage="1"/>
  </sheetPr>
  <dimension ref="A2:K130"/>
  <sheetViews>
    <sheetView tabSelected="1" zoomScaleNormal="100" workbookViewId="0">
      <pane ySplit="3570" topLeftCell="A61" activePane="bottomLeft"/>
      <selection activeCell="F4" sqref="F4:G4"/>
      <selection pane="bottomLeft" activeCell="K71" sqref="K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 t="s">
        <v>43</v>
      </c>
      <c r="C3" s="49"/>
      <c r="D3" s="22" t="s">
        <v>13</v>
      </c>
      <c r="F3" s="55">
        <v>42013</v>
      </c>
      <c r="G3" s="50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59" t="s">
        <v>48</v>
      </c>
      <c r="B11" s="20"/>
      <c r="C11" s="13"/>
      <c r="D11" s="39"/>
      <c r="E11" s="9"/>
      <c r="F11" s="20"/>
      <c r="G11" s="13" t="str">
        <f>IF(ISBLANK(Table13[[#This Row],[EARNED]]),"",Table13[[#This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/>
      <c r="C12" s="13">
        <v>1.25</v>
      </c>
      <c r="D12" s="39"/>
      <c r="E12" s="9"/>
      <c r="F12" s="20"/>
      <c r="G12" s="13"/>
      <c r="H12" s="39"/>
      <c r="I12" s="9"/>
      <c r="J12" s="11"/>
      <c r="K12" s="20"/>
    </row>
    <row r="13" spans="1:11" x14ac:dyDescent="0.25">
      <c r="A13" s="40">
        <f>EDATE(A12,1)</f>
        <v>43132</v>
      </c>
      <c r="B13" s="20"/>
      <c r="C13" s="13">
        <v>1.25</v>
      </c>
      <c r="D13" s="39"/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/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/>
      <c r="H15" s="39"/>
      <c r="I15" s="9"/>
      <c r="J15" s="11"/>
      <c r="K15" s="20"/>
    </row>
    <row r="16" spans="1:11" x14ac:dyDescent="0.25">
      <c r="A16" s="60">
        <v>43221</v>
      </c>
      <c r="B16" s="15"/>
      <c r="C16" s="13">
        <v>1.25</v>
      </c>
      <c r="D16" s="43"/>
      <c r="E16" s="9"/>
      <c r="F16" s="15"/>
      <c r="G16" s="42"/>
      <c r="H16" s="43"/>
      <c r="I16" s="9"/>
      <c r="J16" s="12"/>
      <c r="K16" s="15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/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/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43435</v>
      </c>
      <c r="B23" s="20" t="s">
        <v>46</v>
      </c>
      <c r="C23" s="13">
        <v>1.25</v>
      </c>
      <c r="D23" s="39">
        <v>5</v>
      </c>
      <c r="E23" s="9"/>
      <c r="F23" s="20"/>
      <c r="G23" s="13"/>
      <c r="H23" s="39"/>
      <c r="I23" s="9"/>
      <c r="J23" s="11"/>
      <c r="K23" s="20"/>
    </row>
    <row r="24" spans="1:11" x14ac:dyDescent="0.25">
      <c r="A24" s="23" t="s">
        <v>54</v>
      </c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v>43466</v>
      </c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43497</v>
      </c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25">
      <c r="A27" s="40">
        <v>43525</v>
      </c>
      <c r="B27" s="20" t="s">
        <v>55</v>
      </c>
      <c r="C27" s="13"/>
      <c r="D27" s="39"/>
      <c r="E27" s="9"/>
      <c r="F27" s="20"/>
      <c r="G27" s="13"/>
      <c r="H27" s="39"/>
      <c r="I27" s="9"/>
      <c r="J27" s="11"/>
      <c r="K27" s="20" t="s">
        <v>57</v>
      </c>
    </row>
    <row r="28" spans="1:11" x14ac:dyDescent="0.25">
      <c r="A28" s="40">
        <v>43556</v>
      </c>
      <c r="B28" s="20" t="s">
        <v>56</v>
      </c>
      <c r="C28" s="13"/>
      <c r="D28" s="39">
        <v>5</v>
      </c>
      <c r="E28" s="9"/>
      <c r="F28" s="20"/>
      <c r="G28" s="13"/>
      <c r="H28" s="39"/>
      <c r="I28" s="9"/>
      <c r="J28" s="11"/>
      <c r="K28" s="20" t="s">
        <v>58</v>
      </c>
    </row>
    <row r="29" spans="1:11" x14ac:dyDescent="0.25">
      <c r="A29" s="59">
        <v>43586</v>
      </c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>
        <v>43617</v>
      </c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>
        <v>43647</v>
      </c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43678</v>
      </c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>
        <v>43709</v>
      </c>
      <c r="B33" s="20" t="s">
        <v>55</v>
      </c>
      <c r="C33" s="13"/>
      <c r="D33" s="39"/>
      <c r="E33" s="9"/>
      <c r="F33" s="20"/>
      <c r="G33" s="13"/>
      <c r="H33" s="39"/>
      <c r="I33" s="9"/>
      <c r="J33" s="11"/>
      <c r="K33" s="20" t="s">
        <v>59</v>
      </c>
    </row>
    <row r="34" spans="1:11" x14ac:dyDescent="0.25">
      <c r="A34" s="40">
        <v>43739</v>
      </c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>
        <v>43770</v>
      </c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0">
        <v>43800</v>
      </c>
      <c r="B36" s="20" t="s">
        <v>46</v>
      </c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23" t="s">
        <v>60</v>
      </c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4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61</v>
      </c>
      <c r="C49" s="13">
        <v>1.25</v>
      </c>
      <c r="D49" s="39">
        <v>15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23" t="s">
        <v>62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61</v>
      </c>
      <c r="C62" s="13">
        <v>1.25</v>
      </c>
      <c r="D62" s="39">
        <v>15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23" t="s">
        <v>63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>
        <v>44621</v>
      </c>
      <c r="B66" s="20" t="s">
        <v>64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23</v>
      </c>
      <c r="I66" s="9"/>
      <c r="J66" s="11"/>
      <c r="K66" s="20" t="s">
        <v>65</v>
      </c>
    </row>
    <row r="67" spans="1:11" x14ac:dyDescent="0.25">
      <c r="A67" s="40">
        <v>44652</v>
      </c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>
        <v>44713</v>
      </c>
      <c r="B69" s="20" t="s">
        <v>66</v>
      </c>
      <c r="C69" s="13"/>
      <c r="D69" s="39"/>
      <c r="E69" s="9"/>
      <c r="F69" s="20"/>
      <c r="G69" s="13" t="str">
        <f>IF(ISBLANK(Table13[[#This Row],[EARNED]]),"",Table13[[#This Row],[EARNED]])</f>
        <v/>
      </c>
      <c r="H69" s="39">
        <v>5</v>
      </c>
      <c r="I69" s="9"/>
      <c r="J69" s="11"/>
      <c r="K69" s="20" t="s">
        <v>68</v>
      </c>
    </row>
    <row r="70" spans="1:11" x14ac:dyDescent="0.25">
      <c r="A70" s="40"/>
      <c r="B70" s="20" t="s">
        <v>67</v>
      </c>
      <c r="C70" s="13"/>
      <c r="D70" s="39"/>
      <c r="E70" s="9"/>
      <c r="F70" s="20"/>
      <c r="G70" s="13" t="str">
        <f>IF(ISBLANK(Table13[[#This Row],[EARNED]]),"",Table13[[#This Row],[EARNED]])</f>
        <v/>
      </c>
      <c r="H70" s="39">
        <v>3</v>
      </c>
      <c r="I70" s="9"/>
      <c r="J70" s="11"/>
      <c r="K70" s="20" t="s">
        <v>69</v>
      </c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IF(ISBLANK(Table13[[#This Row],[EARNED]]),"",Table13[[#This Row],[EARNED]])</f>
        <v/>
      </c>
      <c r="H130" s="43"/>
      <c r="I130" s="9"/>
      <c r="J130" s="12"/>
      <c r="K13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3E3DA82B-5480-4F8E-B5E0-A27F28E900D7}">
      <formula1>"PERMANENT, CO-TERMINUS, CASUAL, JOBCON"</formula1>
    </dataValidation>
    <dataValidation type="list" allowBlank="1" showInputMessage="1" showErrorMessage="1" sqref="F2:G2" xr:uid="{8E445C09-942F-432D-8EC6-848C8E55CD02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zoomScaleNormal="100" workbookViewId="0">
      <pane ySplit="3570" topLeftCell="A32" activePane="bottomLeft"/>
      <selection activeCell="E9" sqref="E9"/>
      <selection pane="bottomLeft" activeCell="C41" sqref="C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 t="s">
        <v>43</v>
      </c>
      <c r="C3" s="49"/>
      <c r="D3" s="22" t="s">
        <v>13</v>
      </c>
      <c r="F3" s="55">
        <v>42013</v>
      </c>
      <c r="G3" s="50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22.643999999999998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9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42248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42339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60" t="s">
        <v>45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42370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42401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42430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42461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42491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42522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42552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42583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42614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42644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42675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42705</v>
      </c>
      <c r="B28" s="20" t="s">
        <v>46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59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42736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42767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42795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42826</v>
      </c>
      <c r="B33" s="20" t="s">
        <v>49</v>
      </c>
      <c r="C33" s="13">
        <v>1.25</v>
      </c>
      <c r="D33" s="39">
        <v>0.375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42856</v>
      </c>
      <c r="B34" s="20" t="s">
        <v>50</v>
      </c>
      <c r="C34" s="13">
        <v>1.25</v>
      </c>
      <c r="D34" s="39">
        <v>0.11899999999999999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42887</v>
      </c>
      <c r="B35" s="20" t="s">
        <v>51</v>
      </c>
      <c r="C35" s="13">
        <v>1.25</v>
      </c>
      <c r="D35" s="39">
        <v>4.5999999999999999E-2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42948</v>
      </c>
      <c r="B36" s="20" t="s">
        <v>52</v>
      </c>
      <c r="C36" s="13">
        <v>1.25</v>
      </c>
      <c r="D36" s="39">
        <v>0.28299999999999997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42979</v>
      </c>
      <c r="B37" s="20" t="s">
        <v>53</v>
      </c>
      <c r="C37" s="13">
        <v>1.25</v>
      </c>
      <c r="D37" s="39">
        <v>0.28299999999999997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43009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43040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43070</v>
      </c>
      <c r="B40" s="20" t="s">
        <v>46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8" t="s">
        <v>38</v>
      </c>
      <c r="J6" s="58"/>
      <c r="K6" s="58"/>
      <c r="L6" s="5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CREADITS</vt:lpstr>
      <vt:lpstr>2017 LEAVE BALACE</vt:lpstr>
      <vt:lpstr>CONVERTION</vt:lpstr>
      <vt:lpstr>'2018 LEAVE CREADITS'!BALANCE_1</vt:lpstr>
      <vt:lpstr>BALANCE_1</vt:lpstr>
      <vt:lpstr>'2017 LEAVE BALACE'!Print_Titles</vt:lpstr>
      <vt:lpstr>'2018 LEAVE CREADITS'!Print_Titles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ALMA</cp:lastModifiedBy>
  <cp:lastPrinted>2022-10-25T04:08:17Z</cp:lastPrinted>
  <dcterms:created xsi:type="dcterms:W3CDTF">2022-10-17T03:06:03Z</dcterms:created>
  <dcterms:modified xsi:type="dcterms:W3CDTF">2022-11-23T08:36:19Z</dcterms:modified>
</cp:coreProperties>
</file>