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Z-PC\Desktop\LEAVE CARD\"/>
    </mc:Choice>
  </mc:AlternateContent>
  <xr:revisionPtr revIDLastSave="0" documentId="13_ncr:1_{284F4A0A-F13C-47BF-89DF-4C2E52044DC1}" xr6:coauthVersionLast="47" xr6:coauthVersionMax="47" xr10:uidLastSave="{00000000-0000-0000-0000-000000000000}"/>
  <bookViews>
    <workbookView xWindow="-120" yWindow="-120" windowWidth="29040" windowHeight="15840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8" i="1" l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31" i="1"/>
  <c r="G132" i="1"/>
  <c r="G133" i="1"/>
  <c r="G134" i="1"/>
  <c r="G135" i="1"/>
  <c r="G136" i="1"/>
  <c r="G137" i="1"/>
  <c r="G138" i="1"/>
  <c r="G139" i="1"/>
  <c r="G140" i="1"/>
  <c r="A115" i="1"/>
  <c r="A116" i="1" s="1"/>
  <c r="A117" i="1" s="1"/>
  <c r="A118" i="1" s="1"/>
  <c r="A119" i="1" s="1"/>
  <c r="A120" i="1" s="1"/>
  <c r="A121" i="1" s="1"/>
  <c r="A122" i="1" s="1"/>
  <c r="A123" i="1" s="1"/>
  <c r="A124" i="1" s="1"/>
  <c r="A114" i="1"/>
  <c r="E9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<sst xmlns="http://schemas.openxmlformats.org/spreadsheetml/2006/main" count="95" uniqueCount="84">
  <si>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</si>
  <si>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</si>
  <si>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</si>
  <si>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</si>
  <si>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</si>
  <si>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</si>
  <si>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</si>
  <si>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</si>
  <si>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</si>
  <si>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</si>
  <si>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</si>
  <si>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</si>
  <si>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</si>
  <si>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</si>
  <si>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</si>
  <si>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</si>
  <si>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</si>
  <si>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</si>
  <si>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</si>
  <si>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</si>
  <si>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</si>
  <si>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</si>
  <si>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</si>
  <si>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</si>
  <si>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</si>
  <si>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</si>
  <si>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</si>
  <si>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</si>
  <si>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</si>
  <si>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</si>
  <si>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</si>
  <si>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</si>
  <si>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</si>
  <si>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</si>
  <si>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</si>
  <si>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</si>
  <si>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</si>
  <si>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</si>
  <si>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</si>
  <si>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</si>
  <si>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</si>
  <si>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</si>
  <si>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ATEINZA  MARVIN</t>
  </si>
  <si>
    <t>ADMIN</t>
  </si>
  <si>
    <t>PERMANENT</t>
  </si>
  <si>
    <t>9/16/2008</t>
  </si>
  <si>
    <t>VMO</t>
  </si>
  <si>
    <t>2008</t>
  </si>
  <si>
    <t>2009</t>
  </si>
  <si>
    <t>SP(2-0-00)</t>
  </si>
  <si>
    <t>FL(5-0-00)</t>
  </si>
  <si>
    <t>DOMESTIC 1/3.4.5/2009</t>
  </si>
  <si>
    <r>
      <rPr>
        <b/>
        <sz val="11"/>
        <color theme="1"/>
        <rFont val="Calibri"/>
        <family val="2"/>
        <scheme val="minor"/>
      </rPr>
      <t>2010</t>
    </r>
  </si>
  <si>
    <r>
      <rPr>
        <b/>
        <sz val="11"/>
        <color theme="1"/>
        <rFont val="Calibri"/>
        <family val="2"/>
        <scheme val="minor"/>
      </rPr>
      <t>2011</t>
    </r>
  </si>
  <si>
    <t>SP(3-0-00)</t>
  </si>
  <si>
    <t>FL(2-0-00)</t>
  </si>
  <si>
    <t>SL(4-0-00)</t>
  </si>
  <si>
    <t>9/16/08</t>
  </si>
  <si>
    <t>DOMESTIC 1/3/4/5/20113</t>
  </si>
  <si>
    <t>1/6.7/2011</t>
  </si>
  <si>
    <t>1/11-14/2011</t>
  </si>
  <si>
    <t>PATERNITY(7-0-0)0</t>
  </si>
  <si>
    <t>PATERNITY 5/25-6-14-2011</t>
  </si>
  <si>
    <t>FL(3-0-00)</t>
  </si>
  <si>
    <r>
      <rPr>
        <b/>
        <sz val="11"/>
        <color theme="1"/>
        <rFont val="Calibri"/>
        <family val="2"/>
        <scheme val="minor"/>
      </rPr>
      <t>2012</t>
    </r>
  </si>
  <si>
    <t>SL(1-0-00)</t>
  </si>
  <si>
    <t>7/16-28/2012</t>
  </si>
  <si>
    <t>2013</t>
  </si>
  <si>
    <t>SL(3-0-00)</t>
  </si>
  <si>
    <r>
      <rPr>
        <b/>
        <sz val="11"/>
        <color theme="1"/>
        <rFont val="Calibri"/>
        <family val="2"/>
        <scheme val="minor"/>
      </rPr>
      <t>2014</t>
    </r>
  </si>
  <si>
    <r>
      <rPr>
        <b/>
        <sz val="11"/>
        <color theme="1"/>
        <rFont val="Calibri"/>
        <family val="2"/>
        <scheme val="minor"/>
      </rPr>
      <t>2015</t>
    </r>
  </si>
  <si>
    <t>1..25</t>
  </si>
  <si>
    <r>
      <rPr>
        <b/>
        <sz val="11"/>
        <color theme="1"/>
        <rFont val="Calibri"/>
        <family val="2"/>
        <scheme val="minor"/>
      </rPr>
      <t>2016</t>
    </r>
  </si>
  <si>
    <r>
      <rPr>
        <b/>
        <sz val="11"/>
        <color theme="1"/>
        <rFont val="Calibri"/>
        <family val="2"/>
        <scheme val="minor"/>
      </rPr>
      <t>2017</t>
    </r>
  </si>
  <si>
    <t>SVL(212-0-0)</t>
  </si>
  <si>
    <t>10/15-31/2017</t>
  </si>
  <si>
    <t>11/1/20 TO 9/30/18</t>
  </si>
  <si>
    <r>
      <rPr>
        <b/>
        <sz val="11"/>
        <color theme="1"/>
        <rFont val="Calibri"/>
        <family val="2"/>
        <scheme val="minor"/>
      </rPr>
      <t>2018</t>
    </r>
  </si>
  <si>
    <t>2019</t>
  </si>
  <si>
    <t>VL(154-0-00)</t>
  </si>
  <si>
    <t>VL(77-0-00)</t>
  </si>
  <si>
    <t>0/07/2019</t>
  </si>
  <si>
    <t>6/16-9/30/2019</t>
  </si>
  <si>
    <t>11/18-19-6/15/2020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</si>
</sst>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58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58"/>
  <sheetViews>
    <sheetView tabSelected="1" zoomScaleNormal="100" workbookViewId="0">
      <pane ySplit="3570" topLeftCell="A138" activePane="bottomLeft"/>
      <selection activeCell="I9" sqref="I9"/>
      <selection pane="bottomLeft" activeCell="L154" sqref="L15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25">
      <c r="A3" s="19" t="s">
        <v>15</v>
      </c>
      <c r="B3" s="51" t="s">
        <v>43</v>
      </c>
      <c r="C3" s="51"/>
      <c r="D3" s="23" t="s">
        <v>13</v>
      </c>
      <c r="E3" s="4"/>
      <c r="F3" s="57" t="s">
        <v>45</v>
      </c>
      <c r="G3" s="52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51" t="s">
        <v>44</v>
      </c>
      <c r="C4" s="51"/>
      <c r="D4" s="23" t="s">
        <v>12</v>
      </c>
      <c r="E4" s="4"/>
      <c r="F4" s="52" t="s">
        <v>46</v>
      </c>
      <c r="G4" s="52"/>
      <c r="H4" s="27" t="s">
        <v>17</v>
      </c>
      <c r="I4" s="27"/>
      <c r="J4" s="52"/>
      <c r="K4" s="53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41.2</v>
      </c>
      <c r="J9" s="12"/>
      <c r="K9" s="21"/>
    </row>
    <row r="10" spans="1:11" x14ac:dyDescent="0.25">
      <c r="A10" s="61" t="s">
        <v>47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 t="s">
        <v>57</v>
      </c>
      <c r="B11" s="21"/>
      <c r="C11" s="14">
        <v>0.625</v>
      </c>
      <c r="D11" s="41"/>
      <c r="E11" s="10"/>
      <c r="F11" s="21"/>
      <c r="G11" s="14">
        <f>IF(ISBLANK(Table1[[#This Row],[EARNED]]),"",Table1[[#This Row],[EARNED]])</f>
        <v>0.625</v>
      </c>
      <c r="H11" s="41"/>
      <c r="I11" s="10"/>
      <c r="J11" s="12"/>
      <c r="K11" s="21"/>
    </row>
    <row r="12" spans="1:11" x14ac:dyDescent="0.25">
      <c r="A12" s="42">
        <v>39722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25">
      <c r="A13" s="42">
        <v>39753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25">
      <c r="A14" s="42">
        <v>39783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25">
      <c r="A15" s="24" t="s">
        <v>48</v>
      </c>
      <c r="B15" s="21"/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/>
    </row>
    <row r="16" spans="1:11" x14ac:dyDescent="0.25">
      <c r="A16" s="43">
        <v>39814</v>
      </c>
      <c r="B16" s="16"/>
      <c r="C16" s="4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25">
      <c r="A17" s="42">
        <v>39845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25">
      <c r="A18" s="42">
        <v>39873</v>
      </c>
      <c r="B18" s="21" t="s">
        <v>49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 t="s">
        <v>51</v>
      </c>
    </row>
    <row r="19" spans="1:11" x14ac:dyDescent="0.25">
      <c r="A19" s="42"/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25">
      <c r="A20" s="24">
        <v>39904</v>
      </c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25">
      <c r="A21" s="42">
        <v>39934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25">
      <c r="A22" s="42">
        <v>39965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25">
      <c r="A23" s="42">
        <v>39995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25">
      <c r="A24" s="42">
        <v>40026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25">
      <c r="A25" s="42">
        <v>40057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25">
      <c r="A26" s="42">
        <v>40087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25">
      <c r="A27" s="42">
        <v>40118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25">
      <c r="A28" s="42">
        <v>40148</v>
      </c>
      <c r="B28" s="21" t="s">
        <v>50</v>
      </c>
      <c r="C28" s="14">
        <v>1.25</v>
      </c>
      <c r="D28" s="41">
        <v>5</v>
      </c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25">
      <c r="A29" s="24" t="s">
        <v>52</v>
      </c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25">
      <c r="A30" s="42">
        <v>40179</v>
      </c>
      <c r="B30" s="21" t="s">
        <v>50</v>
      </c>
      <c r="C30" s="14">
        <v>1.25</v>
      </c>
      <c r="D30" s="41">
        <v>5</v>
      </c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25">
      <c r="A31" s="42">
        <v>40210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25">
      <c r="A32" s="42">
        <v>40238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25">
      <c r="A33" s="42">
        <v>40269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40299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25">
      <c r="A35" s="42">
        <v>40330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42">
        <v>40360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25">
      <c r="A37" s="42">
        <v>40391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25">
      <c r="A38" s="42">
        <v>40422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25">
      <c r="A39" s="42">
        <v>40461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25">
      <c r="A40" s="42">
        <v>40483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25">
      <c r="A41" s="42">
        <v>40513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25">
      <c r="A42" s="24" t="s">
        <v>53</v>
      </c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>
        <v>40544</v>
      </c>
      <c r="B43" s="21" t="s">
        <v>54</v>
      </c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 t="s">
        <v>58</v>
      </c>
    </row>
    <row r="44" spans="1:11" x14ac:dyDescent="0.25">
      <c r="A44" s="42"/>
      <c r="B44" s="21" t="s">
        <v>55</v>
      </c>
      <c r="C44" s="14"/>
      <c r="D44" s="41">
        <v>2</v>
      </c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 t="s">
        <v>59</v>
      </c>
    </row>
    <row r="45" spans="1:11" x14ac:dyDescent="0.25">
      <c r="A45" s="42"/>
      <c r="B45" s="21" t="s">
        <v>56</v>
      </c>
      <c r="C45" s="14"/>
      <c r="D45" s="41"/>
      <c r="E45" s="10"/>
      <c r="F45" s="21"/>
      <c r="G45" s="14" t="str">
        <f>IF(ISBLANK(Table1[[#This Row],[EARNED]]),"",Table1[[#This Row],[EARNED]])</f>
        <v/>
      </c>
      <c r="H45" s="41">
        <v>4</v>
      </c>
      <c r="I45" s="10"/>
      <c r="J45" s="12"/>
      <c r="K45" s="21" t="s">
        <v>60</v>
      </c>
    </row>
    <row r="46" spans="1:11" x14ac:dyDescent="0.25">
      <c r="A46" s="42">
        <v>40575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25">
      <c r="A47" s="42">
        <v>40603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40634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42">
        <v>40664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25">
      <c r="A50" s="42">
        <v>40695</v>
      </c>
      <c r="B50" s="21" t="s">
        <v>61</v>
      </c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 t="s">
        <v>62</v>
      </c>
    </row>
    <row r="51" spans="1:11" x14ac:dyDescent="0.25">
      <c r="A51" s="42">
        <v>40725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40756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25">
      <c r="A53" s="42">
        <v>40787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25">
      <c r="A54" s="42">
        <v>40817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25">
      <c r="A55" s="42">
        <v>40848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25">
      <c r="A56" s="42">
        <v>40878</v>
      </c>
      <c r="B56" s="21" t="s">
        <v>63</v>
      </c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25">
      <c r="A57" s="24" t="s">
        <v>64</v>
      </c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>
        <v>40909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40940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40969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25">
      <c r="A61" s="42">
        <v>41000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25">
      <c r="A62" s="42">
        <v>41030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25">
      <c r="A63" s="42">
        <v>41061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25">
      <c r="A64" s="42">
        <v>41091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25">
      <c r="A65" s="42">
        <v>41122</v>
      </c>
      <c r="B65" s="21" t="s">
        <v>65</v>
      </c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 t="s">
        <v>66</v>
      </c>
    </row>
    <row r="66" spans="1:11" x14ac:dyDescent="0.25">
      <c r="A66" s="42">
        <v>41122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25">
      <c r="A67" s="42">
        <v>41153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25">
      <c r="A68" s="42">
        <v>41183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25">
      <c r="A69" s="42">
        <v>41214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25">
      <c r="A70" s="42">
        <v>41244</v>
      </c>
      <c r="B70" s="21" t="s">
        <v>50</v>
      </c>
      <c r="C70" s="14">
        <v>1.25</v>
      </c>
      <c r="D70" s="41">
        <v>5</v>
      </c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25">
      <c r="A71" s="61" t="s">
        <v>67</v>
      </c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>
        <v>41275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25">
      <c r="A73" s="42">
        <v>41306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25">
      <c r="A74" s="42">
        <v>41334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25">
      <c r="A75" s="42">
        <v>41000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25">
      <c r="A76" s="42">
        <v>41395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25">
      <c r="A77" s="42">
        <v>41426</v>
      </c>
      <c r="B77" s="21" t="s">
        <v>68</v>
      </c>
      <c r="C77" s="14"/>
      <c r="D77" s="41"/>
      <c r="E77" s="10"/>
      <c r="F77" s="21"/>
      <c r="G77" s="14" t="str">
        <f>IF(ISBLANK(Table1[[#This Row],[EARNED]]),"",Table1[[#This Row],[EARNED]])</f>
        <v/>
      </c>
      <c r="H77" s="41">
        <v>3</v>
      </c>
      <c r="I77" s="10"/>
      <c r="J77" s="12"/>
      <c r="K77" s="21"/>
    </row>
    <row r="78" spans="1:11" x14ac:dyDescent="0.25">
      <c r="A78" s="42">
        <v>41426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25">
      <c r="A79" s="42">
        <v>41456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25">
      <c r="A80" s="42">
        <v>41487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25">
      <c r="A81" s="42">
        <v>41518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25">
      <c r="A82" s="42">
        <v>41518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25">
      <c r="A83" s="42">
        <v>41548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25">
      <c r="A84" s="42">
        <v>41579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25">
      <c r="A85" s="42">
        <v>41609</v>
      </c>
      <c r="B85" s="21" t="s">
        <v>50</v>
      </c>
      <c r="C85" s="14">
        <v>1.25</v>
      </c>
      <c r="D85" s="41">
        <v>5</v>
      </c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25">
      <c r="A86" s="24" t="s">
        <v>69</v>
      </c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>
        <v>41640</v>
      </c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25">
      <c r="A88" s="42">
        <v>41671</v>
      </c>
      <c r="B88" s="21"/>
      <c r="C88" s="14">
        <v>1.25</v>
      </c>
      <c r="D88" s="41"/>
      <c r="E88" s="10"/>
      <c r="F88" s="21"/>
      <c r="G88" s="14">
        <f>IF(ISBLANK(Table1[[#This Row],[EARNED]]),"",Table1[[#This Row],[EARNED]])</f>
        <v>1.25</v>
      </c>
      <c r="H88" s="41"/>
      <c r="I88" s="10"/>
      <c r="J88" s="12"/>
      <c r="K88" s="21"/>
    </row>
    <row r="89" spans="1:11" x14ac:dyDescent="0.25">
      <c r="A89" s="42">
        <v>41699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25">
      <c r="A90" s="42">
        <v>41730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25">
      <c r="A91" s="42">
        <v>41760</v>
      </c>
      <c r="B91" s="21"/>
      <c r="C91" s="14">
        <v>1.25</v>
      </c>
      <c r="D91" s="41"/>
      <c r="E91" s="10"/>
      <c r="F91" s="21"/>
      <c r="G91" s="14">
        <f>IF(ISBLANK(Table1[[#This Row],[EARNED]]),"",Table1[[#This Row],[EARNED]])</f>
        <v>1.25</v>
      </c>
      <c r="H91" s="41"/>
      <c r="I91" s="10"/>
      <c r="J91" s="12"/>
      <c r="K91" s="21"/>
    </row>
    <row r="92" spans="1:11" x14ac:dyDescent="0.25">
      <c r="A92" s="42">
        <v>41791</v>
      </c>
      <c r="B92" s="21"/>
      <c r="C92" s="14">
        <v>1.25</v>
      </c>
      <c r="D92" s="41"/>
      <c r="E92" s="10"/>
      <c r="F92" s="21"/>
      <c r="G92" s="14">
        <f>IF(ISBLANK(Table1[[#This Row],[EARNED]]),"",Table1[[#This Row],[EARNED]])</f>
        <v>1.25</v>
      </c>
      <c r="H92" s="41"/>
      <c r="I92" s="10"/>
      <c r="J92" s="12"/>
      <c r="K92" s="21"/>
    </row>
    <row r="93" spans="1:11" x14ac:dyDescent="0.25">
      <c r="A93" s="42">
        <v>41821</v>
      </c>
      <c r="B93" s="21"/>
      <c r="C93" s="14">
        <v>1.25</v>
      </c>
      <c r="D93" s="41"/>
      <c r="E93" s="10"/>
      <c r="F93" s="21"/>
      <c r="G93" s="14">
        <f>IF(ISBLANK(Table1[[#This Row],[EARNED]]),"",Table1[[#This Row],[EARNED]])</f>
        <v>1.25</v>
      </c>
      <c r="H93" s="41"/>
      <c r="I93" s="10"/>
      <c r="J93" s="12"/>
      <c r="K93" s="21"/>
    </row>
    <row r="94" spans="1:11" x14ac:dyDescent="0.25">
      <c r="A94" s="42">
        <v>41852</v>
      </c>
      <c r="B94" s="21"/>
      <c r="C94" s="14">
        <v>1.25</v>
      </c>
      <c r="D94" s="41"/>
      <c r="E94" s="10"/>
      <c r="F94" s="21"/>
      <c r="G94" s="14">
        <f>IF(ISBLANK(Table1[[#This Row],[EARNED]]),"",Table1[[#This Row],[EARNED]])</f>
        <v>1.25</v>
      </c>
      <c r="H94" s="41"/>
      <c r="I94" s="10"/>
      <c r="J94" s="12"/>
      <c r="K94" s="21"/>
    </row>
    <row r="95" spans="1:11" x14ac:dyDescent="0.25">
      <c r="A95" s="42">
        <v>41883</v>
      </c>
      <c r="B95" s="21"/>
      <c r="C95" s="14">
        <v>1.25</v>
      </c>
      <c r="D95" s="41"/>
      <c r="E95" s="10"/>
      <c r="F95" s="21"/>
      <c r="G95" s="14">
        <f>IF(ISBLANK(Table1[[#This Row],[EARNED]]),"",Table1[[#This Row],[EARNED]])</f>
        <v>1.25</v>
      </c>
      <c r="H95" s="41"/>
      <c r="I95" s="10"/>
      <c r="J95" s="12"/>
      <c r="K95" s="21"/>
    </row>
    <row r="96" spans="1:11" x14ac:dyDescent="0.25">
      <c r="A96" s="42">
        <v>41913</v>
      </c>
      <c r="B96" s="21"/>
      <c r="C96" s="14">
        <v>1.25</v>
      </c>
      <c r="D96" s="41"/>
      <c r="E96" s="10"/>
      <c r="F96" s="21"/>
      <c r="G96" s="14">
        <f>IF(ISBLANK(Table1[[#This Row],[EARNED]]),"",Table1[[#This Row],[EARNED]])</f>
        <v>1.25</v>
      </c>
      <c r="H96" s="41"/>
      <c r="I96" s="10"/>
      <c r="J96" s="12"/>
      <c r="K96" s="21"/>
    </row>
    <row r="97" spans="1:11" x14ac:dyDescent="0.25">
      <c r="A97" s="42">
        <v>41944</v>
      </c>
      <c r="B97" s="21"/>
      <c r="C97" s="14">
        <v>1.25</v>
      </c>
      <c r="D97" s="41"/>
      <c r="E97" s="10"/>
      <c r="F97" s="21"/>
      <c r="G97" s="14">
        <f>IF(ISBLANK(Table1[[#This Row],[EARNED]]),"",Table1[[#This Row],[EARNED]])</f>
        <v>1.25</v>
      </c>
      <c r="H97" s="41"/>
      <c r="I97" s="10"/>
      <c r="J97" s="12"/>
      <c r="K97" s="21"/>
    </row>
    <row r="98" spans="1:11" x14ac:dyDescent="0.25">
      <c r="A98" s="42">
        <v>41974</v>
      </c>
      <c r="B98" s="21" t="s">
        <v>50</v>
      </c>
      <c r="C98" s="14">
        <v>1.25</v>
      </c>
      <c r="D98" s="41">
        <v>5</v>
      </c>
      <c r="E98" s="10"/>
      <c r="F98" s="21"/>
      <c r="G98" s="14">
        <f>IF(ISBLANK(Table1[[#This Row],[EARNED]]),"",Table1[[#This Row],[EARNED]])</f>
        <v>1.25</v>
      </c>
      <c r="H98" s="41"/>
      <c r="I98" s="10"/>
      <c r="J98" s="12"/>
      <c r="K98" s="21"/>
    </row>
    <row r="99" spans="1:11" x14ac:dyDescent="0.25">
      <c r="A99" s="24" t="s">
        <v>70</v>
      </c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>
        <v>42005</v>
      </c>
      <c r="B100" s="21"/>
      <c r="C100" s="14">
        <v>1.25</v>
      </c>
      <c r="D100" s="41"/>
      <c r="E100" s="10"/>
      <c r="F100" s="21"/>
      <c r="G100" s="14">
        <f>IF(ISBLANK(Table1[[#This Row],[EARNED]]),"",Table1[[#This Row],[EARNED]])</f>
        <v>1.25</v>
      </c>
      <c r="H100" s="41"/>
      <c r="I100" s="10"/>
      <c r="J100" s="12"/>
      <c r="K100" s="21"/>
    </row>
    <row r="101" spans="1:11" x14ac:dyDescent="0.25">
      <c r="A101" s="42">
        <v>42036</v>
      </c>
      <c r="B101" s="21"/>
      <c r="C101" s="14">
        <v>1.25</v>
      </c>
      <c r="D101" s="41"/>
      <c r="E101" s="10"/>
      <c r="F101" s="21"/>
      <c r="G101" s="14">
        <f>IF(ISBLANK(Table1[[#This Row],[EARNED]]),"",Table1[[#This Row],[EARNED]])</f>
        <v>1.25</v>
      </c>
      <c r="H101" s="41"/>
      <c r="I101" s="10"/>
      <c r="J101" s="12"/>
      <c r="K101" s="21"/>
    </row>
    <row r="102" spans="1:11" x14ac:dyDescent="0.25">
      <c r="A102" s="42">
        <v>42064</v>
      </c>
      <c r="B102" s="21"/>
      <c r="C102" s="14">
        <v>1.25</v>
      </c>
      <c r="D102" s="41"/>
      <c r="E102" s="10"/>
      <c r="F102" s="21"/>
      <c r="G102" s="14">
        <f>IF(ISBLANK(Table1[[#This Row],[EARNED]]),"",Table1[[#This Row],[EARNED]])</f>
        <v>1.25</v>
      </c>
      <c r="H102" s="41"/>
      <c r="I102" s="10"/>
      <c r="J102" s="12"/>
      <c r="K102" s="21"/>
    </row>
    <row r="103" spans="1:11" x14ac:dyDescent="0.25">
      <c r="A103" s="42">
        <v>42095</v>
      </c>
      <c r="B103" s="21"/>
      <c r="C103" s="14">
        <v>1.25</v>
      </c>
      <c r="D103" s="41"/>
      <c r="E103" s="10"/>
      <c r="F103" s="21"/>
      <c r="G103" s="14">
        <f>IF(ISBLANK(Table1[[#This Row],[EARNED]]),"",Table1[[#This Row],[EARNED]])</f>
        <v>1.25</v>
      </c>
      <c r="H103" s="41"/>
      <c r="I103" s="10"/>
      <c r="J103" s="12"/>
      <c r="K103" s="21"/>
    </row>
    <row r="104" spans="1:11" x14ac:dyDescent="0.25">
      <c r="A104" s="42">
        <v>42125</v>
      </c>
      <c r="B104" s="21"/>
      <c r="C104" s="14">
        <v>1.25</v>
      </c>
      <c r="D104" s="41"/>
      <c r="E104" s="10"/>
      <c r="F104" s="21"/>
      <c r="G104" s="14">
        <f>IF(ISBLANK(Table1[[#This Row],[EARNED]]),"",Table1[[#This Row],[EARNED]])</f>
        <v>1.25</v>
      </c>
      <c r="H104" s="41"/>
      <c r="I104" s="10"/>
      <c r="J104" s="12"/>
      <c r="K104" s="21"/>
    </row>
    <row r="105" spans="1:11" x14ac:dyDescent="0.25">
      <c r="A105" s="42">
        <v>42156</v>
      </c>
      <c r="B105" s="21"/>
      <c r="C105" s="14">
        <v>1.25</v>
      </c>
      <c r="D105" s="41"/>
      <c r="E105" s="10"/>
      <c r="F105" s="21"/>
      <c r="G105" s="14">
        <f>IF(ISBLANK(Table1[[#This Row],[EARNED]]),"",Table1[[#This Row],[EARNED]])</f>
        <v>1.25</v>
      </c>
      <c r="H105" s="41"/>
      <c r="I105" s="10"/>
      <c r="J105" s="12"/>
      <c r="K105" s="21"/>
    </row>
    <row r="106" spans="1:11" x14ac:dyDescent="0.25">
      <c r="A106" s="42">
        <v>42186</v>
      </c>
      <c r="B106" s="21"/>
      <c r="C106" s="14" t="s">
        <v>71</v>
      </c>
      <c r="D106" s="41"/>
      <c r="E106" s="10"/>
      <c r="F106" s="21"/>
      <c r="G106" s="14" t="str">
        <f>IF(ISBLANK(Table1[[#This Row],[EARNED]]),"",Table1[[#This Row],[EARNED]])</f>
        <v>1..25</v>
      </c>
      <c r="H106" s="41"/>
      <c r="I106" s="10"/>
      <c r="J106" s="12"/>
      <c r="K106" s="21"/>
    </row>
    <row r="107" spans="1:11" x14ac:dyDescent="0.25">
      <c r="A107" s="42">
        <v>42217</v>
      </c>
      <c r="B107" s="21"/>
      <c r="C107" s="14">
        <v>1.25</v>
      </c>
      <c r="D107" s="41"/>
      <c r="E107" s="10"/>
      <c r="F107" s="21"/>
      <c r="G107" s="14">
        <f>IF(ISBLANK(Table1[[#This Row],[EARNED]]),"",Table1[[#This Row],[EARNED]])</f>
        <v>1.25</v>
      </c>
      <c r="H107" s="41"/>
      <c r="I107" s="10"/>
      <c r="J107" s="12"/>
      <c r="K107" s="21"/>
    </row>
    <row r="108" spans="1:11" x14ac:dyDescent="0.25">
      <c r="A108" s="42">
        <v>42248</v>
      </c>
      <c r="B108" s="21"/>
      <c r="C108" s="14">
        <v>1.25</v>
      </c>
      <c r="D108" s="41"/>
      <c r="E108" s="10"/>
      <c r="F108" s="21"/>
      <c r="G108" s="14">
        <f>IF(ISBLANK(Table1[[#This Row],[EARNED]]),"",Table1[[#This Row],[EARNED]])</f>
        <v>1.25</v>
      </c>
      <c r="H108" s="41"/>
      <c r="I108" s="10"/>
      <c r="J108" s="12"/>
      <c r="K108" s="21"/>
    </row>
    <row r="109" spans="1:11" x14ac:dyDescent="0.25">
      <c r="A109" s="42">
        <v>42278</v>
      </c>
      <c r="B109" s="21"/>
      <c r="C109" s="14">
        <v>1.25</v>
      </c>
      <c r="D109" s="41"/>
      <c r="E109" s="10"/>
      <c r="F109" s="21"/>
      <c r="G109" s="14">
        <f>IF(ISBLANK(Table1[[#This Row],[EARNED]]),"",Table1[[#This Row],[EARNED]])</f>
        <v>1.25</v>
      </c>
      <c r="H109" s="41"/>
      <c r="I109" s="10"/>
      <c r="J109" s="12"/>
      <c r="K109" s="21"/>
    </row>
    <row r="110" spans="1:11" x14ac:dyDescent="0.25">
      <c r="A110" s="42">
        <v>42309</v>
      </c>
      <c r="B110" s="21"/>
      <c r="C110" s="14">
        <v>1.25</v>
      </c>
      <c r="D110" s="41"/>
      <c r="E110" s="10"/>
      <c r="F110" s="21"/>
      <c r="G110" s="14">
        <f>IF(ISBLANK(Table1[[#This Row],[EARNED]]),"",Table1[[#This Row],[EARNED]])</f>
        <v>1.25</v>
      </c>
      <c r="H110" s="41"/>
      <c r="I110" s="10"/>
      <c r="J110" s="12"/>
      <c r="K110" s="21"/>
    </row>
    <row r="111" spans="1:11" x14ac:dyDescent="0.25">
      <c r="A111" s="42">
        <v>42339</v>
      </c>
      <c r="B111" s="21" t="s">
        <v>50</v>
      </c>
      <c r="C111" s="14">
        <v>1.25</v>
      </c>
      <c r="D111" s="41">
        <v>5</v>
      </c>
      <c r="E111" s="10"/>
      <c r="F111" s="21"/>
      <c r="G111" s="14">
        <f>IF(ISBLANK(Table1[[#This Row],[EARNED]]),"",Table1[[#This Row],[EARNED]])</f>
        <v>1.25</v>
      </c>
      <c r="H111" s="41"/>
      <c r="I111" s="10"/>
      <c r="J111" s="12"/>
      <c r="K111" s="21"/>
    </row>
    <row r="112" spans="1:11" x14ac:dyDescent="0.25">
      <c r="A112" s="24" t="s">
        <v>72</v>
      </c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>
        <v>42370</v>
      </c>
      <c r="B113" s="21"/>
      <c r="C113" s="14">
        <v>1.25</v>
      </c>
      <c r="D113" s="41"/>
      <c r="E113" s="10"/>
      <c r="F113" s="21"/>
      <c r="G113" s="14">
        <f>IF(ISBLANK(Table1[[#This Row],[EARNED]]),"",Table1[[#This Row],[EARNED]])</f>
        <v>1.25</v>
      </c>
      <c r="H113" s="41"/>
      <c r="I113" s="10"/>
      <c r="J113" s="12"/>
      <c r="K113" s="21"/>
    </row>
    <row r="114" spans="1:11" x14ac:dyDescent="0.25">
      <c r="A114" s="42">
        <f>EDATE(A113,1)</f>
        <v>42401</v>
      </c>
      <c r="B114" s="21"/>
      <c r="C114" s="14">
        <v>1.25</v>
      </c>
      <c r="D114" s="41"/>
      <c r="E114" s="10"/>
      <c r="F114" s="21"/>
      <c r="G114" s="14">
        <f>IF(ISBLANK(Table1[[#This Row],[EARNED]]),"",Table1[[#This Row],[EARNED]])</f>
        <v>1.25</v>
      </c>
      <c r="H114" s="41"/>
      <c r="I114" s="10"/>
      <c r="J114" s="12"/>
      <c r="K114" s="21"/>
    </row>
    <row r="115" spans="1:11" x14ac:dyDescent="0.25">
      <c r="A115" s="42">
        <f t="shared" ref="A115:A125" si="0">EDATE(A114,1)</f>
        <v>42430</v>
      </c>
      <c r="B115" s="21"/>
      <c r="C115" s="14">
        <v>1.25</v>
      </c>
      <c r="D115" s="41"/>
      <c r="E115" s="10"/>
      <c r="F115" s="21"/>
      <c r="G115" s="14">
        <f>IF(ISBLANK(Table1[[#This Row],[EARNED]]),"",Table1[[#This Row],[EARNED]])</f>
        <v>1.25</v>
      </c>
      <c r="H115" s="41"/>
      <c r="I115" s="10"/>
      <c r="J115" s="12"/>
      <c r="K115" s="21"/>
    </row>
    <row r="116" spans="1:11" x14ac:dyDescent="0.25">
      <c r="A116" s="42">
        <f t="shared" si="0"/>
        <v>42461</v>
      </c>
      <c r="B116" s="21"/>
      <c r="C116" s="14">
        <v>1.25</v>
      </c>
      <c r="D116" s="41"/>
      <c r="E116" s="10"/>
      <c r="F116" s="21"/>
      <c r="G116" s="14">
        <f>IF(ISBLANK(Table1[[#This Row],[EARNED]]),"",Table1[[#This Row],[EARNED]])</f>
        <v>1.25</v>
      </c>
      <c r="H116" s="41"/>
      <c r="I116" s="10"/>
      <c r="J116" s="12"/>
      <c r="K116" s="21"/>
    </row>
    <row r="117" spans="1:11" x14ac:dyDescent="0.25">
      <c r="A117" s="42">
        <f t="shared" si="0"/>
        <v>42491</v>
      </c>
      <c r="B117" s="21"/>
      <c r="C117" s="14">
        <v>1.25</v>
      </c>
      <c r="D117" s="41"/>
      <c r="E117" s="10"/>
      <c r="F117" s="21"/>
      <c r="G117" s="14">
        <f>IF(ISBLANK(Table1[[#This Row],[EARNED]]),"",Table1[[#This Row],[EARNED]])</f>
        <v>1.25</v>
      </c>
      <c r="H117" s="41"/>
      <c r="I117" s="10"/>
      <c r="J117" s="12"/>
      <c r="K117" s="21"/>
    </row>
    <row r="118" spans="1:11" x14ac:dyDescent="0.25">
      <c r="A118" s="42">
        <f t="shared" si="0"/>
        <v>42522</v>
      </c>
      <c r="B118" s="21"/>
      <c r="C118" s="14">
        <v>1.25</v>
      </c>
      <c r="D118" s="41"/>
      <c r="E118" s="10"/>
      <c r="F118" s="21"/>
      <c r="G118" s="14">
        <f>IF(ISBLANK(Table1[[#This Row],[EARNED]]),"",Table1[[#This Row],[EARNED]])</f>
        <v>1.25</v>
      </c>
      <c r="H118" s="41"/>
      <c r="I118" s="10"/>
      <c r="J118" s="12"/>
      <c r="K118" s="21"/>
    </row>
    <row r="119" spans="1:11" x14ac:dyDescent="0.25">
      <c r="A119" s="42">
        <f t="shared" si="0"/>
        <v>42552</v>
      </c>
      <c r="B119" s="21"/>
      <c r="C119" s="14">
        <v>1.25</v>
      </c>
      <c r="D119" s="41"/>
      <c r="E119" s="10"/>
      <c r="F119" s="21"/>
      <c r="G119" s="14">
        <f>IF(ISBLANK(Table1[[#This Row],[EARNED]]),"",Table1[[#This Row],[EARNED]])</f>
        <v>1.25</v>
      </c>
      <c r="H119" s="41"/>
      <c r="I119" s="10"/>
      <c r="J119" s="12"/>
      <c r="K119" s="21"/>
    </row>
    <row r="120" spans="1:11" x14ac:dyDescent="0.25">
      <c r="A120" s="42">
        <f t="shared" si="0"/>
        <v>42583</v>
      </c>
      <c r="B120" s="21"/>
      <c r="C120" s="14">
        <v>1.25</v>
      </c>
      <c r="D120" s="41"/>
      <c r="E120" s="10"/>
      <c r="F120" s="21"/>
      <c r="G120" s="14">
        <f>IF(ISBLANK(Table1[[#This Row],[EARNED]]),"",Table1[[#This Row],[EARNED]])</f>
        <v>1.25</v>
      </c>
      <c r="H120" s="41"/>
      <c r="I120" s="10"/>
      <c r="J120" s="12"/>
      <c r="K120" s="21"/>
    </row>
    <row r="121" spans="1:11" x14ac:dyDescent="0.25">
      <c r="A121" s="42">
        <f t="shared" si="0"/>
        <v>42614</v>
      </c>
      <c r="B121" s="21"/>
      <c r="C121" s="14">
        <v>1.25</v>
      </c>
      <c r="D121" s="41"/>
      <c r="E121" s="10"/>
      <c r="F121" s="21"/>
      <c r="G121" s="14">
        <f>IF(ISBLANK(Table1[[#This Row],[EARNED]]),"",Table1[[#This Row],[EARNED]])</f>
        <v>1.25</v>
      </c>
      <c r="H121" s="41"/>
      <c r="I121" s="10"/>
      <c r="J121" s="12"/>
      <c r="K121" s="21"/>
    </row>
    <row r="122" spans="1:11" x14ac:dyDescent="0.25">
      <c r="A122" s="42">
        <f t="shared" si="0"/>
        <v>42644</v>
      </c>
      <c r="B122" s="21"/>
      <c r="C122" s="14">
        <v>1.25</v>
      </c>
      <c r="D122" s="41"/>
      <c r="E122" s="10"/>
      <c r="F122" s="21"/>
      <c r="G122" s="14">
        <f>IF(ISBLANK(Table1[[#This Row],[EARNED]]),"",Table1[[#This Row],[EARNED]])</f>
        <v>1.25</v>
      </c>
      <c r="H122" s="41"/>
      <c r="I122" s="10"/>
      <c r="J122" s="12"/>
      <c r="K122" s="21"/>
    </row>
    <row r="123" spans="1:11" x14ac:dyDescent="0.25">
      <c r="A123" s="42">
        <f t="shared" si="0"/>
        <v>42675</v>
      </c>
      <c r="B123" s="21"/>
      <c r="C123" s="14">
        <v>1.25</v>
      </c>
      <c r="D123" s="41"/>
      <c r="E123" s="10"/>
      <c r="F123" s="21"/>
      <c r="G123" s="14">
        <f>IF(ISBLANK(Table1[[#This Row],[EARNED]]),"",Table1[[#This Row],[EARNED]])</f>
        <v>1.25</v>
      </c>
      <c r="H123" s="41"/>
      <c r="I123" s="10"/>
      <c r="J123" s="12"/>
      <c r="K123" s="21"/>
    </row>
    <row r="124" spans="1:11" x14ac:dyDescent="0.25">
      <c r="A124" s="42">
        <f t="shared" si="0"/>
        <v>42705</v>
      </c>
      <c r="B124" s="21" t="s">
        <v>50</v>
      </c>
      <c r="C124" s="14">
        <v>1.25</v>
      </c>
      <c r="D124" s="41">
        <v>5</v>
      </c>
      <c r="E124" s="10"/>
      <c r="F124" s="21"/>
      <c r="G124" s="14">
        <f>IF(ISBLANK(Table1[[#This Row],[EARNED]]),"",Table1[[#This Row],[EARNED]])</f>
        <v>1.25</v>
      </c>
      <c r="H124" s="41"/>
      <c r="I124" s="10"/>
      <c r="J124" s="12"/>
      <c r="K124" s="21"/>
    </row>
    <row r="125" spans="1:11" x14ac:dyDescent="0.25">
      <c r="A125" s="24" t="s">
        <v>73</v>
      </c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>
        <v>42736</v>
      </c>
      <c r="B126" s="21"/>
      <c r="C126" s="14">
        <v>1.25</v>
      </c>
      <c r="D126" s="41"/>
      <c r="E126" s="10"/>
      <c r="F126" s="21"/>
      <c r="G126" s="14">
        <f>IF(ISBLANK(Table1[[#This Row],[EARNED]]),"",Table1[[#This Row],[EARNED]])</f>
        <v>1.25</v>
      </c>
      <c r="H126" s="41"/>
      <c r="I126" s="10"/>
      <c r="J126" s="12"/>
      <c r="K126" s="21"/>
    </row>
    <row r="127" spans="1:11" x14ac:dyDescent="0.25">
      <c r="A127" s="42">
        <v>42767</v>
      </c>
      <c r="B127" s="21"/>
      <c r="C127" s="14">
        <v>1.25</v>
      </c>
      <c r="D127" s="41"/>
      <c r="E127" s="10"/>
      <c r="F127" s="21"/>
      <c r="G127" s="14">
        <f>IF(ISBLANK(Table1[[#This Row],[EARNED]]),"",Table1[[#This Row],[EARNED]])</f>
        <v>1.25</v>
      </c>
      <c r="H127" s="41"/>
      <c r="I127" s="10"/>
      <c r="J127" s="12"/>
      <c r="K127" s="21"/>
    </row>
    <row r="128" spans="1:11" x14ac:dyDescent="0.25">
      <c r="A128" s="42">
        <v>42795</v>
      </c>
      <c r="B128" s="21"/>
      <c r="C128" s="14">
        <v>1.25</v>
      </c>
      <c r="D128" s="41"/>
      <c r="E128" s="10"/>
      <c r="F128" s="21"/>
      <c r="G128" s="14">
        <f>IF(ISBLANK(Table1[[#This Row],[EARNED]]),"",Table1[[#This Row],[EARNED]])</f>
        <v>1.25</v>
      </c>
      <c r="H128" s="41"/>
      <c r="I128" s="10"/>
      <c r="J128" s="12"/>
      <c r="K128" s="21"/>
    </row>
    <row r="129" spans="1:11" x14ac:dyDescent="0.25">
      <c r="A129" s="42">
        <v>42826</v>
      </c>
      <c r="B129" s="21"/>
      <c r="C129" s="14">
        <v>1.25</v>
      </c>
      <c r="D129" s="41"/>
      <c r="E129" s="10"/>
      <c r="F129" s="21"/>
      <c r="G129" s="14">
        <f>IF(ISBLANK(Table1[[#This Row],[EARNED]]),"",Table1[[#This Row],[EARNED]])</f>
        <v>1.25</v>
      </c>
      <c r="H129" s="41"/>
      <c r="I129" s="10"/>
      <c r="J129" s="12"/>
      <c r="K129" s="21"/>
    </row>
    <row r="130" spans="1:11" x14ac:dyDescent="0.25">
      <c r="A130" s="42">
        <v>42856</v>
      </c>
      <c r="B130" s="16"/>
      <c r="C130" s="44">
        <v>1.25</v>
      </c>
      <c r="D130" s="45"/>
      <c r="E130" s="10"/>
      <c r="F130" s="16"/>
      <c r="G130" s="44">
        <f>IF(ISBLANK(Table1[[#This Row],[EARNED]]),"",Table1[[#This Row],[EARNED]])</f>
        <v>1.25</v>
      </c>
      <c r="H130" s="45"/>
      <c r="I130" s="10"/>
      <c r="J130" s="13"/>
      <c r="K130" s="16"/>
    </row>
    <row r="131" spans="1:11" x14ac:dyDescent="0.25">
      <c r="A131" s="42">
        <v>42887</v>
      </c>
      <c r="B131" s="21"/>
      <c r="C131" s="44">
        <v>1.25</v>
      </c>
      <c r="D131" s="41"/>
      <c r="E131" s="10"/>
      <c r="F131" s="21"/>
      <c r="G131" s="14">
        <f>IF(ISBLANK(Table1[[#This Row],[EARNED]]),"",Table1[[#This Row],[EARNED]])</f>
        <v>1.25</v>
      </c>
      <c r="H131" s="41"/>
      <c r="I131" s="10"/>
      <c r="J131" s="12"/>
      <c r="K131" s="21"/>
    </row>
    <row r="132" spans="1:11" x14ac:dyDescent="0.25">
      <c r="A132" s="42">
        <v>42917</v>
      </c>
      <c r="B132" s="21"/>
      <c r="C132" s="44">
        <v>1.25</v>
      </c>
      <c r="D132" s="41"/>
      <c r="E132" s="10"/>
      <c r="F132" s="21"/>
      <c r="G132" s="14">
        <f>IF(ISBLANK(Table1[[#This Row],[EARNED]]),"",Table1[[#This Row],[EARNED]])</f>
        <v>1.25</v>
      </c>
      <c r="H132" s="41"/>
      <c r="I132" s="10"/>
      <c r="J132" s="12"/>
      <c r="K132" s="21"/>
    </row>
    <row r="133" spans="1:11" x14ac:dyDescent="0.25">
      <c r="A133" s="42">
        <v>42948</v>
      </c>
      <c r="B133" s="21"/>
      <c r="C133" s="44">
        <v>1.25</v>
      </c>
      <c r="D133" s="41"/>
      <c r="E133" s="10"/>
      <c r="F133" s="21"/>
      <c r="G133" s="14">
        <f>IF(ISBLANK(Table1[[#This Row],[EARNED]]),"",Table1[[#This Row],[EARNED]])</f>
        <v>1.25</v>
      </c>
      <c r="H133" s="41"/>
      <c r="I133" s="10"/>
      <c r="J133" s="12"/>
      <c r="K133" s="21"/>
    </row>
    <row r="134" spans="1:11" x14ac:dyDescent="0.25">
      <c r="A134" s="42">
        <v>42979</v>
      </c>
      <c r="B134" s="21"/>
      <c r="C134" s="44">
        <v>1.25</v>
      </c>
      <c r="D134" s="41"/>
      <c r="E134" s="10"/>
      <c r="F134" s="21"/>
      <c r="G134" s="14">
        <f>IF(ISBLANK(Table1[[#This Row],[EARNED]]),"",Table1[[#This Row],[EARNED]])</f>
        <v>1.25</v>
      </c>
      <c r="H134" s="41"/>
      <c r="I134" s="10"/>
      <c r="J134" s="12"/>
      <c r="K134" s="21"/>
    </row>
    <row r="135" spans="1:11" x14ac:dyDescent="0.25">
      <c r="A135" s="42">
        <v>43009</v>
      </c>
      <c r="B135" s="21" t="s">
        <v>65</v>
      </c>
      <c r="C135" s="44">
        <v>1.25</v>
      </c>
      <c r="D135" s="41"/>
      <c r="E135" s="10"/>
      <c r="F135" s="21"/>
      <c r="G135" s="14">
        <f>IF(ISBLANK(Table1[[#This Row],[EARNED]]),"",Table1[[#This Row],[EARNED]])</f>
        <v>1.25</v>
      </c>
      <c r="H135" s="41"/>
      <c r="I135" s="10"/>
      <c r="J135" s="12"/>
      <c r="K135" s="21" t="s">
        <v>75</v>
      </c>
    </row>
    <row r="136" spans="1:11" x14ac:dyDescent="0.25">
      <c r="A136" s="42">
        <v>43040</v>
      </c>
      <c r="B136" s="21" t="s">
        <v>74</v>
      </c>
      <c r="C136" s="44">
        <v>1.25</v>
      </c>
      <c r="D136" s="41"/>
      <c r="E136" s="10"/>
      <c r="F136" s="21"/>
      <c r="G136" s="14">
        <f>IF(ISBLANK(Table1[[#This Row],[EARNED]]),"",Table1[[#This Row],[EARNED]])</f>
        <v>1.25</v>
      </c>
      <c r="H136" s="41"/>
      <c r="I136" s="10"/>
      <c r="J136" s="12"/>
      <c r="K136" s="21" t="s">
        <v>76</v>
      </c>
    </row>
    <row r="137" spans="1:11" x14ac:dyDescent="0.25">
      <c r="A137" s="24" t="s">
        <v>77</v>
      </c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25">
      <c r="A138" s="42">
        <v>43101</v>
      </c>
      <c r="B138" s="21"/>
      <c r="C138" s="14">
        <v>1.25</v>
      </c>
      <c r="D138" s="41"/>
      <c r="E138" s="10"/>
      <c r="F138" s="21"/>
      <c r="G138" s="14">
        <f>IF(ISBLANK(Table1[[#This Row],[EARNED]]),"",Table1[[#This Row],[EARNED]])</f>
        <v>1.25</v>
      </c>
      <c r="H138" s="41"/>
      <c r="I138" s="10"/>
      <c r="J138" s="12"/>
      <c r="K138" s="21"/>
    </row>
    <row r="139" spans="1:11" x14ac:dyDescent="0.25">
      <c r="A139" s="42">
        <v>43132</v>
      </c>
      <c r="B139" s="21"/>
      <c r="C139" s="14">
        <v>1.25</v>
      </c>
      <c r="D139" s="41"/>
      <c r="E139" s="10"/>
      <c r="F139" s="21"/>
      <c r="G139" s="14">
        <f>IF(ISBLANK(Table1[[#This Row],[EARNED]]),"",Table1[[#This Row],[EARNED]])</f>
        <v>1.25</v>
      </c>
      <c r="H139" s="41"/>
      <c r="I139" s="10"/>
      <c r="J139" s="12"/>
      <c r="K139" s="21"/>
    </row>
    <row r="140" spans="1:11" x14ac:dyDescent="0.25">
      <c r="A140" s="43">
        <v>43160</v>
      </c>
      <c r="B140" s="16"/>
      <c r="C140" s="14">
        <v>1.25</v>
      </c>
      <c r="D140" s="45"/>
      <c r="E140" s="62"/>
      <c r="F140" s="16"/>
      <c r="G140" s="44">
        <f>IF(ISBLANK(Table1[[#This Row],[EARNED]]),"",Table1[[#This Row],[EARNED]])</f>
        <v>1.25</v>
      </c>
      <c r="H140" s="45"/>
      <c r="I140" s="62"/>
      <c r="J140" s="13"/>
      <c r="K140" s="16"/>
    </row>
    <row r="141" spans="1:11" x14ac:dyDescent="0.25">
      <c r="A141" s="42">
        <v>43191</v>
      </c>
      <c r="B141" s="21"/>
      <c r="C141" s="14">
        <v>1.25</v>
      </c>
      <c r="D141" s="41"/>
      <c r="E141" s="10"/>
      <c r="F141" s="21"/>
      <c r="G141" s="14">
        <f>IF(ISBLANK(Table1[[#This Row],[EARNED]]),"",Table1[[#This Row],[EARNED]])</f>
        <v>1.25</v>
      </c>
      <c r="H141" s="41"/>
      <c r="I141" s="10"/>
      <c r="J141" s="12"/>
      <c r="K141" s="21"/>
    </row>
    <row r="142" spans="1:11" x14ac:dyDescent="0.25">
      <c r="A142" s="42">
        <v>43221</v>
      </c>
      <c r="B142" s="21"/>
      <c r="C142" s="14">
        <v>1.25</v>
      </c>
      <c r="D142" s="41"/>
      <c r="E142" s="10"/>
      <c r="F142" s="21"/>
      <c r="G142" s="14">
        <f>IF(ISBLANK(Table1[[#This Row],[EARNED]]),"",Table1[[#This Row],[EARNED]])</f>
        <v>1.25</v>
      </c>
      <c r="H142" s="41"/>
      <c r="I142" s="10"/>
      <c r="J142" s="12"/>
      <c r="K142" s="21"/>
    </row>
    <row r="143" spans="1:11" x14ac:dyDescent="0.25">
      <c r="A143" s="42">
        <v>43252</v>
      </c>
      <c r="B143" s="21"/>
      <c r="C143" s="14">
        <v>1.25</v>
      </c>
      <c r="D143" s="41"/>
      <c r="E143" s="10"/>
      <c r="F143" s="21"/>
      <c r="G143" s="14">
        <f>IF(ISBLANK(Table1[[#This Row],[EARNED]]),"",Table1[[#This Row],[EARNED]])</f>
        <v>1.25</v>
      </c>
      <c r="H143" s="41"/>
      <c r="I143" s="10"/>
      <c r="J143" s="12"/>
      <c r="K143" s="21"/>
    </row>
    <row r="144" spans="1:11" x14ac:dyDescent="0.25">
      <c r="A144" s="42">
        <v>43344</v>
      </c>
      <c r="B144" s="21"/>
      <c r="C144" s="14">
        <v>1.25</v>
      </c>
      <c r="D144" s="41"/>
      <c r="E144" s="10"/>
      <c r="F144" s="21"/>
      <c r="G144" s="14">
        <f>IF(ISBLANK(Table1[[#This Row],[EARNED]]),"",Table1[[#This Row],[EARNED]])</f>
        <v>1.25</v>
      </c>
      <c r="H144" s="41"/>
      <c r="I144" s="10"/>
      <c r="J144" s="12"/>
      <c r="K144" s="21"/>
    </row>
    <row r="145" spans="1:11" x14ac:dyDescent="0.25">
      <c r="A145" s="42">
        <v>43374</v>
      </c>
      <c r="B145" s="21"/>
      <c r="C145" s="14">
        <v>1.25</v>
      </c>
      <c r="D145" s="41"/>
      <c r="E145" s="10"/>
      <c r="F145" s="21"/>
      <c r="G145" s="14">
        <f>IF(ISBLANK(Table1[[#This Row],[EARNED]]),"",Table1[[#This Row],[EARNED]])</f>
        <v>1.25</v>
      </c>
      <c r="H145" s="41"/>
      <c r="I145" s="10"/>
      <c r="J145" s="12"/>
      <c r="K145" s="21"/>
    </row>
    <row r="146" spans="1:11" x14ac:dyDescent="0.25">
      <c r="A146" s="42">
        <v>43405</v>
      </c>
      <c r="B146" s="21"/>
      <c r="C146" s="14">
        <v>1.25</v>
      </c>
      <c r="D146" s="41"/>
      <c r="E146" s="10"/>
      <c r="F146" s="21"/>
      <c r="G146" s="14">
        <f>IF(ISBLANK(Table1[[#This Row],[EARNED]]),"",Table1[[#This Row],[EARNED]])</f>
        <v>1.25</v>
      </c>
      <c r="H146" s="41">
        <v>11</v>
      </c>
      <c r="I146" s="10"/>
      <c r="J146" s="12"/>
      <c r="K146" s="21"/>
    </row>
    <row r="147" spans="1:11" x14ac:dyDescent="0.25">
      <c r="A147" s="42">
        <v>43435</v>
      </c>
      <c r="B147" s="21"/>
      <c r="C147" s="14">
        <v>1.25</v>
      </c>
      <c r="D147" s="41">
        <v>99.875</v>
      </c>
      <c r="E147" s="10"/>
      <c r="F147" s="21">
        <v>9.5</v>
      </c>
      <c r="G147" s="14">
        <f>IF(ISBLANK(Table1[[#This Row],[EARNED]]),"",Table1[[#This Row],[EARNED]])</f>
        <v>1.25</v>
      </c>
      <c r="H147" s="41">
        <v>102.675</v>
      </c>
      <c r="I147" s="10"/>
      <c r="J147" s="12"/>
      <c r="K147" s="21"/>
    </row>
    <row r="148" spans="1:11" x14ac:dyDescent="0.25">
      <c r="A148" s="61" t="s">
        <v>78</v>
      </c>
      <c r="B148" s="21"/>
      <c r="C148" s="14"/>
      <c r="D148" s="41"/>
      <c r="E148" s="10"/>
      <c r="F148" s="21"/>
      <c r="G148" s="14" t="str">
        <f>IF(ISBLANK(Table1[[#This Row],[EARNED]]),"",Table1[[#This Row],[EARNED]])</f>
        <v/>
      </c>
      <c r="H148" s="41"/>
      <c r="I148" s="10"/>
      <c r="J148" s="12"/>
      <c r="K148" s="21"/>
    </row>
    <row r="149" spans="1:11" x14ac:dyDescent="0.25">
      <c r="A149" s="42">
        <v>43466</v>
      </c>
      <c r="B149" s="21"/>
      <c r="C149" s="14">
        <v>1.25</v>
      </c>
      <c r="D149" s="41"/>
      <c r="E149" s="10"/>
      <c r="F149" s="21"/>
      <c r="G149" s="14">
        <f>IF(ISBLANK(Table1[[#This Row],[EARNED]]),"",Table1[[#This Row],[EARNED]])</f>
        <v>1.25</v>
      </c>
      <c r="H149" s="41"/>
      <c r="I149" s="10"/>
      <c r="J149" s="12"/>
      <c r="K149" s="21"/>
    </row>
    <row r="150" spans="1:11" x14ac:dyDescent="0.25">
      <c r="A150" s="42">
        <v>43497</v>
      </c>
      <c r="B150" s="21"/>
      <c r="C150" s="14">
        <v>1.25</v>
      </c>
      <c r="D150" s="41"/>
      <c r="E150" s="10"/>
      <c r="F150" s="21"/>
      <c r="G150" s="14">
        <f>IF(ISBLANK(Table1[[#This Row],[EARNED]]),"",Table1[[#This Row],[EARNED]])</f>
        <v>1.25</v>
      </c>
      <c r="H150" s="41"/>
      <c r="I150" s="10"/>
      <c r="J150" s="12"/>
      <c r="K150" s="21"/>
    </row>
    <row r="151" spans="1:11" x14ac:dyDescent="0.25">
      <c r="A151" s="42">
        <v>43525</v>
      </c>
      <c r="B151" s="21"/>
      <c r="C151" s="14">
        <v>1.25</v>
      </c>
      <c r="D151" s="41"/>
      <c r="E151" s="10"/>
      <c r="F151" s="21"/>
      <c r="G151" s="14">
        <f>IF(ISBLANK(Table1[[#This Row],[EARNED]]),"",Table1[[#This Row],[EARNED]])</f>
        <v>1.25</v>
      </c>
      <c r="H151" s="41"/>
      <c r="I151" s="10"/>
      <c r="J151" s="12"/>
      <c r="K151" s="21"/>
    </row>
    <row r="152" spans="1:11" x14ac:dyDescent="0.25">
      <c r="A152" s="42">
        <v>43556</v>
      </c>
      <c r="B152" s="21"/>
      <c r="C152" s="14">
        <v>1.25</v>
      </c>
      <c r="D152" s="41"/>
      <c r="E152" s="10"/>
      <c r="F152" s="21"/>
      <c r="G152" s="14">
        <f>IF(ISBLANK(Table1[[#This Row],[EARNED]]),"",Table1[[#This Row],[EARNED]])</f>
        <v>1.25</v>
      </c>
      <c r="H152" s="41"/>
      <c r="I152" s="10"/>
      <c r="J152" s="12"/>
      <c r="K152" s="21"/>
    </row>
    <row r="153" spans="1:11" x14ac:dyDescent="0.25">
      <c r="A153" s="42">
        <v>43586</v>
      </c>
      <c r="B153" s="21"/>
      <c r="C153" s="14">
        <v>1.25</v>
      </c>
      <c r="D153" s="41"/>
      <c r="E153" s="10"/>
      <c r="F153" s="21"/>
      <c r="G153" s="14">
        <f>IF(ISBLANK(Table1[[#This Row],[EARNED]]),"",Table1[[#This Row],[EARNED]])</f>
        <v>1.25</v>
      </c>
      <c r="H153" s="41"/>
      <c r="I153" s="10"/>
      <c r="J153" s="12"/>
      <c r="K153" s="21"/>
    </row>
    <row r="154" spans="1:11" x14ac:dyDescent="0.25">
      <c r="A154" s="42">
        <v>43617</v>
      </c>
      <c r="B154" s="21"/>
      <c r="C154" s="14">
        <v>1.25</v>
      </c>
      <c r="D154" s="41"/>
      <c r="E154" s="10"/>
      <c r="F154" s="21"/>
      <c r="G154" s="14">
        <f>IF(ISBLANK(Table1[[#This Row],[EARNED]]),"",Table1[[#This Row],[EARNED]])</f>
        <v>1.25</v>
      </c>
      <c r="H154" s="41"/>
      <c r="I154" s="10"/>
      <c r="J154" s="12"/>
      <c r="K154" s="21"/>
    </row>
    <row r="155" spans="1:11" x14ac:dyDescent="0.25">
      <c r="A155" s="42" t="s">
        <v>81</v>
      </c>
      <c r="B155" s="21"/>
      <c r="C155" s="14">
        <v>1.25</v>
      </c>
      <c r="D155" s="41"/>
      <c r="E155" s="10"/>
      <c r="F155" s="21"/>
      <c r="G155" s="14">
        <f>IF(ISBLANK(Table1[[#This Row],[EARNED]]),"",Table1[[#This Row],[EARNED]])</f>
        <v>1.25</v>
      </c>
      <c r="H155" s="41"/>
      <c r="I155" s="10"/>
      <c r="J155" s="12"/>
      <c r="K155" s="21"/>
    </row>
    <row r="156" spans="1:11" x14ac:dyDescent="0.25">
      <c r="A156" s="42">
        <v>43678</v>
      </c>
      <c r="B156" s="21"/>
      <c r="C156" s="14">
        <v>1.25</v>
      </c>
      <c r="D156" s="41"/>
      <c r="E156" s="10"/>
      <c r="F156" s="21"/>
      <c r="G156" s="14">
        <f>IF(ISBLANK(Table1[[#This Row],[EARNED]]),"",Table1[[#This Row],[EARNED]])</f>
        <v>1.25</v>
      </c>
      <c r="H156" s="41"/>
      <c r="I156" s="10"/>
      <c r="J156" s="12"/>
      <c r="K156" s="21" t="s">
        <v>83</v>
      </c>
    </row>
    <row r="157" spans="1:11" x14ac:dyDescent="0.25">
      <c r="A157" s="42">
        <v>43739</v>
      </c>
      <c r="B157" s="21" t="s">
        <v>79</v>
      </c>
      <c r="C157" s="14">
        <v>1.25</v>
      </c>
      <c r="D157" s="41"/>
      <c r="E157" s="10"/>
      <c r="F157" s="21">
        <v>154</v>
      </c>
      <c r="G157" s="14">
        <f>IF(ISBLANK(Table1[[#This Row],[EARNED]]),"",Table1[[#This Row],[EARNED]])</f>
        <v>1.25</v>
      </c>
      <c r="H157" s="41"/>
      <c r="I157" s="10"/>
      <c r="J157" s="12"/>
      <c r="K157" s="21" t="s">
        <v>82</v>
      </c>
    </row>
    <row r="158" spans="1:11" x14ac:dyDescent="0.25">
      <c r="A158" s="43">
        <v>43770</v>
      </c>
      <c r="B158" s="16" t="s">
        <v>80</v>
      </c>
      <c r="C158" s="14">
        <v>1.25</v>
      </c>
      <c r="D158" s="45"/>
      <c r="E158" s="62">
        <f>SUM(Table1[EARNED])-SUM(Table1[Absence Undertime W/ Pay])+CONVERTION!$A$3</f>
        <v>25</v>
      </c>
      <c r="F158" s="16">
        <v>77</v>
      </c>
      <c r="G158" s="44">
        <f>IF(ISBLANK(Table1[[#This Row],[EARNED]]),"",Table1[[#This Row],[EARNED]])</f>
        <v>1.25</v>
      </c>
      <c r="H158" s="45"/>
      <c r="I158" s="62"/>
      <c r="J158" s="13"/>
      <c r="K158" s="63">
        <v>43655</v>
      </c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/>
      <c r="B3" s="12"/>
      <c r="D3" s="12"/>
      <c r="E3" s="12"/>
      <c r="F3" s="12"/>
      <c r="G3" s="47">
        <f>SUMIFS(F7:F14,E7:E14,E3)+SUMIFS(D7:D66,C7:C66,F3)+D3</f>
        <v>0</v>
      </c>
      <c r="J3" s="49">
        <v>16</v>
      </c>
      <c r="K3" s="37">
        <f>J4-1</f>
        <v>15</v>
      </c>
      <c r="L3" s="47">
        <f>IF($J$4=1,1.25,IF(ISBLANK($J$3),"---",1.25-VLOOKUP($K$3,$I$8:$K$37,2)))</f>
        <v>0.625</v>
      </c>
    </row>
    <row r="4" spans="1:12" hidden="1" x14ac:dyDescent="0.25">
      <c r="G4" s="35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MARIZ-PC</cp:lastModifiedBy>
  <cp:lastPrinted>2022-10-25T04:08:17Z</cp:lastPrinted>
  <dcterms:created xsi:type="dcterms:W3CDTF">2022-10-17T03:06:03Z</dcterms:created>
  <dcterms:modified xsi:type="dcterms:W3CDTF">2022-11-10T07:45:02Z</dcterms:modified>
</cp:coreProperties>
</file>