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TOPS\"/>
    </mc:Choice>
  </mc:AlternateContent>
  <bookViews>
    <workbookView xWindow="0" yWindow="0" windowWidth="15345" windowHeight="3885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1" i="1" l="1"/>
  <c r="G104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51" i="1"/>
  <c r="G247" i="1"/>
  <c r="G248" i="1"/>
  <c r="G249" i="1"/>
  <c r="G250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291" i="1"/>
  <c r="G278" i="1"/>
  <c r="G265" i="1"/>
  <c r="G252" i="1"/>
  <c r="G234" i="1"/>
  <c r="G134" i="1"/>
  <c r="G121" i="1"/>
  <c r="G108" i="1"/>
  <c r="G94" i="1"/>
  <c r="G81" i="1"/>
  <c r="G68" i="1"/>
  <c r="G55" i="1"/>
  <c r="G42" i="1"/>
  <c r="G29" i="1"/>
  <c r="G16" i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<sst xmlns="http://schemas.openxmlformats.org/spreadsheetml/2006/main" count="160" uniqueCount="87">
  <si>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</si>
  <si>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</si>
  <si>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</si>
  <si>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</si>
  <si>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</si>
  <si>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</si>
  <si>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</si>
  <si>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</si>
  <si>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</si>
  <si>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</si>
  <si>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</si>
  <si>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</si>
  <si>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</si>
  <si>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</si>
  <si>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</si>
  <si>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</si>
  <si>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</si>
  <si>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</si>
  <si>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</si>
  <si>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</si>
  <si>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</si>
  <si>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</si>
  <si>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</si>
  <si>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</si>
  <si>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</si>
  <si>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</si>
  <si>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</si>
  <si>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</si>
  <si>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</si>
  <si>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</si>
  <si>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</si>
  <si>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</si>
  <si>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</si>
  <si>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</si>
  <si>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</si>
  <si>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</si>
  <si>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</si>
  <si>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</si>
  <si>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</si>
  <si>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</si>
  <si>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</si>
  <si>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</si>
  <si>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REYNOLD D.</t>
  </si>
  <si>
    <t>1999</t>
  </si>
  <si>
    <t>08/23-31/1999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</si>
  <si>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</si>
  <si>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</si>
  <si>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</si>
  <si>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</si>
  <si>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</si>
  <si>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</si>
  <si>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</si>
  <si>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</si>
  <si>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</si>
  <si>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</si>
  <si>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</si>
  <si>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</si>
  <si>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</si>
  <si>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</si>
  <si>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</si>
  <si>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</si>
  <si>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</si>
  <si>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</si>
  <si>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</si>
  <si>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</si>
  <si>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</si>
  <si>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</si>
  <si>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</si>
  <si>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PL(7-0-0)</t>
  </si>
  <si>
    <t>PATERNITY 01/16-22/1999</t>
  </si>
  <si>
    <t>FL(5-0-0)</t>
  </si>
  <si>
    <t>SL(7-0-0)</t>
  </si>
  <si>
    <t>06/20-26/2005</t>
  </si>
  <si>
    <t>SL(4-0-0)</t>
  </si>
  <si>
    <t>SP(2-0-0)</t>
  </si>
  <si>
    <t>09/07-10/2006</t>
  </si>
  <si>
    <t>09/11,13/2006</t>
  </si>
  <si>
    <t>SL(3-0-0)</t>
  </si>
  <si>
    <t>12/25,27,29/2007</t>
  </si>
  <si>
    <t>VL(34-0-0)</t>
  </si>
  <si>
    <t>03/26-05/15/2010</t>
  </si>
  <si>
    <t>06/03-11/2010</t>
  </si>
  <si>
    <t>01/14-17/2014</t>
  </si>
  <si>
    <t>SL(6-0-0)</t>
  </si>
  <si>
    <t>08/09-16/2017</t>
  </si>
  <si>
    <t>SL(5-0-0)</t>
  </si>
  <si>
    <t>05/22-28/2018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</si>
</sst>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1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0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/>
    <tableColumn id="2" name="HOURS"/>
    <tableColumn id="3" name="MINUTES"/>
    <tableColumn id="4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16"/>
  <sheetViews>
    <sheetView tabSelected="1" topLeftCell="A7" zoomScaleNormal="100" workbookViewId="0">
      <pane ySplit="1800" topLeftCell="A311" activePane="bottomLeft"/>
      <selection activeCell="H19" sqref="H19"/>
      <selection pane="bottomLeft" activeCell="D317" sqref="D317"/>
    </sheetView>
  </sheetViews>
  <sheetFormatPr defaultRowHeight="15" x14ac:dyDescent="0.25"/>
  <cols>
    <col min="1" max="1" width="13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216.33299999999997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324.33299999999997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44</v>
      </c>
      <c r="B11" s="20" t="s">
        <v>68</v>
      </c>
      <c r="C11" s="13">
        <v>0.33300000000000002</v>
      </c>
      <c r="D11" s="39"/>
      <c r="E11" s="9"/>
      <c r="F11" s="20"/>
      <c r="G11" s="13">
        <f>IF(ISBLANK(Table1[[#This Row],[EARNED]]),"",Table1[[#This Row],[EARNED]])</f>
        <v>0.33300000000000002</v>
      </c>
      <c r="H11" s="39"/>
      <c r="I11" s="9"/>
      <c r="J11" s="11"/>
      <c r="K11" s="20" t="s">
        <v>69</v>
      </c>
    </row>
    <row r="12" spans="1:11" x14ac:dyDescent="0.25">
      <c r="A12" s="40">
        <v>36404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36434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83" si="0">EDATE(A13,1)</f>
        <v>36465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36495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7" t="s">
        <v>45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f>EDATE(A15,1)</f>
        <v>36526</v>
      </c>
      <c r="B17" s="15"/>
      <c r="C17" s="41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>
        <f t="shared" si="0"/>
        <v>36557</v>
      </c>
      <c r="B18" s="20"/>
      <c r="C18" s="41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36586</v>
      </c>
      <c r="B19" s="20"/>
      <c r="C19" s="41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36617</v>
      </c>
      <c r="B20" s="20"/>
      <c r="C20" s="41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36647</v>
      </c>
      <c r="B21" s="20"/>
      <c r="C21" s="41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36678</v>
      </c>
      <c r="B22" s="20"/>
      <c r="C22" s="41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36708</v>
      </c>
      <c r="B23" s="20"/>
      <c r="C23" s="41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36739</v>
      </c>
      <c r="B24" s="20"/>
      <c r="C24" s="41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36770</v>
      </c>
      <c r="B25" s="20"/>
      <c r="C25" s="41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36800</v>
      </c>
      <c r="B26" s="20"/>
      <c r="C26" s="41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36831</v>
      </c>
      <c r="B27" s="20"/>
      <c r="C27" s="41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36861</v>
      </c>
      <c r="B28" s="20" t="s">
        <v>70</v>
      </c>
      <c r="C28" s="41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7" t="s">
        <v>46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f>EDATE(A28,1)</f>
        <v>36892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36923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36951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36982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37012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37043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37073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37104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37135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37165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37196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37226</v>
      </c>
      <c r="B41" s="20" t="s">
        <v>70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7" t="s">
        <v>47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25">
      <c r="A43" s="40">
        <f>EDATE(A41,1)</f>
        <v>37257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37288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37316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37347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37377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37408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37438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37469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37500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37530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37561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37591</v>
      </c>
      <c r="B54" s="20" t="s">
        <v>70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7" t="s">
        <v>48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25">
      <c r="A56" s="40">
        <f>EDATE(A54,1)</f>
        <v>37622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37653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37681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37712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37742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37773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37803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37834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37865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37895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37926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37956</v>
      </c>
      <c r="B67" s="20" t="s">
        <v>70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7" t="s">
        <v>49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f>EDATE(A67,1)</f>
        <v>37987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38018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38047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38078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38108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38139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38169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38200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38231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38261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38292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38322</v>
      </c>
      <c r="B80" s="20" t="s">
        <v>70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7" t="s">
        <v>50</v>
      </c>
      <c r="B81" s="20"/>
      <c r="C81" s="13"/>
      <c r="D81" s="39"/>
      <c r="E81" s="34" t="s">
        <v>32</v>
      </c>
      <c r="F81" s="20"/>
      <c r="G81" s="13" t="str">
        <f>IF(ISBLANK(Table1[[#This Row],[EARNED]]),"",Table1[[#This Row],[EARNED]])</f>
        <v/>
      </c>
      <c r="H81" s="39"/>
      <c r="I81" s="34" t="s">
        <v>32</v>
      </c>
      <c r="J81" s="11"/>
      <c r="K81" s="20"/>
    </row>
    <row r="82" spans="1:11" x14ac:dyDescent="0.25">
      <c r="A82" s="40">
        <f>EDATE(A80,1)</f>
        <v>38353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38384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ref="A84:A154" si="1">EDATE(A83,1)</f>
        <v>38412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38443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38473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38504</v>
      </c>
      <c r="B87" s="20" t="s">
        <v>71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7</v>
      </c>
      <c r="I87" s="9"/>
      <c r="J87" s="11"/>
      <c r="K87" s="20" t="s">
        <v>72</v>
      </c>
    </row>
    <row r="88" spans="1:11" x14ac:dyDescent="0.25">
      <c r="A88" s="40">
        <f t="shared" si="1"/>
        <v>38534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38565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38596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38626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38657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38687</v>
      </c>
      <c r="B93" s="20" t="s">
        <v>70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7" t="s">
        <v>51</v>
      </c>
      <c r="B94" s="20"/>
      <c r="C94" s="13"/>
      <c r="D94" s="39"/>
      <c r="E94" s="34" t="s">
        <v>32</v>
      </c>
      <c r="F94" s="20"/>
      <c r="G94" s="13" t="str">
        <f>IF(ISBLANK(Table1[[#This Row],[EARNED]]),"",Table1[[#This Row],[EARNED]])</f>
        <v/>
      </c>
      <c r="H94" s="39"/>
      <c r="I94" s="34" t="s">
        <v>32</v>
      </c>
      <c r="J94" s="11"/>
      <c r="K94" s="20"/>
    </row>
    <row r="95" spans="1:11" x14ac:dyDescent="0.25">
      <c r="A95" s="40">
        <f>EDATE(A93,1)</f>
        <v>38718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38749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38777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38808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38838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38869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38899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38930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38961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4</v>
      </c>
      <c r="I103" s="9"/>
      <c r="J103" s="11"/>
      <c r="K103" s="20" t="s">
        <v>75</v>
      </c>
    </row>
    <row r="104" spans="1:11" x14ac:dyDescent="0.25">
      <c r="A104" s="40"/>
      <c r="B104" s="20" t="s">
        <v>74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76</v>
      </c>
    </row>
    <row r="105" spans="1:11" x14ac:dyDescent="0.25">
      <c r="A105" s="40">
        <f>EDATE(A103,1)</f>
        <v>38991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39022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39052</v>
      </c>
      <c r="B107" s="20" t="s">
        <v>70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7" t="s">
        <v>52</v>
      </c>
      <c r="B108" s="20"/>
      <c r="C108" s="13"/>
      <c r="D108" s="39"/>
      <c r="E108" s="34" t="s">
        <v>32</v>
      </c>
      <c r="F108" s="20"/>
      <c r="G108" s="13" t="str">
        <f>IF(ISBLANK(Table1[[#This Row],[EARNED]]),"",Table1[[#This Row],[EARNED]])</f>
        <v/>
      </c>
      <c r="H108" s="39"/>
      <c r="I108" s="34" t="s">
        <v>32</v>
      </c>
      <c r="J108" s="11"/>
      <c r="K108" s="20"/>
    </row>
    <row r="109" spans="1:11" x14ac:dyDescent="0.25">
      <c r="A109" s="40">
        <f>EDATE(A107,1)</f>
        <v>39083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78</v>
      </c>
    </row>
    <row r="110" spans="1:11" x14ac:dyDescent="0.25">
      <c r="A110" s="40">
        <f t="shared" si="1"/>
        <v>39114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39142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39173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39203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39234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39264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39295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39326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39356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39387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39417</v>
      </c>
      <c r="B120" s="20" t="s">
        <v>70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7" t="s">
        <v>53</v>
      </c>
      <c r="B121" s="20"/>
      <c r="C121" s="13"/>
      <c r="D121" s="39"/>
      <c r="E121" s="34" t="s">
        <v>32</v>
      </c>
      <c r="F121" s="20"/>
      <c r="G121" s="13" t="str">
        <f>IF(ISBLANK(Table1[[#This Row],[EARNED]]),"",Table1[[#This Row],[EARNED]])</f>
        <v/>
      </c>
      <c r="H121" s="39"/>
      <c r="I121" s="34" t="s">
        <v>32</v>
      </c>
      <c r="J121" s="11"/>
      <c r="K121" s="20"/>
    </row>
    <row r="122" spans="1:11" x14ac:dyDescent="0.25">
      <c r="A122" s="40">
        <f>EDATE(A120,1)</f>
        <v>39448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39479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39508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39539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39569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39600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39630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39661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39692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39722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39753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39783</v>
      </c>
      <c r="B133" s="20" t="s">
        <v>70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54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25">
      <c r="A135" s="40">
        <f>EDATE(A133,1)</f>
        <v>39814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39845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39873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39904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39934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39965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39995</v>
      </c>
      <c r="B141" s="15"/>
      <c r="C141" s="13">
        <v>1.25</v>
      </c>
      <c r="D141" s="42"/>
      <c r="E141" s="9"/>
      <c r="F141" s="15"/>
      <c r="G141" s="41">
        <f>IF(ISBLANK(Table1[[#This Row],[EARNED]]),"",Table1[[#This Row],[EARNED]])</f>
        <v>1.25</v>
      </c>
      <c r="H141" s="42"/>
      <c r="I141" s="9"/>
      <c r="J141" s="12"/>
      <c r="K141" s="15"/>
    </row>
    <row r="142" spans="1:11" x14ac:dyDescent="0.25">
      <c r="A142" s="40">
        <f t="shared" si="1"/>
        <v>40026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40057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"/>
        <v>40087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"/>
        <v>40118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"/>
        <v>40148</v>
      </c>
      <c r="B146" s="20" t="s">
        <v>70</v>
      </c>
      <c r="C146" s="13">
        <v>1.25</v>
      </c>
      <c r="D146" s="39">
        <v>5</v>
      </c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7" t="s">
        <v>55</v>
      </c>
      <c r="B147" s="20"/>
      <c r="C147" s="13"/>
      <c r="D147" s="39"/>
      <c r="E147" s="34" t="s">
        <v>32</v>
      </c>
      <c r="F147" s="20"/>
      <c r="G147" s="41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f>EDATE(A146,1)</f>
        <v>40179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40210</v>
      </c>
      <c r="B149" s="20"/>
      <c r="C149" s="13">
        <v>1.25</v>
      </c>
      <c r="D149" s="39"/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"/>
        <v>40238</v>
      </c>
      <c r="B150" s="20" t="s">
        <v>79</v>
      </c>
      <c r="C150" s="13">
        <v>1.25</v>
      </c>
      <c r="D150" s="39">
        <v>34</v>
      </c>
      <c r="E150" s="9"/>
      <c r="F150" s="20"/>
      <c r="G150" s="41">
        <f>IF(ISBLANK(Table1[[#This Row],[EARNED]]),"",Table1[[#This Row],[EARNED]])</f>
        <v>1.25</v>
      </c>
      <c r="H150" s="39"/>
      <c r="I150" s="9"/>
      <c r="J150" s="11"/>
      <c r="K150" s="20" t="s">
        <v>80</v>
      </c>
    </row>
    <row r="151" spans="1:11" x14ac:dyDescent="0.25">
      <c r="A151" s="40"/>
      <c r="B151" s="20" t="s">
        <v>68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81</v>
      </c>
    </row>
    <row r="152" spans="1:11" x14ac:dyDescent="0.25">
      <c r="A152" s="40">
        <f>EDATE(A150,1)</f>
        <v>40269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40299</v>
      </c>
      <c r="B153" s="20"/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40330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223" si="2">EDATE(A154,1)</f>
        <v>40360</v>
      </c>
      <c r="B155" s="20"/>
      <c r="C155" s="13">
        <v>1.25</v>
      </c>
      <c r="D155" s="39"/>
      <c r="E155" s="9"/>
      <c r="F155" s="20"/>
      <c r="G155" s="41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2"/>
        <v>40391</v>
      </c>
      <c r="B156" s="20"/>
      <c r="C156" s="13">
        <v>1.25</v>
      </c>
      <c r="D156" s="39"/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40422</v>
      </c>
      <c r="B157" s="20"/>
      <c r="C157" s="13">
        <v>1.25</v>
      </c>
      <c r="D157" s="39"/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40452</v>
      </c>
      <c r="B158" s="20"/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40483</v>
      </c>
      <c r="B159" s="20"/>
      <c r="C159" s="13">
        <v>1.25</v>
      </c>
      <c r="D159" s="39"/>
      <c r="E159" s="9"/>
      <c r="F159" s="20"/>
      <c r="G159" s="41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40513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7" t="s">
        <v>56</v>
      </c>
      <c r="B161" s="20"/>
      <c r="C161" s="13"/>
      <c r="D161" s="39"/>
      <c r="E161" s="34" t="s">
        <v>32</v>
      </c>
      <c r="F161" s="20"/>
      <c r="G161" s="41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25">
      <c r="A162" s="40">
        <f>EDATE(A160,1)</f>
        <v>40544</v>
      </c>
      <c r="B162" s="20"/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40575</v>
      </c>
      <c r="B163" s="20"/>
      <c r="C163" s="13">
        <v>1.25</v>
      </c>
      <c r="D163" s="39"/>
      <c r="E163" s="9"/>
      <c r="F163" s="20"/>
      <c r="G163" s="41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2"/>
        <v>40603</v>
      </c>
      <c r="B164" s="20"/>
      <c r="C164" s="13">
        <v>1.25</v>
      </c>
      <c r="D164" s="39"/>
      <c r="E164" s="9"/>
      <c r="F164" s="20"/>
      <c r="G164" s="41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2"/>
        <v>40634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40664</v>
      </c>
      <c r="B166" s="20"/>
      <c r="C166" s="13">
        <v>1.25</v>
      </c>
      <c r="D166" s="39"/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40695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40725</v>
      </c>
      <c r="B168" s="20"/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40756</v>
      </c>
      <c r="B169" s="20"/>
      <c r="C169" s="13">
        <v>1.25</v>
      </c>
      <c r="D169" s="39"/>
      <c r="E169" s="9"/>
      <c r="F169" s="20"/>
      <c r="G169" s="41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2"/>
        <v>40787</v>
      </c>
      <c r="B170" s="20"/>
      <c r="C170" s="13">
        <v>1.25</v>
      </c>
      <c r="D170" s="39"/>
      <c r="E170" s="9"/>
      <c r="F170" s="20"/>
      <c r="G170" s="41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2"/>
        <v>40817</v>
      </c>
      <c r="B171" s="20"/>
      <c r="C171" s="13">
        <v>1.25</v>
      </c>
      <c r="D171" s="39"/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2"/>
        <v>40848</v>
      </c>
      <c r="B172" s="20"/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2"/>
        <v>40878</v>
      </c>
      <c r="B173" s="20" t="s">
        <v>70</v>
      </c>
      <c r="C173" s="13">
        <v>1.25</v>
      </c>
      <c r="D173" s="39">
        <v>5</v>
      </c>
      <c r="E173" s="9"/>
      <c r="F173" s="20"/>
      <c r="G173" s="41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7" t="s">
        <v>57</v>
      </c>
      <c r="B174" s="20"/>
      <c r="C174" s="13"/>
      <c r="D174" s="39"/>
      <c r="E174" s="34" t="s">
        <v>32</v>
      </c>
      <c r="F174" s="20"/>
      <c r="G174" s="41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f>EDATE(A173,1)</f>
        <v>40909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2"/>
        <v>40940</v>
      </c>
      <c r="B176" s="20"/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40969</v>
      </c>
      <c r="B177" s="20"/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2"/>
        <v>41000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2"/>
        <v>41030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2"/>
        <v>41061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2"/>
        <v>41091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41122</v>
      </c>
      <c r="B182" s="20"/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2"/>
        <v>41153</v>
      </c>
      <c r="B183" s="20"/>
      <c r="C183" s="13">
        <v>1.25</v>
      </c>
      <c r="D183" s="39"/>
      <c r="E183" s="9"/>
      <c r="F183" s="20"/>
      <c r="G183" s="41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41183</v>
      </c>
      <c r="B184" s="20"/>
      <c r="C184" s="13">
        <v>1.25</v>
      </c>
      <c r="D184" s="39"/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41214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2"/>
        <v>41244</v>
      </c>
      <c r="B186" s="20" t="s">
        <v>70</v>
      </c>
      <c r="C186" s="13">
        <v>1.25</v>
      </c>
      <c r="D186" s="39">
        <v>5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58</v>
      </c>
      <c r="B187" s="20"/>
      <c r="C187" s="13"/>
      <c r="D187" s="39"/>
      <c r="E187" s="34" t="s">
        <v>32</v>
      </c>
      <c r="F187" s="20"/>
      <c r="G187" s="41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25">
      <c r="A188" s="40">
        <f>EDATE(A186,1)</f>
        <v>41275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41306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41334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41365</v>
      </c>
      <c r="B191" s="20"/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41395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2"/>
        <v>41426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2"/>
        <v>41456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41487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41518</v>
      </c>
      <c r="B196" s="20"/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41548</v>
      </c>
      <c r="B197" s="20"/>
      <c r="C197" s="13">
        <v>1.25</v>
      </c>
      <c r="D197" s="39"/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41579</v>
      </c>
      <c r="B198" s="20"/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41609</v>
      </c>
      <c r="B199" s="20" t="s">
        <v>70</v>
      </c>
      <c r="C199" s="13">
        <v>1.25</v>
      </c>
      <c r="D199" s="39">
        <v>5</v>
      </c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7" t="s">
        <v>59</v>
      </c>
      <c r="B200" s="20"/>
      <c r="C200" s="13"/>
      <c r="D200" s="39"/>
      <c r="E200" s="34" t="s">
        <v>32</v>
      </c>
      <c r="F200" s="20"/>
      <c r="G200" s="41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EDATE(A199,1)</f>
        <v>41640</v>
      </c>
      <c r="B201" s="20" t="s">
        <v>73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4</v>
      </c>
      <c r="I201" s="9"/>
      <c r="J201" s="11"/>
      <c r="K201" s="20" t="s">
        <v>82</v>
      </c>
    </row>
    <row r="202" spans="1:11" x14ac:dyDescent="0.25">
      <c r="A202" s="40">
        <f t="shared" si="2"/>
        <v>41671</v>
      </c>
      <c r="B202" s="20"/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41699</v>
      </c>
      <c r="B203" s="20"/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2"/>
        <v>41730</v>
      </c>
      <c r="B204" s="20"/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2"/>
        <v>41760</v>
      </c>
      <c r="B205" s="20"/>
      <c r="C205" s="13">
        <v>1.25</v>
      </c>
      <c r="D205" s="39"/>
      <c r="E205" s="9"/>
      <c r="F205" s="20"/>
      <c r="G205" s="41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41791</v>
      </c>
      <c r="B206" s="20"/>
      <c r="C206" s="13">
        <v>1.25</v>
      </c>
      <c r="D206" s="39"/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2"/>
        <v>41821</v>
      </c>
      <c r="B207" s="20"/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41852</v>
      </c>
      <c r="B208" s="20"/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41883</v>
      </c>
      <c r="B209" s="20"/>
      <c r="C209" s="13">
        <v>1.25</v>
      </c>
      <c r="D209" s="39"/>
      <c r="E209" s="9"/>
      <c r="F209" s="20"/>
      <c r="G209" s="41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41913</v>
      </c>
      <c r="B210" s="20"/>
      <c r="C210" s="13">
        <v>1.25</v>
      </c>
      <c r="D210" s="39"/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41944</v>
      </c>
      <c r="B211" s="20"/>
      <c r="C211" s="13">
        <v>1.25</v>
      </c>
      <c r="D211" s="39"/>
      <c r="E211" s="9"/>
      <c r="F211" s="20"/>
      <c r="G211" s="41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41974</v>
      </c>
      <c r="B212" s="20" t="s">
        <v>70</v>
      </c>
      <c r="C212" s="13">
        <v>1.25</v>
      </c>
      <c r="D212" s="39">
        <v>5</v>
      </c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7" t="s">
        <v>60</v>
      </c>
      <c r="B213" s="20"/>
      <c r="C213" s="13"/>
      <c r="D213" s="39"/>
      <c r="E213" s="34" t="s">
        <v>32</v>
      </c>
      <c r="F213" s="20"/>
      <c r="G213" s="41" t="str">
        <f>IF(ISBLANK(Table1[[#This Row],[EARNED]]),"",Table1[[#This Row],[EARNED]])</f>
        <v/>
      </c>
      <c r="H213" s="39"/>
      <c r="I213" s="34" t="s">
        <v>32</v>
      </c>
      <c r="J213" s="11"/>
      <c r="K213" s="20"/>
    </row>
    <row r="214" spans="1:11" x14ac:dyDescent="0.25">
      <c r="A214" s="40">
        <f>EDATE(A212,1)</f>
        <v>42005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42036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2"/>
        <v>42064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2"/>
        <v>42095</v>
      </c>
      <c r="B217" s="20"/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42125</v>
      </c>
      <c r="B218" s="20"/>
      <c r="C218" s="13">
        <v>1.25</v>
      </c>
      <c r="D218" s="39"/>
      <c r="E218" s="9"/>
      <c r="F218" s="20"/>
      <c r="G218" s="41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42156</v>
      </c>
      <c r="B219" s="20"/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42186</v>
      </c>
      <c r="B220" s="20"/>
      <c r="C220" s="13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42217</v>
      </c>
      <c r="B221" s="20"/>
      <c r="C221" s="13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42248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2"/>
        <v>42278</v>
      </c>
      <c r="B223" s="20"/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ref="A224:A264" si="3">EDATE(A223,1)</f>
        <v>42309</v>
      </c>
      <c r="B224" s="20"/>
      <c r="C224" s="13">
        <v>1.25</v>
      </c>
      <c r="D224" s="39"/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42339</v>
      </c>
      <c r="B225" s="20" t="s">
        <v>70</v>
      </c>
      <c r="C225" s="13">
        <v>1.25</v>
      </c>
      <c r="D225" s="39">
        <v>5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7" t="s">
        <v>61</v>
      </c>
      <c r="B226" s="20"/>
      <c r="C226" s="13"/>
      <c r="D226" s="39"/>
      <c r="E226" s="34" t="s">
        <v>32</v>
      </c>
      <c r="F226" s="20"/>
      <c r="G226" s="41" t="str">
        <f>IF(ISBLANK(Table1[[#This Row],[EARNED]]),"",Table1[[#This Row],[EARNED]])</f>
        <v/>
      </c>
      <c r="H226" s="39"/>
      <c r="I226" s="34" t="s">
        <v>32</v>
      </c>
      <c r="J226" s="11"/>
      <c r="K226" s="20"/>
    </row>
    <row r="227" spans="1:11" x14ac:dyDescent="0.25">
      <c r="A227" s="40">
        <f>EDATE(A225,1)</f>
        <v>42370</v>
      </c>
      <c r="B227" s="20"/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42401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3"/>
        <v>42430</v>
      </c>
      <c r="B229" s="20"/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3"/>
        <v>42461</v>
      </c>
      <c r="B230" s="20"/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42491</v>
      </c>
      <c r="B231" s="20"/>
      <c r="C231" s="13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3"/>
        <v>42522</v>
      </c>
      <c r="B232" s="20"/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3"/>
        <v>42552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3"/>
        <v>42583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3"/>
        <v>42614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42644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42675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42705</v>
      </c>
      <c r="B238" s="20" t="s">
        <v>70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7" t="s">
        <v>62</v>
      </c>
      <c r="B239" s="20"/>
      <c r="C239" s="13"/>
      <c r="D239" s="39"/>
      <c r="E239" s="34" t="s">
        <v>32</v>
      </c>
      <c r="F239" s="20"/>
      <c r="G239" s="13" t="str">
        <f>IF(ISBLANK(Table1[[#This Row],[EARNED]]),"",Table1[[#This Row],[EARNED]])</f>
        <v/>
      </c>
      <c r="H239" s="39"/>
      <c r="I239" s="34" t="s">
        <v>32</v>
      </c>
      <c r="J239" s="11"/>
      <c r="K239" s="20"/>
    </row>
    <row r="240" spans="1:11" x14ac:dyDescent="0.25">
      <c r="A240" s="40">
        <f>EDATE(A238,1)</f>
        <v>42736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3"/>
        <v>42767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3"/>
        <v>42795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3"/>
        <v>42826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3"/>
        <v>42856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3"/>
        <v>42887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3"/>
        <v>42917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3"/>
        <v>42948</v>
      </c>
      <c r="B247" s="20" t="s">
        <v>83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6</v>
      </c>
      <c r="I247" s="9"/>
      <c r="J247" s="11"/>
      <c r="K247" s="20" t="s">
        <v>84</v>
      </c>
    </row>
    <row r="248" spans="1:11" x14ac:dyDescent="0.25">
      <c r="A248" s="40">
        <f t="shared" si="3"/>
        <v>42979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3"/>
        <v>43009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43040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3"/>
        <v>43070</v>
      </c>
      <c r="B251" s="20" t="s">
        <v>70</v>
      </c>
      <c r="C251" s="13">
        <v>1.25</v>
      </c>
      <c r="D251" s="39">
        <v>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7" t="s">
        <v>63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25">
      <c r="A253" s="40">
        <f>EDATE(A251,1)</f>
        <v>43101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3"/>
        <v>43132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3"/>
        <v>43160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3"/>
        <v>43191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43221</v>
      </c>
      <c r="B257" s="20" t="s">
        <v>85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5</v>
      </c>
      <c r="I257" s="9"/>
      <c r="J257" s="11"/>
      <c r="K257" s="20" t="s">
        <v>86</v>
      </c>
    </row>
    <row r="258" spans="1:11" x14ac:dyDescent="0.25">
      <c r="A258" s="40">
        <f t="shared" si="3"/>
        <v>43252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43282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43313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43344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43374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43405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43435</v>
      </c>
      <c r="B264" s="20" t="s">
        <v>70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64</v>
      </c>
      <c r="B265" s="20"/>
      <c r="C265" s="13"/>
      <c r="D265" s="39"/>
      <c r="E265" s="34" t="s">
        <v>32</v>
      </c>
      <c r="F265" s="20"/>
      <c r="G265" s="13" t="str">
        <f>IF(ISBLANK(Table1[[#This Row],[EARNED]]),"",Table1[[#This Row],[EARNED]])</f>
        <v/>
      </c>
      <c r="H265" s="39"/>
      <c r="I265" s="34" t="s">
        <v>32</v>
      </c>
      <c r="J265" s="11"/>
      <c r="K265" s="20"/>
    </row>
    <row r="266" spans="1:11" x14ac:dyDescent="0.25">
      <c r="A266" s="40">
        <f>EDATE(A264,1)</f>
        <v>43466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>EDATE(A266,1)</f>
        <v>43497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316" si="4">EDATE(A267,1)</f>
        <v>43525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4"/>
        <v>43556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4"/>
        <v>43586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4"/>
        <v>43617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4"/>
        <v>43647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4"/>
        <v>43678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4"/>
        <v>43709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4"/>
        <v>43739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4"/>
        <v>43770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4"/>
        <v>43800</v>
      </c>
      <c r="B277" s="20" t="s">
        <v>70</v>
      </c>
      <c r="C277" s="13">
        <v>1.25</v>
      </c>
      <c r="D277" s="39">
        <v>5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7" t="s">
        <v>65</v>
      </c>
      <c r="B278" s="20"/>
      <c r="C278" s="13"/>
      <c r="D278" s="39"/>
      <c r="E278" s="34" t="s">
        <v>32</v>
      </c>
      <c r="F278" s="20"/>
      <c r="G278" s="13" t="str">
        <f>IF(ISBLANK(Table1[[#This Row],[EARNED]]),"",Table1[[#This Row],[EARNED]])</f>
        <v/>
      </c>
      <c r="H278" s="39"/>
      <c r="I278" s="34" t="s">
        <v>32</v>
      </c>
      <c r="J278" s="11"/>
      <c r="K278" s="20"/>
    </row>
    <row r="279" spans="1:11" x14ac:dyDescent="0.25">
      <c r="A279" s="40">
        <f>EDATE(A277,1)</f>
        <v>43831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4"/>
        <v>43862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4"/>
        <v>43891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4"/>
        <v>43922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4"/>
        <v>43952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4"/>
        <v>43983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4"/>
        <v>44013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4"/>
        <v>44044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4"/>
        <v>44075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4"/>
        <v>44105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4"/>
        <v>44136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4"/>
        <v>44166</v>
      </c>
      <c r="B290" s="20" t="s">
        <v>70</v>
      </c>
      <c r="C290" s="13">
        <v>1.25</v>
      </c>
      <c r="D290" s="39">
        <v>5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7" t="s">
        <v>66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f>EDATE(A290,1)</f>
        <v>44197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4"/>
        <v>44228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4"/>
        <v>44256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4"/>
        <v>44287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4"/>
        <v>44317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4"/>
        <v>44348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4"/>
        <v>44378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4"/>
        <v>44409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4"/>
        <v>44440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4"/>
        <v>44470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4"/>
        <v>44501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4"/>
        <v>44531</v>
      </c>
      <c r="B303" s="20" t="s">
        <v>70</v>
      </c>
      <c r="C303" s="13">
        <v>1.25</v>
      </c>
      <c r="D303" s="39">
        <v>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7" t="s">
        <v>67</v>
      </c>
      <c r="B304" s="20"/>
      <c r="C304" s="13"/>
      <c r="D304" s="39"/>
      <c r="E304" s="34" t="s">
        <v>32</v>
      </c>
      <c r="F304" s="20"/>
      <c r="G304" s="13" t="str">
        <f>IF(ISBLANK(Table1[[#This Row],[EARNED]]),"",Table1[[#This Row],[EARNED]])</f>
        <v/>
      </c>
      <c r="H304" s="39"/>
      <c r="I304" s="34" t="s">
        <v>32</v>
      </c>
      <c r="J304" s="11"/>
      <c r="K304" s="20"/>
    </row>
    <row r="305" spans="1:11" x14ac:dyDescent="0.25">
      <c r="A305" s="40">
        <f>EDATE(A303,1)</f>
        <v>44562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4"/>
        <v>44593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4"/>
        <v>44621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4"/>
        <v>44652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4"/>
        <v>44682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4"/>
        <v>44713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4"/>
        <v>44743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4"/>
        <v>44774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4"/>
        <v>44805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4"/>
        <v>44835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4"/>
        <v>44866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4"/>
        <v>44896</v>
      </c>
      <c r="B316" s="20" t="s">
        <v>70</v>
      </c>
      <c r="C316" s="13">
        <v>1.25</v>
      </c>
      <c r="D316" s="39">
        <v>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23</v>
      </c>
      <c r="K3" s="35">
        <f>J4-1</f>
        <v>22</v>
      </c>
      <c r="L3" s="44">
        <f>IF($J$4=1,1.25,IF(ISBLANK($J$3),"---",1.25-VLOOKUP($K$3,$I$8:$K$37,2)))</f>
        <v>0.33299999999999974</v>
      </c>
    </row>
    <row r="4" spans="1:12" hidden="1" x14ac:dyDescent="0.25">
      <c r="G4" s="33"/>
      <c r="J4" s="1" t="str">
        <f>IF(TEXT(J3,"D")=1,1,TEXT(J3,"D"))</f>
        <v>23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2023-03-16T23:30:46Z</dcterms:modified>
</cp:coreProperties>
</file>