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hz\Desktop\"/>
    </mc:Choice>
  </mc:AlternateContent>
  <xr:revisionPtr revIDLastSave="0" documentId="13_ncr:1_{1E00DEED-F9F4-41CB-B74A-F0F4E1512B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C3" i="1"/>
  <c r="C9" i="1" s="1"/>
  <c r="C11" i="1" l="1"/>
  <c r="C8" i="1"/>
  <c r="C10" i="1"/>
  <c r="B4" i="1" l="1"/>
</calcChain>
</file>

<file path=xl/sharedStrings.xml><?xml version="1.0" encoding="utf-8"?>
<sst xmlns="http://schemas.openxmlformats.org/spreadsheetml/2006/main" count="19" uniqueCount="19">
  <si>
    <t xml:space="preserve">13日 ×  24時間 = </t>
    <phoneticPr fontId="1"/>
  </si>
  <si>
    <t>Virtual Network &amp; Subnet</t>
    <phoneticPr fontId="1"/>
  </si>
  <si>
    <t>NAT Gateway</t>
    <phoneticPr fontId="1"/>
  </si>
  <si>
    <t>Azure Bastion</t>
    <phoneticPr fontId="1"/>
  </si>
  <si>
    <t>Windows VM</t>
    <phoneticPr fontId="1"/>
  </si>
  <si>
    <t>Standard SKU（複数同時接続対応）
約 $0.19/時 × 24時間 × 13日 = $59.28</t>
    <phoneticPr fontId="1"/>
  </si>
  <si>
    <t>基本使用料金無料
データ転送量課金：リージョン間転送 (JapanEast → Southeast Asia)
約500GB × $0.08/GB = $40</t>
    <phoneticPr fontId="1"/>
  </si>
  <si>
    <t>Private Endpoint
(Azure Private Link)</t>
    <phoneticPr fontId="1"/>
  </si>
  <si>
    <t>「ゲートウェイ時間」と「データ処理量」の両方が課金され、
時間：$0.045/時 × 24時間 × 13日 = $14.04
データ処理量：$0.045/GB  × 500GB = $23</t>
    <phoneticPr fontId="1"/>
  </si>
  <si>
    <t>リソース名</t>
    <rPh sb="4" eb="5">
      <t>ナ</t>
    </rPh>
    <phoneticPr fontId="1"/>
  </si>
  <si>
    <t>料金</t>
    <rPh sb="0" eb="2">
      <t>リョウキン</t>
    </rPh>
    <phoneticPr fontId="1"/>
  </si>
  <si>
    <t>詳細</t>
    <rPh sb="0" eb="2">
      <t>ショウサイ</t>
    </rPh>
    <phoneticPr fontId="1"/>
  </si>
  <si>
    <t>時間料金：約 $0.01/時 × 24時間 × 13日 = $3.12
データ処理料金:MinervaDBのデータ (378GB) のみが Private Endpoint を経由
$0.01/GB × 378GB = $3.78</t>
    <phoneticPr fontId="1"/>
  </si>
  <si>
    <t>D4s v3 (4vCPU, 16GB RAM):約 $0.434/時 × 24時間 × 13日 = $135.4
Managed Disks (VMのOS + データディスクP30 (1TB) Premium SSD):約 $135.17/月 × (13/30日) = $58.57</t>
    <phoneticPr fontId="1"/>
  </si>
  <si>
    <t>GainsDBとMinevaDB移行時PEARL側コスト見積もり</t>
    <rPh sb="16" eb="18">
      <t>イコウ</t>
    </rPh>
    <rPh sb="18" eb="19">
      <t>ジ</t>
    </rPh>
    <rPh sb="24" eb="25">
      <t>ガワ</t>
    </rPh>
    <rPh sb="28" eb="30">
      <t>ミツ</t>
    </rPh>
    <phoneticPr fontId="1"/>
  </si>
  <si>
    <t>時間（リソース構築と準備時間を含む）</t>
    <phoneticPr fontId="1"/>
  </si>
  <si>
    <t>移行作業時間：</t>
    <rPh sb="0" eb="2">
      <t>イコウ</t>
    </rPh>
    <rPh sb="2" eb="4">
      <t>サギョウ</t>
    </rPh>
    <rPh sb="4" eb="6">
      <t>ジカン</t>
    </rPh>
    <phoneticPr fontId="1"/>
  </si>
  <si>
    <t>コスト詳細：</t>
    <rPh sb="3" eb="5">
      <t>ショウサイ</t>
    </rPh>
    <phoneticPr fontId="1"/>
  </si>
  <si>
    <t>合計コスト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</si>
</sst>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24" fontId="0" fillId="0" borderId="0" xfId="0" applyNumberFormat="1" applyAlignment="1">
      <alignment horizontal="left" vertical="top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1" xfId="0" applyBorder="1" applyAlignment="1">
      <alignment horizontal="left" vertical="top"/>
    </xf>
    <xf numFmtId="24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defaultRowHeight="18"/>
  <cols>
    <col min="1" max="1" width="13.296875" customWidth="1"/>
    <col min="2" max="2" width="22.5" customWidth="1"/>
    <col min="4" max="4" width="61.69921875" customWidth="1"/>
  </cols>
  <sheetData>
    <row r="1" spans="1:4" ht="26.4">
      <c r="A1" s="4" t="s">
        <v>14</v>
      </c>
    </row>
    <row r="3" spans="1:4">
      <c r="A3" s="3" t="s">
        <v>16</v>
      </c>
      <c r="B3" t="s">
        <v>0</v>
      </c>
      <c r="C3">
        <f>13*24</f>
        <v>312</v>
      </c>
      <c r="D3" s="1" t="s">
        <v>15</v>
      </c>
    </row>
    <row r="4" spans="1:4">
      <c r="A4" s="3" t="s">
        <v>18</v>
      </c>
      <c r="B4" s="2">
        <f>SUM(C7:C11)</f>
        <v>336.69799999999998</v>
      </c>
    </row>
    <row r="5" spans="1:4">
      <c r="A5" s="3" t="s">
        <v>17</v>
      </c>
      <c r="B5" s="2"/>
    </row>
    <row r="6" spans="1:4">
      <c r="B6" s="5" t="s">
        <v>9</v>
      </c>
      <c r="C6" s="5" t="s">
        <v>10</v>
      </c>
      <c r="D6" s="5" t="s">
        <v>11</v>
      </c>
    </row>
    <row r="7" spans="1:4" ht="54">
      <c r="B7" s="6" t="s">
        <v>1</v>
      </c>
      <c r="C7" s="7">
        <f>0.08*500</f>
        <v>40</v>
      </c>
      <c r="D7" s="8" t="s">
        <v>6</v>
      </c>
    </row>
    <row r="8" spans="1:4" ht="54">
      <c r="B8" s="6" t="s">
        <v>2</v>
      </c>
      <c r="C8" s="7">
        <f>$C3*0.045+500*0.045</f>
        <v>36.54</v>
      </c>
      <c r="D8" s="8" t="s">
        <v>8</v>
      </c>
    </row>
    <row r="9" spans="1:4" ht="72">
      <c r="B9" s="9" t="s">
        <v>7</v>
      </c>
      <c r="C9" s="7">
        <f>0.01*C3+378*0.01</f>
        <v>6.9</v>
      </c>
      <c r="D9" s="8" t="s">
        <v>12</v>
      </c>
    </row>
    <row r="10" spans="1:4" ht="36">
      <c r="B10" s="6" t="s">
        <v>3</v>
      </c>
      <c r="C10" s="7">
        <f>0.19*C3</f>
        <v>59.28</v>
      </c>
      <c r="D10" s="8" t="s">
        <v>5</v>
      </c>
    </row>
    <row r="11" spans="1:4" ht="54">
      <c r="B11" s="6" t="s">
        <v>4</v>
      </c>
      <c r="C11" s="7">
        <f>0.434*C3+58.57</f>
        <v>193.97799999999998</v>
      </c>
      <c r="D11" s="8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whz</dc:creator>
  <cp:lastModifiedBy>宏志 王</cp:lastModifiedBy>
  <dcterms:created xsi:type="dcterms:W3CDTF">2015-06-05T18:19:34Z</dcterms:created>
  <dcterms:modified xsi:type="dcterms:W3CDTF">2025-02-12T14:09:50Z</dcterms:modified>
</cp:coreProperties>
</file>