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swarna/Desktop/"/>
    </mc:Choice>
  </mc:AlternateContent>
  <xr:revisionPtr revIDLastSave="0" documentId="13_ncr:1_{E9215285-500C-AA4D-BFEA-0BB6D52BF85D}" xr6:coauthVersionLast="47" xr6:coauthVersionMax="47" xr10:uidLastSave="{00000000-0000-0000-0000-000000000000}"/>
  <bookViews>
    <workbookView xWindow="0" yWindow="500" windowWidth="33600" windowHeight="20420" activeTab="6" xr2:uid="{00000000-000D-0000-FFFF-FFFF00000000}"/>
  </bookViews>
  <sheets>
    <sheet name="Summary" sheetId="9" r:id="rId1"/>
    <sheet name="CM" sheetId="1" r:id="rId2"/>
    <sheet name="Clusters" sheetId="7" r:id="rId3"/>
    <sheet name="Nodes" sheetId="2" r:id="rId4"/>
    <sheet name="Services" sheetId="3" r:id="rId5"/>
    <sheet name="Configurations" sheetId="4" r:id="rId6"/>
    <sheet name="Metrics" sheetId="5" r:id="rId7"/>
    <sheet name="Hive Metastore" sheetId="6" r:id="rId8"/>
    <sheet name="Policy" sheetId="8" r:id="rId9"/>
    <sheet name="HDFS Report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9" l="1" a="1"/>
  <c r="B22" i="9" s="1"/>
  <c r="B27" i="9"/>
  <c r="B26" i="9"/>
  <c r="B25" i="9"/>
  <c r="B20" i="9"/>
  <c r="B19" i="9"/>
  <c r="B18" i="9"/>
  <c r="B17" i="9"/>
  <c r="B16" i="9"/>
  <c r="B14" i="9"/>
  <c r="B13" i="9"/>
  <c r="B11" i="9"/>
  <c r="B10" i="9"/>
  <c r="B9" i="9"/>
  <c r="B8" i="9"/>
  <c r="B6" i="9"/>
  <c r="B3" i="9"/>
  <c r="B2" i="9"/>
  <c r="B5" i="9"/>
  <c r="B29" i="9" a="1"/>
  <c r="B29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<sst xmlns="http://schemas.openxmlformats.org/spreadsheetml/2006/main" count="112" uniqueCount="103">
  <si>
    <t>extraction_timestamp</t>
  </si>
  <si>
    <t>identity_service_provider</t>
  </si>
  <si>
    <t>total_cpu_cores</t>
  </si>
  <si>
    <t>total_memory</t>
  </si>
  <si>
    <t>total_worker_cpu_cores</t>
  </si>
  <si>
    <t>total_worker_memory</t>
  </si>
  <si>
    <t>total_hms_views</t>
  </si>
  <si>
    <t>total_hms_tables</t>
  </si>
  <si>
    <t>total_nodes</t>
  </si>
  <si>
    <t>total_master_nodes</t>
  </si>
  <si>
    <t>total_distinct_roles_installed</t>
  </si>
  <si>
    <t>hostname</t>
  </si>
  <si>
    <t>cluster_id</t>
  </si>
  <si>
    <t>os_installed</t>
  </si>
  <si>
    <t>java_installed</t>
  </si>
  <si>
    <t>vcores_available</t>
  </si>
  <si>
    <t>pcores_available</t>
  </si>
  <si>
    <t>cpu_clockspeed</t>
  </si>
  <si>
    <t>roles_installed</t>
  </si>
  <si>
    <t>services_installed</t>
  </si>
  <si>
    <t>service_type</t>
  </si>
  <si>
    <t>role_type</t>
  </si>
  <si>
    <t>config_key</t>
  </si>
  <si>
    <t>config_value</t>
  </si>
  <si>
    <t>service</t>
  </si>
  <si>
    <t>timestamp</t>
  </si>
  <si>
    <t>metric_name</t>
  </si>
  <si>
    <t>min_value</t>
  </si>
  <si>
    <t>mean_value</t>
  </si>
  <si>
    <t>max_value</t>
  </si>
  <si>
    <t>unit</t>
  </si>
  <si>
    <t>database_name</t>
  </si>
  <si>
    <t>table_name</t>
  </si>
  <si>
    <t>is_partitioned</t>
  </si>
  <si>
    <t>pkey_name</t>
  </si>
  <si>
    <t>partition_count</t>
  </si>
  <si>
    <t>table_type</t>
  </si>
  <si>
    <t>database_location_uri</t>
  </si>
  <si>
    <t>role_config_group_name</t>
  </si>
  <si>
    <t>disk_available [GB]</t>
  </si>
  <si>
    <t>memory_available [GB]</t>
  </si>
  <si>
    <t>disk_used [GB]</t>
  </si>
  <si>
    <t>master_nodes</t>
  </si>
  <si>
    <t>total_utility_nodes</t>
  </si>
  <si>
    <t>utility_nodes</t>
  </si>
  <si>
    <t>total_gateway_nodes</t>
  </si>
  <si>
    <t>gateway_nodes</t>
  </si>
  <si>
    <t>total_worker_nodes</t>
  </si>
  <si>
    <t>worker_nodes</t>
  </si>
  <si>
    <t>hdfs_data_volume_used [GB]</t>
  </si>
  <si>
    <t>hdfs_data_volume_available [GB]</t>
  </si>
  <si>
    <t>Versions</t>
  </si>
  <si>
    <t>Total Data Volume</t>
  </si>
  <si>
    <t>HDFS used [GB]</t>
  </si>
  <si>
    <t>HDFS available [GB]</t>
  </si>
  <si>
    <t>Total Hive Tables</t>
  </si>
  <si>
    <t>Hive Databases</t>
  </si>
  <si>
    <t>Managed tables</t>
  </si>
  <si>
    <t>External tables</t>
  </si>
  <si>
    <t>Views</t>
  </si>
  <si>
    <t>Compute</t>
  </si>
  <si>
    <t>Total CPU across clusters</t>
  </si>
  <si>
    <t>Total RAM across clusters [GB]</t>
  </si>
  <si>
    <t>Environment Size</t>
  </si>
  <si>
    <t>Total nodes across clusters</t>
  </si>
  <si>
    <t>Nodes used for master roles</t>
  </si>
  <si>
    <t>Nodes used for unility roles</t>
  </si>
  <si>
    <t>Nodes used for gateway roles</t>
  </si>
  <si>
    <t>Nodes used for worker roles</t>
  </si>
  <si>
    <t>Security Summary</t>
  </si>
  <si>
    <t>Kerberos enabled</t>
  </si>
  <si>
    <t>KDC Type</t>
  </si>
  <si>
    <t>Auto TLS</t>
  </si>
  <si>
    <t>Number of Hive policies</t>
  </si>
  <si>
    <t>Number of SOLR policies</t>
  </si>
  <si>
    <t>Number of Kafka policies</t>
  </si>
  <si>
    <t>Components in use</t>
  </si>
  <si>
    <t>Services deployed on cluster</t>
  </si>
  <si>
    <t>guid</t>
  </si>
  <si>
    <t>policy_id</t>
  </si>
  <si>
    <t>isEnabled</t>
  </si>
  <si>
    <t>version</t>
  </si>
  <si>
    <t>name</t>
  </si>
  <si>
    <t>serviceType</t>
  </si>
  <si>
    <t>WXM</t>
  </si>
  <si>
    <t>Cluster Name</t>
  </si>
  <si>
    <t>Cluster ID</t>
  </si>
  <si>
    <t>Path</t>
  </si>
  <si>
    <t>FileSize</t>
  </si>
  <si>
    <t>BlocksCount</t>
  </si>
  <si>
    <t>Depth</t>
  </si>
  <si>
    <t>FileCount</t>
  </si>
  <si>
    <t>DirectoryCount</t>
  </si>
  <si>
    <t>Files smaller than preferred BlockSize</t>
  </si>
  <si>
    <t>Files smaller than preferred BlockSize/10</t>
  </si>
  <si>
    <t>Files smaller than preferred BlockSize/1000</t>
  </si>
  <si>
    <t>AvgFileSize</t>
  </si>
  <si>
    <t>Ambari Version</t>
  </si>
  <si>
    <t>HDP versions</t>
  </si>
  <si>
    <t>ambari_url</t>
  </si>
  <si>
    <t>ambari_version</t>
  </si>
  <si>
    <t>ambari_tls_enabled</t>
  </si>
  <si>
    <t>ambari_agent_tls_enabled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</si>
</sst>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6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theme="0"/>
        <bgColor theme="6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164" fontId="1" fillId="2" borderId="1" xfId="0" applyNumberFormat="1" applyFont="1" applyFill="1" applyBorder="1" applyAlignment="1"/>
    <xf numFmtId="164" fontId="0" fillId="0" borderId="0" xfId="0" applyNumberFormat="1" applyFont="1" applyAlignment="1"/>
    <xf numFmtId="0" fontId="3" fillId="0" borderId="5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4" xfId="0" applyFont="1" applyBorder="1"/>
    <xf numFmtId="0" fontId="3" fillId="0" borderId="6" xfId="0" applyFont="1" applyBorder="1"/>
    <xf numFmtId="0" fontId="1" fillId="4" borderId="10" xfId="0" applyFont="1" applyFill="1" applyBorder="1" applyAlignment="1"/>
    <xf numFmtId="0" fontId="3" fillId="0" borderId="11" xfId="0" applyFont="1" applyBorder="1" applyAlignment="1"/>
    <xf numFmtId="0" fontId="3" fillId="0" borderId="12" xfId="0" applyFont="1" applyBorder="1" applyAlignment="1">
      <alignment horizontal="right" vertical="center"/>
    </xf>
    <xf numFmtId="0" fontId="3" fillId="0" borderId="6" xfId="0" applyFont="1" applyBorder="1" applyAlignment="1"/>
    <xf numFmtId="0" fontId="4" fillId="3" borderId="1" xfId="0" applyFont="1" applyFill="1" applyBorder="1" applyAlignment="1"/>
    <xf numFmtId="2" fontId="4" fillId="3" borderId="1" xfId="0" applyNumberFormat="1" applyFont="1" applyFill="1" applyBorder="1" applyAlignme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8056-E4E1-DD46-87F0-C196C77855BB}">
  <dimension ref="A1:B32"/>
  <sheetViews>
    <sheetView workbookViewId="0">
      <selection activeCell="E18" sqref="E18"/>
    </sheetView>
  </sheetViews>
  <sheetFormatPr baseColWidth="10" defaultRowHeight="13" x14ac:dyDescent="0.15"/>
  <cols>
    <col min="1" max="1" width="39.1640625" bestFit="1" customWidth="1"/>
    <col min="2" max="2" width="18.1640625" bestFit="1" customWidth="1"/>
  </cols>
  <sheetData>
    <row r="1" spans="1:2" ht="20" x14ac:dyDescent="0.2">
      <c r="A1" s="16" t="s">
        <v>51</v>
      </c>
      <c r="B1" s="17"/>
    </row>
    <row r="2" spans="1:2" ht="20" x14ac:dyDescent="0.2">
      <c r="A2" s="8" t="s">
        <v>97</v>
      </c>
      <c r="B2" s="5">
        <f>CM!C2</f>
        <v>0</v>
      </c>
    </row>
    <row r="3" spans="1:2" ht="21" thickBot="1" x14ac:dyDescent="0.25">
      <c r="A3" s="9" t="s">
        <v>98</v>
      </c>
      <c r="B3" s="6">
        <f>CM!G2</f>
        <v>0</v>
      </c>
    </row>
    <row r="4" spans="1:2" ht="20" x14ac:dyDescent="0.2">
      <c r="A4" s="16" t="s">
        <v>52</v>
      </c>
      <c r="B4" s="17"/>
    </row>
    <row r="5" spans="1:2" ht="20" x14ac:dyDescent="0.2">
      <c r="A5" s="8" t="s">
        <v>53</v>
      </c>
      <c r="B5" s="5">
        <f>Clusters!B2</f>
        <v>0</v>
      </c>
    </row>
    <row r="6" spans="1:2" ht="20" x14ac:dyDescent="0.2">
      <c r="A6" s="8" t="s">
        <v>54</v>
      </c>
      <c r="B6" s="5">
        <f>Clusters!C2</f>
        <v>0</v>
      </c>
    </row>
    <row r="7" spans="1:2" ht="21" thickBot="1" x14ac:dyDescent="0.25">
      <c r="A7" s="18" t="s">
        <v>55</v>
      </c>
      <c r="B7" s="19"/>
    </row>
    <row r="8" spans="1:2" ht="20" x14ac:dyDescent="0.2">
      <c r="A8" s="8" t="s">
        <v>56</v>
      </c>
      <c r="B8" s="5">
        <f>COUNTA( _xlfn.UNIQUE('Hive Metastore'!A:A))-2</f>
        <v>0</v>
      </c>
    </row>
    <row r="9" spans="1:2" ht="20" x14ac:dyDescent="0.2">
      <c r="A9" s="8" t="s">
        <v>57</v>
      </c>
      <c r="B9" s="5">
        <f>COUNTIF('Hive Metastore'!F:F,"*MANAGED*")</f>
        <v>0</v>
      </c>
    </row>
    <row r="10" spans="1:2" ht="20" x14ac:dyDescent="0.2">
      <c r="A10" s="8" t="s">
        <v>58</v>
      </c>
      <c r="B10" s="5">
        <f>COUNTIF('Hive Metastore'!F:F,"*EXTERNAL*")</f>
        <v>0</v>
      </c>
    </row>
    <row r="11" spans="1:2" ht="20" x14ac:dyDescent="0.2">
      <c r="A11" s="8" t="s">
        <v>59</v>
      </c>
      <c r="B11" s="5">
        <f>Clusters!H2</f>
        <v>0</v>
      </c>
    </row>
    <row r="12" spans="1:2" ht="21" thickBot="1" x14ac:dyDescent="0.25">
      <c r="A12" s="18" t="s">
        <v>60</v>
      </c>
      <c r="B12" s="19"/>
    </row>
    <row r="13" spans="1:2" ht="20" x14ac:dyDescent="0.2">
      <c r="A13" s="8" t="s">
        <v>61</v>
      </c>
      <c r="B13" s="5">
        <f>Clusters!D2</f>
        <v>0</v>
      </c>
    </row>
    <row r="14" spans="1:2" ht="20" x14ac:dyDescent="0.2">
      <c r="A14" s="8" t="s">
        <v>62</v>
      </c>
      <c r="B14" s="5">
        <f>Clusters!E2</f>
        <v>0</v>
      </c>
    </row>
    <row r="15" spans="1:2" ht="21" thickBot="1" x14ac:dyDescent="0.25">
      <c r="A15" s="18" t="s">
        <v>63</v>
      </c>
      <c r="B15" s="19"/>
    </row>
    <row r="16" spans="1:2" ht="20" x14ac:dyDescent="0.2">
      <c r="A16" s="8" t="s">
        <v>64</v>
      </c>
      <c r="B16" s="5">
        <f>Clusters!J2</f>
        <v>0</v>
      </c>
    </row>
    <row r="17" spans="1:2" ht="20" x14ac:dyDescent="0.2">
      <c r="A17" s="8" t="s">
        <v>65</v>
      </c>
      <c r="B17" s="5">
        <f>Clusters!K2</f>
        <v>0</v>
      </c>
    </row>
    <row r="18" spans="1:2" ht="20" x14ac:dyDescent="0.2">
      <c r="A18" s="8" t="s">
        <v>66</v>
      </c>
      <c r="B18" s="5">
        <f>Clusters!M2</f>
        <v>0</v>
      </c>
    </row>
    <row r="19" spans="1:2" ht="20" x14ac:dyDescent="0.2">
      <c r="A19" s="8" t="s">
        <v>67</v>
      </c>
      <c r="B19" s="5">
        <f>Clusters!O2</f>
        <v>0</v>
      </c>
    </row>
    <row r="20" spans="1:2" ht="20" x14ac:dyDescent="0.2">
      <c r="A20" s="8" t="s">
        <v>68</v>
      </c>
      <c r="B20" s="5">
        <f>Clusters!Q2</f>
        <v>0</v>
      </c>
    </row>
    <row r="21" spans="1:2" ht="21" thickBot="1" x14ac:dyDescent="0.25">
      <c r="A21" s="18" t="s">
        <v>69</v>
      </c>
      <c r="B21" s="19"/>
    </row>
    <row r="22" spans="1:2" ht="20" x14ac:dyDescent="0.2">
      <c r="A22" s="8" t="s">
        <v>70</v>
      </c>
      <c r="B22" s="5" t="str" cm="1">
        <f t="array" ref="B22">IF(ISNUMBER(SEARCH("kerb",Services!'C':C1000)), "Yes", "No")</f>
        <v>No</v>
      </c>
    </row>
    <row r="23" spans="1:2" ht="20" x14ac:dyDescent="0.2">
      <c r="A23" s="8" t="s">
        <v>71</v>
      </c>
      <c r="B23" s="5">
        <v>0</v>
      </c>
    </row>
    <row r="24" spans="1:2" ht="20" x14ac:dyDescent="0.2">
      <c r="A24" s="8" t="s">
        <v>72</v>
      </c>
      <c r="B24" s="5">
        <v>0</v>
      </c>
    </row>
    <row r="25" spans="1:2" ht="20" x14ac:dyDescent="0.2">
      <c r="A25" s="8" t="s">
        <v>73</v>
      </c>
      <c r="B25" s="5">
        <f>COUNTIF(Policy!G:G,"HIVE")</f>
        <v>0</v>
      </c>
    </row>
    <row r="26" spans="1:2" ht="20" x14ac:dyDescent="0.2">
      <c r="A26" s="8" t="s">
        <v>74</v>
      </c>
      <c r="B26" s="5">
        <f>COUNTIF(Policy!G:G,"SOLR")</f>
        <v>0</v>
      </c>
    </row>
    <row r="27" spans="1:2" ht="20" x14ac:dyDescent="0.2">
      <c r="A27" s="8" t="s">
        <v>75</v>
      </c>
      <c r="B27" s="5">
        <f>COUNTIF(Policy!G:G,"KAFKA")</f>
        <v>0</v>
      </c>
    </row>
    <row r="28" spans="1:2" ht="21" thickBot="1" x14ac:dyDescent="0.25">
      <c r="A28" s="18" t="s">
        <v>76</v>
      </c>
      <c r="B28" s="19"/>
    </row>
    <row r="29" spans="1:2" ht="21" thickBot="1" x14ac:dyDescent="0.25">
      <c r="A29" s="9" t="s">
        <v>77</v>
      </c>
      <c r="B29" s="7" t="str" cm="1">
        <f t="array" aca="1" ref="B29" ca="1">_xlfn.ARRAYTOTEXT(_xlfn._xlws.SORT( _xlfn.UNIQUE(_xlfn._xlws.FILTER(Services!C2:INDIRECT("Services!C"&amp;COUNTA(Services!C:C)),Services!C2:INDIRECT("Services!C"&amp;COUNTA(Services!C:C))&lt;&gt;""))))</f>
        <v>service_type</v>
      </c>
    </row>
    <row r="30" spans="1:2" ht="20" x14ac:dyDescent="0.2">
      <c r="A30" s="16" t="s">
        <v>84</v>
      </c>
      <c r="B30" s="17"/>
    </row>
    <row r="31" spans="1:2" ht="20" x14ac:dyDescent="0.2">
      <c r="A31" s="11" t="s">
        <v>85</v>
      </c>
      <c r="B31" s="12"/>
    </row>
    <row r="32" spans="1:2" ht="21" thickBot="1" x14ac:dyDescent="0.25">
      <c r="A32" s="13" t="s">
        <v>86</v>
      </c>
      <c r="B32" s="6"/>
    </row>
  </sheetData>
  <mergeCells count="8">
    <mergeCell ref="A30:B30"/>
    <mergeCell ref="A28:B28"/>
    <mergeCell ref="A1:B1"/>
    <mergeCell ref="A4:B4"/>
    <mergeCell ref="A7:B7"/>
    <mergeCell ref="A12:B12"/>
    <mergeCell ref="A15:B15"/>
    <mergeCell ref="A21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0"/>
  <sheetViews>
    <sheetView workbookViewId="0">
      <selection activeCell="H30" sqref="H30"/>
    </sheetView>
  </sheetViews>
  <sheetFormatPr baseColWidth="10" defaultColWidth="12.6640625" defaultRowHeight="15.75" customHeight="1" x14ac:dyDescent="0.15"/>
  <cols>
    <col min="1" max="1" width="19" bestFit="1" customWidth="1"/>
    <col min="2" max="2" width="7.83203125" bestFit="1" customWidth="1"/>
    <col min="3" max="3" width="10.83203125" bestFit="1" customWidth="1"/>
    <col min="4" max="5" width="14.1640625" bestFit="1" customWidth="1"/>
    <col min="6" max="6" width="22.5" bestFit="1" customWidth="1"/>
  </cols>
  <sheetData>
    <row r="1" spans="1:27" ht="15.75" customHeight="1" x14ac:dyDescent="0.15">
      <c r="A1" s="2" t="s">
        <v>0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19C7-5D7C-0E42-94F5-DA92EFA2DF3C}">
  <dimension ref="A1:AG1"/>
  <sheetViews>
    <sheetView zoomScale="117" zoomScaleNormal="117" workbookViewId="0">
      <selection activeCell="R50" sqref="R50"/>
    </sheetView>
  </sheetViews>
  <sheetFormatPr baseColWidth="10" defaultRowHeight="13" x14ac:dyDescent="0.15"/>
  <cols>
    <col min="1" max="1" width="9.33203125" bestFit="1" customWidth="1"/>
    <col min="2" max="2" width="21.5" bestFit="1" customWidth="1"/>
    <col min="3" max="3" width="25" bestFit="1" customWidth="1"/>
    <col min="4" max="4" width="14.33203125" bestFit="1" customWidth="1"/>
    <col min="5" max="5" width="12.5" bestFit="1" customWidth="1"/>
    <col min="6" max="6" width="21.1640625" bestFit="1" customWidth="1"/>
    <col min="7" max="7" width="19.33203125" bestFit="1" customWidth="1"/>
    <col min="8" max="8" width="15" bestFit="1" customWidth="1"/>
    <col min="9" max="9" width="15.1640625" bestFit="1" customWidth="1"/>
    <col min="10" max="10" width="10.6640625" bestFit="1" customWidth="1"/>
    <col min="11" max="11" width="10.6640625" customWidth="1"/>
    <col min="12" max="12" width="10.6640625" bestFit="1" customWidth="1"/>
    <col min="13" max="14" width="17.5" bestFit="1" customWidth="1"/>
    <col min="15" max="15" width="17.5" customWidth="1"/>
    <col min="16" max="16" width="15.6640625" bestFit="1" customWidth="1"/>
    <col min="17" max="17" width="17.5" customWidth="1"/>
    <col min="18" max="18" width="15.6640625" bestFit="1" customWidth="1"/>
    <col min="19" max="19" width="25.1640625" bestFit="1" customWidth="1"/>
  </cols>
  <sheetData>
    <row r="1" spans="1:33" ht="15.75" customHeight="1" x14ac:dyDescent="0.15">
      <c r="A1" s="1" t="s">
        <v>12</v>
      </c>
      <c r="B1" s="1" t="s">
        <v>49</v>
      </c>
      <c r="C1" s="1" t="s">
        <v>50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10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"/>
  <sheetViews>
    <sheetView workbookViewId="0">
      <selection activeCell="R50" sqref="R50"/>
    </sheetView>
  </sheetViews>
  <sheetFormatPr baseColWidth="10" defaultColWidth="12.6640625" defaultRowHeight="15.75" customHeight="1" x14ac:dyDescent="0.15"/>
  <cols>
    <col min="1" max="1" width="13.5" customWidth="1"/>
    <col min="2" max="2" width="13.6640625" customWidth="1"/>
    <col min="3" max="5" width="15.83203125" customWidth="1"/>
    <col min="6" max="6" width="15.1640625" customWidth="1"/>
    <col min="7" max="8" width="18.1640625" customWidth="1"/>
    <col min="9" max="9" width="14.5" customWidth="1"/>
    <col min="11" max="11" width="18.83203125" customWidth="1"/>
    <col min="12" max="12" width="23.1640625" customWidth="1"/>
    <col min="13" max="13" width="19.1640625" customWidth="1"/>
  </cols>
  <sheetData>
    <row r="1" spans="1:33" ht="15.75" customHeigh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40</v>
      </c>
      <c r="I1" s="1" t="s">
        <v>39</v>
      </c>
      <c r="J1" s="1" t="s">
        <v>41</v>
      </c>
      <c r="K1" s="1" t="s">
        <v>18</v>
      </c>
      <c r="L1" s="1" t="s">
        <v>19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"/>
  <sheetViews>
    <sheetView workbookViewId="0">
      <selection activeCell="R50" sqref="R50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11</v>
      </c>
      <c r="B1" s="1" t="s">
        <v>12</v>
      </c>
      <c r="C1" s="1" t="s">
        <v>20</v>
      </c>
      <c r="D1" s="1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"/>
  <sheetViews>
    <sheetView workbookViewId="0">
      <selection activeCell="R50" sqref="R50"/>
    </sheetView>
  </sheetViews>
  <sheetFormatPr baseColWidth="10" defaultColWidth="12.6640625" defaultRowHeight="15.75" customHeight="1" x14ac:dyDescent="0.15"/>
  <cols>
    <col min="4" max="4" width="21.83203125" bestFit="1" customWidth="1"/>
  </cols>
  <sheetData>
    <row r="1" spans="1:25" ht="15.75" customHeight="1" x14ac:dyDescent="0.15">
      <c r="A1" s="1" t="s">
        <v>12</v>
      </c>
      <c r="B1" s="1" t="s">
        <v>20</v>
      </c>
      <c r="C1" s="1" t="s">
        <v>21</v>
      </c>
      <c r="D1" s="1" t="s">
        <v>38</v>
      </c>
      <c r="E1" s="1" t="s">
        <v>22</v>
      </c>
      <c r="F1" s="1" t="s">
        <v>23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"/>
  <sheetViews>
    <sheetView tabSelected="1" workbookViewId="0">
      <selection activeCell="G19" sqref="G19"/>
    </sheetView>
  </sheetViews>
  <sheetFormatPr baseColWidth="10" defaultColWidth="12.6640625" defaultRowHeight="15.75" customHeight="1" x14ac:dyDescent="0.15"/>
  <cols>
    <col min="4" max="4" width="12.6640625" style="4"/>
  </cols>
  <sheetData>
    <row r="1" spans="1:28" ht="15.75" customHeight="1" x14ac:dyDescent="0.15">
      <c r="A1" s="1" t="s">
        <v>12</v>
      </c>
      <c r="B1" s="1" t="s">
        <v>24</v>
      </c>
      <c r="C1" s="1" t="s">
        <v>11</v>
      </c>
      <c r="D1" s="3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"/>
  <sheetViews>
    <sheetView workbookViewId="0">
      <selection activeCell="R50" sqref="R50"/>
    </sheetView>
  </sheetViews>
  <sheetFormatPr baseColWidth="10" defaultColWidth="12.6640625" defaultRowHeight="15.75" customHeight="1" x14ac:dyDescent="0.15"/>
  <cols>
    <col min="1" max="1" width="16.6640625" customWidth="1"/>
    <col min="3" max="3" width="13.33203125" customWidth="1"/>
    <col min="5" max="5" width="16.1640625" customWidth="1"/>
    <col min="6" max="6" width="11.6640625" customWidth="1"/>
    <col min="7" max="7" width="20.5" customWidth="1"/>
  </cols>
  <sheetData>
    <row r="1" spans="1:26" ht="15.75" customHeight="1" x14ac:dyDescent="0.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10A5-F72A-7949-BD79-5C1DBAA63834}">
  <dimension ref="A1:H1"/>
  <sheetViews>
    <sheetView workbookViewId="0">
      <selection activeCell="R50" sqref="R50"/>
    </sheetView>
  </sheetViews>
  <sheetFormatPr baseColWidth="10" defaultRowHeight="13" x14ac:dyDescent="0.15"/>
  <cols>
    <col min="7" max="7" width="11.33203125" bestFit="1" customWidth="1"/>
  </cols>
  <sheetData>
    <row r="1" spans="1:8" x14ac:dyDescent="0.15">
      <c r="A1" s="1" t="s">
        <v>79</v>
      </c>
      <c r="B1" s="1" t="s">
        <v>78</v>
      </c>
      <c r="C1" s="1" t="s">
        <v>80</v>
      </c>
      <c r="D1" s="1" t="s">
        <v>81</v>
      </c>
      <c r="E1" s="1" t="s">
        <v>24</v>
      </c>
      <c r="F1" s="1" t="s">
        <v>82</v>
      </c>
      <c r="G1" s="1" t="s">
        <v>83</v>
      </c>
      <c r="H1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1654-8D00-5345-BB50-622FAC8B6560}">
  <dimension ref="A1:J1"/>
  <sheetViews>
    <sheetView workbookViewId="0">
      <selection activeCell="M28" sqref="M28"/>
    </sheetView>
  </sheetViews>
  <sheetFormatPr baseColWidth="10" defaultRowHeight="13" x14ac:dyDescent="0.15"/>
  <cols>
    <col min="2" max="2" width="7.6640625" bestFit="1" customWidth="1"/>
    <col min="3" max="3" width="11.5" bestFit="1" customWidth="1"/>
    <col min="5" max="5" width="8.83203125" bestFit="1" customWidth="1"/>
    <col min="6" max="6" width="13.33203125" bestFit="1" customWidth="1"/>
    <col min="7" max="7" width="33.1640625" bestFit="1" customWidth="1"/>
    <col min="8" max="8" width="35.6640625" bestFit="1" customWidth="1"/>
    <col min="9" max="9" width="37.83203125" bestFit="1" customWidth="1"/>
  </cols>
  <sheetData>
    <row r="1" spans="1:10" x14ac:dyDescent="0.15">
      <c r="A1" s="14" t="s">
        <v>87</v>
      </c>
      <c r="B1" s="15" t="s">
        <v>88</v>
      </c>
      <c r="C1" s="15" t="s">
        <v>89</v>
      </c>
      <c r="D1" s="15" t="s">
        <v>90</v>
      </c>
      <c r="E1" s="15" t="s">
        <v>91</v>
      </c>
      <c r="F1" s="15" t="s">
        <v>92</v>
      </c>
      <c r="G1" s="15" t="s">
        <v>93</v>
      </c>
      <c r="H1" s="15" t="s">
        <v>94</v>
      </c>
      <c r="I1" s="15" t="s">
        <v>95</v>
      </c>
      <c r="J1" s="1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CM</vt:lpstr>
      <vt:lpstr>Clusters</vt:lpstr>
      <vt:lpstr>Nodes</vt:lpstr>
      <vt:lpstr>Services</vt:lpstr>
      <vt:lpstr>Configurations</vt:lpstr>
      <vt:lpstr>Metrics</vt:lpstr>
      <vt:lpstr>Hive Metastore</vt:lpstr>
      <vt:lpstr>Policy</vt:lpstr>
      <vt:lpstr>HDFS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2022-05-12T01:01:04Z</dcterms:created>
  <dcterms:modified xsi:type="dcterms:W3CDTF">2022-05-16T11:11:58Z</dcterms:modified>
</cp:coreProperties>
</file>