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froggatt/Desktop/cloudpea_cloudstart/"/>
    </mc:Choice>
  </mc:AlternateContent>
  <xr:revisionPtr revIDLastSave="0" documentId="13_ncr:1_{2DA69571-1550-8249-85DA-CA9DEA9E9184}" xr6:coauthVersionLast="41" xr6:coauthVersionMax="41" xr10:uidLastSave="{00000000-0000-0000-0000-000000000000}"/>
  <bookViews>
    <workbookView xWindow="0" yWindow="460" windowWidth="28800" windowHeight="16060" xr2:uid="{00000000-000D-0000-FFFF-FFFF00000000}"/>
  </bookViews>
  <sheets>
    <sheet name="Var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0" i="1" l="1"/>
  <c r="B39" i="1"/>
  <c r="B55" i="1" l="1"/>
  <c r="B64" i="1"/>
  <c r="B62" i="1"/>
  <c r="B59" i="1"/>
  <c r="B53" i="1"/>
  <c r="B42" i="1"/>
  <c r="B37" i="1"/>
  <c r="B27" i="1"/>
  <c r="B25" i="1"/>
  <c r="B58" i="1"/>
  <c r="B49" i="1"/>
  <c r="B19" i="1" l="1"/>
</calcChain>
</file>

<file path=xl/sharedStrings.xml><?xml version="1.0" encoding="utf-8"?>
<sst xmlns="http://schemas.openxmlformats.org/spreadsheetml/2006/main" count="223" uniqueCount="148">
  <si>
    <t>VariableName</t>
  </si>
  <si>
    <t>VariableValue</t>
  </si>
  <si>
    <t>Variable Description</t>
  </si>
  <si>
    <t>The name of the company</t>
  </si>
  <si>
    <t>An acronym for the company</t>
  </si>
  <si>
    <t>The Azure tenant ID</t>
  </si>
  <si>
    <t>The Azure Subscription ID</t>
  </si>
  <si>
    <t>The subscription IDs that will be covered under a management group</t>
  </si>
  <si>
    <t>The name of the Hub resource group</t>
  </si>
  <si>
    <t>Notes</t>
  </si>
  <si>
    <t>The DNS servers that will be used by the Vnets</t>
  </si>
  <si>
    <t>The name of the Hub Vnet</t>
  </si>
  <si>
    <t>Must use CIDR notation</t>
  </si>
  <si>
    <t>The type of VPN Gateway the Hub will create</t>
  </si>
  <si>
    <t>Whether or not BGP is enabled on the Hub gateway</t>
  </si>
  <si>
    <t>Can either be "RouteBased" or "PolicyBased"</t>
  </si>
  <si>
    <t>The ASN for the Hub VPN Gateway</t>
  </si>
  <si>
    <t>The name of the Local Network Gateway that will be used to connect to the Hub</t>
  </si>
  <si>
    <t>The address of the Local Network Gateway that will be used to connect to the Hub</t>
  </si>
  <si>
    <t>The internal address spaces that Azure should be able to connect to</t>
  </si>
  <si>
    <t>The address of the Local Network Gateway that will be used as a BGP peer</t>
  </si>
  <si>
    <t>The ASN of the Local Network Gateway</t>
  </si>
  <si>
    <t>The name of the VPN connection between site and Hub</t>
  </si>
  <si>
    <t>The shared key used for the VPN connection</t>
  </si>
  <si>
    <t>This can be a random value and configured fully at a later time</t>
  </si>
  <si>
    <t>The service provider to be used for the ExpressRoute link</t>
  </si>
  <si>
    <t>The peering location for the ExpressRoute link</t>
  </si>
  <si>
    <t>The bandwidth in mbps for the ExpressRoute link</t>
  </si>
  <si>
    <t>The address space for the Hub gateway subnet</t>
  </si>
  <si>
    <t>The address space for the Hub active directory subnet</t>
  </si>
  <si>
    <t>The address space for the Hub management subnet</t>
  </si>
  <si>
    <t>The address space for the Hub shared resource subnet</t>
  </si>
  <si>
    <t>Must be either TRUE or FALSE</t>
  </si>
  <si>
    <t>RouteBased</t>
  </si>
  <si>
    <t>10.1.2.1</t>
  </si>
  <si>
    <t>10.1.1.1</t>
  </si>
  <si>
    <t>Equinix</t>
  </si>
  <si>
    <t>London</t>
  </si>
  <si>
    <t>Only needed if using custom DNS</t>
  </si>
  <si>
    <t>Hub</t>
  </si>
  <si>
    <t>ExpressRoute</t>
  </si>
  <si>
    <t>Spoke 1</t>
  </si>
  <si>
    <t>Spoke 2</t>
  </si>
  <si>
    <t>General Variables</t>
  </si>
  <si>
    <t>If additional deployments are required, copy this page into a new tab</t>
  </si>
  <si>
    <t>When preparing these deployments, copy the table below into a brand new CSV file. It is preferred that this file is called "terraform.variables.csv" but it can be renamed if required.</t>
  </si>
  <si>
    <t>Variable names must be kept the same where possible - if unused, leave it empty.</t>
  </si>
  <si>
    <t>Type</t>
  </si>
  <si>
    <t>List</t>
  </si>
  <si>
    <t>String</t>
  </si>
  <si>
    <t>Multiple subscription IDs can be listed under this</t>
  </si>
  <si>
    <t>Any variables with the type "List" must be comma-delimited.</t>
  </si>
  <si>
    <t>Only if using BGP</t>
  </si>
  <si>
    <t>The name of the hub</t>
  </si>
  <si>
    <t>Used to generate names for resources under the hub RG</t>
  </si>
  <si>
    <t>Used to generate names for resources under the spoke RG</t>
  </si>
  <si>
    <t>is_bgp_enabled</t>
  </si>
  <si>
    <t>VPN</t>
  </si>
  <si>
    <t>Only required if you are using ExpressRoute</t>
  </si>
  <si>
    <t>Only required if you are using a VPN</t>
  </si>
  <si>
    <t>Prod</t>
  </si>
  <si>
    <t>Dev</t>
  </si>
  <si>
    <t>Used to generate resource names</t>
  </si>
  <si>
    <t>The address spaces for the Hub Vnet</t>
  </si>
  <si>
    <t>create_vpn_gateway</t>
  </si>
  <si>
    <t>create_er_gateway</t>
  </si>
  <si>
    <t>Whether or not a VPN Gateway is created</t>
  </si>
  <si>
    <t>Whether or not an ExpressRoute Gateway is created</t>
  </si>
  <si>
    <t>Must use CIDR notation. Only required if a gateway is being created.</t>
  </si>
  <si>
    <t>172.16.0.0/24</t>
  </si>
  <si>
    <t>172.16.0.0/23</t>
  </si>
  <si>
    <t>172.16.1.0/25</t>
  </si>
  <si>
    <t>172.16.1.128/26</t>
  </si>
  <si>
    <t>172.16.1.192/26</t>
  </si>
  <si>
    <t>172.20.0.0/23</t>
  </si>
  <si>
    <t>172.20.0.0/26</t>
  </si>
  <si>
    <t>172.21.0.0/23</t>
  </si>
  <si>
    <t>172.21.0.0/26</t>
  </si>
  <si>
    <t>The on premise networks NSGs will by default allow inbound access to</t>
  </si>
  <si>
    <t>The location for the resources</t>
  </si>
  <si>
    <t>The location code for the resources</t>
  </si>
  <si>
    <t>The name of the resource group for this spoke</t>
  </si>
  <si>
    <t>The name of the vnet for this spoke</t>
  </si>
  <si>
    <t>The address spaces for this spoke</t>
  </si>
  <si>
    <t>The name of subnet for this spoke</t>
  </si>
  <si>
    <t>The address space of the subnet for this spoke</t>
  </si>
  <si>
    <t>The subscription ID of this spoke</t>
  </si>
  <si>
    <t>The name of this spoke</t>
  </si>
  <si>
    <t>192.168.0.0/24</t>
  </si>
  <si>
    <t>207c1c4e-52d3-4eb2-9625-adcd3968b029</t>
  </si>
  <si>
    <t>9c15dde4-f4fa-4de2-8655-8b81421fd628</t>
  </si>
  <si>
    <t>cloudpea</t>
  </si>
  <si>
    <t>WE</t>
  </si>
  <si>
    <t>West Europe</t>
  </si>
  <si>
    <t>CloudPea</t>
  </si>
  <si>
    <t>customer_name</t>
  </si>
  <si>
    <t>customer_prefix</t>
  </si>
  <si>
    <t>tenant_id</t>
  </si>
  <si>
    <t>subscription_id</t>
  </si>
  <si>
    <t>management_group_subscriptions</t>
  </si>
  <si>
    <t>location</t>
  </si>
  <si>
    <t>location_code</t>
  </si>
  <si>
    <t>dns_servers</t>
  </si>
  <si>
    <t>internal_network_address_spaces</t>
  </si>
  <si>
    <t>hub_name</t>
  </si>
  <si>
    <t>hub_resource_group_name</t>
  </si>
  <si>
    <t>hub_network_address_spaces</t>
  </si>
  <si>
    <t>hub_network_name</t>
  </si>
  <si>
    <t>hub_shared_resource_subnet_address_space</t>
  </si>
  <si>
    <t>hub_management_subnet_address_space</t>
  </si>
  <si>
    <t>hub_active_directory_subnet_address_space</t>
  </si>
  <si>
    <t>hub_gateway_subnet_address_space</t>
  </si>
  <si>
    <t>hub_vpn_type</t>
  </si>
  <si>
    <t>hub_vpn_gateway_bgp_asn</t>
  </si>
  <si>
    <t>hub_local_gateway_name</t>
  </si>
  <si>
    <t>hub_local_gateway_address</t>
  </si>
  <si>
    <t>hub_local_gateway_address_space</t>
  </si>
  <si>
    <t>hub_local_gateway_bgp_asn</t>
  </si>
  <si>
    <t>hub_local_gateway_bgp_peering_address</t>
  </si>
  <si>
    <t>hub_vpn_connection_shared_key</t>
  </si>
  <si>
    <t>hub_vpn_connection_name</t>
  </si>
  <si>
    <t>service_provider_name</t>
  </si>
  <si>
    <t>peering_location</t>
  </si>
  <si>
    <t>bandwidth_in_mbps</t>
  </si>
  <si>
    <t>spoke_1_name</t>
  </si>
  <si>
    <t>spoke_1_subscription_id</t>
  </si>
  <si>
    <t>spoke_1_resource_group_name</t>
  </si>
  <si>
    <t>spoke_1_network_name</t>
  </si>
  <si>
    <t>spoke_1_subnet_1_name</t>
  </si>
  <si>
    <t>spoke_1_network_address_spaces</t>
  </si>
  <si>
    <t>spoke_1_subnet_1_address_space</t>
  </si>
  <si>
    <t>spoke_2_name</t>
  </si>
  <si>
    <t>spoke_2_subscription_id</t>
  </si>
  <si>
    <t>spoke_2_resource_group_name</t>
  </si>
  <si>
    <t>spoke_2_network_name</t>
  </si>
  <si>
    <t>spoke_2_network_address_spaces</t>
  </si>
  <si>
    <t>spoke_2_subnet_1_name</t>
  </si>
  <si>
    <t>spoke_2_subnet_1_address_space</t>
  </si>
  <si>
    <t>spoke_2_owner_tag</t>
  </si>
  <si>
    <t>The owner tag for this spoke</t>
  </si>
  <si>
    <t>spoke_2_environment_tag</t>
  </si>
  <si>
    <t>Development</t>
  </si>
  <si>
    <t>The environment tag for this spoke</t>
  </si>
  <si>
    <t>spoke_1_environment_tag</t>
  </si>
  <si>
    <t>spoke_1_owner_tag</t>
  </si>
  <si>
    <t>Production</t>
  </si>
  <si>
    <t>hub_owner_tag</t>
  </si>
  <si>
    <t>The owner tag for this 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</si>
</sst>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7A81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ill="1"/>
    <xf numFmtId="0" fontId="0" fillId="37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/>
    </xf>
    <xf numFmtId="0" fontId="0" fillId="35" borderId="10" xfId="0" applyFill="1" applyBorder="1" applyAlignment="1">
      <alignment horizontal="left" vertical="center"/>
    </xf>
    <xf numFmtId="0" fontId="0" fillId="36" borderId="10" xfId="0" applyFill="1" applyBorder="1" applyAlignment="1">
      <alignment horizontal="left" vertical="center"/>
    </xf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8" borderId="10" xfId="0" applyFill="1" applyBorder="1" applyAlignment="1">
      <alignment horizontal="left" vertical="center"/>
    </xf>
    <xf numFmtId="0" fontId="0" fillId="38" borderId="10" xfId="0" applyFill="1" applyBorder="1"/>
    <xf numFmtId="0" fontId="0" fillId="39" borderId="10" xfId="0" applyFill="1" applyBorder="1" applyAlignment="1">
      <alignment horizontal="left" vertical="center"/>
    </xf>
    <xf numFmtId="0" fontId="0" fillId="39" borderId="10" xfId="0" applyFill="1" applyBorder="1"/>
    <xf numFmtId="11" fontId="0" fillId="35" borderId="10" xfId="0" applyNumberFormat="1" applyFill="1" applyBorder="1" applyAlignment="1">
      <alignment horizontal="left" vertical="center"/>
    </xf>
    <xf numFmtId="11" fontId="0" fillId="36" borderId="10" xfId="0" applyNumberForma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7A81FF"/>
      <color rgb="FFD883FF"/>
      <color rgb="FF9846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65"/>
  <sheetViews>
    <sheetView tabSelected="1" zoomScale="82" workbookViewId="0">
      <selection activeCell="A11" sqref="A11:E11"/>
    </sheetView>
  </sheetViews>
  <sheetFormatPr baseColWidth="10" defaultRowHeight="16" x14ac:dyDescent="0.2"/>
  <cols>
    <col min="1" max="1" width="47.33203125" bestFit="1" customWidth="1"/>
    <col min="2" max="2" width="37.5" bestFit="1" customWidth="1"/>
    <col min="3" max="3" width="9.6640625" bestFit="1" customWidth="1"/>
    <col min="4" max="4" width="70.33203125" bestFit="1" customWidth="1"/>
    <col min="5" max="5" width="58.5" bestFit="1" customWidth="1"/>
  </cols>
  <sheetData>
    <row r="2" spans="1:5" x14ac:dyDescent="0.2">
      <c r="A2" s="14" t="s">
        <v>43</v>
      </c>
      <c r="B2" s="14"/>
    </row>
    <row r="3" spans="1:5" x14ac:dyDescent="0.2">
      <c r="A3" s="7" t="s">
        <v>39</v>
      </c>
      <c r="B3" s="7"/>
    </row>
    <row r="4" spans="1:5" x14ac:dyDescent="0.2">
      <c r="A4" s="8" t="s">
        <v>57</v>
      </c>
      <c r="B4" s="8" t="s">
        <v>59</v>
      </c>
    </row>
    <row r="5" spans="1:5" x14ac:dyDescent="0.2">
      <c r="A5" s="12" t="s">
        <v>40</v>
      </c>
      <c r="B5" s="12" t="s">
        <v>58</v>
      </c>
    </row>
    <row r="6" spans="1:5" x14ac:dyDescent="0.2">
      <c r="A6" s="9" t="s">
        <v>41</v>
      </c>
      <c r="B6" s="9"/>
    </row>
    <row r="7" spans="1:5" x14ac:dyDescent="0.2">
      <c r="A7" s="10" t="s">
        <v>42</v>
      </c>
      <c r="B7" s="10"/>
    </row>
    <row r="9" spans="1:5" x14ac:dyDescent="0.2">
      <c r="A9" s="17" t="s">
        <v>46</v>
      </c>
      <c r="B9" s="17"/>
      <c r="C9" s="17"/>
      <c r="D9" s="17"/>
      <c r="E9" s="17"/>
    </row>
    <row r="10" spans="1:5" x14ac:dyDescent="0.2">
      <c r="A10" s="17" t="s">
        <v>44</v>
      </c>
      <c r="B10" s="17"/>
      <c r="C10" s="17"/>
      <c r="D10" s="17"/>
      <c r="E10" s="17"/>
    </row>
    <row r="11" spans="1:5" x14ac:dyDescent="0.2">
      <c r="A11" s="18" t="s">
        <v>45</v>
      </c>
      <c r="B11" s="18"/>
      <c r="C11" s="18"/>
      <c r="D11" s="18"/>
      <c r="E11" s="18"/>
    </row>
    <row r="12" spans="1:5" x14ac:dyDescent="0.2">
      <c r="A12" s="18" t="s">
        <v>51</v>
      </c>
      <c r="B12" s="18"/>
      <c r="C12" s="18"/>
      <c r="D12" s="18"/>
      <c r="E12" s="18"/>
    </row>
    <row r="14" spans="1:5" x14ac:dyDescent="0.2">
      <c r="A14" s="2" t="s">
        <v>0</v>
      </c>
      <c r="B14" s="2" t="s">
        <v>1</v>
      </c>
      <c r="C14" s="2" t="s">
        <v>47</v>
      </c>
      <c r="D14" s="2" t="s">
        <v>2</v>
      </c>
      <c r="E14" s="2" t="s">
        <v>9</v>
      </c>
    </row>
    <row r="15" spans="1:5" s="1" customFormat="1" x14ac:dyDescent="0.2">
      <c r="A15" s="13" t="s">
        <v>95</v>
      </c>
      <c r="B15" s="13" t="s">
        <v>94</v>
      </c>
      <c r="C15" s="13" t="s">
        <v>49</v>
      </c>
      <c r="D15" s="13" t="s">
        <v>3</v>
      </c>
      <c r="E15" s="13"/>
    </row>
    <row r="16" spans="1:5" s="1" customFormat="1" x14ac:dyDescent="0.2">
      <c r="A16" s="13" t="s">
        <v>96</v>
      </c>
      <c r="B16" s="13" t="s">
        <v>91</v>
      </c>
      <c r="C16" s="13" t="s">
        <v>49</v>
      </c>
      <c r="D16" s="13" t="s">
        <v>4</v>
      </c>
      <c r="E16" s="13" t="s">
        <v>62</v>
      </c>
    </row>
    <row r="17" spans="1:5" s="1" customFormat="1" x14ac:dyDescent="0.2">
      <c r="A17" s="13" t="s">
        <v>97</v>
      </c>
      <c r="B17" s="13" t="s">
        <v>89</v>
      </c>
      <c r="C17" s="13" t="s">
        <v>49</v>
      </c>
      <c r="D17" s="13" t="s">
        <v>5</v>
      </c>
      <c r="E17" s="13"/>
    </row>
    <row r="18" spans="1:5" s="1" customFormat="1" x14ac:dyDescent="0.2">
      <c r="A18" s="13" t="s">
        <v>98</v>
      </c>
      <c r="B18" s="13" t="s">
        <v>90</v>
      </c>
      <c r="C18" s="13" t="s">
        <v>49</v>
      </c>
      <c r="D18" s="13" t="s">
        <v>6</v>
      </c>
      <c r="E18" s="13"/>
    </row>
    <row r="19" spans="1:5" s="1" customFormat="1" x14ac:dyDescent="0.2">
      <c r="A19" s="13" t="s">
        <v>99</v>
      </c>
      <c r="B19" s="13" t="str">
        <f>B18</f>
        <v>9c15dde4-f4fa-4de2-8655-8b81421fd628</v>
      </c>
      <c r="C19" s="13" t="s">
        <v>48</v>
      </c>
      <c r="D19" s="13" t="s">
        <v>7</v>
      </c>
      <c r="E19" s="13" t="s">
        <v>50</v>
      </c>
    </row>
    <row r="20" spans="1:5" x14ac:dyDescent="0.2">
      <c r="A20" s="13" t="s">
        <v>100</v>
      </c>
      <c r="B20" s="13" t="s">
        <v>93</v>
      </c>
      <c r="C20" s="13" t="s">
        <v>49</v>
      </c>
      <c r="D20" s="13" t="s">
        <v>79</v>
      </c>
      <c r="E20" s="13"/>
    </row>
    <row r="21" spans="1:5" x14ac:dyDescent="0.2">
      <c r="A21" s="13" t="s">
        <v>101</v>
      </c>
      <c r="B21" s="13" t="s">
        <v>92</v>
      </c>
      <c r="C21" s="13" t="s">
        <v>49</v>
      </c>
      <c r="D21" s="13" t="s">
        <v>80</v>
      </c>
      <c r="E21" s="13"/>
    </row>
    <row r="22" spans="1:5" x14ac:dyDescent="0.2">
      <c r="A22" s="13" t="s">
        <v>102</v>
      </c>
      <c r="B22" s="13"/>
      <c r="C22" s="13" t="s">
        <v>48</v>
      </c>
      <c r="D22" s="13" t="s">
        <v>10</v>
      </c>
      <c r="E22" s="13" t="s">
        <v>38</v>
      </c>
    </row>
    <row r="23" spans="1:5" x14ac:dyDescent="0.2">
      <c r="A23" s="13" t="s">
        <v>103</v>
      </c>
      <c r="B23" s="13" t="s">
        <v>88</v>
      </c>
      <c r="C23" s="13" t="s">
        <v>48</v>
      </c>
      <c r="D23" s="13" t="s">
        <v>78</v>
      </c>
      <c r="E23" s="13"/>
    </row>
    <row r="24" spans="1:5" x14ac:dyDescent="0.2">
      <c r="A24" s="3" t="s">
        <v>104</v>
      </c>
      <c r="B24" s="3" t="s">
        <v>39</v>
      </c>
      <c r="C24" s="3" t="s">
        <v>49</v>
      </c>
      <c r="D24" s="3" t="s">
        <v>53</v>
      </c>
      <c r="E24" s="3" t="s">
        <v>54</v>
      </c>
    </row>
    <row r="25" spans="1:5" x14ac:dyDescent="0.2">
      <c r="A25" s="3" t="s">
        <v>105</v>
      </c>
      <c r="B25" s="3" t="str">
        <f>LOWER(_xlfn.CONCAT(B16, "-", B21, "-", B24, "-vnet-rg"))</f>
        <v>cloudpea-we-hub-vnet-rg</v>
      </c>
      <c r="C25" s="3" t="s">
        <v>49</v>
      </c>
      <c r="D25" s="3" t="s">
        <v>8</v>
      </c>
      <c r="E25" s="3"/>
    </row>
    <row r="26" spans="1:5" x14ac:dyDescent="0.2">
      <c r="A26" s="3" t="s">
        <v>146</v>
      </c>
      <c r="B26" s="3" t="s">
        <v>91</v>
      </c>
      <c r="C26" s="3" t="s">
        <v>49</v>
      </c>
      <c r="D26" s="3" t="s">
        <v>147</v>
      </c>
      <c r="E26" s="3"/>
    </row>
    <row r="27" spans="1:5" x14ac:dyDescent="0.2">
      <c r="A27" s="3" t="s">
        <v>107</v>
      </c>
      <c r="B27" s="3" t="str">
        <f>LOWER(_xlfn.CONCAT(B16, "-", B21, "-", B24, "-vnet"))</f>
        <v>cloudpea-we-hub-vnet</v>
      </c>
      <c r="C27" s="3" t="s">
        <v>49</v>
      </c>
      <c r="D27" s="3" t="s">
        <v>11</v>
      </c>
      <c r="E27" s="3"/>
    </row>
    <row r="28" spans="1:5" x14ac:dyDescent="0.2">
      <c r="A28" s="3" t="s">
        <v>106</v>
      </c>
      <c r="B28" s="3" t="s">
        <v>70</v>
      </c>
      <c r="C28" s="3" t="s">
        <v>48</v>
      </c>
      <c r="D28" s="3" t="s">
        <v>63</v>
      </c>
      <c r="E28" s="3" t="s">
        <v>12</v>
      </c>
    </row>
    <row r="29" spans="1:5" x14ac:dyDescent="0.2">
      <c r="A29" s="3" t="s">
        <v>108</v>
      </c>
      <c r="B29" s="3" t="s">
        <v>69</v>
      </c>
      <c r="C29" s="3" t="s">
        <v>49</v>
      </c>
      <c r="D29" s="3" t="s">
        <v>31</v>
      </c>
      <c r="E29" s="3" t="s">
        <v>12</v>
      </c>
    </row>
    <row r="30" spans="1:5" x14ac:dyDescent="0.2">
      <c r="A30" s="3" t="s">
        <v>109</v>
      </c>
      <c r="B30" s="3" t="s">
        <v>71</v>
      </c>
      <c r="C30" s="3" t="s">
        <v>49</v>
      </c>
      <c r="D30" s="3" t="s">
        <v>30</v>
      </c>
      <c r="E30" s="3" t="s">
        <v>12</v>
      </c>
    </row>
    <row r="31" spans="1:5" x14ac:dyDescent="0.2">
      <c r="A31" s="3" t="s">
        <v>110</v>
      </c>
      <c r="B31" s="3" t="s">
        <v>72</v>
      </c>
      <c r="C31" s="3" t="s">
        <v>49</v>
      </c>
      <c r="D31" s="3" t="s">
        <v>29</v>
      </c>
      <c r="E31" s="3" t="s">
        <v>12</v>
      </c>
    </row>
    <row r="32" spans="1:5" x14ac:dyDescent="0.2">
      <c r="A32" s="3" t="s">
        <v>111</v>
      </c>
      <c r="B32" s="3" t="s">
        <v>73</v>
      </c>
      <c r="C32" s="3" t="s">
        <v>49</v>
      </c>
      <c r="D32" s="3" t="s">
        <v>28</v>
      </c>
      <c r="E32" s="3" t="s">
        <v>68</v>
      </c>
    </row>
    <row r="33" spans="1:5" x14ac:dyDescent="0.2">
      <c r="A33" s="4" t="s">
        <v>64</v>
      </c>
      <c r="B33" s="4" t="b">
        <v>1</v>
      </c>
      <c r="C33" s="4" t="s">
        <v>49</v>
      </c>
      <c r="D33" s="4" t="s">
        <v>66</v>
      </c>
      <c r="E33" s="4" t="s">
        <v>32</v>
      </c>
    </row>
    <row r="34" spans="1:5" x14ac:dyDescent="0.2">
      <c r="A34" s="4" t="s">
        <v>112</v>
      </c>
      <c r="B34" s="4" t="s">
        <v>33</v>
      </c>
      <c r="C34" s="4" t="s">
        <v>49</v>
      </c>
      <c r="D34" s="4" t="s">
        <v>13</v>
      </c>
      <c r="E34" s="4" t="s">
        <v>15</v>
      </c>
    </row>
    <row r="35" spans="1:5" x14ac:dyDescent="0.2">
      <c r="A35" s="4" t="s">
        <v>56</v>
      </c>
      <c r="B35" s="4" t="b">
        <v>0</v>
      </c>
      <c r="C35" s="4" t="s">
        <v>49</v>
      </c>
      <c r="D35" s="4" t="s">
        <v>14</v>
      </c>
      <c r="E35" s="4" t="s">
        <v>32</v>
      </c>
    </row>
    <row r="36" spans="1:5" x14ac:dyDescent="0.2">
      <c r="A36" s="4" t="s">
        <v>113</v>
      </c>
      <c r="B36" s="4">
        <v>64512</v>
      </c>
      <c r="C36" s="4" t="s">
        <v>49</v>
      </c>
      <c r="D36" s="4" t="s">
        <v>16</v>
      </c>
      <c r="E36" s="4" t="s">
        <v>52</v>
      </c>
    </row>
    <row r="37" spans="1:5" x14ac:dyDescent="0.2">
      <c r="A37" s="4" t="s">
        <v>114</v>
      </c>
      <c r="B37" s="4" t="str">
        <f>LOWER(_xlfn.CONCAT(B16, "-", B21, "-", B24, "-lgw-1"))</f>
        <v>cloudpea-we-hub-lgw-1</v>
      </c>
      <c r="C37" s="4" t="s">
        <v>49</v>
      </c>
      <c r="D37" s="4" t="s">
        <v>17</v>
      </c>
      <c r="E37" s="4"/>
    </row>
    <row r="38" spans="1:5" x14ac:dyDescent="0.2">
      <c r="A38" s="4" t="s">
        <v>115</v>
      </c>
      <c r="B38" s="4" t="s">
        <v>34</v>
      </c>
      <c r="C38" s="4" t="s">
        <v>49</v>
      </c>
      <c r="D38" s="4" t="s">
        <v>18</v>
      </c>
      <c r="E38" s="4"/>
    </row>
    <row r="39" spans="1:5" x14ac:dyDescent="0.2">
      <c r="A39" s="4" t="s">
        <v>116</v>
      </c>
      <c r="B39" s="4" t="str">
        <f>B23</f>
        <v>192.168.0.0/24</v>
      </c>
      <c r="C39" s="4" t="s">
        <v>48</v>
      </c>
      <c r="D39" s="4" t="s">
        <v>19</v>
      </c>
      <c r="E39" s="4" t="s">
        <v>12</v>
      </c>
    </row>
    <row r="40" spans="1:5" x14ac:dyDescent="0.2">
      <c r="A40" s="4" t="s">
        <v>117</v>
      </c>
      <c r="B40" s="4">
        <v>64513</v>
      </c>
      <c r="C40" s="4" t="s">
        <v>49</v>
      </c>
      <c r="D40" s="4" t="s">
        <v>21</v>
      </c>
      <c r="E40" s="4" t="s">
        <v>52</v>
      </c>
    </row>
    <row r="41" spans="1:5" x14ac:dyDescent="0.2">
      <c r="A41" s="4" t="s">
        <v>118</v>
      </c>
      <c r="B41" s="4" t="s">
        <v>35</v>
      </c>
      <c r="C41" s="4" t="s">
        <v>49</v>
      </c>
      <c r="D41" s="4" t="s">
        <v>20</v>
      </c>
      <c r="E41" s="4" t="s">
        <v>52</v>
      </c>
    </row>
    <row r="42" spans="1:5" x14ac:dyDescent="0.2">
      <c r="A42" s="4" t="s">
        <v>120</v>
      </c>
      <c r="B42" s="4" t="str">
        <f>LOWER(_xlfn.CONCAT(B16, "-", B21, "-", B24, "-lgw-conn-1"))</f>
        <v>cloudpea-we-hub-lgw-conn-1</v>
      </c>
      <c r="C42" s="4" t="s">
        <v>49</v>
      </c>
      <c r="D42" s="4" t="s">
        <v>22</v>
      </c>
      <c r="E42" s="4"/>
    </row>
    <row r="43" spans="1:5" x14ac:dyDescent="0.2">
      <c r="A43" s="4" t="s">
        <v>119</v>
      </c>
      <c r="B43" s="4">
        <v>1234567890</v>
      </c>
      <c r="C43" s="4" t="s">
        <v>49</v>
      </c>
      <c r="D43" s="4" t="s">
        <v>23</v>
      </c>
      <c r="E43" s="4" t="s">
        <v>24</v>
      </c>
    </row>
    <row r="44" spans="1:5" x14ac:dyDescent="0.2">
      <c r="A44" s="11" t="s">
        <v>65</v>
      </c>
      <c r="B44" s="11" t="b">
        <v>0</v>
      </c>
      <c r="C44" s="11" t="s">
        <v>49</v>
      </c>
      <c r="D44" s="11" t="s">
        <v>67</v>
      </c>
      <c r="E44" s="11" t="s">
        <v>32</v>
      </c>
    </row>
    <row r="45" spans="1:5" x14ac:dyDescent="0.2">
      <c r="A45" s="11" t="s">
        <v>121</v>
      </c>
      <c r="B45" s="11" t="s">
        <v>36</v>
      </c>
      <c r="C45" s="11" t="s">
        <v>49</v>
      </c>
      <c r="D45" s="11" t="s">
        <v>25</v>
      </c>
      <c r="E45" s="11"/>
    </row>
    <row r="46" spans="1:5" x14ac:dyDescent="0.2">
      <c r="A46" s="11" t="s">
        <v>122</v>
      </c>
      <c r="B46" s="11" t="s">
        <v>37</v>
      </c>
      <c r="C46" s="11" t="s">
        <v>49</v>
      </c>
      <c r="D46" s="11" t="s">
        <v>26</v>
      </c>
      <c r="E46" s="11"/>
    </row>
    <row r="47" spans="1:5" x14ac:dyDescent="0.2">
      <c r="A47" s="11" t="s">
        <v>123</v>
      </c>
      <c r="B47" s="11">
        <v>50</v>
      </c>
      <c r="C47" s="11" t="s">
        <v>49</v>
      </c>
      <c r="D47" s="11" t="s">
        <v>27</v>
      </c>
      <c r="E47" s="11"/>
    </row>
    <row r="48" spans="1:5" x14ac:dyDescent="0.2">
      <c r="A48" s="5" t="s">
        <v>124</v>
      </c>
      <c r="B48" s="5" t="s">
        <v>60</v>
      </c>
      <c r="C48" s="5" t="s">
        <v>49</v>
      </c>
      <c r="D48" s="5" t="s">
        <v>87</v>
      </c>
      <c r="E48" s="5" t="s">
        <v>55</v>
      </c>
    </row>
    <row r="49" spans="1:5" x14ac:dyDescent="0.2">
      <c r="A49" s="5" t="s">
        <v>125</v>
      </c>
      <c r="B49" s="15" t="str">
        <f>B18</f>
        <v>9c15dde4-f4fa-4de2-8655-8b81421fd628</v>
      </c>
      <c r="C49" s="5" t="s">
        <v>49</v>
      </c>
      <c r="D49" s="5" t="s">
        <v>86</v>
      </c>
      <c r="E49" s="5"/>
    </row>
    <row r="50" spans="1:5" x14ac:dyDescent="0.2">
      <c r="A50" s="5" t="s">
        <v>126</v>
      </c>
      <c r="B50" s="5" t="str">
        <f>LOWER(_xlfn.CONCAT(B16, "-", B21, "-", B48, "-vnet-rg"))</f>
        <v>cloudpea-we-prod-vnet-rg</v>
      </c>
      <c r="C50" s="5" t="s">
        <v>49</v>
      </c>
      <c r="D50" s="5" t="s">
        <v>81</v>
      </c>
      <c r="E50" s="5"/>
    </row>
    <row r="51" spans="1:5" x14ac:dyDescent="0.2">
      <c r="A51" s="5" t="s">
        <v>143</v>
      </c>
      <c r="B51" s="5" t="s">
        <v>145</v>
      </c>
      <c r="C51" s="5" t="s">
        <v>49</v>
      </c>
      <c r="D51" s="5" t="s">
        <v>142</v>
      </c>
      <c r="E51" s="5"/>
    </row>
    <row r="52" spans="1:5" x14ac:dyDescent="0.2">
      <c r="A52" s="5" t="s">
        <v>144</v>
      </c>
      <c r="B52" s="5" t="s">
        <v>91</v>
      </c>
      <c r="C52" s="5" t="s">
        <v>49</v>
      </c>
      <c r="D52" s="5" t="s">
        <v>139</v>
      </c>
      <c r="E52" s="5"/>
    </row>
    <row r="53" spans="1:5" x14ac:dyDescent="0.2">
      <c r="A53" s="5" t="s">
        <v>127</v>
      </c>
      <c r="B53" s="5" t="str">
        <f>LOWER(_xlfn.CONCAT(B16, "-", B21, "-", B48, "-vnet"))</f>
        <v>cloudpea-we-prod-vnet</v>
      </c>
      <c r="C53" s="5" t="s">
        <v>49</v>
      </c>
      <c r="D53" s="5" t="s">
        <v>82</v>
      </c>
      <c r="E53" s="5"/>
    </row>
    <row r="54" spans="1:5" x14ac:dyDescent="0.2">
      <c r="A54" s="5" t="s">
        <v>129</v>
      </c>
      <c r="B54" s="5" t="s">
        <v>74</v>
      </c>
      <c r="C54" s="5" t="s">
        <v>48</v>
      </c>
      <c r="D54" s="5" t="s">
        <v>83</v>
      </c>
      <c r="E54" s="5" t="s">
        <v>12</v>
      </c>
    </row>
    <row r="55" spans="1:5" x14ac:dyDescent="0.2">
      <c r="A55" s="5" t="s">
        <v>128</v>
      </c>
      <c r="B55" s="5" t="str">
        <f>LOWER(_xlfn.CONCAT(B16, "-", B21, "-", B48, "-sn-1"))</f>
        <v>cloudpea-we-prod-sn-1</v>
      </c>
      <c r="C55" s="5" t="s">
        <v>49</v>
      </c>
      <c r="D55" s="5" t="s">
        <v>84</v>
      </c>
      <c r="E55" s="5"/>
    </row>
    <row r="56" spans="1:5" x14ac:dyDescent="0.2">
      <c r="A56" s="5" t="s">
        <v>130</v>
      </c>
      <c r="B56" s="5" t="s">
        <v>75</v>
      </c>
      <c r="C56" s="5" t="s">
        <v>49</v>
      </c>
      <c r="D56" s="5" t="s">
        <v>85</v>
      </c>
      <c r="E56" s="5" t="s">
        <v>12</v>
      </c>
    </row>
    <row r="57" spans="1:5" x14ac:dyDescent="0.2">
      <c r="A57" s="6" t="s">
        <v>131</v>
      </c>
      <c r="B57" s="6" t="s">
        <v>61</v>
      </c>
      <c r="C57" s="6" t="s">
        <v>49</v>
      </c>
      <c r="D57" s="6" t="s">
        <v>87</v>
      </c>
      <c r="E57" s="6" t="s">
        <v>55</v>
      </c>
    </row>
    <row r="58" spans="1:5" x14ac:dyDescent="0.2">
      <c r="A58" s="6" t="s">
        <v>132</v>
      </c>
      <c r="B58" s="16" t="str">
        <f>B18</f>
        <v>9c15dde4-f4fa-4de2-8655-8b81421fd628</v>
      </c>
      <c r="C58" s="6" t="s">
        <v>49</v>
      </c>
      <c r="D58" s="6" t="s">
        <v>86</v>
      </c>
      <c r="E58" s="6"/>
    </row>
    <row r="59" spans="1:5" x14ac:dyDescent="0.2">
      <c r="A59" s="6" t="s">
        <v>133</v>
      </c>
      <c r="B59" s="6" t="str">
        <f>LOWER(_xlfn.CONCAT(B16, "-", B21, "-", B57, "-vnet-rg"))</f>
        <v>cloudpea-we-dev-vnet-rg</v>
      </c>
      <c r="C59" s="6" t="s">
        <v>49</v>
      </c>
      <c r="D59" s="6" t="s">
        <v>81</v>
      </c>
      <c r="E59" s="6"/>
    </row>
    <row r="60" spans="1:5" x14ac:dyDescent="0.2">
      <c r="A60" s="6" t="s">
        <v>140</v>
      </c>
      <c r="B60" s="6" t="s">
        <v>141</v>
      </c>
      <c r="C60" s="6" t="s">
        <v>49</v>
      </c>
      <c r="D60" s="6" t="s">
        <v>142</v>
      </c>
      <c r="E60" s="6"/>
    </row>
    <row r="61" spans="1:5" x14ac:dyDescent="0.2">
      <c r="A61" s="6" t="s">
        <v>138</v>
      </c>
      <c r="B61" s="6" t="s">
        <v>91</v>
      </c>
      <c r="C61" s="6" t="s">
        <v>49</v>
      </c>
      <c r="D61" s="6" t="s">
        <v>139</v>
      </c>
      <c r="E61" s="6"/>
    </row>
    <row r="62" spans="1:5" x14ac:dyDescent="0.2">
      <c r="A62" s="6" t="s">
        <v>134</v>
      </c>
      <c r="B62" s="6" t="str">
        <f>LOWER(_xlfn.CONCAT(B16, "-", B21, "-", B57, "-vnet"))</f>
        <v>cloudpea-we-dev-vnet</v>
      </c>
      <c r="C62" s="6" t="s">
        <v>49</v>
      </c>
      <c r="D62" s="6" t="s">
        <v>82</v>
      </c>
      <c r="E62" s="6"/>
    </row>
    <row r="63" spans="1:5" x14ac:dyDescent="0.2">
      <c r="A63" s="6" t="s">
        <v>135</v>
      </c>
      <c r="B63" s="6" t="s">
        <v>76</v>
      </c>
      <c r="C63" s="6" t="s">
        <v>48</v>
      </c>
      <c r="D63" s="6" t="s">
        <v>83</v>
      </c>
      <c r="E63" s="6" t="s">
        <v>12</v>
      </c>
    </row>
    <row r="64" spans="1:5" x14ac:dyDescent="0.2">
      <c r="A64" s="6" t="s">
        <v>136</v>
      </c>
      <c r="B64" s="6" t="str">
        <f>LOWER(_xlfn.CONCAT(B16, "-", B21, "-", B57, "-sn-1"))</f>
        <v>cloudpea-we-dev-sn-1</v>
      </c>
      <c r="C64" s="6" t="s">
        <v>49</v>
      </c>
      <c r="D64" s="6" t="s">
        <v>84</v>
      </c>
      <c r="E64" s="6"/>
    </row>
    <row r="65" spans="1:5" x14ac:dyDescent="0.2">
      <c r="A65" s="6" t="s">
        <v>137</v>
      </c>
      <c r="B65" s="6" t="s">
        <v>77</v>
      </c>
      <c r="C65" s="6" t="s">
        <v>49</v>
      </c>
      <c r="D65" s="6" t="s">
        <v>85</v>
      </c>
      <c r="E65" s="6" t="s">
        <v>12</v>
      </c>
    </row>
  </sheetData>
  <mergeCells count="4">
    <mergeCell ref="A9:E9"/>
    <mergeCell ref="A10:E10"/>
    <mergeCell ref="A11:E11"/>
    <mergeCell ref="A12:E12"/>
  </mergeCells>
  <dataValidations count="4">
    <dataValidation type="list" allowBlank="1" showInputMessage="1" showErrorMessage="1" sqref="B35" xr:uid="{72C47967-8E3C-A449-9BE9-A84FC657CEA5}">
      <formula1>"TRUE,FALSE"</formula1>
    </dataValidation>
    <dataValidation type="list" allowBlank="1" showInputMessage="1" showErrorMessage="1" sqref="B47" xr:uid="{1C2C5C34-6C4C-A040-8C35-C29AFC53ED99}">
      <formula1>"50,100,200,500,1000,2000,5000,10000"</formula1>
    </dataValidation>
    <dataValidation type="list" allowBlank="1" showInputMessage="1" showErrorMessage="1" sqref="B34" xr:uid="{79D71E44-0DEE-624A-99C0-51BA865D3509}">
      <formula1>"RouteBased,PolicyBased"</formula1>
    </dataValidation>
    <dataValidation type="list" allowBlank="1" showInputMessage="1" showErrorMessage="1" sqref="B33 B44" xr:uid="{059DACDF-C763-024B-BA20-B6CE96797E15}">
      <formula1>"true,false"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Ryan Froggatt</cp:lastModifiedBy>
  <dcterms:modified xsi:type="dcterms:W3CDTF">2019-03-06T12:00:42Z</dcterms:modified>
</cp:coreProperties>
</file>