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477C37D-E74B-4694-9BC5-BAAC36DE33D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1" l="1"/>
  <c r="X94" i="1" s="1"/>
  <c r="G99" i="1"/>
  <c r="W94" i="1" s="1"/>
  <c r="F99" i="1"/>
  <c r="V94" i="1" s="1"/>
  <c r="E99" i="1"/>
  <c r="U94" i="1" s="1"/>
  <c r="D99" i="1"/>
  <c r="T95" i="1" s="1"/>
  <c r="C99" i="1"/>
  <c r="S94" i="1" s="1"/>
  <c r="I98" i="1"/>
  <c r="P98" i="1" s="1"/>
  <c r="I97" i="1"/>
  <c r="P97" i="1" s="1"/>
  <c r="I96" i="1"/>
  <c r="L96" i="1" s="1"/>
  <c r="I95" i="1"/>
  <c r="L95" i="1" s="1"/>
  <c r="I94" i="1"/>
  <c r="N94" i="1" s="1"/>
  <c r="I93" i="1"/>
  <c r="I88" i="1"/>
  <c r="I77" i="1"/>
  <c r="F77" i="1"/>
  <c r="G77" i="1"/>
  <c r="W71" i="1" s="1"/>
  <c r="H77" i="1"/>
  <c r="X72" i="1" s="1"/>
  <c r="E77" i="1"/>
  <c r="U71" i="1" s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T82" i="1"/>
  <c r="U82" i="1"/>
  <c r="V82" i="1"/>
  <c r="W82" i="1"/>
  <c r="X82" i="1"/>
  <c r="S82" i="1"/>
  <c r="H88" i="1"/>
  <c r="G88" i="1"/>
  <c r="F88" i="1"/>
  <c r="E88" i="1"/>
  <c r="D88" i="1"/>
  <c r="C88" i="1"/>
  <c r="S72" i="1"/>
  <c r="T72" i="1"/>
  <c r="U72" i="1"/>
  <c r="V72" i="1"/>
  <c r="W72" i="1"/>
  <c r="S73" i="1"/>
  <c r="T73" i="1"/>
  <c r="U73" i="1"/>
  <c r="V73" i="1"/>
  <c r="W73" i="1"/>
  <c r="X73" i="1"/>
  <c r="S74" i="1"/>
  <c r="T74" i="1"/>
  <c r="U74" i="1"/>
  <c r="V74" i="1"/>
  <c r="W74" i="1"/>
  <c r="S75" i="1"/>
  <c r="T75" i="1"/>
  <c r="U75" i="1"/>
  <c r="V75" i="1"/>
  <c r="W75" i="1"/>
  <c r="X75" i="1"/>
  <c r="S76" i="1"/>
  <c r="T76" i="1"/>
  <c r="U76" i="1"/>
  <c r="V76" i="1"/>
  <c r="W76" i="1"/>
  <c r="T71" i="1"/>
  <c r="V71" i="1"/>
  <c r="S71" i="1"/>
  <c r="I87" i="1"/>
  <c r="P87" i="1" s="1"/>
  <c r="I86" i="1"/>
  <c r="P86" i="1" s="1"/>
  <c r="I85" i="1"/>
  <c r="P85" i="1" s="1"/>
  <c r="I84" i="1"/>
  <c r="L84" i="1" s="1"/>
  <c r="I83" i="1"/>
  <c r="N83" i="1" s="1"/>
  <c r="I82" i="1"/>
  <c r="I75" i="1"/>
  <c r="N75" i="1" s="1"/>
  <c r="L75" i="1"/>
  <c r="M75" i="1"/>
  <c r="I76" i="1"/>
  <c r="K76" i="1" s="1"/>
  <c r="D77" i="1"/>
  <c r="C77" i="1"/>
  <c r="I74" i="1"/>
  <c r="P74" i="1" s="1"/>
  <c r="I73" i="1"/>
  <c r="P73" i="1" s="1"/>
  <c r="I72" i="1"/>
  <c r="P72" i="1" s="1"/>
  <c r="I71" i="1"/>
  <c r="M71" i="1" s="1"/>
  <c r="S55" i="1"/>
  <c r="T55" i="1"/>
  <c r="U55" i="1"/>
  <c r="V55" i="1"/>
  <c r="W55" i="1"/>
  <c r="X55" i="1"/>
  <c r="S56" i="1"/>
  <c r="T56" i="1"/>
  <c r="U56" i="1"/>
  <c r="V56" i="1"/>
  <c r="W56" i="1"/>
  <c r="X56" i="1"/>
  <c r="T54" i="1"/>
  <c r="U54" i="1"/>
  <c r="V54" i="1"/>
  <c r="W54" i="1"/>
  <c r="X54" i="1"/>
  <c r="S54" i="1"/>
  <c r="S48" i="1"/>
  <c r="T48" i="1"/>
  <c r="U48" i="1"/>
  <c r="V48" i="1"/>
  <c r="W48" i="1"/>
  <c r="X48" i="1"/>
  <c r="T47" i="1"/>
  <c r="U47" i="1"/>
  <c r="V47" i="1"/>
  <c r="W47" i="1"/>
  <c r="X47" i="1"/>
  <c r="S47" i="1"/>
  <c r="S34" i="1"/>
  <c r="T34" i="1"/>
  <c r="U34" i="1"/>
  <c r="V34" i="1"/>
  <c r="W34" i="1"/>
  <c r="X34" i="1"/>
  <c r="T33" i="1"/>
  <c r="U33" i="1"/>
  <c r="V33" i="1"/>
  <c r="W33" i="1"/>
  <c r="X33" i="1"/>
  <c r="S33" i="1"/>
  <c r="S27" i="1"/>
  <c r="T27" i="1"/>
  <c r="U27" i="1"/>
  <c r="V27" i="1"/>
  <c r="W27" i="1"/>
  <c r="X27" i="1"/>
  <c r="T26" i="1"/>
  <c r="U26" i="1"/>
  <c r="V26" i="1"/>
  <c r="W26" i="1"/>
  <c r="X26" i="1"/>
  <c r="S26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T4" i="1"/>
  <c r="U4" i="1"/>
  <c r="V4" i="1"/>
  <c r="W4" i="1"/>
  <c r="X4" i="1"/>
  <c r="I10" i="1"/>
  <c r="H10" i="1"/>
  <c r="G10" i="1"/>
  <c r="F10" i="1"/>
  <c r="E10" i="1"/>
  <c r="D10" i="1"/>
  <c r="C10" i="1"/>
  <c r="S4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T15" i="1"/>
  <c r="U15" i="1"/>
  <c r="V15" i="1"/>
  <c r="W15" i="1"/>
  <c r="X15" i="1"/>
  <c r="S15" i="1"/>
  <c r="T41" i="1"/>
  <c r="U41" i="1"/>
  <c r="V41" i="1"/>
  <c r="W41" i="1"/>
  <c r="X41" i="1"/>
  <c r="S41" i="1"/>
  <c r="X40" i="1"/>
  <c r="W40" i="1"/>
  <c r="V40" i="1"/>
  <c r="U40" i="1"/>
  <c r="T40" i="1"/>
  <c r="S40" i="1"/>
  <c r="D21" i="1"/>
  <c r="E21" i="1"/>
  <c r="F21" i="1"/>
  <c r="G21" i="1"/>
  <c r="H21" i="1"/>
  <c r="C21" i="1"/>
  <c r="H28" i="1"/>
  <c r="G28" i="1"/>
  <c r="F28" i="1"/>
  <c r="E28" i="1"/>
  <c r="D28" i="1"/>
  <c r="C28" i="1"/>
  <c r="H35" i="1"/>
  <c r="G35" i="1"/>
  <c r="F35" i="1"/>
  <c r="E35" i="1"/>
  <c r="D35" i="1"/>
  <c r="C35" i="1"/>
  <c r="H42" i="1"/>
  <c r="G42" i="1"/>
  <c r="F42" i="1"/>
  <c r="E42" i="1"/>
  <c r="D42" i="1"/>
  <c r="C42" i="1"/>
  <c r="D57" i="1"/>
  <c r="E57" i="1"/>
  <c r="F57" i="1"/>
  <c r="G57" i="1"/>
  <c r="H57" i="1"/>
  <c r="C57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T62" i="1"/>
  <c r="U62" i="1"/>
  <c r="V62" i="1"/>
  <c r="W62" i="1"/>
  <c r="X62" i="1"/>
  <c r="S62" i="1"/>
  <c r="D66" i="1"/>
  <c r="E66" i="1"/>
  <c r="F66" i="1"/>
  <c r="G66" i="1"/>
  <c r="H66" i="1"/>
  <c r="C66" i="1"/>
  <c r="D49" i="1"/>
  <c r="E49" i="1"/>
  <c r="F49" i="1"/>
  <c r="G49" i="1"/>
  <c r="H49" i="1"/>
  <c r="C49" i="1"/>
  <c r="I65" i="1"/>
  <c r="K65" i="1" s="1"/>
  <c r="L65" i="1"/>
  <c r="M65" i="1"/>
  <c r="N65" i="1"/>
  <c r="I64" i="1"/>
  <c r="N64" i="1" s="1"/>
  <c r="I63" i="1"/>
  <c r="O63" i="1" s="1"/>
  <c r="I62" i="1"/>
  <c r="I55" i="1"/>
  <c r="I56" i="1"/>
  <c r="K56" i="1" s="1"/>
  <c r="I54" i="1"/>
  <c r="P54" i="1" s="1"/>
  <c r="I48" i="1"/>
  <c r="M48" i="1" s="1"/>
  <c r="P47" i="1"/>
  <c r="O47" i="1"/>
  <c r="I47" i="1"/>
  <c r="I49" i="1" s="1"/>
  <c r="I41" i="1"/>
  <c r="O41" i="1" s="1"/>
  <c r="I40" i="1"/>
  <c r="I35" i="1"/>
  <c r="I34" i="1"/>
  <c r="P34" i="1" s="1"/>
  <c r="P33" i="1"/>
  <c r="O33" i="1"/>
  <c r="N33" i="1"/>
  <c r="M33" i="1"/>
  <c r="I33" i="1"/>
  <c r="L33" i="1" s="1"/>
  <c r="I28" i="1"/>
  <c r="I27" i="1"/>
  <c r="N27" i="1" s="1"/>
  <c r="I26" i="1"/>
  <c r="P26" i="1" s="1"/>
  <c r="P15" i="1"/>
  <c r="O15" i="1"/>
  <c r="N15" i="1"/>
  <c r="M15" i="1"/>
  <c r="Q15" i="1" s="1"/>
  <c r="L15" i="1"/>
  <c r="K15" i="1"/>
  <c r="K4" i="1"/>
  <c r="L4" i="1"/>
  <c r="M4" i="1"/>
  <c r="N4" i="1"/>
  <c r="O4" i="1"/>
  <c r="P4" i="1"/>
  <c r="K7" i="1"/>
  <c r="L7" i="1"/>
  <c r="M7" i="1"/>
  <c r="N7" i="1"/>
  <c r="M8" i="1"/>
  <c r="N8" i="1"/>
  <c r="O8" i="1"/>
  <c r="I20" i="1"/>
  <c r="O20" i="1" s="1"/>
  <c r="I19" i="1"/>
  <c r="P19" i="1" s="1"/>
  <c r="I18" i="1"/>
  <c r="P18" i="1" s="1"/>
  <c r="I17" i="1"/>
  <c r="P17" i="1" s="1"/>
  <c r="I16" i="1"/>
  <c r="P16" i="1" s="1"/>
  <c r="I15" i="1"/>
  <c r="I5" i="1"/>
  <c r="N5" i="1" s="1"/>
  <c r="I6" i="1"/>
  <c r="L6" i="1" s="1"/>
  <c r="I7" i="1"/>
  <c r="O7" i="1" s="1"/>
  <c r="I8" i="1"/>
  <c r="P8" i="1" s="1"/>
  <c r="I9" i="1"/>
  <c r="K9" i="1" s="1"/>
  <c r="I4" i="1"/>
  <c r="M96" i="1" l="1"/>
  <c r="N96" i="1"/>
  <c r="O96" i="1"/>
  <c r="P96" i="1"/>
  <c r="K96" i="1"/>
  <c r="Q96" i="1" s="1"/>
  <c r="U93" i="1"/>
  <c r="U97" i="1"/>
  <c r="U95" i="1"/>
  <c r="S93" i="1"/>
  <c r="S95" i="1"/>
  <c r="X93" i="1"/>
  <c r="X98" i="1"/>
  <c r="X97" i="1"/>
  <c r="X96" i="1"/>
  <c r="X95" i="1"/>
  <c r="V97" i="1"/>
  <c r="V95" i="1"/>
  <c r="S97" i="1"/>
  <c r="V93" i="1"/>
  <c r="T96" i="1"/>
  <c r="T93" i="1"/>
  <c r="T98" i="1"/>
  <c r="T94" i="1"/>
  <c r="K94" i="1"/>
  <c r="W97" i="1"/>
  <c r="W95" i="1"/>
  <c r="O94" i="1"/>
  <c r="W93" i="1"/>
  <c r="P94" i="1"/>
  <c r="T97" i="1"/>
  <c r="M95" i="1"/>
  <c r="N95" i="1"/>
  <c r="O95" i="1"/>
  <c r="W98" i="1"/>
  <c r="W96" i="1"/>
  <c r="P95" i="1"/>
  <c r="V98" i="1"/>
  <c r="V96" i="1"/>
  <c r="U98" i="1"/>
  <c r="U96" i="1"/>
  <c r="I99" i="1"/>
  <c r="M93" i="1"/>
  <c r="S98" i="1"/>
  <c r="S96" i="1"/>
  <c r="M97" i="1"/>
  <c r="K98" i="1"/>
  <c r="N97" i="1"/>
  <c r="L98" i="1"/>
  <c r="K97" i="1"/>
  <c r="K93" i="1"/>
  <c r="O97" i="1"/>
  <c r="M98" i="1"/>
  <c r="L97" i="1"/>
  <c r="L93" i="1"/>
  <c r="N98" i="1"/>
  <c r="O98" i="1"/>
  <c r="N93" i="1"/>
  <c r="L94" i="1"/>
  <c r="O93" i="1"/>
  <c r="M94" i="1"/>
  <c r="K95" i="1"/>
  <c r="P93" i="1"/>
  <c r="X71" i="1"/>
  <c r="X76" i="1"/>
  <c r="X74" i="1"/>
  <c r="L83" i="1"/>
  <c r="K85" i="1"/>
  <c r="M84" i="1"/>
  <c r="L85" i="1"/>
  <c r="N84" i="1"/>
  <c r="M85" i="1"/>
  <c r="O84" i="1"/>
  <c r="N85" i="1"/>
  <c r="O83" i="1"/>
  <c r="P84" i="1"/>
  <c r="O85" i="1"/>
  <c r="P83" i="1"/>
  <c r="K86" i="1"/>
  <c r="L86" i="1"/>
  <c r="M86" i="1"/>
  <c r="K87" i="1"/>
  <c r="N86" i="1"/>
  <c r="L87" i="1"/>
  <c r="K82" i="1"/>
  <c r="O86" i="1"/>
  <c r="M87" i="1"/>
  <c r="L82" i="1"/>
  <c r="N87" i="1"/>
  <c r="M82" i="1"/>
  <c r="K83" i="1"/>
  <c r="O87" i="1"/>
  <c r="O82" i="1"/>
  <c r="M83" i="1"/>
  <c r="K84" i="1"/>
  <c r="N82" i="1"/>
  <c r="P82" i="1"/>
  <c r="K75" i="1"/>
  <c r="O75" i="1"/>
  <c r="P76" i="1"/>
  <c r="O76" i="1"/>
  <c r="N76" i="1"/>
  <c r="P75" i="1"/>
  <c r="Q75" i="1" s="1"/>
  <c r="M76" i="1"/>
  <c r="L76" i="1"/>
  <c r="Q76" i="1" s="1"/>
  <c r="K72" i="1"/>
  <c r="L72" i="1"/>
  <c r="N71" i="1"/>
  <c r="M72" i="1"/>
  <c r="O71" i="1"/>
  <c r="N72" i="1"/>
  <c r="P71" i="1"/>
  <c r="O72" i="1"/>
  <c r="K74" i="1"/>
  <c r="L73" i="1"/>
  <c r="M73" i="1"/>
  <c r="N73" i="1"/>
  <c r="L74" i="1"/>
  <c r="O73" i="1"/>
  <c r="M74" i="1"/>
  <c r="K73" i="1"/>
  <c r="O74" i="1"/>
  <c r="N74" i="1"/>
  <c r="K71" i="1"/>
  <c r="L71" i="1"/>
  <c r="L8" i="1"/>
  <c r="O9" i="1"/>
  <c r="N9" i="1"/>
  <c r="P9" i="1"/>
  <c r="L9" i="1"/>
  <c r="L5" i="1"/>
  <c r="K16" i="1"/>
  <c r="O6" i="1"/>
  <c r="L16" i="1"/>
  <c r="N6" i="1"/>
  <c r="M9" i="1"/>
  <c r="Q9" i="1" s="1"/>
  <c r="M6" i="1"/>
  <c r="Q6" i="1" s="1"/>
  <c r="M16" i="1"/>
  <c r="N16" i="1"/>
  <c r="K6" i="1"/>
  <c r="O16" i="1"/>
  <c r="K5" i="1"/>
  <c r="P6" i="1"/>
  <c r="K8" i="1"/>
  <c r="Q8" i="1" s="1"/>
  <c r="P7" i="1"/>
  <c r="Q7" i="1" s="1"/>
  <c r="P5" i="1"/>
  <c r="M5" i="1"/>
  <c r="O5" i="1"/>
  <c r="P65" i="1"/>
  <c r="O65" i="1"/>
  <c r="P63" i="1"/>
  <c r="O64" i="1"/>
  <c r="Q65" i="1"/>
  <c r="P64" i="1"/>
  <c r="M63" i="1"/>
  <c r="K63" i="1"/>
  <c r="N63" i="1"/>
  <c r="I66" i="1"/>
  <c r="L63" i="1"/>
  <c r="L62" i="1"/>
  <c r="K62" i="1"/>
  <c r="O62" i="1"/>
  <c r="K64" i="1"/>
  <c r="P62" i="1"/>
  <c r="L64" i="1"/>
  <c r="M62" i="1"/>
  <c r="N62" i="1"/>
  <c r="M64" i="1"/>
  <c r="M56" i="1"/>
  <c r="P56" i="1"/>
  <c r="L56" i="1"/>
  <c r="O56" i="1"/>
  <c r="N56" i="1"/>
  <c r="Q56" i="1" s="1"/>
  <c r="I57" i="1"/>
  <c r="N55" i="1"/>
  <c r="O54" i="1"/>
  <c r="O55" i="1"/>
  <c r="K54" i="1"/>
  <c r="L54" i="1"/>
  <c r="P55" i="1"/>
  <c r="K55" i="1"/>
  <c r="L55" i="1"/>
  <c r="M55" i="1"/>
  <c r="M54" i="1"/>
  <c r="N54" i="1"/>
  <c r="N48" i="1"/>
  <c r="K47" i="1"/>
  <c r="O48" i="1"/>
  <c r="L48" i="1"/>
  <c r="L47" i="1"/>
  <c r="P48" i="1"/>
  <c r="M47" i="1"/>
  <c r="K48" i="1"/>
  <c r="Q48" i="1" s="1"/>
  <c r="N47" i="1"/>
  <c r="I42" i="1"/>
  <c r="O40" i="1"/>
  <c r="P40" i="1"/>
  <c r="L41" i="1"/>
  <c r="K41" i="1"/>
  <c r="K40" i="1"/>
  <c r="N41" i="1"/>
  <c r="L40" i="1"/>
  <c r="P41" i="1"/>
  <c r="M41" i="1"/>
  <c r="M40" i="1"/>
  <c r="N40" i="1"/>
  <c r="K34" i="1"/>
  <c r="L34" i="1"/>
  <c r="M34" i="1"/>
  <c r="N34" i="1"/>
  <c r="K33" i="1"/>
  <c r="Q33" i="1" s="1"/>
  <c r="O34" i="1"/>
  <c r="K26" i="1"/>
  <c r="M26" i="1"/>
  <c r="L26" i="1"/>
  <c r="N26" i="1"/>
  <c r="O26" i="1"/>
  <c r="O27" i="1"/>
  <c r="P27" i="1"/>
  <c r="K27" i="1"/>
  <c r="L27" i="1"/>
  <c r="M27" i="1"/>
  <c r="M20" i="1"/>
  <c r="P20" i="1"/>
  <c r="K20" i="1"/>
  <c r="L20" i="1"/>
  <c r="N20" i="1"/>
  <c r="L19" i="1"/>
  <c r="N19" i="1"/>
  <c r="K19" i="1"/>
  <c r="M19" i="1"/>
  <c r="O19" i="1"/>
  <c r="Q19" i="1" s="1"/>
  <c r="N18" i="1"/>
  <c r="K18" i="1"/>
  <c r="L18" i="1"/>
  <c r="M18" i="1"/>
  <c r="O18" i="1"/>
  <c r="K17" i="1"/>
  <c r="N17" i="1"/>
  <c r="L17" i="1"/>
  <c r="M17" i="1"/>
  <c r="O17" i="1"/>
  <c r="I21" i="1"/>
  <c r="Q4" i="1"/>
  <c r="Q95" i="1" l="1"/>
  <c r="Q93" i="1"/>
  <c r="Q97" i="1"/>
  <c r="Q94" i="1"/>
  <c r="Q98" i="1"/>
  <c r="Q84" i="1"/>
  <c r="Q85" i="1"/>
  <c r="Q87" i="1"/>
  <c r="Q82" i="1"/>
  <c r="Q83" i="1"/>
  <c r="Q86" i="1"/>
  <c r="Q71" i="1"/>
  <c r="Q73" i="1"/>
  <c r="Q72" i="1"/>
  <c r="Q74" i="1"/>
  <c r="Q5" i="1"/>
  <c r="Q16" i="1"/>
  <c r="Q63" i="1"/>
  <c r="Q64" i="1"/>
  <c r="Q62" i="1"/>
  <c r="Q55" i="1"/>
  <c r="Q54" i="1"/>
  <c r="Q47" i="1"/>
  <c r="Q40" i="1"/>
  <c r="Q41" i="1"/>
  <c r="Q34" i="1"/>
  <c r="Q26" i="1"/>
  <c r="Q27" i="1"/>
  <c r="Q20" i="1"/>
  <c r="Q18" i="1"/>
  <c r="Q17" i="1"/>
</calcChain>
</file>

<file path=xl/sharedStrings.xml><?xml version="1.0" encoding="utf-8"?>
<sst xmlns="http://schemas.openxmlformats.org/spreadsheetml/2006/main" count="410" uniqueCount="33">
  <si>
    <t>Cluster 1</t>
  </si>
  <si>
    <t>experiment_jonstest7_2_outliers_removed_large_features_k++_4</t>
  </si>
  <si>
    <t>num &lt; 15</t>
  </si>
  <si>
    <t>num 16-19</t>
  </si>
  <si>
    <t>num 20-29</t>
  </si>
  <si>
    <t>num 30-39</t>
  </si>
  <si>
    <t>num 40-49</t>
  </si>
  <si>
    <t>num 50+</t>
  </si>
  <si>
    <t>Cluster 2</t>
  </si>
  <si>
    <t>Cluster 3</t>
  </si>
  <si>
    <t>Cluster 4</t>
  </si>
  <si>
    <t>Cluster 5</t>
  </si>
  <si>
    <t>Cluster 6</t>
  </si>
  <si>
    <t>pct &lt; 15</t>
  </si>
  <si>
    <t>pct 16-19</t>
  </si>
  <si>
    <t>pct 20-29</t>
  </si>
  <si>
    <t>pct 30-39</t>
  </si>
  <si>
    <t>pct 40-49</t>
  </si>
  <si>
    <t>pct 50+</t>
  </si>
  <si>
    <t>Total</t>
  </si>
  <si>
    <t>experiment_jonstest7</t>
  </si>
  <si>
    <t>experiment_jonstest7_Kmeans_baseline_2_clusters_outliers_removed</t>
  </si>
  <si>
    <t>experiment_jonstest7_Kmeans_baseline_2_clusters_outliers_removed_2</t>
  </si>
  <si>
    <t>Number of age group in cluster</t>
  </si>
  <si>
    <t>Percent of cluster in age group</t>
  </si>
  <si>
    <t>Percent of age group in cluster</t>
  </si>
  <si>
    <t>experiment_jonstest7_Kmeans_baseline_2_clusters_outliers_removed_high_iters</t>
  </si>
  <si>
    <t>experiment_jonstest7_Kmeans_baseline_2_clusters_outliers_removed_low_iters</t>
  </si>
  <si>
    <t>experiment_jonstest7_Kmeans_baseline_3_clusters_outliers_removed_2</t>
  </si>
  <si>
    <t>experiment_jonstest_7_Kmeans_baseline_4_clusters_outliers_removed_2</t>
  </si>
  <si>
    <t>experiment_jonstest_7_Kmeans_baseline_outliers_removed_2</t>
  </si>
  <si>
    <t>experiment_jonstest7_Kmeans_high_iters_outliers_removed_2</t>
  </si>
  <si>
    <t>experiment_jonstest7_Kmeans_random_init_outliers_removed_2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</si>
</sst>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tabSelected="1" topLeftCell="A11" workbookViewId="0">
      <selection activeCell="L18" sqref="L18"/>
    </sheetView>
  </sheetViews>
  <sheetFormatPr defaultRowHeight="15" x14ac:dyDescent="0.25"/>
  <cols>
    <col min="2" max="3" width="8.85546875" bestFit="1" customWidth="1"/>
    <col min="4" max="7" width="10.140625" bestFit="1" customWidth="1"/>
    <col min="8" max="8" width="8.42578125" bestFit="1" customWidth="1"/>
    <col min="9" max="9" width="7.5703125" customWidth="1"/>
    <col min="19" max="19" width="14.85546875" customWidth="1"/>
  </cols>
  <sheetData>
    <row r="1" spans="1:24" x14ac:dyDescent="0.25">
      <c r="A1" t="s">
        <v>1</v>
      </c>
    </row>
    <row r="2" spans="1:24" x14ac:dyDescent="0.25">
      <c r="C2" s="2" t="s">
        <v>23</v>
      </c>
      <c r="D2" s="2"/>
      <c r="E2" s="2"/>
      <c r="F2" s="2"/>
      <c r="G2" s="2"/>
      <c r="H2" s="2"/>
      <c r="K2" s="2" t="s">
        <v>24</v>
      </c>
      <c r="L2" s="2"/>
      <c r="M2" s="2"/>
      <c r="N2" s="2"/>
      <c r="O2" s="2"/>
      <c r="P2" s="2"/>
      <c r="S2" s="2" t="s">
        <v>25</v>
      </c>
      <c r="T2" s="2"/>
      <c r="U2" s="2"/>
      <c r="V2" s="2"/>
      <c r="W2" s="2"/>
      <c r="X2" s="2"/>
    </row>
    <row r="3" spans="1:24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19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</row>
    <row r="4" spans="1:24" x14ac:dyDescent="0.25">
      <c r="B4" t="s">
        <v>0</v>
      </c>
      <c r="C4">
        <v>0</v>
      </c>
      <c r="D4">
        <v>5</v>
      </c>
      <c r="E4">
        <v>126</v>
      </c>
      <c r="F4">
        <v>847</v>
      </c>
      <c r="G4">
        <v>1616</v>
      </c>
      <c r="H4">
        <v>39</v>
      </c>
      <c r="I4">
        <f>SUM(C4:H4)</f>
        <v>2633</v>
      </c>
      <c r="J4" t="s">
        <v>0</v>
      </c>
      <c r="K4" s="1">
        <f t="shared" ref="K4:K7" si="0">IF($I4=0, 0, (C4*100)/$I4)</f>
        <v>0</v>
      </c>
      <c r="L4" s="1">
        <f t="shared" ref="L4:L7" si="1">IF($I4=0, 0, (D4*100)/$I4)</f>
        <v>0.189897455374098</v>
      </c>
      <c r="M4" s="1">
        <f t="shared" ref="M4:M7" si="2">IF($I4=0, 0, (E4*100)/$I4)</f>
        <v>4.7854158754272689</v>
      </c>
      <c r="N4" s="1">
        <f t="shared" ref="N4:N7" si="3">IF($I4=0, 0, (F4*100)/$I4)</f>
        <v>32.168628940372201</v>
      </c>
      <c r="O4" s="1">
        <f t="shared" ref="O4:O7" si="4">IF($I4=0, 0, (G4*100)/$I4)</f>
        <v>61.374857576908468</v>
      </c>
      <c r="P4" s="1">
        <f t="shared" ref="P4:P7" si="5">IF($I4=0, 0, (H4*100)/$I4)</f>
        <v>1.4812001519179643</v>
      </c>
      <c r="Q4">
        <f>SUM(K4:P4)</f>
        <v>100</v>
      </c>
      <c r="R4" t="s">
        <v>0</v>
      </c>
      <c r="S4" s="1">
        <f>100*C4/C$10</f>
        <v>0</v>
      </c>
      <c r="T4" s="1">
        <f t="shared" ref="T4:X4" si="6">100*D4/D$10</f>
        <v>1.9379844961240309</v>
      </c>
      <c r="U4" s="1">
        <f t="shared" si="6"/>
        <v>36.950146627565985</v>
      </c>
      <c r="V4" s="1">
        <f t="shared" si="6"/>
        <v>66.068642745709823</v>
      </c>
      <c r="W4" s="1">
        <f t="shared" si="6"/>
        <v>51.530612244897959</v>
      </c>
      <c r="X4" s="1">
        <f t="shared" si="6"/>
        <v>3.8728897715988082</v>
      </c>
    </row>
    <row r="5" spans="1:24" x14ac:dyDescent="0.25">
      <c r="B5" t="s">
        <v>8</v>
      </c>
      <c r="C5">
        <v>0</v>
      </c>
      <c r="D5">
        <v>16</v>
      </c>
      <c r="E5">
        <v>35</v>
      </c>
      <c r="F5">
        <v>252</v>
      </c>
      <c r="G5">
        <v>418</v>
      </c>
      <c r="H5">
        <v>141</v>
      </c>
      <c r="I5">
        <f t="shared" ref="I5:I9" si="7">SUM(C5:H5)</f>
        <v>862</v>
      </c>
      <c r="J5" t="s">
        <v>8</v>
      </c>
      <c r="K5" s="1">
        <f t="shared" si="0"/>
        <v>0</v>
      </c>
      <c r="L5" s="1">
        <f t="shared" si="1"/>
        <v>1.8561484918793503</v>
      </c>
      <c r="M5" s="1">
        <f t="shared" si="2"/>
        <v>4.0603248259860791</v>
      </c>
      <c r="N5" s="1">
        <f t="shared" si="3"/>
        <v>29.234338747099766</v>
      </c>
      <c r="O5" s="1">
        <f t="shared" si="4"/>
        <v>48.491879350348029</v>
      </c>
      <c r="P5" s="1">
        <f t="shared" si="5"/>
        <v>16.357308584686773</v>
      </c>
      <c r="Q5">
        <f>SUM(K5:P5)</f>
        <v>100</v>
      </c>
      <c r="R5" t="s">
        <v>8</v>
      </c>
      <c r="S5" s="1">
        <f t="shared" ref="S5:S9" si="8">100*C5/C$10</f>
        <v>0</v>
      </c>
      <c r="T5" s="1">
        <f t="shared" ref="T5:T9" si="9">100*D5/D$10</f>
        <v>6.2015503875968996</v>
      </c>
      <c r="U5" s="1">
        <f t="shared" ref="U5:U9" si="10">100*E5/E$10</f>
        <v>10.263929618768328</v>
      </c>
      <c r="V5" s="1">
        <f t="shared" ref="V5:V9" si="11">100*F5/F$10</f>
        <v>19.656786271450859</v>
      </c>
      <c r="W5" s="1">
        <f t="shared" ref="W5:W9" si="12">100*G5/G$10</f>
        <v>13.329081632653061</v>
      </c>
      <c r="X5" s="1">
        <f t="shared" ref="X5:X9" si="13">100*H5/H$10</f>
        <v>14.001986097318769</v>
      </c>
    </row>
    <row r="6" spans="1:24" x14ac:dyDescent="0.25">
      <c r="B6" t="s">
        <v>9</v>
      </c>
      <c r="C6">
        <v>0</v>
      </c>
      <c r="D6">
        <v>0</v>
      </c>
      <c r="E6">
        <v>2</v>
      </c>
      <c r="F6">
        <v>183</v>
      </c>
      <c r="G6">
        <v>1102</v>
      </c>
      <c r="H6">
        <v>827</v>
      </c>
      <c r="I6">
        <f t="shared" si="7"/>
        <v>2114</v>
      </c>
      <c r="J6" t="s">
        <v>9</v>
      </c>
      <c r="K6" s="1">
        <f t="shared" si="0"/>
        <v>0</v>
      </c>
      <c r="L6" s="1">
        <f t="shared" si="1"/>
        <v>0</v>
      </c>
      <c r="M6" s="1">
        <f t="shared" si="2"/>
        <v>9.46073793755913E-2</v>
      </c>
      <c r="N6" s="1">
        <f t="shared" si="3"/>
        <v>8.6565752128666045</v>
      </c>
      <c r="O6" s="1">
        <f t="shared" si="4"/>
        <v>52.128666035950808</v>
      </c>
      <c r="P6" s="1">
        <f t="shared" si="5"/>
        <v>39.120151371806998</v>
      </c>
      <c r="Q6">
        <f t="shared" ref="Q6:Q9" si="14">SUM(K6:P6)</f>
        <v>100</v>
      </c>
      <c r="R6" t="s">
        <v>9</v>
      </c>
      <c r="S6" s="1">
        <f t="shared" si="8"/>
        <v>0</v>
      </c>
      <c r="T6" s="1">
        <f t="shared" si="9"/>
        <v>0</v>
      </c>
      <c r="U6" s="1">
        <f t="shared" si="10"/>
        <v>0.5865102639296188</v>
      </c>
      <c r="V6" s="1">
        <f t="shared" si="11"/>
        <v>14.274570982839313</v>
      </c>
      <c r="W6" s="1">
        <f t="shared" si="12"/>
        <v>35.140306122448976</v>
      </c>
      <c r="X6" s="1">
        <f t="shared" si="13"/>
        <v>82.12512413108243</v>
      </c>
    </row>
    <row r="7" spans="1:24" x14ac:dyDescent="0.25">
      <c r="B7" t="s">
        <v>10</v>
      </c>
      <c r="C7">
        <v>352</v>
      </c>
      <c r="D7">
        <v>237</v>
      </c>
      <c r="E7">
        <v>178</v>
      </c>
      <c r="F7">
        <v>0</v>
      </c>
      <c r="G7">
        <v>0</v>
      </c>
      <c r="H7">
        <v>0</v>
      </c>
      <c r="I7">
        <f t="shared" si="7"/>
        <v>767</v>
      </c>
      <c r="J7" t="s">
        <v>10</v>
      </c>
      <c r="K7" s="1">
        <f t="shared" si="0"/>
        <v>45.89308996088657</v>
      </c>
      <c r="L7" s="1">
        <f t="shared" si="1"/>
        <v>30.899608865710562</v>
      </c>
      <c r="M7" s="1">
        <f t="shared" si="2"/>
        <v>23.207301173402868</v>
      </c>
      <c r="N7" s="1">
        <f t="shared" si="3"/>
        <v>0</v>
      </c>
      <c r="O7" s="1">
        <f t="shared" si="4"/>
        <v>0</v>
      </c>
      <c r="P7" s="1">
        <f t="shared" si="5"/>
        <v>0</v>
      </c>
      <c r="Q7">
        <f t="shared" si="14"/>
        <v>100</v>
      </c>
      <c r="R7" t="s">
        <v>10</v>
      </c>
      <c r="S7" s="1">
        <f t="shared" si="8"/>
        <v>100</v>
      </c>
      <c r="T7" s="1">
        <f t="shared" si="9"/>
        <v>91.860465116279073</v>
      </c>
      <c r="U7" s="1">
        <f t="shared" si="10"/>
        <v>52.199413489736074</v>
      </c>
      <c r="V7" s="1">
        <f t="shared" si="11"/>
        <v>0</v>
      </c>
      <c r="W7" s="1">
        <f t="shared" si="12"/>
        <v>0</v>
      </c>
      <c r="X7" s="1">
        <f t="shared" si="13"/>
        <v>0</v>
      </c>
    </row>
    <row r="8" spans="1:24" x14ac:dyDescent="0.25"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7"/>
        <v>0</v>
      </c>
      <c r="J8" t="s">
        <v>11</v>
      </c>
      <c r="K8" s="1">
        <f>IF($I8=0, 0, (C8*100)/$I8)</f>
        <v>0</v>
      </c>
      <c r="L8" s="1">
        <f t="shared" ref="L8:P8" si="15">IF($I8=0, 0, (D8*100)/$I8)</f>
        <v>0</v>
      </c>
      <c r="M8" s="1">
        <f t="shared" si="15"/>
        <v>0</v>
      </c>
      <c r="N8" s="1">
        <f t="shared" si="15"/>
        <v>0</v>
      </c>
      <c r="O8" s="1">
        <f t="shared" si="15"/>
        <v>0</v>
      </c>
      <c r="P8" s="1">
        <f t="shared" si="15"/>
        <v>0</v>
      </c>
      <c r="Q8">
        <f t="shared" si="14"/>
        <v>0</v>
      </c>
      <c r="R8" t="s">
        <v>11</v>
      </c>
      <c r="S8" s="1">
        <f t="shared" si="8"/>
        <v>0</v>
      </c>
      <c r="T8" s="1">
        <f t="shared" si="9"/>
        <v>0</v>
      </c>
      <c r="U8" s="1">
        <f t="shared" si="10"/>
        <v>0</v>
      </c>
      <c r="V8" s="1">
        <f t="shared" si="11"/>
        <v>0</v>
      </c>
      <c r="W8" s="1">
        <f t="shared" si="12"/>
        <v>0</v>
      </c>
      <c r="X8" s="1">
        <f t="shared" si="13"/>
        <v>0</v>
      </c>
    </row>
    <row r="9" spans="1:24" x14ac:dyDescent="0.25"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7"/>
        <v>0</v>
      </c>
      <c r="J9" t="s">
        <v>12</v>
      </c>
      <c r="K9" s="1">
        <f>IF($I9=0, 0, (C9*100)/$I9)</f>
        <v>0</v>
      </c>
      <c r="L9" s="1">
        <f t="shared" ref="L9" si="16">IF($I9=0, 0, (D9*100)/$I9)</f>
        <v>0</v>
      </c>
      <c r="M9" s="1">
        <f t="shared" ref="M9" si="17">IF($I9=0, 0, (E9*100)/$I9)</f>
        <v>0</v>
      </c>
      <c r="N9" s="1">
        <f t="shared" ref="N9" si="18">IF($I9=0, 0, (F9*100)/$I9)</f>
        <v>0</v>
      </c>
      <c r="O9" s="1">
        <f t="shared" ref="O9" si="19">IF($I9=0, 0, (G9*100)/$I9)</f>
        <v>0</v>
      </c>
      <c r="P9" s="1">
        <f t="shared" ref="P9" si="20">IF($I9=0, 0, (H9*100)/$I9)</f>
        <v>0</v>
      </c>
      <c r="Q9">
        <f t="shared" si="14"/>
        <v>0</v>
      </c>
      <c r="R9" t="s">
        <v>12</v>
      </c>
      <c r="S9" s="1">
        <f t="shared" si="8"/>
        <v>0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f t="shared" si="13"/>
        <v>0</v>
      </c>
    </row>
    <row r="10" spans="1:24" x14ac:dyDescent="0.25">
      <c r="B10" t="s">
        <v>19</v>
      </c>
      <c r="C10">
        <f>SUM(C4:C9)</f>
        <v>352</v>
      </c>
      <c r="D10">
        <f t="shared" ref="D10" si="21">SUM(D4:D9)</f>
        <v>258</v>
      </c>
      <c r="E10">
        <f t="shared" ref="E10" si="22">SUM(E4:E9)</f>
        <v>341</v>
      </c>
      <c r="F10">
        <f t="shared" ref="F10" si="23">SUM(F4:F9)</f>
        <v>1282</v>
      </c>
      <c r="G10">
        <f t="shared" ref="G10" si="24">SUM(G4:G9)</f>
        <v>3136</v>
      </c>
      <c r="H10">
        <f t="shared" ref="H10" si="25">SUM(H4:H9)</f>
        <v>1007</v>
      </c>
      <c r="I10">
        <f>SUM(I4:I9)</f>
        <v>6376</v>
      </c>
    </row>
    <row r="12" spans="1:24" x14ac:dyDescent="0.25">
      <c r="A12" t="s">
        <v>20</v>
      </c>
    </row>
    <row r="13" spans="1:24" x14ac:dyDescent="0.25">
      <c r="C13" s="2" t="s">
        <v>23</v>
      </c>
      <c r="D13" s="2"/>
      <c r="E13" s="2"/>
      <c r="F13" s="2"/>
      <c r="G13" s="2"/>
      <c r="H13" s="2"/>
      <c r="K13" s="2" t="s">
        <v>24</v>
      </c>
      <c r="L13" s="2"/>
      <c r="M13" s="2"/>
      <c r="N13" s="2"/>
      <c r="O13" s="2"/>
      <c r="P13" s="2"/>
      <c r="S13" s="2" t="s">
        <v>25</v>
      </c>
      <c r="T13" s="2"/>
      <c r="U13" s="2"/>
      <c r="V13" s="2"/>
      <c r="W13" s="2"/>
      <c r="X13" s="2"/>
    </row>
    <row r="14" spans="1:24" x14ac:dyDescent="0.25"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19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S14" t="s">
        <v>13</v>
      </c>
      <c r="T14" t="s">
        <v>14</v>
      </c>
      <c r="U14" t="s">
        <v>15</v>
      </c>
      <c r="V14" t="s">
        <v>16</v>
      </c>
      <c r="W14" t="s">
        <v>17</v>
      </c>
      <c r="X14" t="s">
        <v>18</v>
      </c>
    </row>
    <row r="15" spans="1:24" x14ac:dyDescent="0.25">
      <c r="B15" t="s">
        <v>0</v>
      </c>
      <c r="C15">
        <v>0</v>
      </c>
      <c r="D15">
        <v>0</v>
      </c>
      <c r="E15">
        <v>324</v>
      </c>
      <c r="F15">
        <v>1229</v>
      </c>
      <c r="G15">
        <v>0</v>
      </c>
      <c r="H15">
        <v>0</v>
      </c>
      <c r="I15">
        <f>SUM(C15:H15)</f>
        <v>1553</v>
      </c>
      <c r="J15" t="s">
        <v>0</v>
      </c>
      <c r="K15" s="1">
        <f t="shared" ref="K15:K18" si="26">IF($I15=0, 0, (C15*100)/$I15)</f>
        <v>0</v>
      </c>
      <c r="L15" s="1">
        <f t="shared" ref="L15:L20" si="27">IF($I15=0, 0, (D15*100)/$I15)</f>
        <v>0</v>
      </c>
      <c r="M15" s="1">
        <f t="shared" ref="M15:M20" si="28">IF($I15=0, 0, (E15*100)/$I15)</f>
        <v>20.862846104314229</v>
      </c>
      <c r="N15" s="1">
        <f t="shared" ref="N15:N20" si="29">IF($I15=0, 0, (F15*100)/$I15)</f>
        <v>79.137153895685771</v>
      </c>
      <c r="O15" s="1">
        <f t="shared" ref="O15:O20" si="30">IF($I15=0, 0, (G15*100)/$I15)</f>
        <v>0</v>
      </c>
      <c r="P15" s="1">
        <f t="shared" ref="P15:P20" si="31">IF($I15=0, 0, (H15*100)/$I15)</f>
        <v>0</v>
      </c>
      <c r="Q15" s="1">
        <f>SUM(K15:P15)</f>
        <v>100</v>
      </c>
      <c r="R15" t="s">
        <v>0</v>
      </c>
      <c r="S15" s="1">
        <f>100*C15/C$21</f>
        <v>0</v>
      </c>
      <c r="T15" s="1">
        <f t="shared" ref="T15:X15" si="32">100*D15/D$21</f>
        <v>0</v>
      </c>
      <c r="U15" s="1">
        <f t="shared" si="32"/>
        <v>95.014662756598241</v>
      </c>
      <c r="V15" s="1">
        <f t="shared" si="32"/>
        <v>95.865834633385333</v>
      </c>
      <c r="W15" s="1">
        <f t="shared" si="32"/>
        <v>0</v>
      </c>
      <c r="X15" s="1">
        <f t="shared" si="32"/>
        <v>0</v>
      </c>
    </row>
    <row r="16" spans="1:24" x14ac:dyDescent="0.25">
      <c r="B16" t="s">
        <v>8</v>
      </c>
      <c r="C16">
        <v>352</v>
      </c>
      <c r="D16">
        <v>257</v>
      </c>
      <c r="E16">
        <v>3</v>
      </c>
      <c r="F16">
        <v>0</v>
      </c>
      <c r="G16">
        <v>0</v>
      </c>
      <c r="H16">
        <v>0</v>
      </c>
      <c r="I16">
        <f t="shared" ref="I16:I20" si="33">SUM(C16:H16)</f>
        <v>612</v>
      </c>
      <c r="J16" t="s">
        <v>8</v>
      </c>
      <c r="K16" s="1">
        <f t="shared" si="26"/>
        <v>57.516339869281047</v>
      </c>
      <c r="L16" s="1">
        <f t="shared" si="27"/>
        <v>41.993464052287578</v>
      </c>
      <c r="M16" s="1">
        <f t="shared" si="28"/>
        <v>0.49019607843137253</v>
      </c>
      <c r="N16" s="1">
        <f t="shared" si="29"/>
        <v>0</v>
      </c>
      <c r="O16" s="1">
        <f t="shared" si="30"/>
        <v>0</v>
      </c>
      <c r="P16" s="1">
        <f t="shared" si="31"/>
        <v>0</v>
      </c>
      <c r="Q16" s="1">
        <f>SUM(K16:P16)</f>
        <v>99.999999999999986</v>
      </c>
      <c r="R16" t="s">
        <v>8</v>
      </c>
      <c r="S16" s="1">
        <f t="shared" ref="S16:S20" si="34">100*C16/C$21</f>
        <v>100</v>
      </c>
      <c r="T16" s="1">
        <f t="shared" ref="T16:T20" si="35">100*D16/D$21</f>
        <v>99.612403100775197</v>
      </c>
      <c r="U16" s="1">
        <f t="shared" ref="U16:U20" si="36">100*E16/E$21</f>
        <v>0.87976539589442815</v>
      </c>
      <c r="V16" s="1">
        <f t="shared" ref="V16:V20" si="37">100*F16/F$21</f>
        <v>0</v>
      </c>
      <c r="W16" s="1">
        <f t="shared" ref="W16:W20" si="38">100*G16/G$21</f>
        <v>0</v>
      </c>
      <c r="X16" s="1">
        <f t="shared" ref="X16:X20" si="39">100*H16/H$21</f>
        <v>0</v>
      </c>
    </row>
    <row r="17" spans="1:24" x14ac:dyDescent="0.25">
      <c r="B17" t="s">
        <v>9</v>
      </c>
      <c r="C17">
        <v>0</v>
      </c>
      <c r="D17">
        <v>1</v>
      </c>
      <c r="E17">
        <v>14</v>
      </c>
      <c r="F17">
        <v>52</v>
      </c>
      <c r="G17">
        <v>259</v>
      </c>
      <c r="H17">
        <v>70</v>
      </c>
      <c r="I17">
        <f t="shared" si="33"/>
        <v>396</v>
      </c>
      <c r="J17" t="s">
        <v>9</v>
      </c>
      <c r="K17" s="1">
        <f t="shared" si="26"/>
        <v>0</v>
      </c>
      <c r="L17" s="1">
        <f t="shared" si="27"/>
        <v>0.25252525252525254</v>
      </c>
      <c r="M17" s="1">
        <f t="shared" si="28"/>
        <v>3.5353535353535355</v>
      </c>
      <c r="N17" s="1">
        <f t="shared" si="29"/>
        <v>13.131313131313131</v>
      </c>
      <c r="O17" s="1">
        <f t="shared" si="30"/>
        <v>65.404040404040401</v>
      </c>
      <c r="P17" s="1">
        <f t="shared" si="31"/>
        <v>17.676767676767678</v>
      </c>
      <c r="Q17" s="1">
        <f t="shared" ref="Q17:Q20" si="40">SUM(K17:P17)</f>
        <v>100</v>
      </c>
      <c r="R17" t="s">
        <v>9</v>
      </c>
      <c r="S17" s="1">
        <f t="shared" si="34"/>
        <v>0</v>
      </c>
      <c r="T17" s="1">
        <f t="shared" si="35"/>
        <v>0.38759689922480622</v>
      </c>
      <c r="U17" s="1">
        <f t="shared" si="36"/>
        <v>4.1055718475073313</v>
      </c>
      <c r="V17" s="1">
        <f t="shared" si="37"/>
        <v>4.0561622464898592</v>
      </c>
      <c r="W17" s="1">
        <f t="shared" si="38"/>
        <v>17.4645987862441</v>
      </c>
      <c r="X17" s="1">
        <f t="shared" si="39"/>
        <v>4.5248868778280542</v>
      </c>
    </row>
    <row r="18" spans="1:24" x14ac:dyDescent="0.25">
      <c r="B18" t="s">
        <v>10</v>
      </c>
      <c r="C18">
        <v>0</v>
      </c>
      <c r="D18">
        <v>0</v>
      </c>
      <c r="E18">
        <v>0</v>
      </c>
      <c r="F18">
        <v>1</v>
      </c>
      <c r="G18">
        <v>1196</v>
      </c>
      <c r="H18">
        <v>0</v>
      </c>
      <c r="I18">
        <f t="shared" si="33"/>
        <v>1197</v>
      </c>
      <c r="J18" t="s">
        <v>10</v>
      </c>
      <c r="K18" s="1">
        <f t="shared" si="26"/>
        <v>0</v>
      </c>
      <c r="L18" s="1">
        <f t="shared" si="27"/>
        <v>0</v>
      </c>
      <c r="M18" s="1">
        <f t="shared" si="28"/>
        <v>0</v>
      </c>
      <c r="N18" s="1">
        <f t="shared" si="29"/>
        <v>8.3542188805346695E-2</v>
      </c>
      <c r="O18" s="1">
        <f t="shared" si="30"/>
        <v>99.916457811194647</v>
      </c>
      <c r="P18" s="1">
        <f t="shared" si="31"/>
        <v>0</v>
      </c>
      <c r="Q18" s="1">
        <f t="shared" si="40"/>
        <v>100</v>
      </c>
      <c r="R18" t="s">
        <v>10</v>
      </c>
      <c r="S18" s="1">
        <f t="shared" si="34"/>
        <v>0</v>
      </c>
      <c r="T18" s="1">
        <f t="shared" si="35"/>
        <v>0</v>
      </c>
      <c r="U18" s="1">
        <f t="shared" si="36"/>
        <v>0</v>
      </c>
      <c r="V18" s="1">
        <f t="shared" si="37"/>
        <v>7.8003120124804995E-2</v>
      </c>
      <c r="W18" s="1">
        <f t="shared" si="38"/>
        <v>80.647336480107896</v>
      </c>
      <c r="X18" s="1">
        <f t="shared" si="39"/>
        <v>0</v>
      </c>
    </row>
    <row r="19" spans="1:24" x14ac:dyDescent="0.25">
      <c r="B19" t="s">
        <v>11</v>
      </c>
      <c r="C19">
        <v>0</v>
      </c>
      <c r="D19">
        <v>0</v>
      </c>
      <c r="E19">
        <v>0</v>
      </c>
      <c r="F19">
        <v>0</v>
      </c>
      <c r="G19">
        <v>28</v>
      </c>
      <c r="H19">
        <v>1477</v>
      </c>
      <c r="I19">
        <f t="shared" si="33"/>
        <v>1505</v>
      </c>
      <c r="J19" t="s">
        <v>11</v>
      </c>
      <c r="K19" s="1">
        <f>IF($I19=0, 0, (C19*100)/$I19)</f>
        <v>0</v>
      </c>
      <c r="L19" s="1">
        <f t="shared" si="27"/>
        <v>0</v>
      </c>
      <c r="M19" s="1">
        <f t="shared" si="28"/>
        <v>0</v>
      </c>
      <c r="N19" s="1">
        <f t="shared" si="29"/>
        <v>0</v>
      </c>
      <c r="O19" s="1">
        <f t="shared" si="30"/>
        <v>1.8604651162790697</v>
      </c>
      <c r="P19" s="1">
        <f t="shared" si="31"/>
        <v>98.139534883720927</v>
      </c>
      <c r="Q19" s="1">
        <f t="shared" si="40"/>
        <v>100</v>
      </c>
      <c r="R19" t="s">
        <v>11</v>
      </c>
      <c r="S19" s="1">
        <f t="shared" si="34"/>
        <v>0</v>
      </c>
      <c r="T19" s="1">
        <f t="shared" si="35"/>
        <v>0</v>
      </c>
      <c r="U19" s="1">
        <f t="shared" si="36"/>
        <v>0</v>
      </c>
      <c r="V19" s="1">
        <f t="shared" si="37"/>
        <v>0</v>
      </c>
      <c r="W19" s="1">
        <f t="shared" si="38"/>
        <v>1.8880647336480108</v>
      </c>
      <c r="X19" s="1">
        <f t="shared" si="39"/>
        <v>95.475113122171948</v>
      </c>
    </row>
    <row r="20" spans="1:24" x14ac:dyDescent="0.25">
      <c r="B20" t="s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33"/>
        <v>0</v>
      </c>
      <c r="J20" t="s">
        <v>12</v>
      </c>
      <c r="K20" s="1">
        <f>IF($I20=0, 0, (C20*100)/$I20)</f>
        <v>0</v>
      </c>
      <c r="L20" s="1">
        <f t="shared" si="27"/>
        <v>0</v>
      </c>
      <c r="M20" s="1">
        <f t="shared" si="28"/>
        <v>0</v>
      </c>
      <c r="N20" s="1">
        <f t="shared" si="29"/>
        <v>0</v>
      </c>
      <c r="O20" s="1">
        <f t="shared" si="30"/>
        <v>0</v>
      </c>
      <c r="P20" s="1">
        <f t="shared" si="31"/>
        <v>0</v>
      </c>
      <c r="Q20" s="1">
        <f t="shared" si="40"/>
        <v>0</v>
      </c>
      <c r="R20" t="s">
        <v>12</v>
      </c>
      <c r="S20" s="1">
        <f t="shared" si="34"/>
        <v>0</v>
      </c>
      <c r="T20" s="1">
        <f t="shared" si="35"/>
        <v>0</v>
      </c>
      <c r="U20" s="1">
        <f t="shared" si="36"/>
        <v>0</v>
      </c>
      <c r="V20" s="1">
        <f t="shared" si="37"/>
        <v>0</v>
      </c>
      <c r="W20" s="1">
        <f t="shared" si="38"/>
        <v>0</v>
      </c>
      <c r="X20" s="1">
        <f t="shared" si="39"/>
        <v>0</v>
      </c>
    </row>
    <row r="21" spans="1:24" x14ac:dyDescent="0.25">
      <c r="B21" t="s">
        <v>19</v>
      </c>
      <c r="C21">
        <f>SUM(C15:C20)</f>
        <v>352</v>
      </c>
      <c r="D21">
        <f t="shared" ref="D21:H21" si="41">SUM(D15:D20)</f>
        <v>258</v>
      </c>
      <c r="E21">
        <f t="shared" si="41"/>
        <v>341</v>
      </c>
      <c r="F21">
        <f t="shared" si="41"/>
        <v>1282</v>
      </c>
      <c r="G21">
        <f t="shared" si="41"/>
        <v>1483</v>
      </c>
      <c r="H21">
        <f t="shared" si="41"/>
        <v>1547</v>
      </c>
      <c r="I21">
        <f>SUM(I15:I20)</f>
        <v>5263</v>
      </c>
    </row>
    <row r="23" spans="1:24" x14ac:dyDescent="0.25">
      <c r="A23" t="s">
        <v>21</v>
      </c>
    </row>
    <row r="24" spans="1:24" x14ac:dyDescent="0.25">
      <c r="C24" s="2" t="s">
        <v>23</v>
      </c>
      <c r="D24" s="2"/>
      <c r="E24" s="2"/>
      <c r="F24" s="2"/>
      <c r="G24" s="2"/>
      <c r="H24" s="2"/>
      <c r="K24" s="2" t="s">
        <v>24</v>
      </c>
      <c r="L24" s="2"/>
      <c r="M24" s="2"/>
      <c r="N24" s="2"/>
      <c r="O24" s="2"/>
      <c r="P24" s="2"/>
      <c r="S24" s="2" t="s">
        <v>25</v>
      </c>
      <c r="T24" s="2"/>
      <c r="U24" s="2"/>
      <c r="V24" s="2"/>
      <c r="W24" s="2"/>
      <c r="X24" s="2"/>
    </row>
    <row r="25" spans="1:24" x14ac:dyDescent="0.25"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19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S25" t="s">
        <v>13</v>
      </c>
      <c r="T25" t="s">
        <v>14</v>
      </c>
      <c r="U25" t="s">
        <v>15</v>
      </c>
      <c r="V25" t="s">
        <v>16</v>
      </c>
      <c r="W25" t="s">
        <v>17</v>
      </c>
      <c r="X25" t="s">
        <v>18</v>
      </c>
    </row>
    <row r="26" spans="1:24" x14ac:dyDescent="0.25">
      <c r="B26" t="s">
        <v>0</v>
      </c>
      <c r="C26">
        <v>0</v>
      </c>
      <c r="D26">
        <v>0</v>
      </c>
      <c r="E26">
        <v>131</v>
      </c>
      <c r="F26">
        <v>1282</v>
      </c>
      <c r="G26">
        <v>3136</v>
      </c>
      <c r="H26">
        <v>1007</v>
      </c>
      <c r="I26">
        <f>SUM(C26:H26)</f>
        <v>5556</v>
      </c>
      <c r="J26" t="s">
        <v>0</v>
      </c>
      <c r="K26" s="1">
        <f t="shared" ref="K26:K29" si="42">IF($I26=0, 0, (C26*100)/$I26)</f>
        <v>0</v>
      </c>
      <c r="L26" s="1">
        <f t="shared" ref="L26:L31" si="43">IF($I26=0, 0, (D26*100)/$I26)</f>
        <v>0</v>
      </c>
      <c r="M26" s="1">
        <f t="shared" ref="M26:M31" si="44">IF($I26=0, 0, (E26*100)/$I26)</f>
        <v>2.3578113750899927</v>
      </c>
      <c r="N26" s="1">
        <f t="shared" ref="N26:N31" si="45">IF($I26=0, 0, (F26*100)/$I26)</f>
        <v>23.074154067674588</v>
      </c>
      <c r="O26" s="1">
        <f t="shared" ref="O26:O31" si="46">IF($I26=0, 0, (G26*100)/$I26)</f>
        <v>56.443484521238304</v>
      </c>
      <c r="P26" s="1">
        <f t="shared" ref="P26:P31" si="47">IF($I26=0, 0, (H26*100)/$I26)</f>
        <v>18.124550035997121</v>
      </c>
      <c r="Q26">
        <f>SUM(K26:P26)</f>
        <v>100</v>
      </c>
      <c r="R26" t="s">
        <v>0</v>
      </c>
      <c r="S26" s="1">
        <f>100*C26/C$28</f>
        <v>0</v>
      </c>
      <c r="T26" s="1">
        <f t="shared" ref="T26:X26" si="48">100*D26/D$28</f>
        <v>0</v>
      </c>
      <c r="U26" s="1">
        <f t="shared" si="48"/>
        <v>38.416422287390027</v>
      </c>
      <c r="V26" s="1">
        <f t="shared" si="48"/>
        <v>100</v>
      </c>
      <c r="W26" s="1">
        <f t="shared" si="48"/>
        <v>100</v>
      </c>
      <c r="X26" s="1">
        <f t="shared" si="48"/>
        <v>100</v>
      </c>
    </row>
    <row r="27" spans="1:24" x14ac:dyDescent="0.25">
      <c r="B27" t="s">
        <v>8</v>
      </c>
      <c r="C27">
        <v>352</v>
      </c>
      <c r="D27">
        <v>258</v>
      </c>
      <c r="E27">
        <v>210</v>
      </c>
      <c r="F27">
        <v>0</v>
      </c>
      <c r="G27">
        <v>0</v>
      </c>
      <c r="H27">
        <v>0</v>
      </c>
      <c r="I27">
        <f t="shared" ref="I27:I31" si="49">SUM(C27:H27)</f>
        <v>820</v>
      </c>
      <c r="J27" t="s">
        <v>8</v>
      </c>
      <c r="K27" s="1">
        <f t="shared" si="42"/>
        <v>42.926829268292686</v>
      </c>
      <c r="L27" s="1">
        <f t="shared" si="43"/>
        <v>31.463414634146343</v>
      </c>
      <c r="M27" s="1">
        <f t="shared" si="44"/>
        <v>25.609756097560975</v>
      </c>
      <c r="N27" s="1">
        <f t="shared" si="45"/>
        <v>0</v>
      </c>
      <c r="O27" s="1">
        <f t="shared" si="46"/>
        <v>0</v>
      </c>
      <c r="P27" s="1">
        <f t="shared" si="47"/>
        <v>0</v>
      </c>
      <c r="Q27">
        <f>SUM(K27:P27)</f>
        <v>100</v>
      </c>
      <c r="R27" t="s">
        <v>8</v>
      </c>
      <c r="S27" s="1">
        <f>100*C27/C$28</f>
        <v>100</v>
      </c>
      <c r="T27" s="1">
        <f t="shared" ref="T27" si="50">100*D27/D$28</f>
        <v>100</v>
      </c>
      <c r="U27" s="1">
        <f t="shared" ref="U27" si="51">100*E27/E$28</f>
        <v>61.583577712609973</v>
      </c>
      <c r="V27" s="1">
        <f t="shared" ref="V27" si="52">100*F27/F$28</f>
        <v>0</v>
      </c>
      <c r="W27" s="1">
        <f t="shared" ref="W27" si="53">100*G27/G$28</f>
        <v>0</v>
      </c>
      <c r="X27" s="1">
        <f t="shared" ref="X27" si="54">100*H27/H$28</f>
        <v>0</v>
      </c>
    </row>
    <row r="28" spans="1:24" x14ac:dyDescent="0.25">
      <c r="B28" t="s">
        <v>19</v>
      </c>
      <c r="C28">
        <f>SUM(C25:C27)</f>
        <v>352</v>
      </c>
      <c r="D28">
        <f t="shared" ref="D28" si="55">SUM(D25:D27)</f>
        <v>258</v>
      </c>
      <c r="E28">
        <f t="shared" ref="E28" si="56">SUM(E25:E27)</f>
        <v>341</v>
      </c>
      <c r="F28">
        <f t="shared" ref="F28" si="57">SUM(F25:F27)</f>
        <v>1282</v>
      </c>
      <c r="G28">
        <f t="shared" ref="G28" si="58">SUM(G25:G27)</f>
        <v>3136</v>
      </c>
      <c r="H28">
        <f t="shared" ref="H28" si="59">SUM(H25:H27)</f>
        <v>1007</v>
      </c>
      <c r="I28">
        <f>SUM(I26:I27)</f>
        <v>6376</v>
      </c>
    </row>
    <row r="30" spans="1:24" x14ac:dyDescent="0.25">
      <c r="A30" t="s">
        <v>22</v>
      </c>
    </row>
    <row r="31" spans="1:24" x14ac:dyDescent="0.25">
      <c r="C31" s="2" t="s">
        <v>23</v>
      </c>
      <c r="D31" s="2"/>
      <c r="E31" s="2"/>
      <c r="F31" s="2"/>
      <c r="G31" s="2"/>
      <c r="H31" s="2"/>
      <c r="K31" s="2" t="s">
        <v>24</v>
      </c>
      <c r="L31" s="2"/>
      <c r="M31" s="2"/>
      <c r="N31" s="2"/>
      <c r="O31" s="2"/>
      <c r="P31" s="2"/>
      <c r="S31" s="2" t="s">
        <v>25</v>
      </c>
      <c r="T31" s="2"/>
      <c r="U31" s="2"/>
      <c r="V31" s="2"/>
      <c r="W31" s="2"/>
      <c r="X31" s="2"/>
    </row>
    <row r="32" spans="1:24" x14ac:dyDescent="0.25"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19</v>
      </c>
      <c r="K32" t="s">
        <v>13</v>
      </c>
      <c r="L32" t="s">
        <v>14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S32" t="s">
        <v>13</v>
      </c>
      <c r="T32" t="s">
        <v>14</v>
      </c>
      <c r="U32" t="s">
        <v>15</v>
      </c>
      <c r="V32" t="s">
        <v>16</v>
      </c>
      <c r="W32" t="s">
        <v>17</v>
      </c>
      <c r="X32" t="s">
        <v>18</v>
      </c>
    </row>
    <row r="33" spans="1:24" x14ac:dyDescent="0.25">
      <c r="B33" t="s">
        <v>0</v>
      </c>
      <c r="C33">
        <v>0</v>
      </c>
      <c r="D33">
        <v>0</v>
      </c>
      <c r="E33">
        <v>131</v>
      </c>
      <c r="F33">
        <v>1282</v>
      </c>
      <c r="G33">
        <v>3136</v>
      </c>
      <c r="H33">
        <v>1007</v>
      </c>
      <c r="I33">
        <f>SUM(C33:H33)</f>
        <v>5556</v>
      </c>
      <c r="J33" t="s">
        <v>0</v>
      </c>
      <c r="K33" s="1">
        <f t="shared" ref="K33:K35" si="60">IF($I33=0, 0, (C33*100)/$I33)</f>
        <v>0</v>
      </c>
      <c r="L33" s="1">
        <f t="shared" ref="L33:L35" si="61">IF($I33=0, 0, (D33*100)/$I33)</f>
        <v>0</v>
      </c>
      <c r="M33" s="1">
        <f t="shared" ref="M33:M35" si="62">IF($I33=0, 0, (E33*100)/$I33)</f>
        <v>2.3578113750899927</v>
      </c>
      <c r="N33" s="1">
        <f t="shared" ref="N33:N35" si="63">IF($I33=0, 0, (F33*100)/$I33)</f>
        <v>23.074154067674588</v>
      </c>
      <c r="O33" s="1">
        <f t="shared" ref="O33:O35" si="64">IF($I33=0, 0, (G33*100)/$I33)</f>
        <v>56.443484521238304</v>
      </c>
      <c r="P33" s="1">
        <f t="shared" ref="P33:P35" si="65">IF($I33=0, 0, (H33*100)/$I33)</f>
        <v>18.124550035997121</v>
      </c>
      <c r="Q33">
        <f>SUM(K33:P33)</f>
        <v>100</v>
      </c>
      <c r="R33" t="s">
        <v>0</v>
      </c>
      <c r="S33" s="1">
        <f>100*C33/C$35</f>
        <v>0</v>
      </c>
      <c r="T33" s="1">
        <f t="shared" ref="T33:X33" si="66">100*D33/D$35</f>
        <v>0</v>
      </c>
      <c r="U33" s="1">
        <f t="shared" si="66"/>
        <v>38.416422287390027</v>
      </c>
      <c r="V33" s="1">
        <f t="shared" si="66"/>
        <v>100</v>
      </c>
      <c r="W33" s="1">
        <f t="shared" si="66"/>
        <v>100</v>
      </c>
      <c r="X33" s="1">
        <f t="shared" si="66"/>
        <v>100</v>
      </c>
    </row>
    <row r="34" spans="1:24" x14ac:dyDescent="0.25">
      <c r="B34" t="s">
        <v>8</v>
      </c>
      <c r="C34">
        <v>352</v>
      </c>
      <c r="D34">
        <v>258</v>
      </c>
      <c r="E34">
        <v>210</v>
      </c>
      <c r="F34">
        <v>0</v>
      </c>
      <c r="G34">
        <v>0</v>
      </c>
      <c r="H34">
        <v>0</v>
      </c>
      <c r="I34">
        <f t="shared" ref="I34" si="67">SUM(C34:H34)</f>
        <v>820</v>
      </c>
      <c r="J34" t="s">
        <v>8</v>
      </c>
      <c r="K34" s="1">
        <f t="shared" si="60"/>
        <v>42.926829268292686</v>
      </c>
      <c r="L34" s="1">
        <f t="shared" si="61"/>
        <v>31.463414634146343</v>
      </c>
      <c r="M34" s="1">
        <f t="shared" si="62"/>
        <v>25.609756097560975</v>
      </c>
      <c r="N34" s="1">
        <f t="shared" si="63"/>
        <v>0</v>
      </c>
      <c r="O34" s="1">
        <f t="shared" si="64"/>
        <v>0</v>
      </c>
      <c r="P34" s="1">
        <f t="shared" si="65"/>
        <v>0</v>
      </c>
      <c r="Q34">
        <f>SUM(K34:P34)</f>
        <v>100</v>
      </c>
      <c r="R34" t="s">
        <v>8</v>
      </c>
      <c r="S34" s="1">
        <f>100*C34/C$35</f>
        <v>100</v>
      </c>
      <c r="T34" s="1">
        <f t="shared" ref="T34" si="68">100*D34/D$35</f>
        <v>100</v>
      </c>
      <c r="U34" s="1">
        <f t="shared" ref="U34" si="69">100*E34/E$35</f>
        <v>61.583577712609973</v>
      </c>
      <c r="V34" s="1">
        <f t="shared" ref="V34" si="70">100*F34/F$35</f>
        <v>0</v>
      </c>
      <c r="W34" s="1">
        <f t="shared" ref="W34" si="71">100*G34/G$35</f>
        <v>0</v>
      </c>
      <c r="X34" s="1">
        <f t="shared" ref="X34" si="72">100*H34/H$35</f>
        <v>0</v>
      </c>
    </row>
    <row r="35" spans="1:24" x14ac:dyDescent="0.25">
      <c r="B35" t="s">
        <v>19</v>
      </c>
      <c r="C35">
        <f>SUM(C32:C34)</f>
        <v>352</v>
      </c>
      <c r="D35">
        <f t="shared" ref="D35" si="73">SUM(D32:D34)</f>
        <v>258</v>
      </c>
      <c r="E35">
        <f t="shared" ref="E35" si="74">SUM(E32:E34)</f>
        <v>341</v>
      </c>
      <c r="F35">
        <f t="shared" ref="F35" si="75">SUM(F32:F34)</f>
        <v>1282</v>
      </c>
      <c r="G35">
        <f t="shared" ref="G35" si="76">SUM(G32:G34)</f>
        <v>3136</v>
      </c>
      <c r="H35">
        <f t="shared" ref="H35" si="77">SUM(H32:H34)</f>
        <v>1007</v>
      </c>
      <c r="I35">
        <f>SUM(I33:I34)</f>
        <v>6376</v>
      </c>
    </row>
    <row r="37" spans="1:24" x14ac:dyDescent="0.25">
      <c r="A37" t="s">
        <v>26</v>
      </c>
    </row>
    <row r="38" spans="1:24" x14ac:dyDescent="0.25">
      <c r="C38" s="2" t="s">
        <v>23</v>
      </c>
      <c r="D38" s="2"/>
      <c r="E38" s="2"/>
      <c r="F38" s="2"/>
      <c r="G38" s="2"/>
      <c r="H38" s="2"/>
      <c r="K38" s="2" t="s">
        <v>24</v>
      </c>
      <c r="L38" s="2"/>
      <c r="M38" s="2"/>
      <c r="N38" s="2"/>
      <c r="O38" s="2"/>
      <c r="P38" s="2"/>
      <c r="S38" s="2" t="s">
        <v>25</v>
      </c>
      <c r="T38" s="2"/>
      <c r="U38" s="2"/>
      <c r="V38" s="2"/>
      <c r="W38" s="2"/>
      <c r="X38" s="2"/>
    </row>
    <row r="39" spans="1:24" x14ac:dyDescent="0.25"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19</v>
      </c>
      <c r="K39" t="s">
        <v>13</v>
      </c>
      <c r="L39" t="s">
        <v>14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  <c r="S39" t="s">
        <v>13</v>
      </c>
      <c r="T39" t="s">
        <v>14</v>
      </c>
      <c r="U39" t="s">
        <v>15</v>
      </c>
      <c r="V39" t="s">
        <v>16</v>
      </c>
      <c r="W39" t="s">
        <v>17</v>
      </c>
      <c r="X39" t="s">
        <v>18</v>
      </c>
    </row>
    <row r="40" spans="1:24" x14ac:dyDescent="0.25">
      <c r="B40" t="s">
        <v>0</v>
      </c>
      <c r="C40">
        <v>0</v>
      </c>
      <c r="D40">
        <v>0</v>
      </c>
      <c r="E40">
        <v>131</v>
      </c>
      <c r="F40">
        <v>1282</v>
      </c>
      <c r="G40">
        <v>3136</v>
      </c>
      <c r="H40">
        <v>1007</v>
      </c>
      <c r="I40">
        <f>SUM(C40:H40)</f>
        <v>5556</v>
      </c>
      <c r="J40" t="s">
        <v>0</v>
      </c>
      <c r="K40" s="1">
        <f t="shared" ref="K40:K42" si="78">IF($I40=0, 0, (C40*100)/$I40)</f>
        <v>0</v>
      </c>
      <c r="L40" s="1">
        <f t="shared" ref="L40:L42" si="79">IF($I40=0, 0, (D40*100)/$I40)</f>
        <v>0</v>
      </c>
      <c r="M40" s="1">
        <f t="shared" ref="M40:M42" si="80">IF($I40=0, 0, (E40*100)/$I40)</f>
        <v>2.3578113750899927</v>
      </c>
      <c r="N40" s="1">
        <f t="shared" ref="N40:N42" si="81">IF($I40=0, 0, (F40*100)/$I40)</f>
        <v>23.074154067674588</v>
      </c>
      <c r="O40" s="1">
        <f t="shared" ref="O40:O42" si="82">IF($I40=0, 0, (G40*100)/$I40)</f>
        <v>56.443484521238304</v>
      </c>
      <c r="P40" s="1">
        <f t="shared" ref="P40:P42" si="83">IF($I40=0, 0, (H40*100)/$I40)</f>
        <v>18.124550035997121</v>
      </c>
      <c r="Q40">
        <f>SUM(K40:P40)</f>
        <v>100</v>
      </c>
      <c r="R40" t="s">
        <v>0</v>
      </c>
      <c r="S40" s="1">
        <f>100*C40/C$66</f>
        <v>0</v>
      </c>
      <c r="T40" s="1">
        <f>100*D40/D$66</f>
        <v>0</v>
      </c>
      <c r="U40" s="1">
        <f>100*E40/E$66</f>
        <v>38.416422287390027</v>
      </c>
      <c r="V40" s="1">
        <f>100*F40/F$66</f>
        <v>100</v>
      </c>
      <c r="W40" s="1">
        <f>100*G40/G$66</f>
        <v>100</v>
      </c>
      <c r="X40" s="1">
        <f>100*H40/H$66</f>
        <v>100</v>
      </c>
    </row>
    <row r="41" spans="1:24" x14ac:dyDescent="0.25">
      <c r="B41" t="s">
        <v>8</v>
      </c>
      <c r="C41">
        <v>352</v>
      </c>
      <c r="D41">
        <v>258</v>
      </c>
      <c r="E41">
        <v>210</v>
      </c>
      <c r="F41">
        <v>0</v>
      </c>
      <c r="G41">
        <v>0</v>
      </c>
      <c r="H41">
        <v>0</v>
      </c>
      <c r="I41">
        <f t="shared" ref="I41" si="84">SUM(C41:H41)</f>
        <v>820</v>
      </c>
      <c r="J41" t="s">
        <v>8</v>
      </c>
      <c r="K41" s="1">
        <f t="shared" si="78"/>
        <v>42.926829268292686</v>
      </c>
      <c r="L41" s="1">
        <f t="shared" si="79"/>
        <v>31.463414634146343</v>
      </c>
      <c r="M41" s="1">
        <f t="shared" si="80"/>
        <v>25.609756097560975</v>
      </c>
      <c r="N41" s="1">
        <f t="shared" si="81"/>
        <v>0</v>
      </c>
      <c r="O41" s="1">
        <f t="shared" si="82"/>
        <v>0</v>
      </c>
      <c r="P41" s="1">
        <f t="shared" si="83"/>
        <v>0</v>
      </c>
      <c r="Q41">
        <f>SUM(K41:P41)</f>
        <v>100</v>
      </c>
      <c r="R41" t="s">
        <v>8</v>
      </c>
      <c r="S41" s="1">
        <f>100*C41/C42</f>
        <v>100</v>
      </c>
      <c r="T41" s="1">
        <f t="shared" ref="T41:X41" si="85">100*D41/D42</f>
        <v>100</v>
      </c>
      <c r="U41" s="1">
        <f t="shared" si="85"/>
        <v>61.583577712609973</v>
      </c>
      <c r="V41" s="1">
        <f t="shared" si="85"/>
        <v>0</v>
      </c>
      <c r="W41" s="1">
        <f t="shared" si="85"/>
        <v>0</v>
      </c>
      <c r="X41" s="1">
        <f t="shared" si="85"/>
        <v>0</v>
      </c>
    </row>
    <row r="42" spans="1:24" x14ac:dyDescent="0.25">
      <c r="B42" t="s">
        <v>19</v>
      </c>
      <c r="C42">
        <f>SUM(C39:C41)</f>
        <v>352</v>
      </c>
      <c r="D42">
        <f t="shared" ref="D42" si="86">SUM(D39:D41)</f>
        <v>258</v>
      </c>
      <c r="E42">
        <f t="shared" ref="E42" si="87">SUM(E39:E41)</f>
        <v>341</v>
      </c>
      <c r="F42">
        <f t="shared" ref="F42" si="88">SUM(F39:F41)</f>
        <v>1282</v>
      </c>
      <c r="G42">
        <f t="shared" ref="G42" si="89">SUM(G39:G41)</f>
        <v>3136</v>
      </c>
      <c r="H42">
        <f t="shared" ref="H42" si="90">SUM(H39:H41)</f>
        <v>1007</v>
      </c>
      <c r="I42">
        <f>SUM(I40:I41)</f>
        <v>6376</v>
      </c>
    </row>
    <row r="44" spans="1:24" x14ac:dyDescent="0.25">
      <c r="A44" t="s">
        <v>27</v>
      </c>
    </row>
    <row r="45" spans="1:24" x14ac:dyDescent="0.25">
      <c r="C45" s="2" t="s">
        <v>23</v>
      </c>
      <c r="D45" s="2"/>
      <c r="E45" s="2"/>
      <c r="F45" s="2"/>
      <c r="G45" s="2"/>
      <c r="H45" s="2"/>
      <c r="K45" s="2" t="s">
        <v>24</v>
      </c>
      <c r="L45" s="2"/>
      <c r="M45" s="2"/>
      <c r="N45" s="2"/>
      <c r="O45" s="2"/>
      <c r="P45" s="2"/>
      <c r="S45" s="2" t="s">
        <v>25</v>
      </c>
      <c r="T45" s="2"/>
      <c r="U45" s="2"/>
      <c r="V45" s="2"/>
      <c r="W45" s="2"/>
      <c r="X45" s="2"/>
    </row>
    <row r="46" spans="1:24" x14ac:dyDescent="0.25"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19</v>
      </c>
      <c r="K46" t="s">
        <v>13</v>
      </c>
      <c r="L46" t="s">
        <v>14</v>
      </c>
      <c r="M46" t="s">
        <v>15</v>
      </c>
      <c r="N46" t="s">
        <v>16</v>
      </c>
      <c r="O46" t="s">
        <v>17</v>
      </c>
      <c r="P46" t="s">
        <v>18</v>
      </c>
      <c r="Q46" t="s">
        <v>19</v>
      </c>
      <c r="S46" t="s">
        <v>13</v>
      </c>
      <c r="T46" t="s">
        <v>14</v>
      </c>
      <c r="U46" t="s">
        <v>15</v>
      </c>
      <c r="V46" t="s">
        <v>16</v>
      </c>
      <c r="W46" t="s">
        <v>17</v>
      </c>
      <c r="X46" t="s">
        <v>18</v>
      </c>
    </row>
    <row r="47" spans="1:24" x14ac:dyDescent="0.25">
      <c r="B47" t="s">
        <v>0</v>
      </c>
      <c r="C47">
        <v>0</v>
      </c>
      <c r="D47">
        <v>0</v>
      </c>
      <c r="E47">
        <v>131</v>
      </c>
      <c r="F47">
        <v>1282</v>
      </c>
      <c r="G47">
        <v>3136</v>
      </c>
      <c r="H47">
        <v>1007</v>
      </c>
      <c r="I47">
        <f>SUM(C47:H47)</f>
        <v>5556</v>
      </c>
      <c r="J47" t="s">
        <v>0</v>
      </c>
      <c r="K47" s="1">
        <f t="shared" ref="K47:K49" si="91">IF($I47=0, 0, (C47*100)/$I47)</f>
        <v>0</v>
      </c>
      <c r="L47" s="1">
        <f t="shared" ref="L47:L49" si="92">IF($I47=0, 0, (D47*100)/$I47)</f>
        <v>0</v>
      </c>
      <c r="M47" s="1">
        <f t="shared" ref="M47:M49" si="93">IF($I47=0, 0, (E47*100)/$I47)</f>
        <v>2.3578113750899927</v>
      </c>
      <c r="N47" s="1">
        <f t="shared" ref="N47:N49" si="94">IF($I47=0, 0, (F47*100)/$I47)</f>
        <v>23.074154067674588</v>
      </c>
      <c r="O47" s="1">
        <f t="shared" ref="O47:O49" si="95">IF($I47=0, 0, (G47*100)/$I47)</f>
        <v>56.443484521238304</v>
      </c>
      <c r="P47" s="1">
        <f t="shared" ref="P47:P49" si="96">IF($I47=0, 0, (H47*100)/$I47)</f>
        <v>18.124550035997121</v>
      </c>
      <c r="Q47">
        <f>SUM(K47:P47)</f>
        <v>100</v>
      </c>
      <c r="R47" t="s">
        <v>0</v>
      </c>
      <c r="S47" s="1">
        <f>100*C47/C$49</f>
        <v>0</v>
      </c>
      <c r="T47" s="1">
        <f t="shared" ref="T47:X47" si="97">100*D47/D$49</f>
        <v>0</v>
      </c>
      <c r="U47" s="1">
        <f t="shared" si="97"/>
        <v>38.416422287390027</v>
      </c>
      <c r="V47" s="1">
        <f t="shared" si="97"/>
        <v>100</v>
      </c>
      <c r="W47" s="1">
        <f t="shared" si="97"/>
        <v>100</v>
      </c>
      <c r="X47" s="1">
        <f t="shared" si="97"/>
        <v>100</v>
      </c>
    </row>
    <row r="48" spans="1:24" x14ac:dyDescent="0.25">
      <c r="B48" t="s">
        <v>8</v>
      </c>
      <c r="C48">
        <v>352</v>
      </c>
      <c r="D48">
        <v>258</v>
      </c>
      <c r="E48">
        <v>210</v>
      </c>
      <c r="F48">
        <v>0</v>
      </c>
      <c r="G48">
        <v>0</v>
      </c>
      <c r="H48">
        <v>0</v>
      </c>
      <c r="I48">
        <f t="shared" ref="I48" si="98">SUM(C48:H48)</f>
        <v>820</v>
      </c>
      <c r="J48" t="s">
        <v>8</v>
      </c>
      <c r="K48" s="1">
        <f t="shared" si="91"/>
        <v>42.926829268292686</v>
      </c>
      <c r="L48" s="1">
        <f t="shared" si="92"/>
        <v>31.463414634146343</v>
      </c>
      <c r="M48" s="1">
        <f t="shared" si="93"/>
        <v>25.609756097560975</v>
      </c>
      <c r="N48" s="1">
        <f t="shared" si="94"/>
        <v>0</v>
      </c>
      <c r="O48" s="1">
        <f t="shared" si="95"/>
        <v>0</v>
      </c>
      <c r="P48" s="1">
        <f t="shared" si="96"/>
        <v>0</v>
      </c>
      <c r="Q48">
        <f>SUM(K48:P48)</f>
        <v>100</v>
      </c>
      <c r="R48" t="s">
        <v>8</v>
      </c>
      <c r="S48" s="1">
        <f>100*C48/C$49</f>
        <v>100</v>
      </c>
      <c r="T48" s="1">
        <f t="shared" ref="T48" si="99">100*D48/D$49</f>
        <v>100</v>
      </c>
      <c r="U48" s="1">
        <f t="shared" ref="U48" si="100">100*E48/E$49</f>
        <v>61.583577712609973</v>
      </c>
      <c r="V48" s="1">
        <f t="shared" ref="V48" si="101">100*F48/F$49</f>
        <v>0</v>
      </c>
      <c r="W48" s="1">
        <f t="shared" ref="W48" si="102">100*G48/G$49</f>
        <v>0</v>
      </c>
      <c r="X48" s="1">
        <f t="shared" ref="X48" si="103">100*H48/H$49</f>
        <v>0</v>
      </c>
    </row>
    <row r="49" spans="1:24" x14ac:dyDescent="0.25">
      <c r="B49" t="s">
        <v>19</v>
      </c>
      <c r="C49">
        <f>SUM(C47:C48)</f>
        <v>352</v>
      </c>
      <c r="D49">
        <f t="shared" ref="D49:H49" si="104">SUM(D47:D48)</f>
        <v>258</v>
      </c>
      <c r="E49">
        <f t="shared" si="104"/>
        <v>341</v>
      </c>
      <c r="F49">
        <f t="shared" si="104"/>
        <v>1282</v>
      </c>
      <c r="G49">
        <f t="shared" si="104"/>
        <v>3136</v>
      </c>
      <c r="H49">
        <f t="shared" si="104"/>
        <v>1007</v>
      </c>
      <c r="I49">
        <f>SUM(I47:I48)</f>
        <v>6376</v>
      </c>
    </row>
    <row r="51" spans="1:24" x14ac:dyDescent="0.25">
      <c r="A51" t="s">
        <v>28</v>
      </c>
    </row>
    <row r="52" spans="1:24" x14ac:dyDescent="0.25">
      <c r="C52" s="2" t="s">
        <v>23</v>
      </c>
      <c r="D52" s="2"/>
      <c r="E52" s="2"/>
      <c r="F52" s="2"/>
      <c r="G52" s="2"/>
      <c r="H52" s="2"/>
      <c r="K52" s="2" t="s">
        <v>24</v>
      </c>
      <c r="L52" s="2"/>
      <c r="M52" s="2"/>
      <c r="N52" s="2"/>
      <c r="O52" s="2"/>
      <c r="P52" s="2"/>
      <c r="S52" s="2" t="s">
        <v>25</v>
      </c>
      <c r="T52" s="2"/>
      <c r="U52" s="2"/>
      <c r="V52" s="2"/>
      <c r="W52" s="2"/>
      <c r="X52" s="2"/>
    </row>
    <row r="53" spans="1:24" x14ac:dyDescent="0.25"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19</v>
      </c>
      <c r="K53" t="s">
        <v>13</v>
      </c>
      <c r="L53" t="s">
        <v>14</v>
      </c>
      <c r="M53" t="s">
        <v>15</v>
      </c>
      <c r="N53" t="s">
        <v>16</v>
      </c>
      <c r="O53" t="s">
        <v>17</v>
      </c>
      <c r="P53" t="s">
        <v>18</v>
      </c>
      <c r="Q53" t="s">
        <v>19</v>
      </c>
      <c r="S53" t="s">
        <v>13</v>
      </c>
      <c r="T53" t="s">
        <v>14</v>
      </c>
      <c r="U53" t="s">
        <v>15</v>
      </c>
      <c r="V53" t="s">
        <v>16</v>
      </c>
      <c r="W53" t="s">
        <v>17</v>
      </c>
      <c r="X53" t="s">
        <v>18</v>
      </c>
    </row>
    <row r="54" spans="1:24" x14ac:dyDescent="0.25">
      <c r="B54" t="s">
        <v>0</v>
      </c>
      <c r="C54">
        <v>0</v>
      </c>
      <c r="D54">
        <v>0</v>
      </c>
      <c r="E54">
        <v>115</v>
      </c>
      <c r="F54">
        <v>983</v>
      </c>
      <c r="G54">
        <v>2625</v>
      </c>
      <c r="H54">
        <v>840</v>
      </c>
      <c r="I54">
        <f>SUM(C54:H54)</f>
        <v>4563</v>
      </c>
      <c r="J54" t="s">
        <v>0</v>
      </c>
      <c r="K54" s="1">
        <f t="shared" ref="K54:K56" si="105">IF($I54=0, 0, (C54*100)/$I54)</f>
        <v>0</v>
      </c>
      <c r="L54" s="1">
        <f t="shared" ref="L54:L56" si="106">IF($I54=0, 0, (D54*100)/$I54)</f>
        <v>0</v>
      </c>
      <c r="M54" s="1">
        <f t="shared" ref="M54:M56" si="107">IF($I54=0, 0, (E54*100)/$I54)</f>
        <v>2.520271751040982</v>
      </c>
      <c r="N54" s="1">
        <f t="shared" ref="N54:N56" si="108">IF($I54=0, 0, (F54*100)/$I54)</f>
        <v>21.542844619767695</v>
      </c>
      <c r="O54" s="1">
        <f t="shared" ref="O54:O56" si="109">IF($I54=0, 0, (G54*100)/$I54)</f>
        <v>57.527942143326761</v>
      </c>
      <c r="P54" s="1">
        <f t="shared" ref="P54:P56" si="110">IF($I54=0, 0, (H54*100)/$I54)</f>
        <v>18.408941485864563</v>
      </c>
      <c r="Q54">
        <f>SUM(K54:P54)</f>
        <v>100</v>
      </c>
      <c r="R54" t="s">
        <v>0</v>
      </c>
      <c r="S54" s="1">
        <f>100*C54/C$57</f>
        <v>0</v>
      </c>
      <c r="T54" s="1">
        <f t="shared" ref="T54:X54" si="111">100*D54/D$57</f>
        <v>0</v>
      </c>
      <c r="U54" s="1">
        <f t="shared" si="111"/>
        <v>33.724340175953081</v>
      </c>
      <c r="V54" s="1">
        <f t="shared" si="111"/>
        <v>76.677067082683308</v>
      </c>
      <c r="W54" s="1">
        <f t="shared" si="111"/>
        <v>83.705357142857139</v>
      </c>
      <c r="X54" s="1">
        <f t="shared" si="111"/>
        <v>83.416087388282023</v>
      </c>
    </row>
    <row r="55" spans="1:24" x14ac:dyDescent="0.25">
      <c r="B55" t="s">
        <v>8</v>
      </c>
      <c r="C55">
        <v>352</v>
      </c>
      <c r="D55">
        <v>244</v>
      </c>
      <c r="E55">
        <v>190</v>
      </c>
      <c r="F55">
        <v>0</v>
      </c>
      <c r="G55">
        <v>0</v>
      </c>
      <c r="H55">
        <v>0</v>
      </c>
      <c r="I55">
        <f t="shared" ref="I55:I56" si="112">SUM(C55:H55)</f>
        <v>786</v>
      </c>
      <c r="J55" t="s">
        <v>8</v>
      </c>
      <c r="K55" s="1">
        <f t="shared" si="105"/>
        <v>44.783715012722645</v>
      </c>
      <c r="L55" s="1">
        <f t="shared" si="106"/>
        <v>31.043256997455472</v>
      </c>
      <c r="M55" s="1">
        <f t="shared" si="107"/>
        <v>24.173027989821882</v>
      </c>
      <c r="N55" s="1">
        <f t="shared" si="108"/>
        <v>0</v>
      </c>
      <c r="O55" s="1">
        <f t="shared" si="109"/>
        <v>0</v>
      </c>
      <c r="P55" s="1">
        <f t="shared" si="110"/>
        <v>0</v>
      </c>
      <c r="Q55">
        <f>SUM(K55:P55)</f>
        <v>100</v>
      </c>
      <c r="R55" t="s">
        <v>8</v>
      </c>
      <c r="S55" s="1">
        <f t="shared" ref="S55:S56" si="113">100*C55/C$57</f>
        <v>100</v>
      </c>
      <c r="T55" s="1">
        <f t="shared" ref="T55:T56" si="114">100*D55/D$57</f>
        <v>94.573643410852711</v>
      </c>
      <c r="U55" s="1">
        <f t="shared" ref="U55:U56" si="115">100*E55/E$57</f>
        <v>55.718475073313783</v>
      </c>
      <c r="V55" s="1">
        <f t="shared" ref="V55:V56" si="116">100*F55/F$57</f>
        <v>0</v>
      </c>
      <c r="W55" s="1">
        <f t="shared" ref="W55:W56" si="117">100*G55/G$57</f>
        <v>0</v>
      </c>
      <c r="X55" s="1">
        <f t="shared" ref="X55:X56" si="118">100*H55/H$57</f>
        <v>0</v>
      </c>
    </row>
    <row r="56" spans="1:24" x14ac:dyDescent="0.25">
      <c r="B56" t="s">
        <v>9</v>
      </c>
      <c r="C56">
        <v>0</v>
      </c>
      <c r="D56">
        <v>14</v>
      </c>
      <c r="E56">
        <v>36</v>
      </c>
      <c r="F56">
        <v>299</v>
      </c>
      <c r="G56">
        <v>511</v>
      </c>
      <c r="H56">
        <v>167</v>
      </c>
      <c r="I56">
        <f t="shared" si="112"/>
        <v>1027</v>
      </c>
      <c r="J56" t="s">
        <v>9</v>
      </c>
      <c r="K56" s="1">
        <f t="shared" ref="K56" si="119">IF($I56=0, 0, (C56*100)/$I56)</f>
        <v>0</v>
      </c>
      <c r="L56" s="1">
        <f t="shared" ref="L56" si="120">IF($I56=0, 0, (D56*100)/$I56)</f>
        <v>1.3631937682570594</v>
      </c>
      <c r="M56" s="1">
        <f t="shared" ref="M56" si="121">IF($I56=0, 0, (E56*100)/$I56)</f>
        <v>3.5053554040895811</v>
      </c>
      <c r="N56" s="1">
        <f t="shared" ref="N56" si="122">IF($I56=0, 0, (F56*100)/$I56)</f>
        <v>29.11392405063291</v>
      </c>
      <c r="O56" s="1">
        <f t="shared" ref="O56" si="123">IF($I56=0, 0, (G56*100)/$I56)</f>
        <v>49.756572541382667</v>
      </c>
      <c r="P56" s="1">
        <f t="shared" ref="P56" si="124">IF($I56=0, 0, (H56*100)/$I56)</f>
        <v>16.260954235637779</v>
      </c>
      <c r="Q56">
        <f>SUM(K56:P56)</f>
        <v>100</v>
      </c>
      <c r="R56" t="s">
        <v>9</v>
      </c>
      <c r="S56" s="1">
        <f t="shared" si="113"/>
        <v>0</v>
      </c>
      <c r="T56" s="1">
        <f t="shared" si="114"/>
        <v>5.4263565891472867</v>
      </c>
      <c r="U56" s="1">
        <f t="shared" si="115"/>
        <v>10.557184750733137</v>
      </c>
      <c r="V56" s="1">
        <f t="shared" si="116"/>
        <v>23.322932917316692</v>
      </c>
      <c r="W56" s="1">
        <f t="shared" si="117"/>
        <v>16.294642857142858</v>
      </c>
      <c r="X56" s="1">
        <f t="shared" si="118"/>
        <v>16.583912611717974</v>
      </c>
    </row>
    <row r="57" spans="1:24" x14ac:dyDescent="0.25">
      <c r="B57" t="s">
        <v>19</v>
      </c>
      <c r="C57">
        <f>SUM(C54:C56)</f>
        <v>352</v>
      </c>
      <c r="D57">
        <f t="shared" ref="D57:H57" si="125">SUM(D54:D56)</f>
        <v>258</v>
      </c>
      <c r="E57">
        <f t="shared" si="125"/>
        <v>341</v>
      </c>
      <c r="F57">
        <f t="shared" si="125"/>
        <v>1282</v>
      </c>
      <c r="G57">
        <f t="shared" si="125"/>
        <v>3136</v>
      </c>
      <c r="H57">
        <f t="shared" si="125"/>
        <v>1007</v>
      </c>
      <c r="I57">
        <f>SUM(I54:I56)</f>
        <v>6376</v>
      </c>
    </row>
    <row r="59" spans="1:24" x14ac:dyDescent="0.25">
      <c r="A59" t="s">
        <v>29</v>
      </c>
    </row>
    <row r="60" spans="1:24" x14ac:dyDescent="0.25">
      <c r="C60" s="2" t="s">
        <v>23</v>
      </c>
      <c r="D60" s="2"/>
      <c r="E60" s="2"/>
      <c r="F60" s="2"/>
      <c r="G60" s="2"/>
      <c r="H60" s="2"/>
      <c r="K60" s="2" t="s">
        <v>24</v>
      </c>
      <c r="L60" s="2"/>
      <c r="M60" s="2"/>
      <c r="N60" s="2"/>
      <c r="O60" s="2"/>
      <c r="P60" s="2"/>
      <c r="S60" s="2" t="s">
        <v>25</v>
      </c>
      <c r="T60" s="2"/>
      <c r="U60" s="2"/>
      <c r="V60" s="2"/>
      <c r="W60" s="2"/>
      <c r="X60" s="2"/>
    </row>
    <row r="61" spans="1:24" x14ac:dyDescent="0.25"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19</v>
      </c>
      <c r="K61" t="s">
        <v>13</v>
      </c>
      <c r="L61" t="s">
        <v>14</v>
      </c>
      <c r="M61" t="s">
        <v>15</v>
      </c>
      <c r="N61" t="s">
        <v>16</v>
      </c>
      <c r="O61" t="s">
        <v>17</v>
      </c>
      <c r="P61" t="s">
        <v>18</v>
      </c>
      <c r="Q61" t="s">
        <v>19</v>
      </c>
      <c r="S61" t="s">
        <v>13</v>
      </c>
      <c r="T61" t="s">
        <v>14</v>
      </c>
      <c r="U61" t="s">
        <v>15</v>
      </c>
      <c r="V61" t="s">
        <v>16</v>
      </c>
      <c r="W61" t="s">
        <v>17</v>
      </c>
      <c r="X61" t="s">
        <v>18</v>
      </c>
    </row>
    <row r="62" spans="1:24" x14ac:dyDescent="0.25">
      <c r="B62" t="s">
        <v>0</v>
      </c>
      <c r="C62">
        <v>352</v>
      </c>
      <c r="D62">
        <v>240</v>
      </c>
      <c r="E62">
        <v>182</v>
      </c>
      <c r="F62">
        <v>0</v>
      </c>
      <c r="G62">
        <v>0</v>
      </c>
      <c r="H62">
        <v>0</v>
      </c>
      <c r="I62">
        <f>SUM(C62:H62)</f>
        <v>774</v>
      </c>
      <c r="J62" t="s">
        <v>0</v>
      </c>
      <c r="K62" s="1">
        <f t="shared" ref="K62:K64" si="126">IF($I62=0, 0, (C62*100)/$I62)</f>
        <v>45.478036175710592</v>
      </c>
      <c r="L62" s="1">
        <f t="shared" ref="L62:L64" si="127">IF($I62=0, 0, (D62*100)/$I62)</f>
        <v>31.007751937984494</v>
      </c>
      <c r="M62" s="1">
        <f t="shared" ref="M62:M64" si="128">IF($I62=0, 0, (E62*100)/$I62)</f>
        <v>23.51421188630491</v>
      </c>
      <c r="N62" s="1">
        <f t="shared" ref="N62:N64" si="129">IF($I62=0, 0, (F62*100)/$I62)</f>
        <v>0</v>
      </c>
      <c r="O62" s="1">
        <f t="shared" ref="O62:O64" si="130">IF($I62=0, 0, (G62*100)/$I62)</f>
        <v>0</v>
      </c>
      <c r="P62" s="1">
        <f t="shared" ref="P62:P64" si="131">IF($I62=0, 0, (H62*100)/$I62)</f>
        <v>0</v>
      </c>
      <c r="Q62">
        <f>SUM(K62:P62)</f>
        <v>100</v>
      </c>
      <c r="R62" t="s">
        <v>0</v>
      </c>
      <c r="S62" s="1">
        <f>100*C62/C$66</f>
        <v>100</v>
      </c>
      <c r="T62" s="1">
        <f t="shared" ref="T62:X62" si="132">100*D62/D$66</f>
        <v>93.023255813953483</v>
      </c>
      <c r="U62" s="1">
        <f t="shared" si="132"/>
        <v>53.37243401759531</v>
      </c>
      <c r="V62" s="1">
        <f t="shared" si="132"/>
        <v>0</v>
      </c>
      <c r="W62" s="1">
        <f t="shared" si="132"/>
        <v>0</v>
      </c>
      <c r="X62" s="1">
        <f t="shared" si="132"/>
        <v>0</v>
      </c>
    </row>
    <row r="63" spans="1:24" x14ac:dyDescent="0.25">
      <c r="B63" t="s">
        <v>8</v>
      </c>
      <c r="C63">
        <v>0</v>
      </c>
      <c r="D63">
        <v>3</v>
      </c>
      <c r="E63">
        <v>126</v>
      </c>
      <c r="F63">
        <v>895</v>
      </c>
      <c r="G63">
        <v>1586</v>
      </c>
      <c r="H63">
        <v>8</v>
      </c>
      <c r="I63">
        <f t="shared" ref="I63:I64" si="133">SUM(C63:H63)</f>
        <v>2618</v>
      </c>
      <c r="J63" t="s">
        <v>8</v>
      </c>
      <c r="K63" s="1">
        <f t="shared" si="126"/>
        <v>0</v>
      </c>
      <c r="L63" s="1">
        <f t="shared" si="127"/>
        <v>0.11459129106187929</v>
      </c>
      <c r="M63" s="1">
        <f t="shared" si="128"/>
        <v>4.8128342245989302</v>
      </c>
      <c r="N63" s="1">
        <f t="shared" si="129"/>
        <v>34.186401833460657</v>
      </c>
      <c r="O63" s="1">
        <f t="shared" si="130"/>
        <v>60.580595874713524</v>
      </c>
      <c r="P63" s="1">
        <f t="shared" si="131"/>
        <v>0.30557677616501144</v>
      </c>
      <c r="Q63">
        <f>SUM(K63:P63)</f>
        <v>100</v>
      </c>
      <c r="R63" t="s">
        <v>8</v>
      </c>
      <c r="S63" s="1">
        <f t="shared" ref="S63:S65" si="134">100*C63/C$66</f>
        <v>0</v>
      </c>
      <c r="T63" s="1">
        <f t="shared" ref="T63:T65" si="135">100*D63/D$66</f>
        <v>1.1627906976744187</v>
      </c>
      <c r="U63" s="1">
        <f t="shared" ref="U63:U65" si="136">100*E63/E$66</f>
        <v>36.950146627565985</v>
      </c>
      <c r="V63" s="1">
        <f t="shared" ref="V63:V65" si="137">100*F63/F$66</f>
        <v>69.812792511700465</v>
      </c>
      <c r="W63" s="1">
        <f t="shared" ref="W63:W65" si="138">100*G63/G$66</f>
        <v>50.573979591836732</v>
      </c>
      <c r="X63" s="1">
        <f t="shared" ref="X63:X65" si="139">100*H63/H$66</f>
        <v>0.79443892750744782</v>
      </c>
    </row>
    <row r="64" spans="1:24" x14ac:dyDescent="0.25">
      <c r="B64" t="s">
        <v>9</v>
      </c>
      <c r="C64">
        <v>0</v>
      </c>
      <c r="D64">
        <v>0</v>
      </c>
      <c r="E64">
        <v>0</v>
      </c>
      <c r="F64">
        <v>134</v>
      </c>
      <c r="G64">
        <v>1124</v>
      </c>
      <c r="H64">
        <v>861</v>
      </c>
      <c r="I64">
        <f t="shared" si="133"/>
        <v>2119</v>
      </c>
      <c r="J64" t="s">
        <v>9</v>
      </c>
      <c r="K64" s="1">
        <f t="shared" si="126"/>
        <v>0</v>
      </c>
      <c r="L64" s="1">
        <f t="shared" si="127"/>
        <v>0</v>
      </c>
      <c r="M64" s="1">
        <f t="shared" si="128"/>
        <v>0</v>
      </c>
      <c r="N64" s="1">
        <f t="shared" si="129"/>
        <v>6.3237376120811701</v>
      </c>
      <c r="O64" s="1">
        <f t="shared" si="130"/>
        <v>53.043888626710711</v>
      </c>
      <c r="P64" s="1">
        <f t="shared" si="131"/>
        <v>40.632373761208115</v>
      </c>
      <c r="Q64">
        <f>SUM(K64:P64)</f>
        <v>100</v>
      </c>
      <c r="R64" t="s">
        <v>9</v>
      </c>
      <c r="S64" s="1">
        <f t="shared" si="134"/>
        <v>0</v>
      </c>
      <c r="T64" s="1">
        <f t="shared" si="135"/>
        <v>0</v>
      </c>
      <c r="U64" s="1">
        <f t="shared" si="136"/>
        <v>0</v>
      </c>
      <c r="V64" s="1">
        <f t="shared" si="137"/>
        <v>10.45241809672387</v>
      </c>
      <c r="W64" s="1">
        <f t="shared" si="138"/>
        <v>35.841836734693878</v>
      </c>
      <c r="X64" s="1">
        <f t="shared" si="139"/>
        <v>85.501489572989072</v>
      </c>
    </row>
    <row r="65" spans="1:24" x14ac:dyDescent="0.25">
      <c r="B65" t="s">
        <v>10</v>
      </c>
      <c r="C65">
        <v>0</v>
      </c>
      <c r="D65">
        <v>15</v>
      </c>
      <c r="E65">
        <v>33</v>
      </c>
      <c r="F65">
        <v>253</v>
      </c>
      <c r="G65">
        <v>426</v>
      </c>
      <c r="H65">
        <v>138</v>
      </c>
      <c r="I65">
        <f t="shared" ref="I65" si="140">SUM(C65:H65)</f>
        <v>865</v>
      </c>
      <c r="J65" t="s">
        <v>10</v>
      </c>
      <c r="K65" s="1">
        <f t="shared" ref="K65" si="141">IF($I65=0, 0, (C65*100)/$I65)</f>
        <v>0</v>
      </c>
      <c r="L65" s="1">
        <f t="shared" ref="L65" si="142">IF($I65=0, 0, (D65*100)/$I65)</f>
        <v>1.7341040462427746</v>
      </c>
      <c r="M65" s="1">
        <f t="shared" ref="M65" si="143">IF($I65=0, 0, (E65*100)/$I65)</f>
        <v>3.8150289017341041</v>
      </c>
      <c r="N65" s="1">
        <f t="shared" ref="N65" si="144">IF($I65=0, 0, (F65*100)/$I65)</f>
        <v>29.248554913294797</v>
      </c>
      <c r="O65" s="1">
        <f t="shared" ref="O65" si="145">IF($I65=0, 0, (G65*100)/$I65)</f>
        <v>49.248554913294797</v>
      </c>
      <c r="P65" s="1">
        <f t="shared" ref="P65" si="146">IF($I65=0, 0, (H65*100)/$I65)</f>
        <v>15.953757225433526</v>
      </c>
      <c r="Q65">
        <f>SUM(K65:P65)</f>
        <v>100</v>
      </c>
      <c r="R65" t="s">
        <v>10</v>
      </c>
      <c r="S65" s="1">
        <f t="shared" si="134"/>
        <v>0</v>
      </c>
      <c r="T65" s="1">
        <f t="shared" si="135"/>
        <v>5.8139534883720927</v>
      </c>
      <c r="U65" s="1">
        <f t="shared" si="136"/>
        <v>9.67741935483871</v>
      </c>
      <c r="V65" s="1">
        <f t="shared" si="137"/>
        <v>19.734789391575664</v>
      </c>
      <c r="W65" s="1">
        <f t="shared" si="138"/>
        <v>13.584183673469388</v>
      </c>
      <c r="X65" s="1">
        <f t="shared" si="139"/>
        <v>13.704071499503476</v>
      </c>
    </row>
    <row r="66" spans="1:24" x14ac:dyDescent="0.25">
      <c r="B66" t="s">
        <v>19</v>
      </c>
      <c r="C66">
        <f>SUM(C62:C65)</f>
        <v>352</v>
      </c>
      <c r="D66">
        <f t="shared" ref="D66:H66" si="147">SUM(D62:D65)</f>
        <v>258</v>
      </c>
      <c r="E66">
        <f t="shared" si="147"/>
        <v>341</v>
      </c>
      <c r="F66">
        <f t="shared" si="147"/>
        <v>1282</v>
      </c>
      <c r="G66">
        <f t="shared" si="147"/>
        <v>3136</v>
      </c>
      <c r="H66">
        <f t="shared" si="147"/>
        <v>1007</v>
      </c>
      <c r="I66">
        <f>SUM(I62:I65)</f>
        <v>6376</v>
      </c>
    </row>
    <row r="68" spans="1:24" x14ac:dyDescent="0.25">
      <c r="A68" t="s">
        <v>30</v>
      </c>
    </row>
    <row r="69" spans="1:24" x14ac:dyDescent="0.25">
      <c r="C69" s="2" t="s">
        <v>23</v>
      </c>
      <c r="D69" s="2"/>
      <c r="E69" s="2"/>
      <c r="F69" s="2"/>
      <c r="G69" s="2"/>
      <c r="H69" s="2"/>
      <c r="K69" s="2" t="s">
        <v>24</v>
      </c>
      <c r="L69" s="2"/>
      <c r="M69" s="2"/>
      <c r="N69" s="2"/>
      <c r="O69" s="2"/>
      <c r="P69" s="2"/>
      <c r="S69" s="2" t="s">
        <v>25</v>
      </c>
      <c r="T69" s="2"/>
      <c r="U69" s="2"/>
      <c r="V69" s="2"/>
      <c r="W69" s="2"/>
      <c r="X69" s="2"/>
    </row>
    <row r="70" spans="1:24" x14ac:dyDescent="0.25"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19</v>
      </c>
      <c r="K70" t="s">
        <v>13</v>
      </c>
      <c r="L70" t="s">
        <v>14</v>
      </c>
      <c r="M70" t="s">
        <v>15</v>
      </c>
      <c r="N70" t="s">
        <v>16</v>
      </c>
      <c r="O70" t="s">
        <v>17</v>
      </c>
      <c r="P70" t="s">
        <v>18</v>
      </c>
      <c r="Q70" t="s">
        <v>19</v>
      </c>
      <c r="S70" t="s">
        <v>13</v>
      </c>
      <c r="T70" t="s">
        <v>14</v>
      </c>
      <c r="U70" t="s">
        <v>15</v>
      </c>
      <c r="V70" t="s">
        <v>16</v>
      </c>
      <c r="W70" t="s">
        <v>17</v>
      </c>
      <c r="X70" t="s">
        <v>18</v>
      </c>
    </row>
    <row r="71" spans="1:24" x14ac:dyDescent="0.25">
      <c r="B71" t="s">
        <v>0</v>
      </c>
      <c r="C71">
        <v>352</v>
      </c>
      <c r="D71">
        <v>187</v>
      </c>
      <c r="E71">
        <v>2</v>
      </c>
      <c r="F71">
        <v>0</v>
      </c>
      <c r="G71">
        <v>0</v>
      </c>
      <c r="H71">
        <v>0</v>
      </c>
      <c r="I71">
        <f>SUM(C71:H71)</f>
        <v>541</v>
      </c>
      <c r="J71" t="s">
        <v>0</v>
      </c>
      <c r="K71" s="1">
        <f t="shared" ref="K71:K74" si="148">IF($I71=0, 0, (C71*100)/$I71)</f>
        <v>65.064695009242143</v>
      </c>
      <c r="L71" s="1">
        <f t="shared" ref="L71:L74" si="149">IF($I71=0, 0, (D71*100)/$I71)</f>
        <v>34.565619223659887</v>
      </c>
      <c r="M71" s="1">
        <f t="shared" ref="M71:M74" si="150">IF($I71=0, 0, (E71*100)/$I71)</f>
        <v>0.36968576709796674</v>
      </c>
      <c r="N71" s="1">
        <f t="shared" ref="N71:N74" si="151">IF($I71=0, 0, (F71*100)/$I71)</f>
        <v>0</v>
      </c>
      <c r="O71" s="1">
        <f t="shared" ref="O71:O74" si="152">IF($I71=0, 0, (G71*100)/$I71)</f>
        <v>0</v>
      </c>
      <c r="P71" s="1">
        <f t="shared" ref="P71:P74" si="153">IF($I71=0, 0, (H71*100)/$I71)</f>
        <v>0</v>
      </c>
      <c r="Q71">
        <f>SUM(K71:P71)</f>
        <v>100</v>
      </c>
      <c r="R71" t="s">
        <v>0</v>
      </c>
      <c r="S71" s="1">
        <f>100*C71/C$77</f>
        <v>100</v>
      </c>
      <c r="T71" s="1">
        <f t="shared" ref="T71:X71" si="154">100*D71/D$77</f>
        <v>77.272727272727266</v>
      </c>
      <c r="U71" s="1">
        <f t="shared" si="154"/>
        <v>0.5865102639296188</v>
      </c>
      <c r="V71" s="1">
        <f t="shared" si="154"/>
        <v>0</v>
      </c>
      <c r="W71" s="1">
        <f t="shared" si="154"/>
        <v>0</v>
      </c>
      <c r="X71" s="1">
        <f t="shared" si="154"/>
        <v>0</v>
      </c>
    </row>
    <row r="72" spans="1:24" x14ac:dyDescent="0.25">
      <c r="B72" t="s">
        <v>8</v>
      </c>
      <c r="C72">
        <v>0</v>
      </c>
      <c r="D72">
        <v>0</v>
      </c>
      <c r="E72">
        <v>0</v>
      </c>
      <c r="F72">
        <v>42</v>
      </c>
      <c r="G72">
        <v>1842</v>
      </c>
      <c r="H72">
        <v>3</v>
      </c>
      <c r="I72">
        <f t="shared" ref="I72:I74" si="155">SUM(C72:H72)</f>
        <v>1887</v>
      </c>
      <c r="J72" t="s">
        <v>8</v>
      </c>
      <c r="K72" s="1">
        <f t="shared" si="148"/>
        <v>0</v>
      </c>
      <c r="L72" s="1">
        <f t="shared" si="149"/>
        <v>0</v>
      </c>
      <c r="M72" s="1">
        <f t="shared" si="150"/>
        <v>0</v>
      </c>
      <c r="N72" s="1">
        <f t="shared" si="151"/>
        <v>2.2257551669316373</v>
      </c>
      <c r="O72" s="1">
        <f t="shared" si="152"/>
        <v>97.615262321144669</v>
      </c>
      <c r="P72" s="1">
        <f t="shared" si="153"/>
        <v>0.1589825119236884</v>
      </c>
      <c r="Q72">
        <f>SUM(K72:P72)</f>
        <v>99.999999999999986</v>
      </c>
      <c r="R72" t="s">
        <v>8</v>
      </c>
      <c r="S72" s="1">
        <f t="shared" ref="S72:S76" si="156">100*C72/C$77</f>
        <v>0</v>
      </c>
      <c r="T72" s="1">
        <f t="shared" ref="T72:T76" si="157">100*D72/D$77</f>
        <v>0</v>
      </c>
      <c r="U72" s="1">
        <f t="shared" ref="U72:U76" si="158">100*E72/E$77</f>
        <v>0</v>
      </c>
      <c r="V72" s="1">
        <f t="shared" ref="V72:V76" si="159">100*F72/F$77</f>
        <v>3.2761310452418098</v>
      </c>
      <c r="W72" s="1">
        <f t="shared" ref="W72:W76" si="160">100*G72/G$77</f>
        <v>58.737244897959187</v>
      </c>
      <c r="X72" s="1">
        <f t="shared" ref="X72:X76" si="161">100*H72/H$77</f>
        <v>0.29791459781529295</v>
      </c>
    </row>
    <row r="73" spans="1:24" x14ac:dyDescent="0.25">
      <c r="B73" t="s">
        <v>9</v>
      </c>
      <c r="C73">
        <v>0</v>
      </c>
      <c r="D73">
        <v>55</v>
      </c>
      <c r="E73">
        <v>298</v>
      </c>
      <c r="F73">
        <v>836</v>
      </c>
      <c r="G73">
        <v>0</v>
      </c>
      <c r="H73">
        <v>0</v>
      </c>
      <c r="I73">
        <f t="shared" si="155"/>
        <v>1189</v>
      </c>
      <c r="J73" t="s">
        <v>9</v>
      </c>
      <c r="K73" s="1">
        <f t="shared" si="148"/>
        <v>0</v>
      </c>
      <c r="L73" s="1">
        <f t="shared" si="149"/>
        <v>4.6257359125315389</v>
      </c>
      <c r="M73" s="1">
        <f t="shared" si="150"/>
        <v>25.063078216989066</v>
      </c>
      <c r="N73" s="1">
        <f t="shared" si="151"/>
        <v>70.311185870479392</v>
      </c>
      <c r="O73" s="1">
        <f t="shared" si="152"/>
        <v>0</v>
      </c>
      <c r="P73" s="1">
        <f t="shared" si="153"/>
        <v>0</v>
      </c>
      <c r="Q73">
        <f>SUM(K73:P73)</f>
        <v>100</v>
      </c>
      <c r="R73" t="s">
        <v>9</v>
      </c>
      <c r="S73" s="1">
        <f t="shared" si="156"/>
        <v>0</v>
      </c>
      <c r="T73" s="1">
        <f t="shared" si="157"/>
        <v>22.727272727272727</v>
      </c>
      <c r="U73" s="1">
        <f t="shared" si="158"/>
        <v>87.390029325513197</v>
      </c>
      <c r="V73" s="1">
        <f t="shared" si="159"/>
        <v>65.210608424336968</v>
      </c>
      <c r="W73" s="1">
        <f t="shared" si="160"/>
        <v>0</v>
      </c>
      <c r="X73" s="1">
        <f t="shared" si="161"/>
        <v>0</v>
      </c>
    </row>
    <row r="74" spans="1:24" x14ac:dyDescent="0.25">
      <c r="B74" t="s">
        <v>10</v>
      </c>
      <c r="C74">
        <v>0</v>
      </c>
      <c r="D74">
        <v>0</v>
      </c>
      <c r="E74">
        <v>0</v>
      </c>
      <c r="F74">
        <v>0</v>
      </c>
      <c r="G74">
        <v>322</v>
      </c>
      <c r="H74">
        <v>863</v>
      </c>
      <c r="I74">
        <f t="shared" si="155"/>
        <v>1185</v>
      </c>
      <c r="J74" t="s">
        <v>10</v>
      </c>
      <c r="K74" s="1">
        <f t="shared" si="148"/>
        <v>0</v>
      </c>
      <c r="L74" s="1">
        <f t="shared" si="149"/>
        <v>0</v>
      </c>
      <c r="M74" s="1">
        <f t="shared" si="150"/>
        <v>0</v>
      </c>
      <c r="N74" s="1">
        <f t="shared" si="151"/>
        <v>0</v>
      </c>
      <c r="O74" s="1">
        <f t="shared" si="152"/>
        <v>27.172995780590718</v>
      </c>
      <c r="P74" s="1">
        <f t="shared" si="153"/>
        <v>72.827004219409289</v>
      </c>
      <c r="Q74">
        <f>SUM(K74:P74)</f>
        <v>100</v>
      </c>
      <c r="R74" t="s">
        <v>10</v>
      </c>
      <c r="S74" s="1">
        <f t="shared" si="156"/>
        <v>0</v>
      </c>
      <c r="T74" s="1">
        <f t="shared" si="157"/>
        <v>0</v>
      </c>
      <c r="U74" s="1">
        <f t="shared" si="158"/>
        <v>0</v>
      </c>
      <c r="V74" s="1">
        <f t="shared" si="159"/>
        <v>0</v>
      </c>
      <c r="W74" s="1">
        <f t="shared" si="160"/>
        <v>10.267857142857142</v>
      </c>
      <c r="X74" s="1">
        <f t="shared" si="161"/>
        <v>85.700099304865944</v>
      </c>
    </row>
    <row r="75" spans="1:24" x14ac:dyDescent="0.25">
      <c r="B75" t="s">
        <v>11</v>
      </c>
      <c r="C75">
        <v>0</v>
      </c>
      <c r="D75">
        <v>16</v>
      </c>
      <c r="E75">
        <v>33</v>
      </c>
      <c r="F75">
        <v>183</v>
      </c>
      <c r="G75">
        <v>357</v>
      </c>
      <c r="H75">
        <v>121</v>
      </c>
      <c r="I75">
        <f t="shared" ref="I75:I76" si="162">SUM(C75:H75)</f>
        <v>710</v>
      </c>
      <c r="J75" t="s">
        <v>11</v>
      </c>
      <c r="K75" s="1">
        <f t="shared" ref="K75:K76" si="163">IF($I75=0, 0, (C75*100)/$I75)</f>
        <v>0</v>
      </c>
      <c r="L75" s="1">
        <f t="shared" ref="L75:L76" si="164">IF($I75=0, 0, (D75*100)/$I75)</f>
        <v>2.2535211267605635</v>
      </c>
      <c r="M75" s="1">
        <f t="shared" ref="M75:M76" si="165">IF($I75=0, 0, (E75*100)/$I75)</f>
        <v>4.647887323943662</v>
      </c>
      <c r="N75" s="1">
        <f t="shared" ref="N75:N76" si="166">IF($I75=0, 0, (F75*100)/$I75)</f>
        <v>25.774647887323944</v>
      </c>
      <c r="O75" s="1">
        <f t="shared" ref="O75:O76" si="167">IF($I75=0, 0, (G75*100)/$I75)</f>
        <v>50.281690140845072</v>
      </c>
      <c r="P75" s="1">
        <f t="shared" ref="P75:P76" si="168">IF($I75=0, 0, (H75*100)/$I75)</f>
        <v>17.04225352112676</v>
      </c>
      <c r="Q75">
        <f t="shared" ref="Q75:Q76" si="169">SUM(K75:P75)</f>
        <v>100</v>
      </c>
      <c r="R75" t="s">
        <v>11</v>
      </c>
      <c r="S75" s="1">
        <f t="shared" si="156"/>
        <v>0</v>
      </c>
      <c r="T75" s="1">
        <f t="shared" si="157"/>
        <v>6.6115702479338845</v>
      </c>
      <c r="U75" s="1">
        <f t="shared" si="158"/>
        <v>9.67741935483871</v>
      </c>
      <c r="V75" s="1">
        <f t="shared" si="159"/>
        <v>14.274570982839313</v>
      </c>
      <c r="W75" s="1">
        <f t="shared" si="160"/>
        <v>11.383928571428571</v>
      </c>
      <c r="X75" s="1">
        <f t="shared" si="161"/>
        <v>12.015888778550149</v>
      </c>
    </row>
    <row r="76" spans="1:24" x14ac:dyDescent="0.25">
      <c r="B76" t="s">
        <v>12</v>
      </c>
      <c r="C76">
        <v>0</v>
      </c>
      <c r="D76">
        <v>0</v>
      </c>
      <c r="E76">
        <v>8</v>
      </c>
      <c r="F76">
        <v>221</v>
      </c>
      <c r="G76">
        <v>615</v>
      </c>
      <c r="H76">
        <v>20</v>
      </c>
      <c r="I76">
        <f t="shared" si="162"/>
        <v>864</v>
      </c>
      <c r="J76" t="s">
        <v>12</v>
      </c>
      <c r="K76" s="1">
        <f t="shared" si="163"/>
        <v>0</v>
      </c>
      <c r="L76" s="1">
        <f t="shared" si="164"/>
        <v>0</v>
      </c>
      <c r="M76" s="1">
        <f t="shared" si="165"/>
        <v>0.92592592592592593</v>
      </c>
      <c r="N76" s="1">
        <f t="shared" si="166"/>
        <v>25.578703703703702</v>
      </c>
      <c r="O76" s="1">
        <f t="shared" si="167"/>
        <v>71.180555555555557</v>
      </c>
      <c r="P76" s="1">
        <f t="shared" si="168"/>
        <v>2.3148148148148149</v>
      </c>
      <c r="Q76">
        <f t="shared" si="169"/>
        <v>100</v>
      </c>
      <c r="R76" t="s">
        <v>12</v>
      </c>
      <c r="S76" s="1">
        <f t="shared" si="156"/>
        <v>0</v>
      </c>
      <c r="T76" s="1">
        <f t="shared" si="157"/>
        <v>0</v>
      </c>
      <c r="U76" s="1">
        <f t="shared" si="158"/>
        <v>2.3460410557184752</v>
      </c>
      <c r="V76" s="1">
        <f t="shared" si="159"/>
        <v>17.238689547581902</v>
      </c>
      <c r="W76" s="1">
        <f t="shared" si="160"/>
        <v>19.610969387755102</v>
      </c>
      <c r="X76" s="1">
        <f t="shared" si="161"/>
        <v>1.9860973187686197</v>
      </c>
    </row>
    <row r="77" spans="1:24" x14ac:dyDescent="0.25">
      <c r="B77" t="s">
        <v>19</v>
      </c>
      <c r="C77">
        <f>SUM(C71:C74)</f>
        <v>352</v>
      </c>
      <c r="D77">
        <f t="shared" ref="D77" si="170">SUM(D71:D74)</f>
        <v>242</v>
      </c>
      <c r="E77">
        <f>SUM(E71:E76)</f>
        <v>341</v>
      </c>
      <c r="F77">
        <f t="shared" ref="F77:H77" si="171">SUM(F71:F76)</f>
        <v>1282</v>
      </c>
      <c r="G77">
        <f t="shared" si="171"/>
        <v>3136</v>
      </c>
      <c r="H77">
        <f t="shared" si="171"/>
        <v>1007</v>
      </c>
      <c r="I77">
        <f>SUM(I71:I76)</f>
        <v>6376</v>
      </c>
    </row>
    <row r="79" spans="1:24" x14ac:dyDescent="0.25">
      <c r="A79" s="3" t="s">
        <v>31</v>
      </c>
    </row>
    <row r="80" spans="1:24" x14ac:dyDescent="0.25">
      <c r="C80" s="2" t="s">
        <v>23</v>
      </c>
      <c r="D80" s="2"/>
      <c r="E80" s="2"/>
      <c r="F80" s="2"/>
      <c r="G80" s="2"/>
      <c r="H80" s="2"/>
      <c r="K80" s="2" t="s">
        <v>24</v>
      </c>
      <c r="L80" s="2"/>
      <c r="M80" s="2"/>
      <c r="N80" s="2"/>
      <c r="O80" s="2"/>
      <c r="P80" s="2"/>
      <c r="S80" s="2" t="s">
        <v>25</v>
      </c>
      <c r="T80" s="2"/>
      <c r="U80" s="2"/>
      <c r="V80" s="2"/>
      <c r="W80" s="2"/>
      <c r="X80" s="2"/>
    </row>
    <row r="81" spans="1:24" x14ac:dyDescent="0.25"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19</v>
      </c>
      <c r="K81" t="s">
        <v>13</v>
      </c>
      <c r="L81" t="s">
        <v>14</v>
      </c>
      <c r="M81" t="s">
        <v>15</v>
      </c>
      <c r="N81" t="s">
        <v>16</v>
      </c>
      <c r="O81" t="s">
        <v>17</v>
      </c>
      <c r="P81" t="s">
        <v>18</v>
      </c>
      <c r="Q81" t="s">
        <v>19</v>
      </c>
      <c r="S81" t="s">
        <v>13</v>
      </c>
      <c r="T81" t="s">
        <v>14</v>
      </c>
      <c r="U81" t="s">
        <v>15</v>
      </c>
      <c r="V81" t="s">
        <v>16</v>
      </c>
      <c r="W81" t="s">
        <v>17</v>
      </c>
      <c r="X81" t="s">
        <v>18</v>
      </c>
    </row>
    <row r="82" spans="1:24" x14ac:dyDescent="0.25">
      <c r="B82" t="s">
        <v>0</v>
      </c>
      <c r="C82">
        <v>352</v>
      </c>
      <c r="D82">
        <v>187</v>
      </c>
      <c r="E82">
        <v>2</v>
      </c>
      <c r="F82">
        <v>0</v>
      </c>
      <c r="G82">
        <v>0</v>
      </c>
      <c r="H82">
        <v>0</v>
      </c>
      <c r="I82">
        <f>SUM(C82:H82)</f>
        <v>541</v>
      </c>
      <c r="J82" t="s">
        <v>0</v>
      </c>
      <c r="K82" s="1">
        <f t="shared" ref="K82:K87" si="172">IF($I82=0, 0, (C82*100)/$I82)</f>
        <v>65.064695009242143</v>
      </c>
      <c r="L82" s="1">
        <f t="shared" ref="L82:L87" si="173">IF($I82=0, 0, (D82*100)/$I82)</f>
        <v>34.565619223659887</v>
      </c>
      <c r="M82" s="1">
        <f t="shared" ref="M82:M87" si="174">IF($I82=0, 0, (E82*100)/$I82)</f>
        <v>0.36968576709796674</v>
      </c>
      <c r="N82" s="1">
        <f t="shared" ref="N82:N87" si="175">IF($I82=0, 0, (F82*100)/$I82)</f>
        <v>0</v>
      </c>
      <c r="O82" s="1">
        <f t="shared" ref="O82:O87" si="176">IF($I82=0, 0, (G82*100)/$I82)</f>
        <v>0</v>
      </c>
      <c r="P82" s="1">
        <f t="shared" ref="P82:P87" si="177">IF($I82=0, 0, (H82*100)/$I82)</f>
        <v>0</v>
      </c>
      <c r="Q82">
        <f>SUM(K82:P82)</f>
        <v>100</v>
      </c>
      <c r="R82" t="s">
        <v>0</v>
      </c>
      <c r="S82" s="1">
        <f>100*C82/C$88</f>
        <v>100</v>
      </c>
      <c r="T82" s="1">
        <f t="shared" ref="T82:X82" si="178">100*D82/D$88</f>
        <v>72.480620155038764</v>
      </c>
      <c r="U82" s="1">
        <f t="shared" si="178"/>
        <v>0.5865102639296188</v>
      </c>
      <c r="V82" s="1">
        <f t="shared" si="178"/>
        <v>0</v>
      </c>
      <c r="W82" s="1">
        <f t="shared" si="178"/>
        <v>0</v>
      </c>
      <c r="X82" s="1">
        <f t="shared" si="178"/>
        <v>0</v>
      </c>
    </row>
    <row r="83" spans="1:24" x14ac:dyDescent="0.25">
      <c r="B83" t="s">
        <v>8</v>
      </c>
      <c r="C83">
        <v>0</v>
      </c>
      <c r="D83">
        <v>0</v>
      </c>
      <c r="E83">
        <v>0</v>
      </c>
      <c r="F83">
        <v>42</v>
      </c>
      <c r="G83">
        <v>1842</v>
      </c>
      <c r="H83">
        <v>3</v>
      </c>
      <c r="I83">
        <f t="shared" ref="I83:I87" si="179">SUM(C83:H83)</f>
        <v>1887</v>
      </c>
      <c r="J83" t="s">
        <v>8</v>
      </c>
      <c r="K83" s="1">
        <f t="shared" si="172"/>
        <v>0</v>
      </c>
      <c r="L83" s="1">
        <f t="shared" si="173"/>
        <v>0</v>
      </c>
      <c r="M83" s="1">
        <f t="shared" si="174"/>
        <v>0</v>
      </c>
      <c r="N83" s="1">
        <f t="shared" si="175"/>
        <v>2.2257551669316373</v>
      </c>
      <c r="O83" s="1">
        <f t="shared" si="176"/>
        <v>97.615262321144669</v>
      </c>
      <c r="P83" s="1">
        <f t="shared" si="177"/>
        <v>0.1589825119236884</v>
      </c>
      <c r="Q83">
        <f>SUM(K83:P83)</f>
        <v>99.999999999999986</v>
      </c>
      <c r="R83" t="s">
        <v>8</v>
      </c>
      <c r="S83" s="1">
        <f t="shared" ref="S83:S87" si="180">100*C83/C$88</f>
        <v>0</v>
      </c>
      <c r="T83" s="1">
        <f t="shared" ref="T83:T87" si="181">100*D83/D$88</f>
        <v>0</v>
      </c>
      <c r="U83" s="1">
        <f t="shared" ref="U83:U87" si="182">100*E83/E$88</f>
        <v>0</v>
      </c>
      <c r="V83" s="1">
        <f t="shared" ref="V83:V87" si="183">100*F83/F$88</f>
        <v>3.2761310452418098</v>
      </c>
      <c r="W83" s="1">
        <f t="shared" ref="W83:W87" si="184">100*G83/G$88</f>
        <v>58.737244897959187</v>
      </c>
      <c r="X83" s="1">
        <f t="shared" ref="X83:X87" si="185">100*H83/H$88</f>
        <v>0.29791459781529295</v>
      </c>
    </row>
    <row r="84" spans="1:24" x14ac:dyDescent="0.25">
      <c r="B84" t="s">
        <v>9</v>
      </c>
      <c r="C84">
        <v>0</v>
      </c>
      <c r="D84">
        <v>55</v>
      </c>
      <c r="E84">
        <v>298</v>
      </c>
      <c r="F84">
        <v>836</v>
      </c>
      <c r="G84">
        <v>0</v>
      </c>
      <c r="H84">
        <v>0</v>
      </c>
      <c r="I84">
        <f t="shared" si="179"/>
        <v>1189</v>
      </c>
      <c r="J84" t="s">
        <v>9</v>
      </c>
      <c r="K84" s="1">
        <f t="shared" si="172"/>
        <v>0</v>
      </c>
      <c r="L84" s="1">
        <f t="shared" si="173"/>
        <v>4.6257359125315389</v>
      </c>
      <c r="M84" s="1">
        <f t="shared" si="174"/>
        <v>25.063078216989066</v>
      </c>
      <c r="N84" s="1">
        <f t="shared" si="175"/>
        <v>70.311185870479392</v>
      </c>
      <c r="O84" s="1">
        <f t="shared" si="176"/>
        <v>0</v>
      </c>
      <c r="P84" s="1">
        <f t="shared" si="177"/>
        <v>0</v>
      </c>
      <c r="Q84">
        <f>SUM(K84:P84)</f>
        <v>100</v>
      </c>
      <c r="R84" t="s">
        <v>9</v>
      </c>
      <c r="S84" s="1">
        <f t="shared" si="180"/>
        <v>0</v>
      </c>
      <c r="T84" s="1">
        <f t="shared" si="181"/>
        <v>21.31782945736434</v>
      </c>
      <c r="U84" s="1">
        <f t="shared" si="182"/>
        <v>87.390029325513197</v>
      </c>
      <c r="V84" s="1">
        <f t="shared" si="183"/>
        <v>65.210608424336968</v>
      </c>
      <c r="W84" s="1">
        <f t="shared" si="184"/>
        <v>0</v>
      </c>
      <c r="X84" s="1">
        <f t="shared" si="185"/>
        <v>0</v>
      </c>
    </row>
    <row r="85" spans="1:24" x14ac:dyDescent="0.25">
      <c r="B85" t="s">
        <v>10</v>
      </c>
      <c r="C85">
        <v>0</v>
      </c>
      <c r="D85">
        <v>0</v>
      </c>
      <c r="E85">
        <v>0</v>
      </c>
      <c r="F85">
        <v>0</v>
      </c>
      <c r="G85">
        <v>322</v>
      </c>
      <c r="H85">
        <v>863</v>
      </c>
      <c r="I85">
        <f t="shared" si="179"/>
        <v>1185</v>
      </c>
      <c r="J85" t="s">
        <v>10</v>
      </c>
      <c r="K85" s="1">
        <f t="shared" si="172"/>
        <v>0</v>
      </c>
      <c r="L85" s="1">
        <f t="shared" si="173"/>
        <v>0</v>
      </c>
      <c r="M85" s="1">
        <f t="shared" si="174"/>
        <v>0</v>
      </c>
      <c r="N85" s="1">
        <f t="shared" si="175"/>
        <v>0</v>
      </c>
      <c r="O85" s="1">
        <f t="shared" si="176"/>
        <v>27.172995780590718</v>
      </c>
      <c r="P85" s="1">
        <f t="shared" si="177"/>
        <v>72.827004219409289</v>
      </c>
      <c r="Q85">
        <f>SUM(K85:P85)</f>
        <v>100</v>
      </c>
      <c r="R85" t="s">
        <v>10</v>
      </c>
      <c r="S85" s="1">
        <f t="shared" si="180"/>
        <v>0</v>
      </c>
      <c r="T85" s="1">
        <f t="shared" si="181"/>
        <v>0</v>
      </c>
      <c r="U85" s="1">
        <f t="shared" si="182"/>
        <v>0</v>
      </c>
      <c r="V85" s="1">
        <f t="shared" si="183"/>
        <v>0</v>
      </c>
      <c r="W85" s="1">
        <f t="shared" si="184"/>
        <v>10.267857142857142</v>
      </c>
      <c r="X85" s="1">
        <f t="shared" si="185"/>
        <v>85.700099304865944</v>
      </c>
    </row>
    <row r="86" spans="1:24" x14ac:dyDescent="0.25">
      <c r="B86" t="s">
        <v>11</v>
      </c>
      <c r="C86">
        <v>0</v>
      </c>
      <c r="D86">
        <v>16</v>
      </c>
      <c r="E86">
        <v>33</v>
      </c>
      <c r="F86">
        <v>183</v>
      </c>
      <c r="G86">
        <v>357</v>
      </c>
      <c r="H86">
        <v>121</v>
      </c>
      <c r="I86">
        <f t="shared" si="179"/>
        <v>710</v>
      </c>
      <c r="J86" t="s">
        <v>11</v>
      </c>
      <c r="K86" s="1">
        <f t="shared" si="172"/>
        <v>0</v>
      </c>
      <c r="L86" s="1">
        <f t="shared" si="173"/>
        <v>2.2535211267605635</v>
      </c>
      <c r="M86" s="1">
        <f t="shared" si="174"/>
        <v>4.647887323943662</v>
      </c>
      <c r="N86" s="1">
        <f t="shared" si="175"/>
        <v>25.774647887323944</v>
      </c>
      <c r="O86" s="1">
        <f t="shared" si="176"/>
        <v>50.281690140845072</v>
      </c>
      <c r="P86" s="1">
        <f t="shared" si="177"/>
        <v>17.04225352112676</v>
      </c>
      <c r="Q86">
        <f t="shared" ref="Q86:Q87" si="186">SUM(K86:P86)</f>
        <v>100</v>
      </c>
      <c r="R86" t="s">
        <v>11</v>
      </c>
      <c r="S86" s="1">
        <f t="shared" si="180"/>
        <v>0</v>
      </c>
      <c r="T86" s="1">
        <f t="shared" si="181"/>
        <v>6.2015503875968996</v>
      </c>
      <c r="U86" s="1">
        <f t="shared" si="182"/>
        <v>9.67741935483871</v>
      </c>
      <c r="V86" s="1">
        <f t="shared" si="183"/>
        <v>14.274570982839313</v>
      </c>
      <c r="W86" s="1">
        <f t="shared" si="184"/>
        <v>11.383928571428571</v>
      </c>
      <c r="X86" s="1">
        <f t="shared" si="185"/>
        <v>12.015888778550149</v>
      </c>
    </row>
    <row r="87" spans="1:24" x14ac:dyDescent="0.25">
      <c r="B87" t="s">
        <v>12</v>
      </c>
      <c r="C87">
        <v>0</v>
      </c>
      <c r="D87">
        <v>0</v>
      </c>
      <c r="E87">
        <v>8</v>
      </c>
      <c r="F87">
        <v>221</v>
      </c>
      <c r="G87">
        <v>615</v>
      </c>
      <c r="H87">
        <v>20</v>
      </c>
      <c r="I87">
        <f t="shared" si="179"/>
        <v>864</v>
      </c>
      <c r="J87" t="s">
        <v>12</v>
      </c>
      <c r="K87" s="1">
        <f t="shared" si="172"/>
        <v>0</v>
      </c>
      <c r="L87" s="1">
        <f t="shared" si="173"/>
        <v>0</v>
      </c>
      <c r="M87" s="1">
        <f t="shared" si="174"/>
        <v>0.92592592592592593</v>
      </c>
      <c r="N87" s="1">
        <f t="shared" si="175"/>
        <v>25.578703703703702</v>
      </c>
      <c r="O87" s="1">
        <f t="shared" si="176"/>
        <v>71.180555555555557</v>
      </c>
      <c r="P87" s="1">
        <f t="shared" si="177"/>
        <v>2.3148148148148149</v>
      </c>
      <c r="Q87">
        <f t="shared" si="186"/>
        <v>100</v>
      </c>
      <c r="R87" t="s">
        <v>12</v>
      </c>
      <c r="S87" s="1">
        <f t="shared" si="180"/>
        <v>0</v>
      </c>
      <c r="T87" s="1">
        <f t="shared" si="181"/>
        <v>0</v>
      </c>
      <c r="U87" s="1">
        <f t="shared" si="182"/>
        <v>2.3460410557184752</v>
      </c>
      <c r="V87" s="1">
        <f t="shared" si="183"/>
        <v>17.238689547581902</v>
      </c>
      <c r="W87" s="1">
        <f t="shared" si="184"/>
        <v>19.610969387755102</v>
      </c>
      <c r="X87" s="1">
        <f t="shared" si="185"/>
        <v>1.9860973187686197</v>
      </c>
    </row>
    <row r="88" spans="1:24" x14ac:dyDescent="0.25">
      <c r="B88" t="s">
        <v>19</v>
      </c>
      <c r="C88">
        <f>SUM(C82:C87)</f>
        <v>352</v>
      </c>
      <c r="D88">
        <f>SUM(D82:D87)</f>
        <v>258</v>
      </c>
      <c r="E88">
        <f>SUM(E82:E87)</f>
        <v>341</v>
      </c>
      <c r="F88">
        <f>SUM(F82:F87)</f>
        <v>1282</v>
      </c>
      <c r="G88">
        <f>SUM(G82:G87)</f>
        <v>3136</v>
      </c>
      <c r="H88">
        <f>SUM(H82:H87)</f>
        <v>1007</v>
      </c>
      <c r="I88">
        <f>SUM(I82:I87)</f>
        <v>6376</v>
      </c>
    </row>
    <row r="90" spans="1:24" x14ac:dyDescent="0.25">
      <c r="A90" s="3" t="s">
        <v>32</v>
      </c>
    </row>
    <row r="91" spans="1:24" x14ac:dyDescent="0.25">
      <c r="C91" s="2" t="s">
        <v>23</v>
      </c>
      <c r="D91" s="2"/>
      <c r="E91" s="2"/>
      <c r="F91" s="2"/>
      <c r="G91" s="2"/>
      <c r="H91" s="2"/>
      <c r="K91" s="2" t="s">
        <v>24</v>
      </c>
      <c r="L91" s="2"/>
      <c r="M91" s="2"/>
      <c r="N91" s="2"/>
      <c r="O91" s="2"/>
      <c r="P91" s="2"/>
      <c r="S91" s="2" t="s">
        <v>25</v>
      </c>
      <c r="T91" s="2"/>
      <c r="U91" s="2"/>
      <c r="V91" s="2"/>
      <c r="W91" s="2"/>
      <c r="X91" s="2"/>
    </row>
    <row r="92" spans="1:24" x14ac:dyDescent="0.25"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19</v>
      </c>
      <c r="K92" t="s">
        <v>13</v>
      </c>
      <c r="L92" t="s">
        <v>14</v>
      </c>
      <c r="M92" t="s">
        <v>15</v>
      </c>
      <c r="N92" t="s">
        <v>16</v>
      </c>
      <c r="O92" t="s">
        <v>17</v>
      </c>
      <c r="P92" t="s">
        <v>18</v>
      </c>
      <c r="Q92" t="s">
        <v>19</v>
      </c>
      <c r="S92" t="s">
        <v>13</v>
      </c>
      <c r="T92" t="s">
        <v>14</v>
      </c>
      <c r="U92" t="s">
        <v>15</v>
      </c>
      <c r="V92" t="s">
        <v>16</v>
      </c>
      <c r="W92" t="s">
        <v>17</v>
      </c>
      <c r="X92" t="s">
        <v>18</v>
      </c>
    </row>
    <row r="93" spans="1:24" x14ac:dyDescent="0.25">
      <c r="B93" t="s">
        <v>0</v>
      </c>
      <c r="C93">
        <v>0</v>
      </c>
      <c r="D93">
        <v>0</v>
      </c>
      <c r="E93">
        <v>0</v>
      </c>
      <c r="F93">
        <v>51</v>
      </c>
      <c r="G93">
        <v>1831</v>
      </c>
      <c r="H93">
        <v>7</v>
      </c>
      <c r="I93">
        <f>SUM(C93:H93)</f>
        <v>1889</v>
      </c>
      <c r="J93" t="s">
        <v>0</v>
      </c>
      <c r="K93" s="1">
        <f t="shared" ref="K93:K98" si="187">IF($I93=0, 0, (C93*100)/$I93)</f>
        <v>0</v>
      </c>
      <c r="L93" s="1">
        <f t="shared" ref="L93:L98" si="188">IF($I93=0, 0, (D93*100)/$I93)</f>
        <v>0</v>
      </c>
      <c r="M93" s="1">
        <f t="shared" ref="M93:M98" si="189">IF($I93=0, 0, (E93*100)/$I93)</f>
        <v>0</v>
      </c>
      <c r="N93" s="1">
        <f t="shared" ref="N93:N98" si="190">IF($I93=0, 0, (F93*100)/$I93)</f>
        <v>2.6998411858125992</v>
      </c>
      <c r="O93" s="1">
        <f t="shared" ref="O93:O98" si="191">IF($I93=0, 0, (G93*100)/$I93)</f>
        <v>96.929592376919004</v>
      </c>
      <c r="P93" s="1">
        <f t="shared" ref="P93:P98" si="192">IF($I93=0, 0, (H93*100)/$I93)</f>
        <v>0.370566437268396</v>
      </c>
      <c r="Q93">
        <f>SUM(K93:P93)</f>
        <v>100</v>
      </c>
      <c r="R93" t="s">
        <v>0</v>
      </c>
      <c r="S93" s="1">
        <f>100*C93/C$99</f>
        <v>0</v>
      </c>
      <c r="T93" s="1">
        <f t="shared" ref="T93:X93" si="193">100*D93/D$99</f>
        <v>0</v>
      </c>
      <c r="U93" s="1">
        <f t="shared" si="193"/>
        <v>0</v>
      </c>
      <c r="V93" s="1">
        <f t="shared" si="193"/>
        <v>3.9781591263650546</v>
      </c>
      <c r="W93" s="1">
        <f t="shared" si="193"/>
        <v>58.386479591836732</v>
      </c>
      <c r="X93" s="1">
        <f t="shared" si="193"/>
        <v>0.69513406156901691</v>
      </c>
    </row>
    <row r="94" spans="1:24" x14ac:dyDescent="0.25">
      <c r="B94" t="s">
        <v>8</v>
      </c>
      <c r="C94">
        <v>352</v>
      </c>
      <c r="D94">
        <v>183</v>
      </c>
      <c r="E94">
        <v>0</v>
      </c>
      <c r="F94">
        <v>0</v>
      </c>
      <c r="G94">
        <v>0</v>
      </c>
      <c r="H94">
        <v>0</v>
      </c>
      <c r="I94">
        <f t="shared" ref="I94:I98" si="194">SUM(C94:H94)</f>
        <v>535</v>
      </c>
      <c r="J94" t="s">
        <v>8</v>
      </c>
      <c r="K94" s="1">
        <f t="shared" si="187"/>
        <v>65.794392523364479</v>
      </c>
      <c r="L94" s="1">
        <f t="shared" si="188"/>
        <v>34.205607476635514</v>
      </c>
      <c r="M94" s="1">
        <f t="shared" si="189"/>
        <v>0</v>
      </c>
      <c r="N94" s="1">
        <f t="shared" si="190"/>
        <v>0</v>
      </c>
      <c r="O94" s="1">
        <f t="shared" si="191"/>
        <v>0</v>
      </c>
      <c r="P94" s="1">
        <f t="shared" si="192"/>
        <v>0</v>
      </c>
      <c r="Q94">
        <f>SUM(K94:P94)</f>
        <v>100</v>
      </c>
      <c r="R94" t="s">
        <v>8</v>
      </c>
      <c r="S94" s="1">
        <f t="shared" ref="S94:S98" si="195">100*C94/C$99</f>
        <v>100</v>
      </c>
      <c r="T94" s="1">
        <f t="shared" ref="T94:T98" si="196">100*D94/D$99</f>
        <v>70.930232558139537</v>
      </c>
      <c r="U94" s="1">
        <f t="shared" ref="U94:U98" si="197">100*E94/E$99</f>
        <v>0</v>
      </c>
      <c r="V94" s="1">
        <f t="shared" ref="V94:V98" si="198">100*F94/F$99</f>
        <v>0</v>
      </c>
      <c r="W94" s="1">
        <f t="shared" ref="W94:W98" si="199">100*G94/G$99</f>
        <v>0</v>
      </c>
      <c r="X94" s="1">
        <f t="shared" ref="X94:X98" si="200">100*H94/H$99</f>
        <v>0</v>
      </c>
    </row>
    <row r="95" spans="1:24" x14ac:dyDescent="0.25">
      <c r="B95" t="s">
        <v>9</v>
      </c>
      <c r="C95">
        <v>0</v>
      </c>
      <c r="D95">
        <v>0</v>
      </c>
      <c r="E95">
        <v>11</v>
      </c>
      <c r="F95">
        <v>228</v>
      </c>
      <c r="G95">
        <v>625</v>
      </c>
      <c r="H95">
        <v>29</v>
      </c>
      <c r="I95">
        <f t="shared" si="194"/>
        <v>893</v>
      </c>
      <c r="J95" t="s">
        <v>9</v>
      </c>
      <c r="K95" s="1">
        <f t="shared" si="187"/>
        <v>0</v>
      </c>
      <c r="L95" s="1">
        <f t="shared" si="188"/>
        <v>0</v>
      </c>
      <c r="M95" s="1">
        <f t="shared" si="189"/>
        <v>1.2318029115341544</v>
      </c>
      <c r="N95" s="1">
        <f t="shared" si="190"/>
        <v>25.531914893617021</v>
      </c>
      <c r="O95" s="1">
        <f t="shared" si="191"/>
        <v>69.988801791713328</v>
      </c>
      <c r="P95" s="1">
        <f t="shared" si="192"/>
        <v>3.2474804031354982</v>
      </c>
      <c r="Q95">
        <f>SUM(K95:P95)</f>
        <v>100</v>
      </c>
      <c r="R95" t="s">
        <v>9</v>
      </c>
      <c r="S95" s="1">
        <f t="shared" si="195"/>
        <v>0</v>
      </c>
      <c r="T95" s="1">
        <f t="shared" si="196"/>
        <v>0</v>
      </c>
      <c r="U95" s="1">
        <f t="shared" si="197"/>
        <v>3.225806451612903</v>
      </c>
      <c r="V95" s="1">
        <f t="shared" si="198"/>
        <v>17.784711388455538</v>
      </c>
      <c r="W95" s="1">
        <f t="shared" si="199"/>
        <v>19.929846938775512</v>
      </c>
      <c r="X95" s="1">
        <f t="shared" si="200"/>
        <v>2.8798411122144985</v>
      </c>
    </row>
    <row r="96" spans="1:24" x14ac:dyDescent="0.25">
      <c r="B96" t="s">
        <v>10</v>
      </c>
      <c r="C96">
        <v>0</v>
      </c>
      <c r="D96">
        <v>55</v>
      </c>
      <c r="E96">
        <v>292</v>
      </c>
      <c r="F96">
        <v>816</v>
      </c>
      <c r="G96">
        <v>0</v>
      </c>
      <c r="H96">
        <v>0</v>
      </c>
      <c r="I96">
        <f t="shared" si="194"/>
        <v>1163</v>
      </c>
      <c r="J96" t="s">
        <v>10</v>
      </c>
      <c r="K96" s="1">
        <f t="shared" si="187"/>
        <v>0</v>
      </c>
      <c r="L96" s="1">
        <f t="shared" si="188"/>
        <v>4.7291487532244192</v>
      </c>
      <c r="M96" s="1">
        <f t="shared" si="189"/>
        <v>25.107480653482373</v>
      </c>
      <c r="N96" s="1">
        <f t="shared" si="190"/>
        <v>70.163370593293209</v>
      </c>
      <c r="O96" s="1">
        <f t="shared" si="191"/>
        <v>0</v>
      </c>
      <c r="P96" s="1">
        <f t="shared" si="192"/>
        <v>0</v>
      </c>
      <c r="Q96">
        <f>SUM(K96:P96)</f>
        <v>100</v>
      </c>
      <c r="R96" t="s">
        <v>10</v>
      </c>
      <c r="S96" s="1">
        <f t="shared" si="195"/>
        <v>0</v>
      </c>
      <c r="T96" s="1">
        <f t="shared" si="196"/>
        <v>21.31782945736434</v>
      </c>
      <c r="U96" s="1">
        <f t="shared" si="197"/>
        <v>85.630498533724335</v>
      </c>
      <c r="V96" s="1">
        <f t="shared" si="198"/>
        <v>63.650546021840874</v>
      </c>
      <c r="W96" s="1">
        <f t="shared" si="199"/>
        <v>0</v>
      </c>
      <c r="X96" s="1">
        <f t="shared" si="200"/>
        <v>0</v>
      </c>
    </row>
    <row r="97" spans="2:24" x14ac:dyDescent="0.25">
      <c r="B97" t="s">
        <v>11</v>
      </c>
      <c r="C97">
        <v>0</v>
      </c>
      <c r="D97">
        <v>20</v>
      </c>
      <c r="E97">
        <v>38</v>
      </c>
      <c r="F97">
        <v>187</v>
      </c>
      <c r="G97">
        <v>362</v>
      </c>
      <c r="H97">
        <v>127</v>
      </c>
      <c r="I97">
        <f t="shared" si="194"/>
        <v>734</v>
      </c>
      <c r="J97" t="s">
        <v>11</v>
      </c>
      <c r="K97" s="1">
        <f t="shared" si="187"/>
        <v>0</v>
      </c>
      <c r="L97" s="1">
        <f t="shared" si="188"/>
        <v>2.7247956403269753</v>
      </c>
      <c r="M97" s="1">
        <f t="shared" si="189"/>
        <v>5.177111716621253</v>
      </c>
      <c r="N97" s="1">
        <f t="shared" si="190"/>
        <v>25.47683923705722</v>
      </c>
      <c r="O97" s="1">
        <f t="shared" si="191"/>
        <v>49.318801089918253</v>
      </c>
      <c r="P97" s="1">
        <f t="shared" si="192"/>
        <v>17.302452316076295</v>
      </c>
      <c r="Q97">
        <f t="shared" ref="Q97:Q98" si="201">SUM(K97:P97)</f>
        <v>100</v>
      </c>
      <c r="R97" t="s">
        <v>11</v>
      </c>
      <c r="S97" s="1">
        <f t="shared" si="195"/>
        <v>0</v>
      </c>
      <c r="T97" s="1">
        <f t="shared" si="196"/>
        <v>7.7519379844961236</v>
      </c>
      <c r="U97" s="1">
        <f t="shared" si="197"/>
        <v>11.143695014662757</v>
      </c>
      <c r="V97" s="1">
        <f t="shared" si="198"/>
        <v>14.586583463338533</v>
      </c>
      <c r="W97" s="1">
        <f t="shared" si="199"/>
        <v>11.543367346938776</v>
      </c>
      <c r="X97" s="1">
        <f t="shared" si="200"/>
        <v>12.611717974180735</v>
      </c>
    </row>
    <row r="98" spans="2:24" x14ac:dyDescent="0.25">
      <c r="B98" t="s">
        <v>12</v>
      </c>
      <c r="C98">
        <v>0</v>
      </c>
      <c r="D98">
        <v>0</v>
      </c>
      <c r="E98">
        <v>0</v>
      </c>
      <c r="F98">
        <v>0</v>
      </c>
      <c r="G98">
        <v>318</v>
      </c>
      <c r="H98">
        <v>844</v>
      </c>
      <c r="I98">
        <f t="shared" si="194"/>
        <v>1162</v>
      </c>
      <c r="J98" t="s">
        <v>12</v>
      </c>
      <c r="K98" s="1">
        <f t="shared" si="187"/>
        <v>0</v>
      </c>
      <c r="L98" s="1">
        <f t="shared" si="188"/>
        <v>0</v>
      </c>
      <c r="M98" s="1">
        <f t="shared" si="189"/>
        <v>0</v>
      </c>
      <c r="N98" s="1">
        <f t="shared" si="190"/>
        <v>0</v>
      </c>
      <c r="O98" s="1">
        <f t="shared" si="191"/>
        <v>27.366609294320138</v>
      </c>
      <c r="P98" s="1">
        <f t="shared" si="192"/>
        <v>72.633390705679858</v>
      </c>
      <c r="Q98">
        <f t="shared" si="201"/>
        <v>100</v>
      </c>
      <c r="R98" t="s">
        <v>12</v>
      </c>
      <c r="S98" s="1">
        <f t="shared" si="195"/>
        <v>0</v>
      </c>
      <c r="T98" s="1">
        <f t="shared" si="196"/>
        <v>0</v>
      </c>
      <c r="U98" s="1">
        <f t="shared" si="197"/>
        <v>0</v>
      </c>
      <c r="V98" s="1">
        <f t="shared" si="198"/>
        <v>0</v>
      </c>
      <c r="W98" s="1">
        <f t="shared" si="199"/>
        <v>10.14030612244898</v>
      </c>
      <c r="X98" s="1">
        <f t="shared" si="200"/>
        <v>83.813306852035751</v>
      </c>
    </row>
    <row r="99" spans="2:24" x14ac:dyDescent="0.25">
      <c r="B99" t="s">
        <v>19</v>
      </c>
      <c r="C99">
        <f>SUM(C93:C98)</f>
        <v>352</v>
      </c>
      <c r="D99">
        <f>SUM(D93:D98)</f>
        <v>258</v>
      </c>
      <c r="E99">
        <f>SUM(E93:E98)</f>
        <v>341</v>
      </c>
      <c r="F99">
        <f>SUM(F93:F98)</f>
        <v>1282</v>
      </c>
      <c r="G99">
        <f>SUM(G93:G98)</f>
        <v>3136</v>
      </c>
      <c r="H99">
        <f>SUM(H93:H98)</f>
        <v>1007</v>
      </c>
      <c r="I99">
        <f>SUM(I93:I98)</f>
        <v>6376</v>
      </c>
    </row>
  </sheetData>
  <mergeCells count="33">
    <mergeCell ref="C91:H91"/>
    <mergeCell ref="K91:P91"/>
    <mergeCell ref="S91:X91"/>
    <mergeCell ref="S24:X24"/>
    <mergeCell ref="C69:H69"/>
    <mergeCell ref="K69:P69"/>
    <mergeCell ref="S69:X69"/>
    <mergeCell ref="C80:H80"/>
    <mergeCell ref="K80:P80"/>
    <mergeCell ref="S80:X80"/>
    <mergeCell ref="S13:X13"/>
    <mergeCell ref="S2:X2"/>
    <mergeCell ref="K2:P2"/>
    <mergeCell ref="C2:H2"/>
    <mergeCell ref="C52:H52"/>
    <mergeCell ref="K52:P52"/>
    <mergeCell ref="S52:X52"/>
    <mergeCell ref="C60:H60"/>
    <mergeCell ref="K60:P60"/>
    <mergeCell ref="S60:X60"/>
    <mergeCell ref="S31:X31"/>
    <mergeCell ref="C38:H38"/>
    <mergeCell ref="K38:P38"/>
    <mergeCell ref="S38:X38"/>
    <mergeCell ref="C45:H45"/>
    <mergeCell ref="K45:P45"/>
    <mergeCell ref="S45:X45"/>
    <mergeCell ref="C31:H31"/>
    <mergeCell ref="C24:H24"/>
    <mergeCell ref="C13:H13"/>
    <mergeCell ref="K13:P13"/>
    <mergeCell ref="K24:P24"/>
    <mergeCell ref="K31:P3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2018-12-01T03:23:11Z</dcterms:modified>
</cp:coreProperties>
</file>