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F6" i="1" s="1"/>
  <c r="G6" i="1" s="1"/>
  <c r="H6" i="1" s="1"/>
  <c r="F4" i="1" l="1"/>
  <c r="G4" i="1" s="1"/>
  <c r="H4" i="1" s="1"/>
  <c r="F5" i="1"/>
  <c r="G5" i="1" s="1"/>
  <c r="H5" i="1" s="1"/>
</calcChain>
</file>

<file path=xl/sharedStrings.xml><?xml version="1.0" encoding="utf-8"?>
<sst xmlns="http://schemas.openxmlformats.org/spreadsheetml/2006/main" count="14" uniqueCount="14">
  <si>
    <t>mg/L</t>
  </si>
  <si>
    <t>Flow (gpm)</t>
  </si>
  <si>
    <t>Flow(L/min)</t>
  </si>
  <si>
    <t>Flow(L/Day)</t>
  </si>
  <si>
    <t>As</t>
  </si>
  <si>
    <t>mg/Day</t>
  </si>
  <si>
    <t>g/Day</t>
  </si>
  <si>
    <t>lbs/Day</t>
  </si>
  <si>
    <t>element</t>
  </si>
  <si>
    <t>Cd</t>
  </si>
  <si>
    <t>Ni</t>
  </si>
  <si>
    <t>Inputs</t>
  </si>
  <si>
    <t>Calculate loading rates of chemical constituents based on Flow.</t>
  </si>
  <si>
    <t>Author: Ankan Basu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</si>
</sst>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165" fontId="0" fillId="2" borderId="2" xfId="1" applyNumberFormat="1" applyFont="1" applyFill="1" applyBorder="1"/>
    <xf numFmtId="0" fontId="0" fillId="0" borderId="3" xfId="0" applyBorder="1"/>
    <xf numFmtId="165" fontId="0" fillId="0" borderId="4" xfId="1" applyNumberFormat="1" applyFont="1" applyBorder="1"/>
    <xf numFmtId="0" fontId="0" fillId="0" borderId="5" xfId="0" applyBorder="1"/>
    <xf numFmtId="0" fontId="0" fillId="2" borderId="7" xfId="0" applyFill="1" applyBorder="1"/>
    <xf numFmtId="43" fontId="0" fillId="0" borderId="7" xfId="0" applyNumberFormat="1" applyBorder="1"/>
    <xf numFmtId="165" fontId="2" fillId="0" borderId="6" xfId="1" applyNumberFormat="1" applyFont="1" applyBorder="1"/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165" fontId="0" fillId="0" borderId="0" xfId="1" applyNumberFormat="1" applyFont="1" applyBorder="1"/>
    <xf numFmtId="167" fontId="0" fillId="0" borderId="9" xfId="1" applyNumberFormat="1" applyFont="1" applyBorder="1"/>
    <xf numFmtId="0" fontId="0" fillId="0" borderId="10" xfId="0" applyBorder="1"/>
    <xf numFmtId="0" fontId="0" fillId="2" borderId="11" xfId="0" applyFill="1" applyBorder="1"/>
    <xf numFmtId="43" fontId="0" fillId="0" borderId="11" xfId="0" applyNumberFormat="1" applyBorder="1"/>
    <xf numFmtId="167" fontId="0" fillId="0" borderId="12" xfId="1" applyNumberFormat="1" applyFont="1" applyBorder="1"/>
    <xf numFmtId="165" fontId="2" fillId="0" borderId="13" xfId="1" applyNumberFormat="1" applyFont="1" applyBorder="1"/>
    <xf numFmtId="0" fontId="2" fillId="0" borderId="14" xfId="0" applyFont="1" applyBorder="1"/>
    <xf numFmtId="0" fontId="2" fillId="0" borderId="15" xfId="0" applyFont="1" applyBorder="1"/>
    <xf numFmtId="165" fontId="0" fillId="0" borderId="16" xfId="1" applyNumberFormat="1" applyFont="1" applyBorder="1"/>
    <xf numFmtId="165" fontId="0" fillId="0" borderId="17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12" sqref="G12"/>
    </sheetView>
  </sheetViews>
  <sheetFormatPr defaultRowHeight="15" x14ac:dyDescent="0.25"/>
  <cols>
    <col min="1" max="1" width="15" customWidth="1"/>
    <col min="2" max="2" width="16" customWidth="1"/>
    <col min="3" max="3" width="8.5703125" customWidth="1"/>
    <col min="4" max="4" width="11.7109375" customWidth="1"/>
    <col min="6" max="6" width="14.5703125" customWidth="1"/>
    <col min="7" max="7" width="11.28515625" customWidth="1"/>
    <col min="8" max="8" width="11" bestFit="1" customWidth="1"/>
  </cols>
  <sheetData>
    <row r="1" spans="1:8" x14ac:dyDescent="0.25">
      <c r="A1" s="10" t="s">
        <v>12</v>
      </c>
      <c r="B1" s="11"/>
      <c r="C1" s="11"/>
      <c r="D1" s="11"/>
      <c r="E1" s="11"/>
      <c r="F1" s="11"/>
      <c r="G1" s="11"/>
      <c r="H1" s="12"/>
    </row>
    <row r="2" spans="1:8" ht="15.75" thickBot="1" x14ac:dyDescent="0.3">
      <c r="A2" s="13" t="s">
        <v>13</v>
      </c>
      <c r="B2" s="14"/>
      <c r="C2" s="14"/>
      <c r="D2" s="14"/>
      <c r="E2" s="14"/>
      <c r="F2" s="14"/>
      <c r="G2" s="14"/>
      <c r="H2" s="15"/>
    </row>
    <row r="3" spans="1:8" x14ac:dyDescent="0.25">
      <c r="A3" s="2" t="s">
        <v>1</v>
      </c>
      <c r="B3" s="3">
        <v>10000</v>
      </c>
      <c r="C3" s="16"/>
      <c r="D3" s="22" t="s">
        <v>8</v>
      </c>
      <c r="E3" s="23" t="s">
        <v>0</v>
      </c>
      <c r="F3" s="23" t="s">
        <v>5</v>
      </c>
      <c r="G3" s="23" t="s">
        <v>6</v>
      </c>
      <c r="H3" s="24" t="s">
        <v>7</v>
      </c>
    </row>
    <row r="4" spans="1:8" x14ac:dyDescent="0.25">
      <c r="A4" s="4" t="s">
        <v>2</v>
      </c>
      <c r="B4" s="5">
        <f>CONVERT(B3,"gal","l")</f>
        <v>37854.117839999999</v>
      </c>
      <c r="C4" s="16"/>
      <c r="D4" s="25" t="s">
        <v>4</v>
      </c>
      <c r="E4" s="7">
        <v>5.0000000000000001E-3</v>
      </c>
      <c r="F4" s="8">
        <f>E4*$B$5</f>
        <v>272549.64844800002</v>
      </c>
      <c r="G4" s="8">
        <f>F4/1000</f>
        <v>272.54964844800003</v>
      </c>
      <c r="H4" s="17">
        <f>CONVERT(G4,"g","lbm")</f>
        <v>0.60086912054539188</v>
      </c>
    </row>
    <row r="5" spans="1:8" ht="15.75" thickBot="1" x14ac:dyDescent="0.3">
      <c r="A5" s="6" t="s">
        <v>3</v>
      </c>
      <c r="B5" s="9">
        <f>B4*60*24</f>
        <v>54509929.689600006</v>
      </c>
      <c r="C5" s="16"/>
      <c r="D5" s="25" t="s">
        <v>9</v>
      </c>
      <c r="E5" s="7">
        <v>0.04</v>
      </c>
      <c r="F5" s="8">
        <f>E5*$B$5</f>
        <v>2180397.1875840002</v>
      </c>
      <c r="G5" s="8">
        <f>F5/1000</f>
        <v>2180.3971875840002</v>
      </c>
      <c r="H5" s="17">
        <f>CONVERT(G5,"g","lbm")</f>
        <v>4.806952964363135</v>
      </c>
    </row>
    <row r="6" spans="1:8" ht="15.75" thickBot="1" x14ac:dyDescent="0.3">
      <c r="A6" s="6"/>
      <c r="B6" s="18"/>
      <c r="C6" s="18"/>
      <c r="D6" s="26" t="s">
        <v>10</v>
      </c>
      <c r="E6" s="19">
        <v>0.08</v>
      </c>
      <c r="F6" s="20">
        <f>E6*$B$5</f>
        <v>4360794.3751680003</v>
      </c>
      <c r="G6" s="20">
        <f>F6/1000</f>
        <v>4360.7943751680004</v>
      </c>
      <c r="H6" s="21">
        <f>CONVERT(G6,"g","lbm")</f>
        <v>9.61390592872627</v>
      </c>
    </row>
    <row r="9" spans="1:8" x14ac:dyDescent="0.25">
      <c r="A9" s="1"/>
      <c r="B9" t="s">
        <v>11</v>
      </c>
    </row>
  </sheetData>
  <mergeCells count="2">
    <mergeCell ref="A1:H1"/>
    <mergeCell ref="A2:H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Ankan Basu</dc:creator>
  <cp:lastModifiedBy>Ankan Basu</cp:lastModifiedBy>
  <dcterms:created xsi:type="dcterms:W3CDTF">2015-01-21T16:01:11Z</dcterms:created>
  <dcterms:modified xsi:type="dcterms:W3CDTF">2015-01-21T16:14:24Z</dcterms:modified>
</cp:coreProperties>
</file>