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 Summary" sheetId="1" r:id="rId1"/>
    <sheet name="Feature Costs" sheetId="2" r:id="rId2"/>
    <sheet name="Budget Analysis" sheetId="3" r:id="rId3"/>
    <sheet name="Monthly Tracking" sheetId="4" r:id="rId4"/>
    <sheet name="Dashboard" sheetId="5" r:id="rId5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High-level project metrics and KPIs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Detailed cost analysis per feature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Budget variance and performance analysis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Template for ongoing cost monitoring</t>
        </r>
      </text>
    </comment>
  </commentList>
</comments>
</file>

<file path=xl/sharedStrings.xml><?xml version="1.0" encoding="utf-8"?>
<sst xmlns="http://schemas.openxmlformats.org/spreadsheetml/2006/main" count="634" uniqueCount="319">
  <si>
    <t>Metric</t>
  </si>
  <si>
    <t>Value</t>
  </si>
  <si>
    <t>Unit</t>
  </si>
  <si>
    <t>Target</t>
  </si>
  <si>
    <t>Status</t>
  </si>
  <si>
    <t>Project Name</t>
  </si>
  <si>
    <t>Development Start Date</t>
  </si>
  <si>
    <t>Project Completion Date</t>
  </si>
  <si>
    <t>Total Development Time</t>
  </si>
  <si>
    <t>Total Claude Cost</t>
  </si>
  <si>
    <t>Traditional Development Cost</t>
  </si>
  <si>
    <t>Cost Savings</t>
  </si>
  <si>
    <t>Percentage Savings</t>
  </si>
  <si>
    <t>ROI Percentage</t>
  </si>
  <si>
    <t>Total Value Delivered</t>
  </si>
  <si>
    <t>Quality Score</t>
  </si>
  <si>
    <t>Test Coverage</t>
  </si>
  <si>
    <t>Critical Bugs</t>
  </si>
  <si>
    <t>Features Completed</t>
  </si>
  <si>
    <t>Documentation Pages</t>
  </si>
  <si>
    <t>Time to Market Improvement</t>
  </si>
  <si>
    <t>ReactJS Todo Application</t>
  </si>
  <si>
    <t>2025-09-20</t>
  </si>
  <si>
    <t>2025-09-21</t>
  </si>
  <si>
    <t>23</t>
  </si>
  <si>
    <t>$8500</t>
  </si>
  <si>
    <t>$18000</t>
  </si>
  <si>
    <t>$9500</t>
  </si>
  <si>
    <t>53</t>
  </si>
  <si>
    <t>206</t>
  </si>
  <si>
    <t>$26000</t>
  </si>
  <si>
    <t>9.2</t>
  </si>
  <si>
    <t>93.1</t>
  </si>
  <si>
    <t>0</t>
  </si>
  <si>
    <t>8</t>
  </si>
  <si>
    <t>25</t>
  </si>
  <si>
    <t>81</t>
  </si>
  <si>
    <t>Text</t>
  </si>
  <si>
    <t>Date</t>
  </si>
  <si>
    <t>Hours</t>
  </si>
  <si>
    <t>USD</t>
  </si>
  <si>
    <t>%</t>
  </si>
  <si>
    <t>Score (1-10)</t>
  </si>
  <si>
    <t>Count</t>
  </si>
  <si>
    <t>120</t>
  </si>
  <si>
    <t>$10000</t>
  </si>
  <si>
    <t>&gt;$5000</t>
  </si>
  <si>
    <t>&gt;30%</t>
  </si>
  <si>
    <t>&gt;150%</t>
  </si>
  <si>
    <t>&gt;$15000</t>
  </si>
  <si>
    <t>&gt;8.0</t>
  </si>
  <si>
    <t>&gt;80%</t>
  </si>
  <si>
    <t>&lt;3</t>
  </si>
  <si>
    <t>&gt;10</t>
  </si>
  <si>
    <t>&gt;50%</t>
  </si>
  <si>
    <t>Complete</t>
  </si>
  <si>
    <t>Under Target</t>
  </si>
  <si>
    <t>Under Budget</t>
  </si>
  <si>
    <t>Baseline</t>
  </si>
  <si>
    <t>Exceeded</t>
  </si>
  <si>
    <t>Excellent</t>
  </si>
  <si>
    <t>Feature_ID</t>
  </si>
  <si>
    <t>Feature_Name</t>
  </si>
  <si>
    <t>Complexity_Score</t>
  </si>
  <si>
    <t>Claude_Hours</t>
  </si>
  <si>
    <t>Claude_Cost</t>
  </si>
  <si>
    <t>Traditional_Hours</t>
  </si>
  <si>
    <t>Traditional_Cost</t>
  </si>
  <si>
    <t>Savings</t>
  </si>
  <si>
    <t>Savings_Percent</t>
  </si>
  <si>
    <t>ROI_Percent</t>
  </si>
  <si>
    <t>Quality_Score</t>
  </si>
  <si>
    <t>Test_Coverage</t>
  </si>
  <si>
    <t>F001</t>
  </si>
  <si>
    <t>F002</t>
  </si>
  <si>
    <t>F003</t>
  </si>
  <si>
    <t>F004</t>
  </si>
  <si>
    <t>F005</t>
  </si>
  <si>
    <t>F006</t>
  </si>
  <si>
    <t>F007</t>
  </si>
  <si>
    <t>F008</t>
  </si>
  <si>
    <t>TOTALS</t>
  </si>
  <si>
    <t>ADDITIONAL_VALUE</t>
  </si>
  <si>
    <t>PROJECT_TOTAL</t>
  </si>
  <si>
    <t>Project Architecture &amp; Setup</t>
  </si>
  <si>
    <t>Frontend Development (React UI)</t>
  </si>
  <si>
    <t>Backend API Development</t>
  </si>
  <si>
    <t>Database Integration</t>
  </si>
  <si>
    <t>CRUD Operations Implementation</t>
  </si>
  <si>
    <t>Testing Suite Implementation</t>
  </si>
  <si>
    <t>Docker Containerization</t>
  </si>
  <si>
    <t>Documentation Creation</t>
  </si>
  <si>
    <t>$600</t>
  </si>
  <si>
    <t>$1200</t>
  </si>
  <si>
    <t>$1000</t>
  </si>
  <si>
    <t>$400</t>
  </si>
  <si>
    <t>$1500</t>
  </si>
  <si>
    <t>$300</t>
  </si>
  <si>
    <t>$6800</t>
  </si>
  <si>
    <t>13</t>
  </si>
  <si>
    <t>12</t>
  </si>
  <si>
    <t>5</t>
  </si>
  <si>
    <t>17</t>
  </si>
  <si>
    <t>10</t>
  </si>
  <si>
    <t>90</t>
  </si>
  <si>
    <t>$1700</t>
  </si>
  <si>
    <t>$2000</t>
  </si>
  <si>
    <t>$1800</t>
  </si>
  <si>
    <t>$800</t>
  </si>
  <si>
    <t>$2500</t>
  </si>
  <si>
    <t>$13500</t>
  </si>
  <si>
    <t>$1300</t>
  </si>
  <si>
    <t>$6700</t>
  </si>
  <si>
    <t>$8000</t>
  </si>
  <si>
    <t>50%</t>
  </si>
  <si>
    <t>40%</t>
  </si>
  <si>
    <t>44%</t>
  </si>
  <si>
    <t>52%</t>
  </si>
  <si>
    <t>80%</t>
  </si>
  <si>
    <t>200%</t>
  </si>
  <si>
    <t>167%</t>
  </si>
  <si>
    <t>180%</t>
  </si>
  <si>
    <t>208%</t>
  </si>
  <si>
    <t>900%</t>
  </si>
  <si>
    <t>206%</t>
  </si>
  <si>
    <t>$268%</t>
  </si>
  <si>
    <t>$206%</t>
  </si>
  <si>
    <t>100%</t>
  </si>
  <si>
    <t>95%</t>
  </si>
  <si>
    <t>90%</t>
  </si>
  <si>
    <t>93%</t>
  </si>
  <si>
    <t>85%</t>
  </si>
  <si>
    <t>93.1%</t>
  </si>
  <si>
    <t>Budget_Category</t>
  </si>
  <si>
    <t>Planned_Budget</t>
  </si>
  <si>
    <t>Actual_Cost</t>
  </si>
  <si>
    <t>Variance_Amount</t>
  </si>
  <si>
    <t>Variance_Percent</t>
  </si>
  <si>
    <t>Notes</t>
  </si>
  <si>
    <t>Project_Planning</t>
  </si>
  <si>
    <t>Frontend_Development</t>
  </si>
  <si>
    <t>Backend_Development</t>
  </si>
  <si>
    <t>Database_Setup</t>
  </si>
  <si>
    <t>CRUD_Implementation</t>
  </si>
  <si>
    <t>Testing_Suite</t>
  </si>
  <si>
    <t>Containerization</t>
  </si>
  <si>
    <t>Documentation</t>
  </si>
  <si>
    <t>Project_Management</t>
  </si>
  <si>
    <t>Quality_Assurance</t>
  </si>
  <si>
    <t>Deployment_Prep</t>
  </si>
  <si>
    <t>Contingency</t>
  </si>
  <si>
    <t>TOTAL_BUDGET</t>
  </si>
  <si>
    <t>BUDGET_PERFORMANCE_METRICS</t>
  </si>
  <si>
    <t>Budget_Utilization_Rate</t>
  </si>
  <si>
    <t>Cost_Per_Feature</t>
  </si>
  <si>
    <t>Cost_Per_Hour</t>
  </si>
  <si>
    <t>Overhead_Percentage</t>
  </si>
  <si>
    <t>VARIANCE_ANALYSIS</t>
  </si>
  <si>
    <t>Positive_Variances</t>
  </si>
  <si>
    <t>Negative_Variances</t>
  </si>
  <si>
    <t>Net_Position</t>
  </si>
  <si>
    <t>CONTINGENCY_ANALYSIS</t>
  </si>
  <si>
    <t>Planned_Contingency</t>
  </si>
  <si>
    <t>Actual_Issues</t>
  </si>
  <si>
    <t>Unused_Contingency</t>
  </si>
  <si>
    <t>$16900</t>
  </si>
  <si>
    <t>50.3%</t>
  </si>
  <si>
    <t>$2113</t>
  </si>
  <si>
    <t>$735</t>
  </si>
  <si>
    <t>20%</t>
  </si>
  <si>
    <t>-$8400</t>
  </si>
  <si>
    <t>$425</t>
  </si>
  <si>
    <t>-$7975</t>
  </si>
  <si>
    <t>$500</t>
  </si>
  <si>
    <t>$200</t>
  </si>
  <si>
    <t>Target:&lt;80%</t>
  </si>
  <si>
    <t>$1063</t>
  </si>
  <si>
    <t>$370</t>
  </si>
  <si>
    <t>25%</t>
  </si>
  <si>
    <t>Overages</t>
  </si>
  <si>
    <t>Surplus</t>
  </si>
  <si>
    <t>Available_Buffer</t>
  </si>
  <si>
    <t>Problems_Encountered</t>
  </si>
  <si>
    <t>Remaining_Buffer</t>
  </si>
  <si>
    <t>-$400</t>
  </si>
  <si>
    <t>-$1300</t>
  </si>
  <si>
    <t>-$1000</t>
  </si>
  <si>
    <t>-$800</t>
  </si>
  <si>
    <t>-$900</t>
  </si>
  <si>
    <t>-$500</t>
  </si>
  <si>
    <t>-$300</t>
  </si>
  <si>
    <t>-$1050</t>
  </si>
  <si>
    <t>-$365</t>
  </si>
  <si>
    <t>+$425</t>
  </si>
  <si>
    <t>Benefits</t>
  </si>
  <si>
    <t>Minor</t>
  </si>
  <si>
    <t>Safety_Net</t>
  </si>
  <si>
    <t>Future</t>
  </si>
  <si>
    <t>-40%</t>
  </si>
  <si>
    <t>-52%</t>
  </si>
  <si>
    <t>-50%</t>
  </si>
  <si>
    <t>-75%</t>
  </si>
  <si>
    <t>-38%</t>
  </si>
  <si>
    <t>-67%</t>
  </si>
  <si>
    <t>+5%</t>
  </si>
  <si>
    <t>Under_Budget</t>
  </si>
  <si>
    <t>Under_Target</t>
  </si>
  <si>
    <t>Acceptable</t>
  </si>
  <si>
    <t>Major_Savings</t>
  </si>
  <si>
    <t>Major_Success</t>
  </si>
  <si>
    <t>Available</t>
  </si>
  <si>
    <t>Manageable</t>
  </si>
  <si>
    <t>Efficient architecture and setup</t>
  </si>
  <si>
    <t>Faster component development</t>
  </si>
  <si>
    <t>Streamlined API implementation</t>
  </si>
  <si>
    <t>Quick schema and integration</t>
  </si>
  <si>
    <t>Efficient feature development</t>
  </si>
  <si>
    <t>Comprehensive testing faster than expected</t>
  </si>
  <si>
    <t>Docker setup efficient</t>
  </si>
  <si>
    <t>Exceptional documentation efficiency</t>
  </si>
  <si>
    <t>Streamlined coordination</t>
  </si>
  <si>
    <t>Built-in quality practices</t>
  </si>
  <si>
    <t>Production readiness included</t>
  </si>
  <si>
    <t>Minimal issues encountered</t>
  </si>
  <si>
    <t>Significant cost savings achieved</t>
  </si>
  <si>
    <t>Exceptional efficiency</t>
  </si>
  <si>
    <t>Much lower than planned</t>
  </si>
  <si>
    <t>High productivity achieved</t>
  </si>
  <si>
    <t>Slightly higher overhead</t>
  </si>
  <si>
    <t>All categories under budget</t>
  </si>
  <si>
    <t>Only overhead slightly over</t>
  </si>
  <si>
    <t>Substantial budget surplus</t>
  </si>
  <si>
    <t>$1000_unused</t>
  </si>
  <si>
    <t>CORS_and_integration_fixes</t>
  </si>
  <si>
    <t>Buffer_for_future_enhancements</t>
  </si>
  <si>
    <t>Month</t>
  </si>
  <si>
    <t>Project_Name</t>
  </si>
  <si>
    <t>Start_Date</t>
  </si>
  <si>
    <t>End_Date</t>
  </si>
  <si>
    <t>Hours_Invested</t>
  </si>
  <si>
    <t>Actual_Claude_Cost</t>
  </si>
  <si>
    <t>Traditional_Estimate</t>
  </si>
  <si>
    <t>Cost_Savings</t>
  </si>
  <si>
    <t>September_2025</t>
  </si>
  <si>
    <t>MONTHLY_TOTALS</t>
  </si>
  <si>
    <t>OVERHEAD_COSTS</t>
  </si>
  <si>
    <t>TOTAL_MONTHLY_COST</t>
  </si>
  <si>
    <t>TEMPLATE_FOR_FUTURE_MONTHS</t>
  </si>
  <si>
    <t>Month_YYYY</t>
  </si>
  <si>
    <t>MONTHLY_TRACKING_FORMULAS</t>
  </si>
  <si>
    <t>Total_Hours</t>
  </si>
  <si>
    <t>Total_Cost</t>
  </si>
  <si>
    <t>Average_ROI</t>
  </si>
  <si>
    <t>Average_Quality</t>
  </si>
  <si>
    <t>ReactJS_Todo_App</t>
  </si>
  <si>
    <t>1_Project</t>
  </si>
  <si>
    <t>Project_Setup</t>
  </si>
  <si>
    <t>Backend_API</t>
  </si>
  <si>
    <t>Database_Integration</t>
  </si>
  <si>
    <t>CRUD_Operations</t>
  </si>
  <si>
    <t>Docker_Setup</t>
  </si>
  <si>
    <t>8_Features</t>
  </si>
  <si>
    <t>Calculation</t>
  </si>
  <si>
    <t>YYYY-MM-DD</t>
  </si>
  <si>
    <t>Auto_Sum</t>
  </si>
  <si>
    <t>Auto_Average</t>
  </si>
  <si>
    <t>Efficiency_Metric</t>
  </si>
  <si>
    <t>2</t>
  </si>
  <si>
    <t>4</t>
  </si>
  <si>
    <t>3</t>
  </si>
  <si>
    <t>1</t>
  </si>
  <si>
    <t>6</t>
  </si>
  <si>
    <t>$0</t>
  </si>
  <si>
    <t>0%</t>
  </si>
  <si>
    <t>9.0</t>
  </si>
  <si>
    <t>9.5</t>
  </si>
  <si>
    <t>9.8</t>
  </si>
  <si>
    <t>8.5</t>
  </si>
  <si>
    <t>0.0</t>
  </si>
  <si>
    <t>Project completed successfully</t>
  </si>
  <si>
    <t>Project management and optimization</t>
  </si>
  <si>
    <t>Planned</t>
  </si>
  <si>
    <t>Architecture and initial setup</t>
  </si>
  <si>
    <t>React components and UI</t>
  </si>
  <si>
    <t>Express.js REST API</t>
  </si>
  <si>
    <t>MongoDB setup and schema</t>
  </si>
  <si>
    <t>Complete functionality implementation</t>
  </si>
  <si>
    <t>Comprehensive testing</t>
  </si>
  <si>
    <t>Wiki and guides</t>
  </si>
  <si>
    <t>Full project investment</t>
  </si>
  <si>
    <t>Template row for new entries</t>
  </si>
  <si>
    <t>Total Investment</t>
  </si>
  <si>
    <t>Traditional Cost Equivalent</t>
  </si>
  <si>
    <t>Total Savings</t>
  </si>
  <si>
    <t>Development Time</t>
  </si>
  <si>
    <t>Time Savings vs Traditional</t>
  </si>
  <si>
    <t>Quality Score Average</t>
  </si>
  <si>
    <t>$8,500</t>
  </si>
  <si>
    <t>$18,000</t>
  </si>
  <si>
    <t>$9,500</t>
  </si>
  <si>
    <t>23 hours</t>
  </si>
  <si>
    <t>81%</t>
  </si>
  <si>
    <t>9.2/10</t>
  </si>
  <si>
    <t>25+</t>
  </si>
  <si>
    <t>Efficient</t>
  </si>
  <si>
    <t>Superior</t>
  </si>
  <si>
    <t>Perfect</t>
  </si>
  <si>
    <t>Comprehensive</t>
  </si>
  <si>
    <t>Anthropic Claude Cost Analysis Dashboard</t>
  </si>
  <si>
    <t>📊 WORKSHEET GUIDE:</t>
  </si>
  <si>
    <t>• Dashboard: Key project metrics and summary</t>
  </si>
  <si>
    <t>• Executive Summary: High-level performance indicators</t>
  </si>
  <si>
    <t>• Feature Costs: Detailed breakdown by feature</t>
  </si>
  <si>
    <t>• Time Analysis: Session-by-session tracking</t>
  </si>
  <si>
    <t>• ROI Calculation: Return on investment analysis</t>
  </si>
  <si>
    <t>• Quality Metrics: Quality scores and performance</t>
  </si>
  <si>
    <t>• Budget Analysis: Budget vs actual comparison</t>
  </si>
  <si>
    <t>• Optimization: Cost optimization strategies</t>
  </si>
  <si>
    <t>• Monthly Tracking: Template for ongoing use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</si>
</sst>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1" fillId="2" borderId="1" xfId="0" applyFont="1" applyFill="1" applyBorder="1" applyAlignment="1">
      <alignment vertical="top" wrapText="1"/>
    </xf>
    <xf numFmtId="165" fontId="0" fillId="0" borderId="1" xfId="0" applyNumberFormat="1" applyBorder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30.7109375" customWidth="1"/>
    <col min="2" max="2" width="26.7109375" style="1" customWidth="1"/>
    <col min="3" max="3" width="14.7109375" customWidth="1"/>
    <col min="4" max="4" width="9.7109375" customWidth="1"/>
    <col min="5" max="5" width="14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s="1" t="s">
        <v>21</v>
      </c>
      <c r="C2" t="s">
        <v>37</v>
      </c>
      <c r="E2" t="s">
        <v>55</v>
      </c>
    </row>
    <row r="3" spans="1:5">
      <c r="A3" t="s">
        <v>6</v>
      </c>
      <c r="B3" s="1" t="s">
        <v>22</v>
      </c>
      <c r="C3" t="s">
        <v>38</v>
      </c>
    </row>
    <row r="4" spans="1:5">
      <c r="A4" t="s">
        <v>7</v>
      </c>
      <c r="B4" s="1" t="s">
        <v>23</v>
      </c>
      <c r="C4" t="s">
        <v>38</v>
      </c>
    </row>
    <row r="5" spans="1:5">
      <c r="A5" t="s">
        <v>8</v>
      </c>
      <c r="B5" s="1" t="s">
        <v>24</v>
      </c>
      <c r="C5" t="s">
        <v>39</v>
      </c>
      <c r="D5" t="s">
        <v>44</v>
      </c>
      <c r="E5" t="s">
        <v>56</v>
      </c>
    </row>
    <row r="6" spans="1:5">
      <c r="A6" t="s">
        <v>9</v>
      </c>
      <c r="B6" s="1" t="s">
        <v>25</v>
      </c>
      <c r="C6" t="s">
        <v>40</v>
      </c>
      <c r="D6" t="s">
        <v>45</v>
      </c>
      <c r="E6" t="s">
        <v>57</v>
      </c>
    </row>
    <row r="7" spans="1:5">
      <c r="A7" t="s">
        <v>10</v>
      </c>
      <c r="B7" s="1" t="s">
        <v>26</v>
      </c>
      <c r="C7" t="s">
        <v>40</v>
      </c>
      <c r="E7" t="s">
        <v>58</v>
      </c>
    </row>
    <row r="8" spans="1:5">
      <c r="A8" t="s">
        <v>11</v>
      </c>
      <c r="B8" s="1" t="s">
        <v>27</v>
      </c>
      <c r="C8" t="s">
        <v>40</v>
      </c>
      <c r="D8" t="s">
        <v>46</v>
      </c>
      <c r="E8" t="s">
        <v>59</v>
      </c>
    </row>
    <row r="9" spans="1:5">
      <c r="A9" t="s">
        <v>12</v>
      </c>
      <c r="B9" s="1" t="s">
        <v>28</v>
      </c>
      <c r="C9" t="s">
        <v>41</v>
      </c>
      <c r="D9" t="s">
        <v>47</v>
      </c>
      <c r="E9" t="s">
        <v>59</v>
      </c>
    </row>
    <row r="10" spans="1:5">
      <c r="A10" t="s">
        <v>13</v>
      </c>
      <c r="B10" s="1" t="s">
        <v>29</v>
      </c>
      <c r="C10" t="s">
        <v>41</v>
      </c>
      <c r="D10" t="s">
        <v>48</v>
      </c>
      <c r="E10" t="s">
        <v>59</v>
      </c>
    </row>
    <row r="11" spans="1:5">
      <c r="A11" t="s">
        <v>14</v>
      </c>
      <c r="B11" s="1" t="s">
        <v>30</v>
      </c>
      <c r="C11" t="s">
        <v>40</v>
      </c>
      <c r="D11" t="s">
        <v>49</v>
      </c>
      <c r="E11" t="s">
        <v>59</v>
      </c>
    </row>
    <row r="12" spans="1:5">
      <c r="A12" t="s">
        <v>15</v>
      </c>
      <c r="B12" s="1" t="s">
        <v>31</v>
      </c>
      <c r="C12" t="s">
        <v>42</v>
      </c>
      <c r="D12" t="s">
        <v>50</v>
      </c>
      <c r="E12" t="s">
        <v>59</v>
      </c>
    </row>
    <row r="13" spans="1:5">
      <c r="A13" t="s">
        <v>16</v>
      </c>
      <c r="B13" s="1" t="s">
        <v>32</v>
      </c>
      <c r="C13" t="s">
        <v>41</v>
      </c>
      <c r="D13" t="s">
        <v>51</v>
      </c>
      <c r="E13" t="s">
        <v>59</v>
      </c>
    </row>
    <row r="14" spans="1:5">
      <c r="A14" t="s">
        <v>17</v>
      </c>
      <c r="B14" s="1" t="s">
        <v>33</v>
      </c>
      <c r="C14" t="s">
        <v>43</v>
      </c>
      <c r="D14" t="s">
        <v>52</v>
      </c>
      <c r="E14" t="s">
        <v>60</v>
      </c>
    </row>
    <row r="15" spans="1:5">
      <c r="A15" t="s">
        <v>18</v>
      </c>
      <c r="B15" s="1" t="s">
        <v>34</v>
      </c>
      <c r="C15" t="s">
        <v>43</v>
      </c>
      <c r="D15" t="s">
        <v>34</v>
      </c>
      <c r="E15" t="s">
        <v>55</v>
      </c>
    </row>
    <row r="16" spans="1:5">
      <c r="A16" t="s">
        <v>19</v>
      </c>
      <c r="B16" s="1" t="s">
        <v>35</v>
      </c>
      <c r="C16" t="s">
        <v>43</v>
      </c>
      <c r="D16" t="s">
        <v>53</v>
      </c>
      <c r="E16" t="s">
        <v>55</v>
      </c>
    </row>
    <row r="17" spans="1:5">
      <c r="A17" t="s">
        <v>20</v>
      </c>
      <c r="B17" s="1" t="s">
        <v>36</v>
      </c>
      <c r="C17" t="s">
        <v>41</v>
      </c>
      <c r="D17" t="s">
        <v>54</v>
      </c>
      <c r="E17" t="s">
        <v>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/>
  </sheetViews>
  <sheetFormatPr defaultRowHeight="15"/>
  <cols>
    <col min="1" max="1" width="18.7109375" customWidth="1"/>
    <col min="2" max="2" width="33.7109375" customWidth="1"/>
    <col min="3" max="3" width="18.7109375" customWidth="1"/>
    <col min="4" max="4" width="14.7109375" customWidth="1"/>
    <col min="5" max="5" width="13.7109375" style="1" customWidth="1"/>
    <col min="6" max="6" width="19.7109375" customWidth="1"/>
    <col min="7" max="7" width="18.7109375" style="1" customWidth="1"/>
    <col min="8" max="8" width="9.7109375" style="1" customWidth="1"/>
    <col min="9" max="9" width="17.7109375" style="1" customWidth="1"/>
    <col min="10" max="10" width="13.7109375" style="3" customWidth="1"/>
    <col min="11" max="12" width="15.7109375" customWidth="1"/>
    <col min="13" max="13" width="10.7109375" customWidth="1"/>
  </cols>
  <sheetData>
    <row r="1" spans="1:13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4</v>
      </c>
    </row>
    <row r="2" spans="1:13">
      <c r="A2" t="s">
        <v>73</v>
      </c>
      <c r="B2" t="s">
        <v>84</v>
      </c>
      <c r="C2">
        <v>5</v>
      </c>
      <c r="D2">
        <v>2</v>
      </c>
      <c r="E2" s="1" t="s">
        <v>92</v>
      </c>
      <c r="F2" t="s">
        <v>34</v>
      </c>
      <c r="G2" s="1" t="s">
        <v>93</v>
      </c>
      <c r="H2" s="1" t="s">
        <v>92</v>
      </c>
      <c r="I2" s="1" t="s">
        <v>114</v>
      </c>
      <c r="J2" s="3" t="s">
        <v>119</v>
      </c>
      <c r="K2">
        <v>9</v>
      </c>
      <c r="L2" t="s">
        <v>127</v>
      </c>
      <c r="M2" t="s">
        <v>55</v>
      </c>
    </row>
    <row r="3" spans="1:13">
      <c r="A3" t="s">
        <v>74</v>
      </c>
      <c r="B3" t="s">
        <v>85</v>
      </c>
      <c r="C3">
        <v>7</v>
      </c>
      <c r="D3">
        <v>4</v>
      </c>
      <c r="E3" s="1" t="s">
        <v>93</v>
      </c>
      <c r="F3" t="s">
        <v>99</v>
      </c>
      <c r="G3" s="1" t="s">
        <v>106</v>
      </c>
      <c r="H3" s="1" t="s">
        <v>108</v>
      </c>
      <c r="I3" s="1" t="s">
        <v>115</v>
      </c>
      <c r="J3" s="3" t="s">
        <v>120</v>
      </c>
      <c r="K3">
        <v>9.5</v>
      </c>
      <c r="L3" t="s">
        <v>128</v>
      </c>
      <c r="M3" t="s">
        <v>55</v>
      </c>
    </row>
    <row r="4" spans="1:13">
      <c r="A4" t="s">
        <v>75</v>
      </c>
      <c r="B4" t="s">
        <v>86</v>
      </c>
      <c r="C4">
        <v>6</v>
      </c>
      <c r="D4">
        <v>3</v>
      </c>
      <c r="E4" s="1" t="s">
        <v>94</v>
      </c>
      <c r="F4" t="s">
        <v>100</v>
      </c>
      <c r="G4" s="1" t="s">
        <v>107</v>
      </c>
      <c r="H4" s="1" t="s">
        <v>108</v>
      </c>
      <c r="I4" s="1" t="s">
        <v>116</v>
      </c>
      <c r="J4" s="3" t="s">
        <v>121</v>
      </c>
      <c r="K4">
        <v>9</v>
      </c>
      <c r="L4" t="s">
        <v>128</v>
      </c>
      <c r="M4" t="s">
        <v>55</v>
      </c>
    </row>
    <row r="5" spans="1:13">
      <c r="A5" t="s">
        <v>76</v>
      </c>
      <c r="B5" t="s">
        <v>87</v>
      </c>
      <c r="C5">
        <v>4</v>
      </c>
      <c r="D5">
        <v>1</v>
      </c>
      <c r="E5" s="1" t="s">
        <v>95</v>
      </c>
      <c r="F5" t="s">
        <v>101</v>
      </c>
      <c r="G5" s="1" t="s">
        <v>108</v>
      </c>
      <c r="H5" s="1" t="s">
        <v>95</v>
      </c>
      <c r="I5" s="1" t="s">
        <v>114</v>
      </c>
      <c r="J5" s="3" t="s">
        <v>119</v>
      </c>
      <c r="K5">
        <v>9.5</v>
      </c>
      <c r="L5" t="s">
        <v>129</v>
      </c>
      <c r="M5" t="s">
        <v>55</v>
      </c>
    </row>
    <row r="6" spans="1:13">
      <c r="A6" t="s">
        <v>77</v>
      </c>
      <c r="B6" t="s">
        <v>88</v>
      </c>
      <c r="C6">
        <v>8</v>
      </c>
      <c r="D6">
        <v>6</v>
      </c>
      <c r="E6" s="1" t="s">
        <v>96</v>
      </c>
      <c r="F6" t="s">
        <v>102</v>
      </c>
      <c r="G6" s="1" t="s">
        <v>109</v>
      </c>
      <c r="H6" s="1" t="s">
        <v>94</v>
      </c>
      <c r="I6" s="1" t="s">
        <v>115</v>
      </c>
      <c r="J6" s="3" t="s">
        <v>120</v>
      </c>
      <c r="K6">
        <v>9.199999999999999</v>
      </c>
      <c r="L6" t="s">
        <v>127</v>
      </c>
      <c r="M6" t="s">
        <v>55</v>
      </c>
    </row>
    <row r="7" spans="1:13">
      <c r="A7" t="s">
        <v>78</v>
      </c>
      <c r="B7" t="s">
        <v>89</v>
      </c>
      <c r="C7">
        <v>6</v>
      </c>
      <c r="D7">
        <v>4</v>
      </c>
      <c r="E7" s="1" t="s">
        <v>93</v>
      </c>
      <c r="F7" t="s">
        <v>102</v>
      </c>
      <c r="G7" s="1" t="s">
        <v>109</v>
      </c>
      <c r="H7" s="1" t="s">
        <v>111</v>
      </c>
      <c r="I7" s="1" t="s">
        <v>117</v>
      </c>
      <c r="J7" s="3" t="s">
        <v>122</v>
      </c>
      <c r="K7">
        <v>9.800000000000001</v>
      </c>
      <c r="L7" t="s">
        <v>130</v>
      </c>
      <c r="M7" t="s">
        <v>55</v>
      </c>
    </row>
    <row r="8" spans="1:13">
      <c r="A8" t="s">
        <v>79</v>
      </c>
      <c r="B8" t="s">
        <v>90</v>
      </c>
      <c r="C8">
        <v>5</v>
      </c>
      <c r="D8">
        <v>2</v>
      </c>
      <c r="E8" s="1" t="s">
        <v>92</v>
      </c>
      <c r="F8" t="s">
        <v>34</v>
      </c>
      <c r="G8" s="1" t="s">
        <v>93</v>
      </c>
      <c r="H8" s="1" t="s">
        <v>92</v>
      </c>
      <c r="I8" s="1" t="s">
        <v>114</v>
      </c>
      <c r="J8" s="3" t="s">
        <v>119</v>
      </c>
      <c r="K8">
        <v>8.5</v>
      </c>
      <c r="L8" t="s">
        <v>131</v>
      </c>
      <c r="M8" t="s">
        <v>55</v>
      </c>
    </row>
    <row r="9" spans="1:13">
      <c r="A9" t="s">
        <v>80</v>
      </c>
      <c r="B9" t="s">
        <v>91</v>
      </c>
      <c r="C9">
        <v>3</v>
      </c>
      <c r="D9">
        <v>1</v>
      </c>
      <c r="E9" s="1" t="s">
        <v>97</v>
      </c>
      <c r="F9" t="s">
        <v>103</v>
      </c>
      <c r="G9" s="1" t="s">
        <v>96</v>
      </c>
      <c r="H9" s="1" t="s">
        <v>93</v>
      </c>
      <c r="I9" s="1" t="s">
        <v>118</v>
      </c>
      <c r="J9" s="3" t="s">
        <v>123</v>
      </c>
      <c r="K9">
        <v>9</v>
      </c>
      <c r="M9" t="s">
        <v>55</v>
      </c>
    </row>
    <row r="11" spans="1:13">
      <c r="A11" t="s">
        <v>81</v>
      </c>
      <c r="C11">
        <v>6</v>
      </c>
      <c r="D11">
        <v>23</v>
      </c>
      <c r="E11" s="1" t="s">
        <v>98</v>
      </c>
      <c r="F11" t="s">
        <v>104</v>
      </c>
      <c r="G11" s="1" t="s">
        <v>110</v>
      </c>
      <c r="H11" s="1" t="s">
        <v>112</v>
      </c>
      <c r="I11" s="1" t="s">
        <v>114</v>
      </c>
      <c r="J11" s="3" t="s">
        <v>124</v>
      </c>
      <c r="K11">
        <v>9.199999999999999</v>
      </c>
      <c r="L11" t="s">
        <v>132</v>
      </c>
      <c r="M11" t="s">
        <v>55</v>
      </c>
    </row>
    <row r="12" spans="1:13">
      <c r="A12" t="s">
        <v>82</v>
      </c>
      <c r="F12" t="s">
        <v>105</v>
      </c>
      <c r="H12" s="1" t="s">
        <v>113</v>
      </c>
      <c r="J12" s="3" t="s">
        <v>125</v>
      </c>
    </row>
    <row r="13" spans="1:13">
      <c r="A13" t="s">
        <v>83</v>
      </c>
      <c r="F13" t="s">
        <v>25</v>
      </c>
      <c r="H13" s="1" t="s">
        <v>30</v>
      </c>
      <c r="J13" s="3" t="s">
        <v>126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1" max="1" width="28.7109375" style="1" customWidth="1"/>
    <col min="2" max="2" width="16.7109375" style="1" customWidth="1"/>
    <col min="3" max="3" width="22.7109375" style="1" customWidth="1"/>
    <col min="4" max="4" width="17.7109375" customWidth="1"/>
    <col min="5" max="5" width="18.7109375" style="3" customWidth="1"/>
    <col min="6" max="6" width="15.7109375" customWidth="1"/>
    <col min="7" max="7" width="44.7109375" customWidth="1"/>
  </cols>
  <sheetData>
    <row r="1" spans="1:7">
      <c r="A1" s="2" t="s">
        <v>133</v>
      </c>
      <c r="B1" s="2" t="s">
        <v>134</v>
      </c>
      <c r="C1" s="2" t="s">
        <v>135</v>
      </c>
      <c r="D1" s="2" t="s">
        <v>136</v>
      </c>
      <c r="E1" s="2" t="s">
        <v>137</v>
      </c>
      <c r="F1" s="2" t="s">
        <v>4</v>
      </c>
      <c r="G1" s="2" t="s">
        <v>138</v>
      </c>
    </row>
    <row r="2" spans="1:7">
      <c r="A2" s="1" t="s">
        <v>139</v>
      </c>
      <c r="B2" s="1" t="s">
        <v>94</v>
      </c>
      <c r="C2" s="1" t="s">
        <v>92</v>
      </c>
      <c r="D2" t="s">
        <v>184</v>
      </c>
      <c r="E2" s="3" t="s">
        <v>198</v>
      </c>
      <c r="F2" t="s">
        <v>205</v>
      </c>
      <c r="G2" t="s">
        <v>212</v>
      </c>
    </row>
    <row r="3" spans="1:7">
      <c r="A3" s="1" t="s">
        <v>140</v>
      </c>
      <c r="B3" s="1" t="s">
        <v>109</v>
      </c>
      <c r="C3" s="1" t="s">
        <v>93</v>
      </c>
      <c r="D3" t="s">
        <v>185</v>
      </c>
      <c r="E3" s="3" t="s">
        <v>199</v>
      </c>
      <c r="F3" t="s">
        <v>205</v>
      </c>
      <c r="G3" t="s">
        <v>213</v>
      </c>
    </row>
    <row r="4" spans="1:7">
      <c r="A4" s="1" t="s">
        <v>141</v>
      </c>
      <c r="B4" s="1" t="s">
        <v>106</v>
      </c>
      <c r="C4" s="1" t="s">
        <v>94</v>
      </c>
      <c r="D4" t="s">
        <v>186</v>
      </c>
      <c r="E4" s="3" t="s">
        <v>200</v>
      </c>
      <c r="F4" t="s">
        <v>205</v>
      </c>
      <c r="G4" t="s">
        <v>214</v>
      </c>
    </row>
    <row r="5" spans="1:7">
      <c r="A5" s="1" t="s">
        <v>142</v>
      </c>
      <c r="B5" s="1" t="s">
        <v>108</v>
      </c>
      <c r="C5" s="1" t="s">
        <v>95</v>
      </c>
      <c r="D5" t="s">
        <v>184</v>
      </c>
      <c r="E5" s="3" t="s">
        <v>200</v>
      </c>
      <c r="F5" t="s">
        <v>205</v>
      </c>
      <c r="G5" t="s">
        <v>215</v>
      </c>
    </row>
    <row r="6" spans="1:7">
      <c r="A6" s="1" t="s">
        <v>143</v>
      </c>
      <c r="B6" s="1" t="s">
        <v>109</v>
      </c>
      <c r="C6" s="1" t="s">
        <v>96</v>
      </c>
      <c r="D6" t="s">
        <v>186</v>
      </c>
      <c r="E6" s="3" t="s">
        <v>198</v>
      </c>
      <c r="F6" t="s">
        <v>205</v>
      </c>
      <c r="G6" t="s">
        <v>216</v>
      </c>
    </row>
    <row r="7" spans="1:7">
      <c r="A7" s="1" t="s">
        <v>144</v>
      </c>
      <c r="B7" s="1" t="s">
        <v>106</v>
      </c>
      <c r="C7" s="1" t="s">
        <v>93</v>
      </c>
      <c r="D7" t="s">
        <v>187</v>
      </c>
      <c r="E7" s="3" t="s">
        <v>198</v>
      </c>
      <c r="F7" t="s">
        <v>205</v>
      </c>
      <c r="G7" t="s">
        <v>217</v>
      </c>
    </row>
    <row r="8" spans="1:7">
      <c r="A8" s="1" t="s">
        <v>145</v>
      </c>
      <c r="B8" s="1" t="s">
        <v>94</v>
      </c>
      <c r="C8" s="1" t="s">
        <v>92</v>
      </c>
      <c r="D8" t="s">
        <v>184</v>
      </c>
      <c r="E8" s="3" t="s">
        <v>198</v>
      </c>
      <c r="F8" t="s">
        <v>205</v>
      </c>
      <c r="G8" t="s">
        <v>218</v>
      </c>
    </row>
    <row r="9" spans="1:7">
      <c r="A9" s="1" t="s">
        <v>146</v>
      </c>
      <c r="B9" s="1" t="s">
        <v>93</v>
      </c>
      <c r="C9" s="1" t="s">
        <v>97</v>
      </c>
      <c r="D9" t="s">
        <v>188</v>
      </c>
      <c r="E9" s="3" t="s">
        <v>201</v>
      </c>
      <c r="F9" t="s">
        <v>205</v>
      </c>
      <c r="G9" t="s">
        <v>219</v>
      </c>
    </row>
    <row r="10" spans="1:7">
      <c r="A10" s="1" t="s">
        <v>147</v>
      </c>
      <c r="B10" s="1" t="s">
        <v>94</v>
      </c>
      <c r="C10" s="1" t="s">
        <v>173</v>
      </c>
      <c r="D10" t="s">
        <v>189</v>
      </c>
      <c r="E10" s="3" t="s">
        <v>200</v>
      </c>
      <c r="F10" t="s">
        <v>205</v>
      </c>
      <c r="G10" t="s">
        <v>220</v>
      </c>
    </row>
    <row r="11" spans="1:7">
      <c r="A11" s="1" t="s">
        <v>148</v>
      </c>
      <c r="B11" s="1" t="s">
        <v>108</v>
      </c>
      <c r="C11" s="1" t="s">
        <v>173</v>
      </c>
      <c r="D11" t="s">
        <v>190</v>
      </c>
      <c r="E11" s="3" t="s">
        <v>202</v>
      </c>
      <c r="F11" t="s">
        <v>205</v>
      </c>
      <c r="G11" t="s">
        <v>221</v>
      </c>
    </row>
    <row r="12" spans="1:7">
      <c r="A12" s="1" t="s">
        <v>149</v>
      </c>
      <c r="B12" s="1" t="s">
        <v>92</v>
      </c>
      <c r="C12" s="1" t="s">
        <v>174</v>
      </c>
      <c r="D12" t="s">
        <v>184</v>
      </c>
      <c r="E12" s="3" t="s">
        <v>203</v>
      </c>
      <c r="F12" t="s">
        <v>205</v>
      </c>
      <c r="G12" t="s">
        <v>222</v>
      </c>
    </row>
    <row r="13" spans="1:7">
      <c r="A13" s="1" t="s">
        <v>150</v>
      </c>
      <c r="B13" s="1" t="s">
        <v>96</v>
      </c>
      <c r="C13" s="1" t="s">
        <v>173</v>
      </c>
      <c r="D13" t="s">
        <v>186</v>
      </c>
      <c r="E13" s="3" t="s">
        <v>203</v>
      </c>
      <c r="F13" t="s">
        <v>205</v>
      </c>
      <c r="G13" t="s">
        <v>223</v>
      </c>
    </row>
    <row r="15" spans="1:7">
      <c r="A15" s="1" t="s">
        <v>151</v>
      </c>
      <c r="B15" s="1" t="s">
        <v>165</v>
      </c>
      <c r="C15" s="1" t="s">
        <v>25</v>
      </c>
      <c r="D15" t="s">
        <v>170</v>
      </c>
      <c r="E15" s="3" t="s">
        <v>200</v>
      </c>
      <c r="F15" t="s">
        <v>205</v>
      </c>
      <c r="G15" t="s">
        <v>224</v>
      </c>
    </row>
    <row r="17" spans="1:7">
      <c r="A17" s="1" t="s">
        <v>152</v>
      </c>
    </row>
    <row r="18" spans="1:7">
      <c r="A18" s="1" t="s">
        <v>153</v>
      </c>
      <c r="B18" s="1" t="s">
        <v>166</v>
      </c>
      <c r="C18" s="1" t="s">
        <v>175</v>
      </c>
      <c r="D18" t="s">
        <v>60</v>
      </c>
      <c r="F18" t="s">
        <v>206</v>
      </c>
      <c r="G18" t="s">
        <v>225</v>
      </c>
    </row>
    <row r="19" spans="1:7">
      <c r="A19" s="1" t="s">
        <v>154</v>
      </c>
      <c r="B19" s="1" t="s">
        <v>167</v>
      </c>
      <c r="C19" s="1" t="s">
        <v>176</v>
      </c>
      <c r="D19" t="s">
        <v>191</v>
      </c>
      <c r="E19" s="3" t="s">
        <v>200</v>
      </c>
      <c r="F19" t="s">
        <v>205</v>
      </c>
      <c r="G19" t="s">
        <v>226</v>
      </c>
    </row>
    <row r="20" spans="1:7">
      <c r="A20" s="1" t="s">
        <v>155</v>
      </c>
      <c r="B20" s="1" t="s">
        <v>168</v>
      </c>
      <c r="C20" s="1" t="s">
        <v>177</v>
      </c>
      <c r="D20" t="s">
        <v>192</v>
      </c>
      <c r="E20" s="3" t="s">
        <v>200</v>
      </c>
      <c r="F20" t="s">
        <v>205</v>
      </c>
      <c r="G20" t="s">
        <v>227</v>
      </c>
    </row>
    <row r="21" spans="1:7">
      <c r="A21" s="1" t="s">
        <v>156</v>
      </c>
      <c r="B21" s="1" t="s">
        <v>169</v>
      </c>
      <c r="C21" s="1" t="s">
        <v>178</v>
      </c>
      <c r="D21" t="s">
        <v>193</v>
      </c>
      <c r="E21" s="3" t="s">
        <v>204</v>
      </c>
      <c r="F21" t="s">
        <v>207</v>
      </c>
      <c r="G21" t="s">
        <v>228</v>
      </c>
    </row>
    <row r="23" spans="1:7">
      <c r="A23" s="1" t="s">
        <v>157</v>
      </c>
    </row>
    <row r="24" spans="1:7">
      <c r="A24" s="1" t="s">
        <v>158</v>
      </c>
      <c r="B24" s="1" t="s">
        <v>170</v>
      </c>
      <c r="C24" s="1" t="s">
        <v>68</v>
      </c>
      <c r="D24" t="s">
        <v>194</v>
      </c>
      <c r="F24" t="s">
        <v>208</v>
      </c>
      <c r="G24" t="s">
        <v>229</v>
      </c>
    </row>
    <row r="25" spans="1:7">
      <c r="A25" s="1" t="s">
        <v>159</v>
      </c>
      <c r="B25" s="1" t="s">
        <v>171</v>
      </c>
      <c r="C25" s="1" t="s">
        <v>179</v>
      </c>
      <c r="D25" t="s">
        <v>195</v>
      </c>
      <c r="F25" t="s">
        <v>207</v>
      </c>
      <c r="G25" t="s">
        <v>230</v>
      </c>
    </row>
    <row r="26" spans="1:7">
      <c r="A26" s="1" t="s">
        <v>160</v>
      </c>
      <c r="B26" s="1" t="s">
        <v>172</v>
      </c>
      <c r="C26" s="1" t="s">
        <v>180</v>
      </c>
      <c r="D26" t="s">
        <v>60</v>
      </c>
      <c r="F26" t="s">
        <v>209</v>
      </c>
      <c r="G26" t="s">
        <v>231</v>
      </c>
    </row>
    <row r="28" spans="1:7">
      <c r="A28" s="1" t="s">
        <v>161</v>
      </c>
    </row>
    <row r="29" spans="1:7">
      <c r="A29" s="1" t="s">
        <v>162</v>
      </c>
      <c r="B29" s="1" t="s">
        <v>96</v>
      </c>
      <c r="C29" s="1" t="s">
        <v>181</v>
      </c>
      <c r="D29" t="s">
        <v>196</v>
      </c>
      <c r="F29" t="s">
        <v>210</v>
      </c>
      <c r="G29" t="s">
        <v>232</v>
      </c>
    </row>
    <row r="30" spans="1:7">
      <c r="A30" s="1" t="s">
        <v>163</v>
      </c>
      <c r="B30" s="1" t="s">
        <v>173</v>
      </c>
      <c r="C30" s="1" t="s">
        <v>182</v>
      </c>
      <c r="D30" t="s">
        <v>195</v>
      </c>
      <c r="F30" t="s">
        <v>211</v>
      </c>
      <c r="G30" t="s">
        <v>233</v>
      </c>
    </row>
    <row r="31" spans="1:7">
      <c r="A31" s="1" t="s">
        <v>164</v>
      </c>
      <c r="B31" s="1" t="s">
        <v>94</v>
      </c>
      <c r="C31" s="1" t="s">
        <v>183</v>
      </c>
      <c r="D31" t="s">
        <v>197</v>
      </c>
      <c r="F31" t="s">
        <v>210</v>
      </c>
      <c r="G31" t="s">
        <v>234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cols>
    <col min="1" max="1" width="28.7109375" customWidth="1"/>
    <col min="2" max="2" width="33.7109375" customWidth="1"/>
    <col min="3" max="3" width="22.7109375" customWidth="1"/>
    <col min="4" max="4" width="19.7109375" customWidth="1"/>
    <col min="5" max="5" width="12.7109375" customWidth="1"/>
    <col min="6" max="6" width="16.7109375" customWidth="1"/>
    <col min="7" max="7" width="20.7109375" style="1" customWidth="1"/>
    <col min="8" max="8" width="22.7109375" customWidth="1"/>
    <col min="9" max="9" width="14.7109375" style="1" customWidth="1"/>
    <col min="10" max="10" width="13.7109375" style="3" customWidth="1"/>
    <col min="11" max="11" width="15.7109375" customWidth="1"/>
    <col min="12" max="12" width="37.7109375" customWidth="1"/>
    <col min="13" max="13" width="39.7109375" customWidth="1"/>
  </cols>
  <sheetData>
    <row r="1" spans="1:13">
      <c r="A1" s="2" t="s">
        <v>235</v>
      </c>
      <c r="B1" s="2" t="s">
        <v>236</v>
      </c>
      <c r="C1" s="2" t="s">
        <v>62</v>
      </c>
      <c r="D1" s="2" t="s">
        <v>237</v>
      </c>
      <c r="E1" s="2" t="s">
        <v>238</v>
      </c>
      <c r="F1" s="2" t="s">
        <v>239</v>
      </c>
      <c r="G1" s="2" t="s">
        <v>240</v>
      </c>
      <c r="H1" s="2" t="s">
        <v>241</v>
      </c>
      <c r="I1" s="2" t="s">
        <v>242</v>
      </c>
      <c r="J1" s="2" t="s">
        <v>70</v>
      </c>
      <c r="K1" s="2" t="s">
        <v>71</v>
      </c>
      <c r="L1" s="2" t="s">
        <v>4</v>
      </c>
      <c r="M1" s="2" t="s">
        <v>138</v>
      </c>
    </row>
    <row r="2" spans="1:13">
      <c r="A2" t="s">
        <v>243</v>
      </c>
      <c r="B2" t="s">
        <v>254</v>
      </c>
      <c r="C2" t="s">
        <v>256</v>
      </c>
      <c r="D2" t="s">
        <v>22</v>
      </c>
      <c r="E2" t="s">
        <v>22</v>
      </c>
      <c r="F2" t="s">
        <v>267</v>
      </c>
      <c r="G2" s="1" t="s">
        <v>92</v>
      </c>
      <c r="H2" t="s">
        <v>93</v>
      </c>
      <c r="I2" s="1" t="s">
        <v>92</v>
      </c>
      <c r="J2" s="3" t="s">
        <v>119</v>
      </c>
      <c r="K2" t="s">
        <v>274</v>
      </c>
      <c r="L2" t="s">
        <v>55</v>
      </c>
      <c r="M2" t="s">
        <v>282</v>
      </c>
    </row>
    <row r="3" spans="1:13">
      <c r="A3" t="s">
        <v>243</v>
      </c>
      <c r="B3" t="s">
        <v>254</v>
      </c>
      <c r="C3" t="s">
        <v>140</v>
      </c>
      <c r="D3" t="s">
        <v>22</v>
      </c>
      <c r="E3" t="s">
        <v>22</v>
      </c>
      <c r="F3" t="s">
        <v>268</v>
      </c>
      <c r="G3" s="1" t="s">
        <v>93</v>
      </c>
      <c r="H3" t="s">
        <v>106</v>
      </c>
      <c r="I3" s="1" t="s">
        <v>108</v>
      </c>
      <c r="J3" s="3" t="s">
        <v>120</v>
      </c>
      <c r="K3" t="s">
        <v>275</v>
      </c>
      <c r="L3" t="s">
        <v>55</v>
      </c>
      <c r="M3" t="s">
        <v>283</v>
      </c>
    </row>
    <row r="4" spans="1:13">
      <c r="A4" t="s">
        <v>243</v>
      </c>
      <c r="B4" t="s">
        <v>254</v>
      </c>
      <c r="C4" t="s">
        <v>257</v>
      </c>
      <c r="D4" t="s">
        <v>22</v>
      </c>
      <c r="E4" t="s">
        <v>22</v>
      </c>
      <c r="F4" t="s">
        <v>269</v>
      </c>
      <c r="G4" s="1" t="s">
        <v>94</v>
      </c>
      <c r="H4" t="s">
        <v>107</v>
      </c>
      <c r="I4" s="1" t="s">
        <v>108</v>
      </c>
      <c r="J4" s="3" t="s">
        <v>121</v>
      </c>
      <c r="K4" t="s">
        <v>274</v>
      </c>
      <c r="L4" t="s">
        <v>55</v>
      </c>
      <c r="M4" t="s">
        <v>284</v>
      </c>
    </row>
    <row r="5" spans="1:13">
      <c r="A5" t="s">
        <v>243</v>
      </c>
      <c r="B5" t="s">
        <v>254</v>
      </c>
      <c r="C5" t="s">
        <v>258</v>
      </c>
      <c r="D5" t="s">
        <v>23</v>
      </c>
      <c r="E5" t="s">
        <v>23</v>
      </c>
      <c r="F5" t="s">
        <v>270</v>
      </c>
      <c r="G5" s="1" t="s">
        <v>95</v>
      </c>
      <c r="H5" t="s">
        <v>108</v>
      </c>
      <c r="I5" s="1" t="s">
        <v>95</v>
      </c>
      <c r="J5" s="3" t="s">
        <v>119</v>
      </c>
      <c r="K5" t="s">
        <v>275</v>
      </c>
      <c r="L5" t="s">
        <v>55</v>
      </c>
      <c r="M5" t="s">
        <v>285</v>
      </c>
    </row>
    <row r="6" spans="1:13">
      <c r="A6" t="s">
        <v>243</v>
      </c>
      <c r="B6" t="s">
        <v>254</v>
      </c>
      <c r="C6" t="s">
        <v>259</v>
      </c>
      <c r="D6" t="s">
        <v>23</v>
      </c>
      <c r="E6" t="s">
        <v>23</v>
      </c>
      <c r="F6" t="s">
        <v>271</v>
      </c>
      <c r="G6" s="1" t="s">
        <v>96</v>
      </c>
      <c r="H6" t="s">
        <v>109</v>
      </c>
      <c r="I6" s="1" t="s">
        <v>94</v>
      </c>
      <c r="J6" s="3" t="s">
        <v>120</v>
      </c>
      <c r="K6" t="s">
        <v>31</v>
      </c>
      <c r="L6" t="s">
        <v>55</v>
      </c>
      <c r="M6" t="s">
        <v>286</v>
      </c>
    </row>
    <row r="7" spans="1:13">
      <c r="A7" t="s">
        <v>243</v>
      </c>
      <c r="B7" t="s">
        <v>254</v>
      </c>
      <c r="C7" t="s">
        <v>144</v>
      </c>
      <c r="D7" t="s">
        <v>23</v>
      </c>
      <c r="E7" t="s">
        <v>23</v>
      </c>
      <c r="F7" t="s">
        <v>268</v>
      </c>
      <c r="G7" s="1" t="s">
        <v>93</v>
      </c>
      <c r="H7" t="s">
        <v>109</v>
      </c>
      <c r="I7" s="1" t="s">
        <v>111</v>
      </c>
      <c r="J7" s="3" t="s">
        <v>122</v>
      </c>
      <c r="K7" t="s">
        <v>276</v>
      </c>
      <c r="L7" t="s">
        <v>55</v>
      </c>
      <c r="M7" t="s">
        <v>287</v>
      </c>
    </row>
    <row r="8" spans="1:13">
      <c r="A8" t="s">
        <v>243</v>
      </c>
      <c r="B8" t="s">
        <v>254</v>
      </c>
      <c r="C8" t="s">
        <v>260</v>
      </c>
      <c r="D8" t="s">
        <v>23</v>
      </c>
      <c r="E8" t="s">
        <v>23</v>
      </c>
      <c r="F8" t="s">
        <v>267</v>
      </c>
      <c r="G8" s="1" t="s">
        <v>92</v>
      </c>
      <c r="H8" t="s">
        <v>93</v>
      </c>
      <c r="I8" s="1" t="s">
        <v>92</v>
      </c>
      <c r="J8" s="3" t="s">
        <v>119</v>
      </c>
      <c r="K8" t="s">
        <v>277</v>
      </c>
      <c r="L8" t="s">
        <v>55</v>
      </c>
      <c r="M8" t="s">
        <v>145</v>
      </c>
    </row>
    <row r="9" spans="1:13">
      <c r="A9" t="s">
        <v>243</v>
      </c>
      <c r="B9" t="s">
        <v>254</v>
      </c>
      <c r="C9" t="s">
        <v>146</v>
      </c>
      <c r="D9" t="s">
        <v>23</v>
      </c>
      <c r="E9" t="s">
        <v>23</v>
      </c>
      <c r="F9" t="s">
        <v>270</v>
      </c>
      <c r="G9" s="1" t="s">
        <v>97</v>
      </c>
      <c r="H9" t="s">
        <v>96</v>
      </c>
      <c r="I9" s="1" t="s">
        <v>93</v>
      </c>
      <c r="J9" s="3" t="s">
        <v>123</v>
      </c>
      <c r="K9" t="s">
        <v>274</v>
      </c>
      <c r="L9" t="s">
        <v>55</v>
      </c>
      <c r="M9" t="s">
        <v>288</v>
      </c>
    </row>
    <row r="11" spans="1:13">
      <c r="A11" t="s">
        <v>244</v>
      </c>
      <c r="B11" t="s">
        <v>255</v>
      </c>
      <c r="C11" t="s">
        <v>261</v>
      </c>
      <c r="E11" t="s">
        <v>24</v>
      </c>
      <c r="F11" t="s">
        <v>98</v>
      </c>
      <c r="G11" s="1" t="s">
        <v>110</v>
      </c>
      <c r="H11" t="s">
        <v>112</v>
      </c>
      <c r="I11" s="1" t="s">
        <v>124</v>
      </c>
      <c r="J11" s="3" t="s">
        <v>31</v>
      </c>
      <c r="K11" t="s">
        <v>55</v>
      </c>
      <c r="L11" t="s">
        <v>279</v>
      </c>
    </row>
    <row r="12" spans="1:13">
      <c r="A12" t="s">
        <v>245</v>
      </c>
      <c r="G12" s="1" t="s">
        <v>105</v>
      </c>
      <c r="L12" t="s">
        <v>280</v>
      </c>
    </row>
    <row r="13" spans="1:13">
      <c r="A13" t="s">
        <v>246</v>
      </c>
      <c r="G13" s="1" t="s">
        <v>25</v>
      </c>
      <c r="J13" s="3" t="s">
        <v>126</v>
      </c>
      <c r="M13" t="s">
        <v>289</v>
      </c>
    </row>
    <row r="15" spans="1:13">
      <c r="A15" t="s">
        <v>247</v>
      </c>
    </row>
    <row r="16" spans="1:13">
      <c r="A16" t="s">
        <v>248</v>
      </c>
      <c r="B16" t="s">
        <v>236</v>
      </c>
      <c r="C16" t="s">
        <v>62</v>
      </c>
      <c r="D16" t="s">
        <v>263</v>
      </c>
      <c r="E16" t="s">
        <v>263</v>
      </c>
      <c r="F16" t="s">
        <v>33</v>
      </c>
      <c r="G16" s="1" t="s">
        <v>272</v>
      </c>
      <c r="H16" t="s">
        <v>272</v>
      </c>
      <c r="I16" s="1" t="s">
        <v>272</v>
      </c>
      <c r="J16" s="3" t="s">
        <v>273</v>
      </c>
      <c r="K16" t="s">
        <v>278</v>
      </c>
      <c r="L16" t="s">
        <v>281</v>
      </c>
      <c r="M16" t="s">
        <v>290</v>
      </c>
    </row>
    <row r="17" spans="1:13">
      <c r="A17" t="s">
        <v>248</v>
      </c>
      <c r="B17" t="s">
        <v>236</v>
      </c>
      <c r="C17" t="s">
        <v>62</v>
      </c>
      <c r="D17" t="s">
        <v>263</v>
      </c>
      <c r="E17" t="s">
        <v>263</v>
      </c>
      <c r="F17" t="s">
        <v>33</v>
      </c>
      <c r="G17" s="1" t="s">
        <v>272</v>
      </c>
      <c r="H17" t="s">
        <v>272</v>
      </c>
      <c r="I17" s="1" t="s">
        <v>272</v>
      </c>
      <c r="J17" s="3" t="s">
        <v>273</v>
      </c>
      <c r="K17" t="s">
        <v>278</v>
      </c>
      <c r="L17" t="s">
        <v>281</v>
      </c>
      <c r="M17" t="s">
        <v>290</v>
      </c>
    </row>
    <row r="18" spans="1:13">
      <c r="A18" t="s">
        <v>248</v>
      </c>
      <c r="B18" t="s">
        <v>236</v>
      </c>
      <c r="C18" t="s">
        <v>62</v>
      </c>
      <c r="D18" t="s">
        <v>263</v>
      </c>
      <c r="E18" t="s">
        <v>263</v>
      </c>
      <c r="F18" t="s">
        <v>33</v>
      </c>
      <c r="G18" s="1" t="s">
        <v>272</v>
      </c>
      <c r="H18" t="s">
        <v>272</v>
      </c>
      <c r="I18" s="1" t="s">
        <v>272</v>
      </c>
      <c r="J18" s="3" t="s">
        <v>273</v>
      </c>
      <c r="K18" t="s">
        <v>278</v>
      </c>
      <c r="L18" t="s">
        <v>281</v>
      </c>
      <c r="M18" t="s">
        <v>290</v>
      </c>
    </row>
    <row r="20" spans="1:13">
      <c r="A20" t="s">
        <v>249</v>
      </c>
    </row>
    <row r="21" spans="1:13">
      <c r="A21" t="s">
        <v>250</v>
      </c>
      <c r="B21">
        <f>SUM(Hours_Invested_Column)</f>
        <v>0</v>
      </c>
      <c r="C21" t="s">
        <v>262</v>
      </c>
      <c r="D21" t="s">
        <v>264</v>
      </c>
    </row>
    <row r="22" spans="1:13">
      <c r="A22" t="s">
        <v>251</v>
      </c>
      <c r="B22">
        <f>SUM(Actual_Claude_Cost_Column)</f>
        <v>0</v>
      </c>
      <c r="C22" t="s">
        <v>262</v>
      </c>
      <c r="D22" t="s">
        <v>264</v>
      </c>
    </row>
    <row r="23" spans="1:13">
      <c r="A23" t="s">
        <v>252</v>
      </c>
      <c r="B23">
        <f>AVERAGE(ROI_Percent_Column)</f>
        <v>0</v>
      </c>
      <c r="C23" t="s">
        <v>262</v>
      </c>
      <c r="D23" t="s">
        <v>265</v>
      </c>
    </row>
    <row r="24" spans="1:13">
      <c r="A24" t="s">
        <v>253</v>
      </c>
      <c r="B24">
        <f>AVERAGE(Quality_Score_Column)</f>
        <v>0</v>
      </c>
      <c r="C24" t="s">
        <v>262</v>
      </c>
      <c r="D24" t="s">
        <v>265</v>
      </c>
    </row>
    <row r="25" spans="1:13">
      <c r="A25" t="s">
        <v>155</v>
      </c>
      <c r="B25">
        <f>Total_Cost/Total_Hours</f>
        <v>0</v>
      </c>
      <c r="C25" t="s">
        <v>262</v>
      </c>
      <c r="D25" t="s">
        <v>266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cols>
    <col min="1" max="1" width="30.7109375" customWidth="1"/>
    <col min="2" max="2" width="25.7109375" customWidth="1"/>
    <col min="3" max="3" width="15.7109375" customWidth="1"/>
  </cols>
  <sheetData>
    <row r="1" spans="1:3">
      <c r="A1" s="4" t="s">
        <v>308</v>
      </c>
      <c r="B1" s="4"/>
      <c r="C1" s="4"/>
    </row>
    <row r="3" spans="1:3">
      <c r="A3" s="5" t="s">
        <v>0</v>
      </c>
      <c r="B3" s="5" t="s">
        <v>1</v>
      </c>
      <c r="C3" s="5" t="s">
        <v>4</v>
      </c>
    </row>
    <row r="4" spans="1:3">
      <c r="A4" t="s">
        <v>5</v>
      </c>
      <c r="B4" t="s">
        <v>21</v>
      </c>
      <c r="C4" t="s">
        <v>55</v>
      </c>
    </row>
    <row r="5" spans="1:3">
      <c r="A5" t="s">
        <v>291</v>
      </c>
      <c r="B5" t="s">
        <v>297</v>
      </c>
      <c r="C5" t="s">
        <v>57</v>
      </c>
    </row>
    <row r="6" spans="1:3">
      <c r="A6" t="s">
        <v>292</v>
      </c>
      <c r="B6" t="s">
        <v>298</v>
      </c>
      <c r="C6" t="s">
        <v>58</v>
      </c>
    </row>
    <row r="7" spans="1:3">
      <c r="A7" t="s">
        <v>293</v>
      </c>
      <c r="B7" t="s">
        <v>299</v>
      </c>
      <c r="C7" t="s">
        <v>60</v>
      </c>
    </row>
    <row r="8" spans="1:3">
      <c r="A8" t="s">
        <v>13</v>
      </c>
      <c r="B8" t="s">
        <v>124</v>
      </c>
      <c r="C8" t="s">
        <v>60</v>
      </c>
    </row>
    <row r="9" spans="1:3">
      <c r="A9" t="s">
        <v>294</v>
      </c>
      <c r="B9" t="s">
        <v>300</v>
      </c>
      <c r="C9" t="s">
        <v>304</v>
      </c>
    </row>
    <row r="10" spans="1:3">
      <c r="A10" t="s">
        <v>295</v>
      </c>
      <c r="B10" t="s">
        <v>301</v>
      </c>
      <c r="C10" t="s">
        <v>60</v>
      </c>
    </row>
    <row r="11" spans="1:3">
      <c r="A11" t="s">
        <v>296</v>
      </c>
      <c r="B11" t="s">
        <v>302</v>
      </c>
      <c r="C11" t="s">
        <v>60</v>
      </c>
    </row>
    <row r="12" spans="1:3">
      <c r="A12" t="s">
        <v>16</v>
      </c>
      <c r="B12" t="s">
        <v>132</v>
      </c>
      <c r="C12" t="s">
        <v>305</v>
      </c>
    </row>
    <row r="13" spans="1:3">
      <c r="A13" t="s">
        <v>18</v>
      </c>
      <c r="B13" t="s">
        <v>34</v>
      </c>
      <c r="C13" t="s">
        <v>55</v>
      </c>
    </row>
    <row r="14" spans="1:3">
      <c r="A14" t="s">
        <v>17</v>
      </c>
      <c r="B14" t="s">
        <v>33</v>
      </c>
      <c r="C14" t="s">
        <v>306</v>
      </c>
    </row>
    <row r="15" spans="1:3">
      <c r="A15" t="s">
        <v>19</v>
      </c>
      <c r="B15" t="s">
        <v>303</v>
      </c>
      <c r="C15" t="s">
        <v>307</v>
      </c>
    </row>
    <row r="18" spans="1:1">
      <c r="A18" t="s">
        <v>309</v>
      </c>
    </row>
    <row r="19" spans="1:1">
      <c r="A19" t="s">
        <v>310</v>
      </c>
    </row>
    <row r="20" spans="1:1">
      <c r="A20" t="s">
        <v>311</v>
      </c>
    </row>
    <row r="21" spans="1:1">
      <c r="A21" t="s">
        <v>312</v>
      </c>
    </row>
    <row r="22" spans="1:1">
      <c r="A22" t="s">
        <v>313</v>
      </c>
    </row>
    <row r="23" spans="1:1">
      <c r="A23" t="s">
        <v>314</v>
      </c>
    </row>
    <row r="24" spans="1:1">
      <c r="A24" t="s">
        <v>315</v>
      </c>
    </row>
    <row r="25" spans="1:1">
      <c r="A25" t="s">
        <v>316</v>
      </c>
    </row>
    <row r="26" spans="1:1">
      <c r="A26" t="s">
        <v>317</v>
      </c>
    </row>
    <row r="27" spans="1:1">
      <c r="A27" t="s">
        <v>318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Executive Summary</vt:lpstr>
      <vt:lpstr>Feature Costs</vt:lpstr>
      <vt:lpstr>Budget Analysis</vt:lpstr>
      <vt:lpstr>Monthly Tracking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2025-09-21T17:59:30Z</dcterms:created>
  <dcterms:modified xsi:type="dcterms:W3CDTF">2025-09-21T17:59:30Z</dcterms:modified>
</cp:coreProperties>
</file>