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2e090c775e3670/PMC Projects Current/PMC-WHS ESTCP/FRCS Website/16 FRCS Service^J Agency^J Gov^J Commercial Templates and Checklists/"/>
    </mc:Choice>
  </mc:AlternateContent>
  <xr:revisionPtr revIDLastSave="0" documentId="8_{6B36DD32-6B26-4FD2-9DFC-1E6D4383D3D8}" xr6:coauthVersionLast="32" xr6:coauthVersionMax="32" xr10:uidLastSave="{00000000-0000-0000-0000-000000000000}"/>
  <bookViews>
    <workbookView xWindow="0" yWindow="0" windowWidth="19200" windowHeight="6080" activeTab="1" xr2:uid="{00000000-000D-0000-FFFF-FFFF00000000}"/>
  </bookViews>
  <sheets>
    <sheet name="DoD RMF Process" sheetId="2" r:id="rId1"/>
    <sheet name="Task WB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8" i="1"/>
  <c r="C15" i="1"/>
  <c r="E28" i="1"/>
  <c r="E14" i="1"/>
  <c r="E27" i="1"/>
  <c r="E26" i="1"/>
  <c r="E25" i="1"/>
  <c r="E24" i="1"/>
  <c r="E22" i="1"/>
  <c r="E21" i="1"/>
  <c r="E20" i="1"/>
  <c r="E9" i="1"/>
  <c r="E8" i="1"/>
  <c r="E12" i="1"/>
  <c r="E37" i="1"/>
  <c r="C29" i="1" l="1"/>
  <c r="C31" i="1" s="1"/>
  <c r="E36" i="1"/>
  <c r="E19" i="1"/>
  <c r="E17" i="1"/>
  <c r="E29" i="1" s="1"/>
  <c r="E5" i="1"/>
  <c r="E7" i="1"/>
  <c r="E10" i="1"/>
  <c r="E11" i="1"/>
  <c r="E13" i="1"/>
  <c r="E32" i="1"/>
  <c r="E33" i="1"/>
  <c r="E34" i="1"/>
  <c r="E35" i="1"/>
  <c r="E3" i="1"/>
  <c r="E15" i="1" l="1"/>
  <c r="E31" i="1" s="1"/>
</calcChain>
</file>

<file path=xl/sharedStrings.xml><?xml version="1.0" encoding="utf-8"?>
<sst xmlns="http://schemas.openxmlformats.org/spreadsheetml/2006/main" count="62" uniqueCount="43">
  <si>
    <t>Part(ies) Responsible</t>
  </si>
  <si>
    <t>Step 1 Categorize System</t>
  </si>
  <si>
    <t>Step 2 Select Security Controls</t>
  </si>
  <si>
    <t>Step 3 Implement Security Controls</t>
  </si>
  <si>
    <t>Step 4 Assess Security Controls</t>
  </si>
  <si>
    <t>Step 5 Authorize System</t>
  </si>
  <si>
    <t>Step 6 Monitor Security Controls</t>
  </si>
  <si>
    <t>System Owner</t>
  </si>
  <si>
    <t>Resolve SCA Findings</t>
  </si>
  <si>
    <t>System Owner, Authoring Official</t>
  </si>
  <si>
    <t>Annual Review of 1/3 Security Controls</t>
  </si>
  <si>
    <t>Patch Management/Daily Operations</t>
  </si>
  <si>
    <t>Authorization Decision Document</t>
  </si>
  <si>
    <t>EI&amp;E Control Systems Master List</t>
  </si>
  <si>
    <t>EI&amp;E NIST SP 800-82 R2 FRCS Overlay (excel file)</t>
  </si>
  <si>
    <t>eMASS generated Plan Of Action Milestones (POAM)</t>
  </si>
  <si>
    <t>eMASS generated Security Assessment Report (SAR) - Security Controls Assessor</t>
  </si>
  <si>
    <t>RMF ATO Tasks - Design</t>
  </si>
  <si>
    <t>RMF ATO Tasks - Construction</t>
  </si>
  <si>
    <t>Conduct FAT and SAT Testing</t>
  </si>
  <si>
    <t>Perform Penetration Testing (if required)</t>
  </si>
  <si>
    <t>Estimated Hours</t>
  </si>
  <si>
    <t>Unit Rate</t>
  </si>
  <si>
    <t>Estimated Total Cost</t>
  </si>
  <si>
    <t>Core Preliminary Security Assessment Report (Project generated)</t>
  </si>
  <si>
    <t>Draft 35% Design RMF Security Core Authorization Package (excel file)</t>
  </si>
  <si>
    <t>Draft 100% Design RMF Security Core Authorization Package (excel file)</t>
  </si>
  <si>
    <t>Draft 35% Design all RMF docs and artifacts (SSP, SAR, POAM, ITCP, EICP, SIRP, etc.)</t>
  </si>
  <si>
    <t>Draft Design 100% all RMF docs and artifacts (SSP, SAR, POAM, ITCP, EICP, SIRP, etc.)</t>
  </si>
  <si>
    <t>Draft Authorization Decision Document</t>
  </si>
  <si>
    <t>Core Preliminary Security Assessment Report (Project generated excel)</t>
  </si>
  <si>
    <t>Core Preliminary Plan of Action and Milestones (Project generated excel)</t>
  </si>
  <si>
    <t>Other Technical Support</t>
  </si>
  <si>
    <t>Create Test and Development Environment (VM, Components, SCAP/STIG)</t>
  </si>
  <si>
    <t>Create Jump-Kit Rescue CD / DVD (and update as required)</t>
  </si>
  <si>
    <t>Total</t>
  </si>
  <si>
    <t>Assist to upload into eMASS the excel Core SSP data</t>
  </si>
  <si>
    <t>Monthly Security Audit (SysAdmin, 3rd Party Auditor, FM - 8 hours per month each)</t>
  </si>
  <si>
    <t>Manage TDE (Monthly SCAP/STIG scans, Patches, Vulnerability Management (8 hours per month)</t>
  </si>
  <si>
    <t>System Integrator, System Owner, Authorizing Official</t>
  </si>
  <si>
    <t>System Integrator, System Owner</t>
  </si>
  <si>
    <t>System Integrator</t>
  </si>
  <si>
    <t>System Integrator and Vendor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</si>
</sst>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71575</xdr:colOff>
      <xdr:row>33</xdr:row>
      <xdr:rowOff>57115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43FE7-D1DF-411A-A76D-7BA4323C6D34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19200" y="368300"/>
          <a:ext cx="7996375" cy="5765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zoomScale="98" zoomScaleNormal="98" workbookViewId="0">
      <selection activeCell="B12" sqref="B12"/>
    </sheetView>
  </sheetViews>
  <sheetFormatPr defaultRowHeight="14.5" x14ac:dyDescent="0.35"/>
  <cols>
    <col min="1" max="1" width="82.90625" customWidth="1"/>
    <col min="2" max="2" width="39.453125" customWidth="1"/>
    <col min="3" max="3" width="16.36328125" customWidth="1"/>
    <col min="4" max="4" width="12.1796875" customWidth="1"/>
    <col min="5" max="5" width="20.6328125" customWidth="1"/>
    <col min="6" max="6" width="22.08984375" customWidth="1"/>
  </cols>
  <sheetData>
    <row r="1" spans="1:5" x14ac:dyDescent="0.35">
      <c r="A1" s="4" t="s">
        <v>17</v>
      </c>
      <c r="B1" s="4" t="s">
        <v>0</v>
      </c>
      <c r="C1" s="4" t="s">
        <v>21</v>
      </c>
      <c r="D1" s="4" t="s">
        <v>22</v>
      </c>
      <c r="E1" s="4" t="s">
        <v>23</v>
      </c>
    </row>
    <row r="2" spans="1:5" x14ac:dyDescent="0.35">
      <c r="A2" s="4" t="s">
        <v>1</v>
      </c>
    </row>
    <row r="3" spans="1:5" x14ac:dyDescent="0.35">
      <c r="A3" s="3" t="s">
        <v>13</v>
      </c>
      <c r="B3" t="s">
        <v>39</v>
      </c>
      <c r="C3">
        <v>2</v>
      </c>
      <c r="D3" s="1">
        <v>200</v>
      </c>
      <c r="E3" s="2">
        <f>C3*D3</f>
        <v>400</v>
      </c>
    </row>
    <row r="4" spans="1:5" x14ac:dyDescent="0.35">
      <c r="A4" s="4" t="s">
        <v>2</v>
      </c>
    </row>
    <row r="5" spans="1:5" x14ac:dyDescent="0.35">
      <c r="A5" s="3" t="s">
        <v>14</v>
      </c>
      <c r="B5" t="s">
        <v>40</v>
      </c>
      <c r="C5">
        <v>4</v>
      </c>
      <c r="D5" s="1">
        <v>200</v>
      </c>
      <c r="E5" s="2">
        <f>C5*D5</f>
        <v>800</v>
      </c>
    </row>
    <row r="6" spans="1:5" x14ac:dyDescent="0.35">
      <c r="A6" s="4" t="s">
        <v>3</v>
      </c>
      <c r="D6" s="1"/>
      <c r="E6" s="2"/>
    </row>
    <row r="7" spans="1:5" x14ac:dyDescent="0.35">
      <c r="A7" s="3" t="s">
        <v>25</v>
      </c>
      <c r="B7" t="s">
        <v>41</v>
      </c>
      <c r="C7">
        <v>100</v>
      </c>
      <c r="D7" s="1">
        <v>200</v>
      </c>
      <c r="E7" s="2">
        <f t="shared" ref="E7:E14" si="0">C7*D7</f>
        <v>20000</v>
      </c>
    </row>
    <row r="8" spans="1:5" x14ac:dyDescent="0.35">
      <c r="A8" s="3" t="s">
        <v>26</v>
      </c>
      <c r="B8" t="s">
        <v>41</v>
      </c>
      <c r="C8">
        <v>20</v>
      </c>
      <c r="D8" s="1">
        <v>200</v>
      </c>
      <c r="E8" s="2">
        <f t="shared" ref="E8:E9" si="1">C8*D8</f>
        <v>4000</v>
      </c>
    </row>
    <row r="9" spans="1:5" x14ac:dyDescent="0.35">
      <c r="A9" s="3" t="s">
        <v>27</v>
      </c>
      <c r="B9" t="s">
        <v>42</v>
      </c>
      <c r="C9">
        <v>100</v>
      </c>
      <c r="D9" s="1">
        <v>200</v>
      </c>
      <c r="E9" s="2">
        <f t="shared" si="1"/>
        <v>20000</v>
      </c>
    </row>
    <row r="10" spans="1:5" x14ac:dyDescent="0.35">
      <c r="A10" s="3" t="s">
        <v>28</v>
      </c>
      <c r="B10" t="s">
        <v>42</v>
      </c>
      <c r="C10">
        <v>20</v>
      </c>
      <c r="D10" s="1">
        <v>200</v>
      </c>
      <c r="E10" s="2">
        <f t="shared" si="0"/>
        <v>4000</v>
      </c>
    </row>
    <row r="11" spans="1:5" x14ac:dyDescent="0.35">
      <c r="A11" s="4" t="s">
        <v>4</v>
      </c>
      <c r="E11" s="2">
        <f t="shared" si="0"/>
        <v>0</v>
      </c>
    </row>
    <row r="12" spans="1:5" x14ac:dyDescent="0.35">
      <c r="A12" s="3" t="s">
        <v>24</v>
      </c>
      <c r="B12" t="s">
        <v>41</v>
      </c>
      <c r="C12">
        <v>20</v>
      </c>
      <c r="D12" s="1">
        <v>200</v>
      </c>
      <c r="E12" s="2">
        <f t="shared" ref="E12" si="2">C12*D12</f>
        <v>4000</v>
      </c>
    </row>
    <row r="13" spans="1:5" x14ac:dyDescent="0.35">
      <c r="A13" s="4" t="s">
        <v>5</v>
      </c>
      <c r="E13" s="2">
        <f t="shared" si="0"/>
        <v>0</v>
      </c>
    </row>
    <row r="14" spans="1:5" x14ac:dyDescent="0.35">
      <c r="A14" s="3" t="s">
        <v>29</v>
      </c>
      <c r="B14" t="s">
        <v>9</v>
      </c>
      <c r="C14">
        <v>2</v>
      </c>
      <c r="D14" s="1">
        <v>200</v>
      </c>
      <c r="E14" s="2">
        <f t="shared" si="0"/>
        <v>400</v>
      </c>
    </row>
    <row r="15" spans="1:5" x14ac:dyDescent="0.35">
      <c r="C15" s="6">
        <f>SUM(C3:C14)</f>
        <v>268</v>
      </c>
      <c r="D15" s="6"/>
      <c r="E15" s="8">
        <f>SUM(E3:E14)</f>
        <v>53600</v>
      </c>
    </row>
    <row r="16" spans="1:5" x14ac:dyDescent="0.35">
      <c r="A16" s="4" t="s">
        <v>18</v>
      </c>
    </row>
    <row r="17" spans="1:5" x14ac:dyDescent="0.35">
      <c r="A17" s="5" t="s">
        <v>33</v>
      </c>
      <c r="B17" t="s">
        <v>41</v>
      </c>
      <c r="C17">
        <v>40</v>
      </c>
      <c r="D17" s="1">
        <v>200</v>
      </c>
      <c r="E17" s="2">
        <f t="shared" ref="E17:E19" si="3">C17*D17</f>
        <v>8000</v>
      </c>
    </row>
    <row r="18" spans="1:5" x14ac:dyDescent="0.35">
      <c r="A18" t="s">
        <v>34</v>
      </c>
      <c r="B18" t="s">
        <v>41</v>
      </c>
      <c r="C18">
        <v>80</v>
      </c>
      <c r="D18" s="1">
        <v>200</v>
      </c>
      <c r="E18" s="2">
        <f t="shared" ref="E18" si="4">C18*D18</f>
        <v>16000</v>
      </c>
    </row>
    <row r="19" spans="1:5" x14ac:dyDescent="0.35">
      <c r="A19" t="s">
        <v>19</v>
      </c>
      <c r="B19" t="s">
        <v>41</v>
      </c>
      <c r="C19">
        <v>100</v>
      </c>
      <c r="D19" s="1">
        <v>200</v>
      </c>
      <c r="E19" s="2">
        <f t="shared" si="3"/>
        <v>20000</v>
      </c>
    </row>
    <row r="20" spans="1:5" x14ac:dyDescent="0.35">
      <c r="A20" s="4" t="s">
        <v>4</v>
      </c>
      <c r="E20" s="2">
        <f t="shared" ref="E20:E25" si="5">C20*D20</f>
        <v>0</v>
      </c>
    </row>
    <row r="21" spans="1:5" x14ac:dyDescent="0.35">
      <c r="A21" s="3" t="s">
        <v>30</v>
      </c>
      <c r="B21" t="s">
        <v>41</v>
      </c>
      <c r="C21">
        <v>20</v>
      </c>
      <c r="D21" s="1">
        <v>200</v>
      </c>
      <c r="E21" s="2">
        <f t="shared" si="5"/>
        <v>4000</v>
      </c>
    </row>
    <row r="22" spans="1:5" x14ac:dyDescent="0.35">
      <c r="A22" s="3" t="s">
        <v>31</v>
      </c>
      <c r="B22" t="s">
        <v>41</v>
      </c>
      <c r="C22">
        <v>20</v>
      </c>
      <c r="D22" s="1">
        <v>200</v>
      </c>
      <c r="E22" s="2">
        <f t="shared" si="5"/>
        <v>4000</v>
      </c>
    </row>
    <row r="23" spans="1:5" x14ac:dyDescent="0.35">
      <c r="A23" s="3" t="s">
        <v>36</v>
      </c>
      <c r="B23" t="s">
        <v>41</v>
      </c>
      <c r="C23">
        <v>15</v>
      </c>
      <c r="D23" s="1">
        <v>200</v>
      </c>
      <c r="E23" s="2">
        <f t="shared" ref="E23" si="6">C23*D23</f>
        <v>3000</v>
      </c>
    </row>
    <row r="24" spans="1:5" x14ac:dyDescent="0.35">
      <c r="A24" s="3" t="s">
        <v>16</v>
      </c>
      <c r="B24" t="s">
        <v>7</v>
      </c>
      <c r="C24">
        <v>0</v>
      </c>
      <c r="E24" s="2">
        <f t="shared" si="5"/>
        <v>0</v>
      </c>
    </row>
    <row r="25" spans="1:5" x14ac:dyDescent="0.35">
      <c r="A25" s="3" t="s">
        <v>15</v>
      </c>
      <c r="B25" t="s">
        <v>7</v>
      </c>
      <c r="C25">
        <v>0</v>
      </c>
      <c r="E25" s="2">
        <f t="shared" si="5"/>
        <v>0</v>
      </c>
    </row>
    <row r="26" spans="1:5" x14ac:dyDescent="0.35">
      <c r="A26" s="3" t="s">
        <v>8</v>
      </c>
      <c r="B26" t="s">
        <v>42</v>
      </c>
      <c r="C26">
        <v>80</v>
      </c>
      <c r="D26" s="1">
        <v>200</v>
      </c>
      <c r="E26" s="2">
        <f>C26*D26</f>
        <v>16000</v>
      </c>
    </row>
    <row r="27" spans="1:5" x14ac:dyDescent="0.35">
      <c r="A27" s="4" t="s">
        <v>5</v>
      </c>
      <c r="E27" s="2">
        <f t="shared" ref="E27" si="7">C27*D27</f>
        <v>0</v>
      </c>
    </row>
    <row r="28" spans="1:5" x14ac:dyDescent="0.35">
      <c r="A28" s="3" t="s">
        <v>12</v>
      </c>
      <c r="B28" t="s">
        <v>9</v>
      </c>
      <c r="C28">
        <v>2</v>
      </c>
      <c r="D28" s="1">
        <v>200</v>
      </c>
      <c r="E28" s="2">
        <f>C28*D28</f>
        <v>400</v>
      </c>
    </row>
    <row r="29" spans="1:5" x14ac:dyDescent="0.35">
      <c r="A29" s="3"/>
      <c r="C29" s="6">
        <f>SUM(C17:C28)</f>
        <v>357</v>
      </c>
      <c r="D29" s="1"/>
      <c r="E29" s="8">
        <f>SUM(E17:E28)</f>
        <v>71400</v>
      </c>
    </row>
    <row r="30" spans="1:5" x14ac:dyDescent="0.35">
      <c r="A30" s="3"/>
      <c r="C30" s="6"/>
      <c r="D30" s="1"/>
      <c r="E30" s="8"/>
    </row>
    <row r="31" spans="1:5" x14ac:dyDescent="0.35">
      <c r="A31" s="9" t="s">
        <v>32</v>
      </c>
      <c r="B31" s="10" t="s">
        <v>35</v>
      </c>
      <c r="C31" s="6">
        <f>C15+C29</f>
        <v>625</v>
      </c>
      <c r="D31" s="1"/>
      <c r="E31" s="7">
        <f>E15+E29</f>
        <v>125000</v>
      </c>
    </row>
    <row r="32" spans="1:5" x14ac:dyDescent="0.35">
      <c r="A32" s="4" t="s">
        <v>6</v>
      </c>
      <c r="E32" s="2">
        <f t="shared" ref="E32:E37" si="8">C32*D32</f>
        <v>0</v>
      </c>
    </row>
    <row r="33" spans="1:5" x14ac:dyDescent="0.35">
      <c r="A33" s="3" t="s">
        <v>37</v>
      </c>
      <c r="B33" t="s">
        <v>40</v>
      </c>
      <c r="C33">
        <v>24</v>
      </c>
      <c r="D33" s="1">
        <v>200</v>
      </c>
      <c r="E33" s="2">
        <f t="shared" si="8"/>
        <v>4800</v>
      </c>
    </row>
    <row r="34" spans="1:5" x14ac:dyDescent="0.35">
      <c r="A34" s="3" t="s">
        <v>10</v>
      </c>
      <c r="B34" t="s">
        <v>40</v>
      </c>
      <c r="C34">
        <v>80</v>
      </c>
      <c r="D34" s="1">
        <v>200</v>
      </c>
      <c r="E34" s="2">
        <f t="shared" si="8"/>
        <v>16000</v>
      </c>
    </row>
    <row r="35" spans="1:5" x14ac:dyDescent="0.35">
      <c r="A35" s="3" t="s">
        <v>11</v>
      </c>
      <c r="B35" t="s">
        <v>40</v>
      </c>
      <c r="C35">
        <v>160</v>
      </c>
      <c r="D35" s="1">
        <v>200</v>
      </c>
      <c r="E35" s="2">
        <f t="shared" si="8"/>
        <v>32000</v>
      </c>
    </row>
    <row r="36" spans="1:5" x14ac:dyDescent="0.35">
      <c r="A36" t="s">
        <v>20</v>
      </c>
      <c r="B36" t="s">
        <v>40</v>
      </c>
      <c r="C36">
        <v>40</v>
      </c>
      <c r="D36" s="1">
        <v>200</v>
      </c>
      <c r="E36" s="2">
        <f t="shared" si="8"/>
        <v>8000</v>
      </c>
    </row>
    <row r="37" spans="1:5" x14ac:dyDescent="0.35">
      <c r="A37" s="5" t="s">
        <v>38</v>
      </c>
      <c r="B37" t="s">
        <v>40</v>
      </c>
      <c r="C37">
        <v>8</v>
      </c>
      <c r="D37" s="1">
        <v>200</v>
      </c>
      <c r="E37" s="2">
        <f t="shared" si="8"/>
        <v>1600</v>
      </c>
    </row>
    <row r="40" spans="1:5" x14ac:dyDescent="0.35">
      <c r="E4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DoD RMF Process</vt:lpstr>
      <vt:lpstr>Task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LT9</dc:creator>
  <cp:lastModifiedBy>Michael Chipley</cp:lastModifiedBy>
  <dcterms:created xsi:type="dcterms:W3CDTF">2017-04-06T20:07:38Z</dcterms:created>
  <dcterms:modified xsi:type="dcterms:W3CDTF">2018-05-15T12:24:01Z</dcterms:modified>
</cp:coreProperties>
</file>