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showInkAnnotation="0" defaultThemeVersion="124226"/>
  <mc:AlternateContent xmlns:mc="http://schemas.openxmlformats.org/markup-compatibility/2006">
    <mc:Choice Requires="x15">
      <x15ac:absPath xmlns:x15ac="http://schemas.microsoft.com/office/spreadsheetml/2010/11/ac" url="/Users/hyunjinjang/Downloads/"/>
    </mc:Choice>
  </mc:AlternateContent>
  <xr:revisionPtr revIDLastSave="0" documentId="13_ncr:1_{E7FA44A2-6FB4-5A4E-BD5A-FE14CA7B3FF5}" xr6:coauthVersionLast="46" xr6:coauthVersionMax="46" xr10:uidLastSave="{00000000-0000-0000-0000-000000000000}"/>
  <bookViews>
    <workbookView xWindow="0" yWindow="0" windowWidth="28800" windowHeight="18000" tabRatio="817" firstSheet="5" activeTab="13" xr2:uid="{00000000-000D-0000-FFFF-FFFF00000000}"/>
  </bookViews>
  <sheets>
    <sheet name="00_목록" sheetId="9" r:id="rId1"/>
    <sheet name="01_프로젝트개요" sheetId="1" r:id="rId2"/>
    <sheet name="02_시스템구조도(흐름도)" sheetId="18" r:id="rId3"/>
    <sheet name="03_기능정의서" sheetId="2" r:id="rId4"/>
    <sheet name="04_데이터사전" sheetId="3" r:id="rId5"/>
    <sheet name="05_상세자료입력" sheetId="19" r:id="rId6"/>
    <sheet name="06_DB(객체)목록" sheetId="11" r:id="rId7"/>
    <sheet name="07_테이블정의서" sheetId="21" r:id="rId8"/>
    <sheet name="08_ERD" sheetId="6" r:id="rId9"/>
    <sheet name="09_Query문장테스트" sheetId="20" r:id="rId10"/>
    <sheet name="10_네이밍규칙" sheetId="13" r:id="rId11"/>
    <sheet name="11_화면프로그램목록" sheetId="22" r:id="rId12"/>
    <sheet name="12_화면설계서" sheetId="12" r:id="rId13"/>
    <sheet name="13_화면경로" sheetId="23" r:id="rId14"/>
    <sheet name="14_클래스경로" sheetId="24" r:id="rId15"/>
    <sheet name="15_URI매핑" sheetId="14" r:id="rId16"/>
    <sheet name="16_사이트맵" sheetId="25" r:id="rId17"/>
    <sheet name="17_프로젝트상세일정" sheetId="27" r:id="rId18"/>
  </sheets>
  <definedNames>
    <definedName name="_xlnm._FilterDatabase" localSheetId="0" hidden="1">'00_목록'!$B$15:$T$15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83" i="27" l="1"/>
  <c r="Q83" i="27" s="1"/>
  <c r="O82" i="27"/>
  <c r="Q82" i="27" s="1"/>
  <c r="O81" i="27"/>
  <c r="Q81" i="27" s="1"/>
  <c r="O80" i="27"/>
  <c r="Q80" i="27" s="1"/>
  <c r="O79" i="27"/>
  <c r="Q79" i="27" s="1"/>
  <c r="O78" i="27"/>
  <c r="Q78" i="27" s="1"/>
  <c r="O77" i="27"/>
  <c r="Q77" i="27" s="1"/>
  <c r="O76" i="27"/>
  <c r="Q76" i="27" s="1"/>
  <c r="O75" i="27"/>
  <c r="Q75" i="27" s="1"/>
  <c r="O74" i="27"/>
  <c r="Q74" i="27" s="1"/>
  <c r="O73" i="27"/>
  <c r="Q73" i="27" s="1"/>
  <c r="O72" i="27"/>
  <c r="Q72" i="27" s="1"/>
  <c r="O71" i="27"/>
  <c r="Q71" i="27" s="1"/>
  <c r="O70" i="27"/>
  <c r="Q70" i="27" s="1"/>
  <c r="O69" i="27"/>
  <c r="Q69" i="27" s="1"/>
  <c r="O68" i="27"/>
  <c r="Q68" i="27" s="1"/>
  <c r="O67" i="27"/>
  <c r="Q67" i="27" s="1"/>
  <c r="O66" i="27"/>
  <c r="Q66" i="27" s="1"/>
  <c r="O65" i="27"/>
  <c r="Q65" i="27" s="1"/>
  <c r="O64" i="27"/>
  <c r="Q64" i="27" s="1"/>
  <c r="O63" i="27"/>
  <c r="Q63" i="27" s="1"/>
  <c r="O62" i="27"/>
  <c r="Q62" i="27" s="1"/>
  <c r="O61" i="27"/>
  <c r="Q61" i="27" s="1"/>
  <c r="O60" i="27"/>
  <c r="Q60" i="27" s="1"/>
  <c r="O59" i="27"/>
  <c r="Q59" i="27" s="1"/>
  <c r="O58" i="27"/>
  <c r="Q58" i="27" s="1"/>
  <c r="O57" i="27"/>
  <c r="Q57" i="27" s="1"/>
  <c r="O56" i="27"/>
  <c r="Q56" i="27" s="1"/>
  <c r="O55" i="27"/>
  <c r="Q55" i="27" s="1"/>
  <c r="O54" i="27"/>
  <c r="Q54" i="27" s="1"/>
  <c r="O53" i="27"/>
  <c r="Q53" i="27" s="1"/>
  <c r="O52" i="27"/>
  <c r="Q52" i="27" s="1"/>
  <c r="O51" i="27"/>
  <c r="Q51" i="27" s="1"/>
  <c r="O50" i="27"/>
  <c r="Q50" i="27" s="1"/>
  <c r="O49" i="27"/>
  <c r="Q49" i="27" s="1"/>
  <c r="O48" i="27"/>
  <c r="Q48" i="27" s="1"/>
  <c r="O47" i="27"/>
  <c r="Q47" i="27" s="1"/>
  <c r="O46" i="27"/>
  <c r="Q46" i="27" s="1"/>
  <c r="O45" i="27"/>
  <c r="Q45" i="27" s="1"/>
  <c r="O44" i="27"/>
  <c r="Q44" i="27" s="1"/>
  <c r="O43" i="27"/>
  <c r="Q43" i="27" s="1"/>
  <c r="O42" i="27"/>
  <c r="Q42" i="27" s="1"/>
  <c r="O41" i="27"/>
  <c r="Q41" i="27" s="1"/>
  <c r="O40" i="27"/>
  <c r="Q40" i="27" s="1"/>
  <c r="O39" i="27"/>
  <c r="Q39" i="27" s="1"/>
  <c r="O38" i="27"/>
  <c r="Q38" i="27" s="1"/>
  <c r="O37" i="27"/>
  <c r="Q37" i="27" s="1"/>
  <c r="O36" i="27"/>
  <c r="Q36" i="27" s="1"/>
  <c r="O35" i="27"/>
  <c r="Q35" i="27" s="1"/>
  <c r="O34" i="27"/>
  <c r="Q34" i="27" s="1"/>
  <c r="O33" i="27"/>
  <c r="Q33" i="27" s="1"/>
  <c r="O32" i="27"/>
  <c r="Q32" i="27" s="1"/>
  <c r="O31" i="27"/>
  <c r="Q31" i="27" s="1"/>
  <c r="O30" i="27"/>
  <c r="Q30" i="27" s="1"/>
  <c r="O29" i="27"/>
  <c r="Q29" i="27" s="1"/>
  <c r="O28" i="27"/>
  <c r="Q28" i="27" s="1"/>
  <c r="O27" i="27"/>
  <c r="Q27" i="27" s="1"/>
  <c r="O26" i="27"/>
  <c r="Q26" i="27" s="1"/>
  <c r="O25" i="27"/>
  <c r="Q25" i="27" s="1"/>
  <c r="O24" i="27"/>
  <c r="Q24" i="27" s="1"/>
  <c r="O23" i="27"/>
  <c r="Q23" i="27" s="1"/>
  <c r="O22" i="27"/>
  <c r="Q22" i="27" s="1"/>
  <c r="O21" i="27"/>
  <c r="Q21" i="27" s="1"/>
  <c r="O20" i="27"/>
  <c r="Q20" i="27" s="1"/>
  <c r="O19" i="27"/>
  <c r="Q19" i="27" s="1"/>
  <c r="O18" i="27"/>
  <c r="Q18" i="27" s="1"/>
  <c r="O17" i="27"/>
  <c r="Q17" i="27" s="1"/>
  <c r="O16" i="27"/>
  <c r="Q16" i="27" s="1"/>
  <c r="G288" i="19"/>
  <c r="I288" i="19" s="1"/>
  <c r="L288" i="19" s="1"/>
  <c r="M280" i="19"/>
  <c r="K280" i="19"/>
  <c r="P153" i="19"/>
  <c r="P148" i="19"/>
  <c r="I280" i="19"/>
  <c r="G280" i="19"/>
  <c r="O280" i="19" l="1"/>
  <c r="H250" i="19"/>
  <c r="I250" i="19" s="1"/>
  <c r="H249" i="19"/>
  <c r="I249" i="19" s="1"/>
  <c r="H248" i="19"/>
  <c r="I248" i="19" s="1"/>
  <c r="G262" i="19"/>
  <c r="H262" i="19" s="1"/>
  <c r="G263" i="19"/>
  <c r="H263" i="19" s="1"/>
  <c r="G261" i="19"/>
  <c r="H261" i="19" s="1"/>
  <c r="H247" i="19"/>
  <c r="I247" i="19" s="1"/>
  <c r="H246" i="19"/>
  <c r="I246" i="19" s="1"/>
  <c r="H245" i="19"/>
  <c r="I245" i="19" s="1"/>
  <c r="H244" i="19"/>
  <c r="H241" i="19"/>
  <c r="I241" i="19" s="1"/>
  <c r="H242" i="19"/>
  <c r="I242" i="19" s="1"/>
  <c r="H243" i="19"/>
  <c r="I243" i="19" s="1"/>
  <c r="H240" i="19"/>
  <c r="O84" i="27"/>
  <c r="P84" i="27"/>
  <c r="Q84" i="27" s="1"/>
  <c r="I240" i="19" l="1"/>
  <c r="I244" i="19"/>
  <c r="I213" i="19" l="1"/>
  <c r="P211" i="19"/>
  <c r="P212" i="19"/>
  <c r="P210" i="19"/>
  <c r="O198" i="19"/>
  <c r="O197" i="19"/>
  <c r="K197" i="19"/>
  <c r="K198" i="19"/>
  <c r="O199" i="19"/>
  <c r="K199" i="19"/>
  <c r="M199" i="19" s="1"/>
  <c r="P154" i="19"/>
  <c r="Q154" i="19" s="1"/>
  <c r="O154" i="19"/>
  <c r="O153" i="19"/>
  <c r="P187" i="19"/>
  <c r="R187" i="19" s="1"/>
  <c r="P188" i="19"/>
  <c r="R188" i="19" s="1"/>
  <c r="P189" i="19"/>
  <c r="R189" i="19" s="1"/>
  <c r="P190" i="19"/>
  <c r="R190" i="19" s="1"/>
  <c r="P186" i="19"/>
  <c r="R186" i="19" s="1"/>
  <c r="L187" i="19"/>
  <c r="O187" i="19" s="1"/>
  <c r="Q187" i="19" s="1"/>
  <c r="L188" i="19"/>
  <c r="O188" i="19" s="1"/>
  <c r="Q188" i="19" s="1"/>
  <c r="L189" i="19"/>
  <c r="O189" i="19" s="1"/>
  <c r="Q189" i="19" s="1"/>
  <c r="L190" i="19"/>
  <c r="O190" i="19" s="1"/>
  <c r="Q190" i="19" s="1"/>
  <c r="L186" i="19"/>
  <c r="O186" i="19" s="1"/>
  <c r="Q186" i="19" s="1"/>
  <c r="O151" i="19"/>
  <c r="O152" i="19"/>
  <c r="P149" i="19"/>
  <c r="P150" i="19"/>
  <c r="P151" i="19"/>
  <c r="P152" i="19"/>
  <c r="Q197" i="19" l="1"/>
  <c r="Q198" i="19"/>
  <c r="M197" i="19"/>
  <c r="J219" i="19" s="1"/>
  <c r="K219" i="19" s="1"/>
  <c r="P213" i="19"/>
  <c r="Q199" i="19"/>
  <c r="M198" i="19"/>
  <c r="N197" i="19"/>
  <c r="P197" i="19" s="1"/>
  <c r="N199" i="19"/>
  <c r="P199" i="19" s="1"/>
  <c r="N198" i="19"/>
  <c r="P198" i="19" s="1"/>
  <c r="Q152" i="19"/>
  <c r="Q151" i="19"/>
  <c r="K173" i="19"/>
  <c r="K174" i="19"/>
  <c r="K175" i="19"/>
  <c r="K176" i="19"/>
  <c r="K177" i="19"/>
  <c r="K178" i="19"/>
  <c r="K179" i="19"/>
  <c r="K172" i="19"/>
  <c r="I161" i="19"/>
  <c r="I162" i="19"/>
  <c r="I163" i="19"/>
  <c r="J163" i="19" s="1"/>
  <c r="I164" i="19"/>
  <c r="J164" i="19" s="1"/>
  <c r="I165" i="19"/>
  <c r="I160" i="19"/>
  <c r="J160" i="19" s="1"/>
  <c r="K160" i="19" l="1"/>
  <c r="J162" i="19"/>
  <c r="K162" i="19" s="1"/>
  <c r="J165" i="19"/>
  <c r="K165" i="19" s="1"/>
  <c r="J161" i="19"/>
  <c r="K161" i="19" s="1"/>
  <c r="K163" i="19"/>
  <c r="K164" i="19"/>
  <c r="Q149" i="19"/>
  <c r="Q150" i="19"/>
  <c r="O149" i="19"/>
  <c r="O150" i="19"/>
  <c r="O148" i="19"/>
  <c r="P100" i="19"/>
  <c r="P101" i="19"/>
  <c r="P99" i="19"/>
  <c r="N100" i="19"/>
  <c r="N101" i="19"/>
  <c r="N99" i="19"/>
  <c r="F68" i="19"/>
  <c r="G68" i="19" s="1"/>
  <c r="Q100" i="19" l="1"/>
  <c r="R100" i="19" s="1"/>
  <c r="Q101" i="19"/>
  <c r="R101" i="19" s="1"/>
  <c r="Q99" i="19"/>
  <c r="R99" i="19" s="1"/>
  <c r="F67" i="19" l="1"/>
  <c r="G67" i="19" s="1"/>
</calcChain>
</file>

<file path=xl/sharedStrings.xml><?xml version="1.0" encoding="utf-8"?>
<sst xmlns="http://schemas.openxmlformats.org/spreadsheetml/2006/main" count="7940" uniqueCount="3640">
  <si>
    <t>팀명</t>
    <phoneticPr fontId="1" type="noConversion"/>
  </si>
  <si>
    <t>팀원</t>
    <phoneticPr fontId="1" type="noConversion"/>
  </si>
  <si>
    <t>목적</t>
    <phoneticPr fontId="1" type="noConversion"/>
  </si>
  <si>
    <t>개발환경</t>
    <phoneticPr fontId="1" type="noConversion"/>
  </si>
  <si>
    <t>*</t>
    <phoneticPr fontId="1" type="noConversion"/>
  </si>
  <si>
    <t>구분</t>
    <phoneticPr fontId="1" type="noConversion"/>
  </si>
  <si>
    <t>개발환경</t>
    <phoneticPr fontId="1" type="noConversion"/>
  </si>
  <si>
    <t>서비스 환경</t>
    <phoneticPr fontId="1" type="noConversion"/>
  </si>
  <si>
    <t>os</t>
    <phoneticPr fontId="1" type="noConversion"/>
  </si>
  <si>
    <t>was</t>
    <phoneticPr fontId="1" type="noConversion"/>
  </si>
  <si>
    <t>웹브라우저</t>
    <phoneticPr fontId="1" type="noConversion"/>
  </si>
  <si>
    <t>클라이언트</t>
    <phoneticPr fontId="1" type="noConversion"/>
  </si>
  <si>
    <t>서버</t>
    <phoneticPr fontId="1" type="noConversion"/>
  </si>
  <si>
    <t>Framework</t>
    <phoneticPr fontId="1" type="noConversion"/>
  </si>
  <si>
    <t>DBMS</t>
    <phoneticPr fontId="1" type="noConversion"/>
  </si>
  <si>
    <t>ex:) apache-tomcat-9.0.27</t>
  </si>
  <si>
    <t>ex:) JavaScript / HTML5 / CSS /  thymeleaf / jQuery</t>
    <phoneticPr fontId="1" type="noConversion"/>
  </si>
  <si>
    <t>Tools</t>
    <phoneticPr fontId="1" type="noConversion"/>
  </si>
  <si>
    <t>MySQL5.5.32</t>
    <phoneticPr fontId="1" type="noConversion"/>
  </si>
  <si>
    <t>ex:) JAVA</t>
    <phoneticPr fontId="1" type="noConversion"/>
  </si>
  <si>
    <t>개발언어</t>
    <phoneticPr fontId="1" type="noConversion"/>
  </si>
  <si>
    <t>통합 개발도구</t>
    <phoneticPr fontId="1" type="noConversion"/>
  </si>
  <si>
    <t>소프트웨어 개발도구</t>
    <phoneticPr fontId="1" type="noConversion"/>
  </si>
  <si>
    <t>ex:) bootstrap 4 / SpringFramework  / Mybatis 3.0</t>
    <phoneticPr fontId="1" type="noConversion"/>
  </si>
  <si>
    <t>ex:) JDK</t>
    <phoneticPr fontId="1" type="noConversion"/>
  </si>
  <si>
    <t xml:space="preserve">ex:) Eclipse / Spring Tool Suite /  Visual studio code / </t>
    <phoneticPr fontId="1" type="noConversion"/>
  </si>
  <si>
    <t>ex:) windows10</t>
    <phoneticPr fontId="1" type="noConversion"/>
  </si>
  <si>
    <t>-</t>
    <phoneticPr fontId="1" type="noConversion"/>
  </si>
  <si>
    <t>ex:) windows10</t>
    <phoneticPr fontId="1" type="noConversion"/>
  </si>
  <si>
    <t>ex:) apache-tomcat-9.0.27</t>
    <phoneticPr fontId="1" type="noConversion"/>
  </si>
  <si>
    <t>ex:) Chrome</t>
    <phoneticPr fontId="1" type="noConversion"/>
  </si>
  <si>
    <t>ex:) Chrome</t>
    <phoneticPr fontId="1" type="noConversion"/>
  </si>
  <si>
    <t>OpenJDK 8.x</t>
    <phoneticPr fontId="1" type="noConversion"/>
  </si>
  <si>
    <t>MariaDB 10.1</t>
    <phoneticPr fontId="1" type="noConversion"/>
  </si>
  <si>
    <t>S/W</t>
    <phoneticPr fontId="1" type="noConversion"/>
  </si>
  <si>
    <t>프로젝트명</t>
    <phoneticPr fontId="1" type="noConversion"/>
  </si>
  <si>
    <t>기대효과</t>
    <phoneticPr fontId="1" type="noConversion"/>
  </si>
  <si>
    <t>참고사이트</t>
    <phoneticPr fontId="1" type="noConversion"/>
  </si>
  <si>
    <t>시스템구조도</t>
    <phoneticPr fontId="1" type="noConversion"/>
  </si>
  <si>
    <t xml:space="preserve">프로세스 흐름도 </t>
    <phoneticPr fontId="1" type="noConversion"/>
  </si>
  <si>
    <t>관리자</t>
  </si>
  <si>
    <t>1.회원관리</t>
  </si>
  <si>
    <t>1.2 회원수정</t>
  </si>
  <si>
    <t>1.3 회원탈퇴</t>
  </si>
  <si>
    <t>1.4 개인회원조회</t>
  </si>
  <si>
    <t>2.로그인관리</t>
  </si>
  <si>
    <t>비고</t>
    <phoneticPr fontId="1" type="noConversion"/>
  </si>
  <si>
    <t>ERD</t>
    <phoneticPr fontId="1" type="noConversion"/>
  </si>
  <si>
    <t>프로젝트 전체 ERD</t>
    <phoneticPr fontId="1" type="noConversion"/>
  </si>
  <si>
    <t>서비스 별 ERD</t>
    <phoneticPr fontId="1" type="noConversion"/>
  </si>
  <si>
    <t>홍길동</t>
    <phoneticPr fontId="1" type="noConversion"/>
  </si>
  <si>
    <t>순번</t>
  </si>
  <si>
    <t>테이블 정의서 (바로가기)</t>
  </si>
  <si>
    <t>변경일자</t>
  </si>
  <si>
    <t>과정명</t>
    <phoneticPr fontId="1" type="noConversion"/>
  </si>
  <si>
    <t>훈련기간</t>
    <phoneticPr fontId="1" type="noConversion"/>
  </si>
  <si>
    <t xml:space="preserve">(2021-02-22 ~ 2021-08-06) </t>
    <phoneticPr fontId="1" type="noConversion"/>
  </si>
  <si>
    <t>화면 설계서</t>
    <phoneticPr fontId="1" type="noConversion"/>
  </si>
  <si>
    <t>화면 레이아웃 및 화면</t>
    <phoneticPr fontId="1" type="noConversion"/>
  </si>
  <si>
    <t>- 지번 및 도로명 주소를 입력할 수 있는 공통하면이다.</t>
    <phoneticPr fontId="1" type="noConversion"/>
  </si>
  <si>
    <t>항목명</t>
    <phoneticPr fontId="1" type="noConversion"/>
  </si>
  <si>
    <t>영문명</t>
    <phoneticPr fontId="1" type="noConversion"/>
  </si>
  <si>
    <t>설명</t>
    <phoneticPr fontId="1" type="noConversion"/>
  </si>
  <si>
    <t>속성</t>
    <phoneticPr fontId="1" type="noConversion"/>
  </si>
  <si>
    <t>Validation</t>
    <phoneticPr fontId="1" type="noConversion"/>
  </si>
  <si>
    <t>필수 여부</t>
    <phoneticPr fontId="1" type="noConversion"/>
  </si>
  <si>
    <t>자리수</t>
    <phoneticPr fontId="1" type="noConversion"/>
  </si>
  <si>
    <t>기타</t>
    <phoneticPr fontId="1" type="noConversion"/>
  </si>
  <si>
    <t>E</t>
    <phoneticPr fontId="1" type="noConversion"/>
  </si>
  <si>
    <t>필수</t>
    <phoneticPr fontId="1" type="noConversion"/>
  </si>
  <si>
    <t>도로명</t>
    <phoneticPr fontId="1" type="noConversion"/>
  </si>
  <si>
    <t>address</t>
    <phoneticPr fontId="1" type="noConversion"/>
  </si>
  <si>
    <t>주소</t>
    <phoneticPr fontId="1" type="noConversion"/>
  </si>
  <si>
    <t>resut_address</t>
    <phoneticPr fontId="1" type="noConversion"/>
  </si>
  <si>
    <t>도로명 주소 검색시 도로명을 입력하는 변수</t>
    <phoneticPr fontId="1" type="noConversion"/>
  </si>
  <si>
    <t>검색한 주소내역</t>
    <phoneticPr fontId="1" type="noConversion"/>
  </si>
  <si>
    <t>S</t>
    <phoneticPr fontId="1" type="noConversion"/>
  </si>
  <si>
    <t>R</t>
    <phoneticPr fontId="1" type="noConversion"/>
  </si>
  <si>
    <t>4. 화면 이벤트 설명</t>
    <phoneticPr fontId="1" type="noConversion"/>
  </si>
  <si>
    <t>관련데이터</t>
    <phoneticPr fontId="1" type="noConversion"/>
  </si>
  <si>
    <t>도로명 주소 검색 버튼</t>
    <phoneticPr fontId="1" type="noConversion"/>
  </si>
  <si>
    <t>해당 도로명 주소를 검색한다</t>
    <phoneticPr fontId="1" type="noConversion"/>
  </si>
  <si>
    <t>address</t>
    <phoneticPr fontId="1" type="noConversion"/>
  </si>
  <si>
    <t>result</t>
    <phoneticPr fontId="1" type="noConversion"/>
  </si>
  <si>
    <t>* E :화면에서 표시되며 편집 가능한 경우 / S: 화면에서 표시된 내용 선택하는 경우 / R: 화면에서 표시되며 편집 불가능한 경우 / H: 화면에 표시되지 않는 경우 (주로 다른 화면과 데이터를 주고받을 때의 변수)</t>
    <phoneticPr fontId="1" type="noConversion"/>
  </si>
  <si>
    <t>3. 화면 항목 설명</t>
    <phoneticPr fontId="1" type="noConversion"/>
  </si>
  <si>
    <t>2. 화면설명</t>
    <phoneticPr fontId="1" type="noConversion"/>
  </si>
  <si>
    <t>1. 화면 명</t>
    <phoneticPr fontId="1" type="noConversion"/>
  </si>
  <si>
    <t>5. 관련 파일</t>
    <phoneticPr fontId="1" type="noConversion"/>
  </si>
  <si>
    <t>파일유형</t>
    <phoneticPr fontId="1" type="noConversion"/>
  </si>
  <si>
    <t>경로명</t>
    <phoneticPr fontId="1" type="noConversion"/>
  </si>
  <si>
    <t>파일명</t>
    <phoneticPr fontId="1" type="noConversion"/>
  </si>
  <si>
    <t>CSS</t>
    <phoneticPr fontId="1" type="noConversion"/>
  </si>
  <si>
    <t>JAVASCRIPT</t>
    <phoneticPr fontId="1" type="noConversion"/>
  </si>
  <si>
    <t>이벤트 설명</t>
    <phoneticPr fontId="1" type="noConversion"/>
  </si>
  <si>
    <t>이벤트 명</t>
    <phoneticPr fontId="1" type="noConversion"/>
  </si>
  <si>
    <t>/common/css</t>
    <phoneticPr fontId="1" type="noConversion"/>
  </si>
  <si>
    <t>/common/js</t>
    <phoneticPr fontId="1" type="noConversion"/>
  </si>
  <si>
    <t>common.css</t>
    <phoneticPr fontId="1" type="noConversion"/>
  </si>
  <si>
    <t>common.js</t>
    <phoneticPr fontId="1" type="noConversion"/>
  </si>
  <si>
    <t>com_message.js</t>
    <phoneticPr fontId="1" type="noConversion"/>
  </si>
  <si>
    <t>관련 object</t>
    <phoneticPr fontId="1" type="noConversion"/>
  </si>
  <si>
    <t>AddressCotroller</t>
    <phoneticPr fontId="1" type="noConversion"/>
  </si>
  <si>
    <t>AddressDTO</t>
    <phoneticPr fontId="1" type="noConversion"/>
  </si>
  <si>
    <t>설명</t>
  </si>
  <si>
    <t>작성자</t>
    <phoneticPr fontId="1" type="noConversion"/>
  </si>
  <si>
    <t>작성일</t>
    <phoneticPr fontId="1" type="noConversion"/>
  </si>
  <si>
    <t>no</t>
  </si>
  <si>
    <t>개발문서명</t>
  </si>
  <si>
    <t>최종 버전 문서명</t>
  </si>
  <si>
    <t>버전번호</t>
  </si>
  <si>
    <t>진행상황</t>
  </si>
  <si>
    <t>최종작성일자</t>
  </si>
  <si>
    <t>01 프로젝트개요</t>
  </si>
  <si>
    <t>1)진행중</t>
  </si>
  <si>
    <t>02 시스템구조도(흐름도)</t>
  </si>
  <si>
    <t>03 기능정의서</t>
  </si>
  <si>
    <t>04 데이터사전</t>
  </si>
  <si>
    <t>05 상세자료입력</t>
  </si>
  <si>
    <t>08 ERD</t>
  </si>
  <si>
    <t>08_작성자_ERD_v01_년월일_시각</t>
  </si>
  <si>
    <t>09 Query 테스트</t>
  </si>
  <si>
    <t>09_작성자_Query테스트_v01_년월일_시각</t>
  </si>
  <si>
    <t>15 URI매핑</t>
  </si>
  <si>
    <t>15_작성자_URI매핑_v01_년월일_시각</t>
  </si>
  <si>
    <t>16 sitemap
IA(Information Architecture)</t>
  </si>
  <si>
    <t>16_작성자_sitemap_v01_년월일_시각</t>
  </si>
  <si>
    <t>참고사항</t>
    <phoneticPr fontId="1" type="noConversion"/>
  </si>
  <si>
    <t>개발문서 목록</t>
    <phoneticPr fontId="1" type="noConversion"/>
  </si>
  <si>
    <t>참고사항</t>
    <phoneticPr fontId="1" type="noConversion"/>
  </si>
  <si>
    <t>기능정의서</t>
    <phoneticPr fontId="1" type="noConversion"/>
  </si>
  <si>
    <t>1. 프로젝트명</t>
    <phoneticPr fontId="1" type="noConversion"/>
  </si>
  <si>
    <t>3. 기능적 요구사항</t>
    <phoneticPr fontId="1" type="noConversion"/>
  </si>
  <si>
    <t>전체기능</t>
  </si>
  <si>
    <t>2. 목적</t>
    <phoneticPr fontId="1" type="noConversion"/>
  </si>
  <si>
    <t>4. 사용자 레벨별기능정의</t>
    <phoneticPr fontId="1" type="noConversion"/>
  </si>
  <si>
    <t>참고사항</t>
    <phoneticPr fontId="1" type="noConversion"/>
  </si>
  <si>
    <t>DD(data dictionary : 데이터 사전)</t>
    <phoneticPr fontId="1" type="noConversion"/>
  </si>
  <si>
    <t>시스템명</t>
  </si>
  <si>
    <t>요구사항code</t>
  </si>
  <si>
    <t>요구사항명</t>
  </si>
  <si>
    <t>접근권한</t>
  </si>
  <si>
    <t>상세내용</t>
  </si>
  <si>
    <t>input Data</t>
  </si>
  <si>
    <t>output Data</t>
  </si>
  <si>
    <t>기호</t>
    <phoneticPr fontId="1" type="noConversion"/>
  </si>
  <si>
    <t>의미</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</si>
  <si>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</si>
  <si>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</si>
  <si>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</si>
  <si>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</si>
  <si>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</si>
  <si>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</si>
  <si>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정의</t>
    <phoneticPr fontId="1" type="noConversion"/>
  </si>
  <si>
    <t>예시</t>
    <phoneticPr fontId="1" type="noConversion"/>
  </si>
  <si>
    <t>구성</t>
    <phoneticPr fontId="1" type="noConversion"/>
  </si>
  <si>
    <t>반복</t>
    <phoneticPr fontId="1" type="noConversion"/>
  </si>
  <si>
    <t>생략가능</t>
    <phoneticPr fontId="1" type="noConversion"/>
  </si>
  <si>
    <t>주석</t>
    <phoneticPr fontId="1" type="noConversion"/>
  </si>
  <si>
    <r>
      <t xml:space="preserve">환자번호 </t>
    </r>
    <r>
      <rPr>
        <b/>
        <sz val="12"/>
        <color rgb="FFFF0000"/>
        <rFont val="맑은 고딕"/>
        <family val="3"/>
        <charset val="129"/>
        <scheme val="minor"/>
      </rPr>
      <t>=</t>
    </r>
    <r>
      <rPr>
        <b/>
        <sz val="11"/>
        <color theme="1"/>
        <rFont val="맑은 고딕"/>
        <family val="3"/>
        <charset val="129"/>
        <scheme val="minor"/>
      </rPr>
      <t xml:space="preserve"> * 병원에서 환자의 관리를 위해 부여한 환자 고유 번호*</t>
    </r>
    <phoneticPr fontId="1" type="noConversion"/>
  </si>
  <si>
    <r>
      <t xml:space="preserve">환자퇴원자료 = 환자번호 </t>
    </r>
    <r>
      <rPr>
        <b/>
        <sz val="12"/>
        <color rgb="FFFF0000"/>
        <rFont val="맑은 고딕"/>
        <family val="3"/>
        <charset val="129"/>
        <scheme val="minor"/>
      </rPr>
      <t>+</t>
    </r>
    <r>
      <rPr>
        <b/>
        <sz val="11"/>
        <color theme="1"/>
        <rFont val="맑은 고딕"/>
        <family val="3"/>
        <charset val="129"/>
        <scheme val="minor"/>
      </rPr>
      <t xml:space="preserve"> 퇴원요인</t>
    </r>
    <phoneticPr fontId="1" type="noConversion"/>
  </si>
  <si>
    <r>
      <t xml:space="preserve">초기환자자료 =  환자번호 + </t>
    </r>
    <r>
      <rPr>
        <b/>
        <sz val="11"/>
        <color rgb="FFFF0000"/>
        <rFont val="맑은 고딕"/>
        <family val="3"/>
        <charset val="129"/>
        <scheme val="minor"/>
      </rPr>
      <t>(</t>
    </r>
    <r>
      <rPr>
        <b/>
        <sz val="11"/>
        <color theme="1"/>
        <rFont val="맑은 고딕"/>
        <family val="3"/>
        <charset val="129"/>
        <scheme val="minor"/>
      </rPr>
      <t>감염정도</t>
    </r>
    <r>
      <rPr>
        <b/>
        <sz val="11"/>
        <color rgb="FFFF0000"/>
        <rFont val="맑은 고딕"/>
        <family val="3"/>
        <charset val="129"/>
        <scheme val="minor"/>
      </rPr>
      <t>)</t>
    </r>
    <phoneticPr fontId="1" type="noConversion"/>
  </si>
  <si>
    <r>
      <t xml:space="preserve">환자번호 = </t>
    </r>
    <r>
      <rPr>
        <b/>
        <sz val="11"/>
        <color rgb="FFFF0000"/>
        <rFont val="맑은 고딕"/>
        <family val="3"/>
        <charset val="129"/>
        <scheme val="minor"/>
      </rPr>
      <t>*</t>
    </r>
    <r>
      <rPr>
        <b/>
        <sz val="11"/>
        <color theme="1"/>
        <rFont val="맑은 고딕"/>
        <family val="3"/>
        <charset val="129"/>
        <scheme val="minor"/>
      </rPr>
      <t xml:space="preserve"> 병원에서 환자의 관리를 위해 부여한 환자 고유 번호 </t>
    </r>
    <r>
      <rPr>
        <b/>
        <sz val="11"/>
        <color rgb="FFFF0000"/>
        <rFont val="맑은 고딕"/>
        <family val="3"/>
        <charset val="129"/>
        <scheme val="minor"/>
      </rPr>
      <t>*</t>
    </r>
    <phoneticPr fontId="1" type="noConversion"/>
  </si>
  <si>
    <t>설명</t>
    <phoneticPr fontId="1" type="noConversion"/>
  </si>
  <si>
    <r>
      <t xml:space="preserve">검사결과 = </t>
    </r>
    <r>
      <rPr>
        <b/>
        <sz val="11"/>
        <color rgb="FFFF0000"/>
        <rFont val="맑은 고딕"/>
        <family val="3"/>
        <charset val="129"/>
        <scheme val="minor"/>
      </rPr>
      <t>[</t>
    </r>
    <r>
      <rPr>
        <b/>
        <sz val="11"/>
        <color theme="1"/>
        <rFont val="맑은 고딕"/>
        <family val="3"/>
        <charset val="129"/>
        <scheme val="minor"/>
      </rPr>
      <t>독성검사자료 | 감염검사자료 | 약물중독검사자료</t>
    </r>
    <r>
      <rPr>
        <b/>
        <sz val="11"/>
        <color rgb="FFFF0000"/>
        <rFont val="맑은 고딕"/>
        <family val="3"/>
        <charset val="129"/>
        <scheme val="minor"/>
      </rPr>
      <t>]</t>
    </r>
    <r>
      <rPr>
        <b/>
        <sz val="11"/>
        <color theme="1"/>
        <rFont val="맑은 고딕"/>
        <family val="3"/>
        <charset val="129"/>
        <scheme val="minor"/>
      </rPr>
      <t xml:space="preserve">    </t>
    </r>
    <phoneticPr fontId="1" type="noConversion"/>
  </si>
  <si>
    <t>설명: [자료|자료|자료] 자료 중 하나 택일</t>
    <phoneticPr fontId="1" type="noConversion"/>
  </si>
  <si>
    <t>1. 회원관리</t>
    <phoneticPr fontId="1" type="noConversion"/>
  </si>
  <si>
    <t>상세자료 정의서</t>
    <phoneticPr fontId="1" type="noConversion"/>
  </si>
  <si>
    <t>한글테이블</t>
  </si>
  <si>
    <t>영문테이블</t>
  </si>
  <si>
    <t>회원관리</t>
  </si>
  <si>
    <t>비밀번호</t>
  </si>
  <si>
    <t>id002</t>
  </si>
  <si>
    <t>pw002</t>
  </si>
  <si>
    <t>id003</t>
  </si>
  <si>
    <t>pw003</t>
  </si>
  <si>
    <t>1번</t>
    <phoneticPr fontId="1" type="noConversion"/>
  </si>
  <si>
    <t>객체종류</t>
    <phoneticPr fontId="1" type="noConversion"/>
  </si>
  <si>
    <t>관련 테이블 목록</t>
    <phoneticPr fontId="1" type="noConversion"/>
  </si>
  <si>
    <t>참고사항</t>
    <phoneticPr fontId="1" type="noConversion"/>
  </si>
  <si>
    <t>DB(Data Base) 객체 목록</t>
    <phoneticPr fontId="1" type="noConversion"/>
  </si>
  <si>
    <t>컬럼변경 
여부</t>
    <phoneticPr fontId="1" type="noConversion"/>
  </si>
  <si>
    <t>사용여부 
(Y/N)</t>
    <phoneticPr fontId="1" type="noConversion"/>
  </si>
  <si>
    <t>table</t>
    <phoneticPr fontId="1" type="noConversion"/>
  </si>
  <si>
    <t>물리명</t>
    <phoneticPr fontId="1" type="noConversion"/>
  </si>
  <si>
    <t>논리명</t>
    <phoneticPr fontId="1" type="noConversion"/>
  </si>
  <si>
    <t>table</t>
    <phoneticPr fontId="1" type="noConversion"/>
  </si>
  <si>
    <t>Y</t>
    <phoneticPr fontId="1" type="noConversion"/>
  </si>
  <si>
    <t>N</t>
    <phoneticPr fontId="1" type="noConversion"/>
  </si>
  <si>
    <t>비고</t>
    <phoneticPr fontId="1" type="noConversion"/>
  </si>
  <si>
    <t>N/A</t>
    <phoneticPr fontId="1" type="noConversion"/>
  </si>
  <si>
    <t>N/A : 해당사항없음</t>
    <phoneticPr fontId="1" type="noConversion"/>
  </si>
  <si>
    <t>프로세스 변경: 
회원백업 테이블로 이관</t>
    <phoneticPr fontId="1" type="noConversion"/>
  </si>
  <si>
    <t>테이블 정의서</t>
    <phoneticPr fontId="1" type="noConversion"/>
  </si>
  <si>
    <t>단계</t>
    <phoneticPr fontId="1" type="noConversion"/>
  </si>
  <si>
    <t>순번</t>
    <phoneticPr fontId="1" type="noConversion"/>
  </si>
  <si>
    <t>컬럼명</t>
    <phoneticPr fontId="1" type="noConversion"/>
  </si>
  <si>
    <t>컬럼ID</t>
    <phoneticPr fontId="1" type="noConversion"/>
  </si>
  <si>
    <t>PK여부</t>
    <phoneticPr fontId="1" type="noConversion"/>
  </si>
  <si>
    <t>업무명</t>
    <phoneticPr fontId="1" type="noConversion"/>
  </si>
  <si>
    <t>NULL여부</t>
    <phoneticPr fontId="1" type="noConversion"/>
  </si>
  <si>
    <t>타입</t>
    <phoneticPr fontId="1" type="noConversion"/>
  </si>
  <si>
    <t>참조 컬럼 ID</t>
    <phoneticPr fontId="1" type="noConversion"/>
  </si>
  <si>
    <t>물리 테이블명</t>
    <phoneticPr fontId="1" type="noConversion"/>
  </si>
  <si>
    <t>회원관리</t>
    <phoneticPr fontId="1" type="noConversion"/>
  </si>
  <si>
    <t>■ 1단계  설계 단계에서는 어려울 것으로 예상되는 join 관련 select 쿼리 문장 위주로 작성 한다:
■ 2단계 :구현 단계에서는 query 테스트 후 팀원 공유를 위해서 활용 한다. (mybatis mapper 작성전에 쿼리문장 실행 결과 정리 용도)</t>
    <phoneticPr fontId="1" type="noConversion"/>
  </si>
  <si>
    <t>Query 테스트</t>
    <phoneticPr fontId="1" type="noConversion"/>
  </si>
  <si>
    <t>상세기능</t>
  </si>
  <si>
    <t>대분류기능</t>
  </si>
  <si>
    <t>DB에서실행되는Query문장</t>
  </si>
  <si>
    <t>Query실행결과</t>
  </si>
  <si>
    <t>회원등록</t>
  </si>
  <si>
    <t>insert into 테이블명 values('','','');</t>
  </si>
  <si>
    <t>화면목록(기능) 정의서</t>
    <phoneticPr fontId="1" type="noConversion"/>
  </si>
  <si>
    <t>no</t>
    <phoneticPr fontId="1" type="noConversion"/>
  </si>
  <si>
    <t>서브시스템명</t>
    <phoneticPr fontId="1" type="noConversion"/>
  </si>
  <si>
    <t>시스템명</t>
    <phoneticPr fontId="1" type="noConversion"/>
  </si>
  <si>
    <t xml:space="preserve">화면 메뉴 DEPTH </t>
    <phoneticPr fontId="1" type="noConversion"/>
  </si>
  <si>
    <t>화면구성</t>
    <phoneticPr fontId="1" type="noConversion"/>
  </si>
  <si>
    <t>세부구분항목</t>
    <phoneticPr fontId="1" type="noConversion"/>
  </si>
  <si>
    <t>구성</t>
    <phoneticPr fontId="1" type="noConversion"/>
  </si>
  <si>
    <t>화면 TYPE</t>
    <phoneticPr fontId="1" type="noConversion"/>
  </si>
  <si>
    <t>기능설명</t>
    <phoneticPr fontId="1" type="noConversion"/>
  </si>
  <si>
    <t>개발 CHECK</t>
    <phoneticPr fontId="1" type="noConversion"/>
  </si>
  <si>
    <t>개발</t>
    <phoneticPr fontId="1" type="noConversion"/>
  </si>
  <si>
    <t>DB연동</t>
    <phoneticPr fontId="1" type="noConversion"/>
  </si>
  <si>
    <t>진행완료</t>
    <phoneticPr fontId="1" type="noConversion"/>
  </si>
  <si>
    <t>전자결재</t>
    <phoneticPr fontId="1" type="noConversion"/>
  </si>
  <si>
    <t>신청서</t>
    <phoneticPr fontId="1" type="noConversion"/>
  </si>
  <si>
    <t>기본정보</t>
    <phoneticPr fontId="1" type="noConversion"/>
  </si>
  <si>
    <t>부서명, 신청자명, 문서번호, 신청일자, 발신부서명, 발신자명 노출</t>
    <phoneticPr fontId="1" type="noConversion"/>
  </si>
  <si>
    <t>프로젝트 정보</t>
    <phoneticPr fontId="1" type="noConversion"/>
  </si>
  <si>
    <t>HTML</t>
    <phoneticPr fontId="1" type="noConversion"/>
  </si>
  <si>
    <t>TEXT</t>
    <phoneticPr fontId="1" type="noConversion"/>
  </si>
  <si>
    <t>DB연동</t>
    <phoneticPr fontId="1" type="noConversion"/>
  </si>
  <si>
    <t>프로젝트, 결재자 선택가능</t>
    <phoneticPr fontId="1" type="noConversion"/>
  </si>
  <si>
    <t>진행완료</t>
    <phoneticPr fontId="1" type="noConversion"/>
  </si>
  <si>
    <t>공문 발신 신청서 작성</t>
    <phoneticPr fontId="1" type="noConversion"/>
  </si>
  <si>
    <t>TEXT/SELECT</t>
    <phoneticPr fontId="1" type="noConversion"/>
  </si>
  <si>
    <t>TEXT</t>
    <phoneticPr fontId="1" type="noConversion"/>
  </si>
  <si>
    <t xml:space="preserve">발송일자, 수신, 제목, 참조 내역 작성 및  상세 내용(위지윅 에디터:summernote 사용) </t>
    <phoneticPr fontId="1" type="noConversion"/>
  </si>
  <si>
    <t>진행중</t>
    <phoneticPr fontId="1" type="noConversion"/>
  </si>
  <si>
    <t>인장선택</t>
    <phoneticPr fontId="1" type="noConversion"/>
  </si>
  <si>
    <t>DB연동</t>
    <phoneticPr fontId="1" type="noConversion"/>
  </si>
  <si>
    <t>등록된 인장 선택가능</t>
    <phoneticPr fontId="1" type="noConversion"/>
  </si>
  <si>
    <t>진행완료</t>
    <phoneticPr fontId="1" type="noConversion"/>
  </si>
  <si>
    <t>공문서 신청</t>
    <phoneticPr fontId="1" type="noConversion"/>
  </si>
  <si>
    <t>BUTTON</t>
    <phoneticPr fontId="1" type="noConversion"/>
  </si>
  <si>
    <t>HTML</t>
    <phoneticPr fontId="1" type="noConversion"/>
  </si>
  <si>
    <t>공문수신 신청서</t>
    <phoneticPr fontId="1" type="noConversion"/>
  </si>
  <si>
    <t>공문발신 신청서</t>
    <phoneticPr fontId="1" type="noConversion"/>
  </si>
  <si>
    <t>공문 수신 신청서 작성</t>
    <phoneticPr fontId="1" type="noConversion"/>
  </si>
  <si>
    <t>공문 수신 신청</t>
    <phoneticPr fontId="1" type="noConversion"/>
  </si>
  <si>
    <t xml:space="preserve">발송처, 제목, 상세 내용(위지윅 에디터:summernote 사용) </t>
    <phoneticPr fontId="1" type="noConversion"/>
  </si>
  <si>
    <t>개인문서함</t>
    <phoneticPr fontId="1" type="noConversion"/>
  </si>
  <si>
    <t>결재함</t>
    <phoneticPr fontId="1" type="noConversion"/>
  </si>
  <si>
    <t>반출함</t>
    <phoneticPr fontId="1" type="noConversion"/>
  </si>
  <si>
    <t>공문 수신 신청서 신청 기능 ( 유효성 검사)</t>
    <phoneticPr fontId="1" type="noConversion"/>
  </si>
  <si>
    <t>공문 발신 신청서 신청 기능 ( 유효성 검사)</t>
    <phoneticPr fontId="1" type="noConversion"/>
  </si>
  <si>
    <t>요구사항 ID</t>
    <phoneticPr fontId="1" type="noConversion"/>
  </si>
  <si>
    <t>ED_001</t>
    <phoneticPr fontId="1" type="noConversion"/>
  </si>
  <si>
    <t>ED_002</t>
  </si>
  <si>
    <t>ED_003</t>
  </si>
  <si>
    <t>ED_004</t>
  </si>
  <si>
    <t>ED_005</t>
  </si>
  <si>
    <t>ED_006</t>
  </si>
  <si>
    <t>ED_007</t>
  </si>
  <si>
    <t>ED_008</t>
  </si>
  <si>
    <t>ED_009</t>
  </si>
  <si>
    <t>ED_010</t>
  </si>
  <si>
    <t>ED_011</t>
  </si>
  <si>
    <t>ED_012</t>
  </si>
  <si>
    <t>전자결재</t>
    <phoneticPr fontId="1" type="noConversion"/>
  </si>
  <si>
    <t>2021-02-05 기타문서 파일첨부 기능 추가요청</t>
    <phoneticPr fontId="1" type="noConversion"/>
  </si>
  <si>
    <t>1 DEPTH</t>
    <phoneticPr fontId="1" type="noConversion"/>
  </si>
  <si>
    <t>2 DEPTH</t>
    <phoneticPr fontId="1" type="noConversion"/>
  </si>
  <si>
    <t>3 DEPTH</t>
    <phoneticPr fontId="1" type="noConversion"/>
  </si>
  <si>
    <t>네이밍 규칙</t>
    <phoneticPr fontId="1" type="noConversion"/>
  </si>
  <si>
    <t>■ 패키지 구조</t>
    <phoneticPr fontId="1" type="noConversion"/>
  </si>
  <si>
    <t>▶ Level 0 : 배포할 도메인 명을 뒤에서 부터 명칭 ( ex: 도메인명 ksmart.or.kr  -&gt; kr.or.ksmart)</t>
    <phoneticPr fontId="1" type="noConversion"/>
  </si>
  <si>
    <t>▶ Level 2 : Web Application 구성 요소로 구분 (ex: controller, service, mapper, domain, config, interceptor)</t>
    <phoneticPr fontId="1" type="noConversion"/>
  </si>
  <si>
    <t>▶ Level 3 : 실구현체 이름 + 접미사: 상위 패키지 네이밍 (파스칼 표기법) (ex: MemberController, CourseService, OperationMapper )</t>
    <phoneticPr fontId="1" type="noConversion"/>
  </si>
  <si>
    <t>Level 1</t>
  </si>
  <si>
    <t>Level 2</t>
  </si>
  <si>
    <t>Level 3</t>
  </si>
  <si>
    <t>Level 0</t>
    <phoneticPr fontId="1" type="noConversion"/>
  </si>
  <si>
    <t>kr.or.ksmart</t>
    <phoneticPr fontId="1" type="noConversion"/>
  </si>
  <si>
    <t>admin</t>
    <phoneticPr fontId="1" type="noConversion"/>
  </si>
  <si>
    <t>controller</t>
    <phoneticPr fontId="1" type="noConversion"/>
  </si>
  <si>
    <t>service</t>
    <phoneticPr fontId="1" type="noConversion"/>
  </si>
  <si>
    <t>domain</t>
    <phoneticPr fontId="1" type="noConversion"/>
  </si>
  <si>
    <t>config</t>
    <phoneticPr fontId="1" type="noConversion"/>
  </si>
  <si>
    <t>dao</t>
    <phoneticPr fontId="1" type="noConversion"/>
  </si>
  <si>
    <t>WebConfig.java</t>
    <phoneticPr fontId="1" type="noConversion"/>
  </si>
  <si>
    <t>▶ Level 1 : 업무 시스템 구분 ex:) 학사관리시스템(admin), 학생시스템(student)</t>
    <phoneticPr fontId="1" type="noConversion"/>
  </si>
  <si>
    <t>■ 명명규칙</t>
    <phoneticPr fontId="1" type="noConversion"/>
  </si>
  <si>
    <t>▶ 공통</t>
    <phoneticPr fontId="1" type="noConversion"/>
  </si>
  <si>
    <t>모든 이름은 a-z, A-Z, 0-9의 글자로 조합한다.</t>
    <phoneticPr fontId="1" type="noConversion"/>
  </si>
  <si>
    <t>프로그램 내에서 사용하는 모든 이름은 64자를 넘지 않는 것으로 한다.</t>
    <phoneticPr fontId="1" type="noConversion"/>
  </si>
  <si>
    <t>정확한 의미 전달을 위해 약어의 사용은 피한다.</t>
    <phoneticPr fontId="1" type="noConversion"/>
  </si>
  <si>
    <t>특수기호는 사용하지 않는 것을 원칙으로 한다.</t>
    <phoneticPr fontId="1" type="noConversion"/>
  </si>
  <si>
    <t>약어 사용이 의미 전달에 도움이 되는 경우에는 표준용어사전에 포함되어있는 약속된 약어를 사용할 수 있으나, 그렇지 않은 경우에는 단어의 spelling을 모두 적는 것으로 한다</t>
    <phoneticPr fontId="1" type="noConversion"/>
  </si>
  <si>
    <t>▶ 파일명</t>
    <phoneticPr fontId="1" type="noConversion"/>
  </si>
  <si>
    <t>대소문자를 사용하며 단어의 시작부분은 대문자로 표기한다. (파스칼 표기법)</t>
    <phoneticPr fontId="1" type="noConversion"/>
  </si>
  <si>
    <t>단어는 표준용어사전을 따른다.</t>
    <phoneticPr fontId="1" type="noConversion"/>
  </si>
  <si>
    <t>명사 또는 동사 + 명사의 혼합된 형태로 이름을 구성한다.</t>
    <phoneticPr fontId="1" type="noConversion"/>
  </si>
  <si>
    <t>첫 번째 문자는 항상 대문자를 사용한다.</t>
    <phoneticPr fontId="1" type="noConversion"/>
  </si>
  <si>
    <t>클래스 유형에 따라 다음 표를 참고하여 구성한다.</t>
    <phoneticPr fontId="1" type="noConversion"/>
  </si>
  <si>
    <t>Java</t>
    <phoneticPr fontId="1" type="noConversion"/>
  </si>
  <si>
    <t>JavaScript</t>
    <phoneticPr fontId="1" type="noConversion"/>
  </si>
  <si>
    <t>파일의 확장자는 .js로 한다.</t>
    <phoneticPr fontId="1" type="noConversion"/>
  </si>
  <si>
    <t>오픈소스 자바스크립트의 경우, 최초 배포된 이름 그대로 유지한다.</t>
    <phoneticPr fontId="1" type="noConversion"/>
  </si>
  <si>
    <t>대소문자를 사용하여 단어의 시작부분은 소문자로 표기하고 구분자는 _(언더바)를 사용한다. (스네이크 표기법)</t>
    <phoneticPr fontId="1" type="noConversion"/>
  </si>
  <si>
    <t>▶ method</t>
    <phoneticPr fontId="1" type="noConversion"/>
  </si>
  <si>
    <t>html</t>
    <phoneticPr fontId="1" type="noConversion"/>
  </si>
  <si>
    <t>파일의 확장자는 .html로 한다.</t>
    <phoneticPr fontId="1" type="noConversion"/>
  </si>
  <si>
    <t>css</t>
    <phoneticPr fontId="1" type="noConversion"/>
  </si>
  <si>
    <t>파일의 확장자는 .css로 한다.</t>
    <phoneticPr fontId="1" type="noConversion"/>
  </si>
  <si>
    <t>mapper</t>
    <phoneticPr fontId="1" type="noConversion"/>
  </si>
  <si>
    <t>Dao (java파일)의 명명 규칙을 따른다. (ex: Dao MemberMapper -&gt; mapper MemberMapper)</t>
    <phoneticPr fontId="1" type="noConversion"/>
  </si>
  <si>
    <t>파일의 확장자는 .xml로 한다.</t>
    <phoneticPr fontId="1" type="noConversion"/>
  </si>
  <si>
    <t>동사 혹은 동사 + 명사로 작성하며, 혼합된 형태로 이름을 구성할 때에는 각 단어의 첫 글자는 대문자로 작성한다. (카멜표기법)</t>
    <phoneticPr fontId="1" type="noConversion"/>
  </si>
  <si>
    <t>상황에 따라 다음 표를 참고하여 일반적인 Prefix를 적용하며, 나머지는 필요에 따른 적절한 이름을 사용한다.</t>
    <phoneticPr fontId="1" type="noConversion"/>
  </si>
  <si>
    <t>기능유형</t>
    <phoneticPr fontId="1" type="noConversion"/>
  </si>
  <si>
    <t>대표용어</t>
    <phoneticPr fontId="1" type="noConversion"/>
  </si>
  <si>
    <t>add</t>
    <phoneticPr fontId="1" type="noConversion"/>
  </si>
  <si>
    <t>modify</t>
    <phoneticPr fontId="1" type="noConversion"/>
  </si>
  <si>
    <t>remove</t>
    <phoneticPr fontId="1" type="noConversion"/>
  </si>
  <si>
    <t>get</t>
    <phoneticPr fontId="1" type="noConversion"/>
  </si>
  <si>
    <t>save</t>
    <phoneticPr fontId="1" type="noConversion"/>
  </si>
  <si>
    <t>call</t>
    <phoneticPr fontId="1" type="noConversion"/>
  </si>
  <si>
    <t>send</t>
    <phoneticPr fontId="1" type="noConversion"/>
  </si>
  <si>
    <t>receive</t>
    <phoneticPr fontId="1" type="noConversion"/>
  </si>
  <si>
    <t>transfer</t>
    <phoneticPr fontId="1" type="noConversion"/>
  </si>
  <si>
    <t>cancel</t>
    <phoneticPr fontId="1" type="noConversion"/>
  </si>
  <si>
    <t>check</t>
    <phoneticPr fontId="1" type="noConversion"/>
  </si>
  <si>
    <t>calc</t>
    <phoneticPr fontId="1" type="noConversion"/>
  </si>
  <si>
    <t>is</t>
    <phoneticPr fontId="1" type="noConversion"/>
  </si>
  <si>
    <t>confirm</t>
    <phoneticPr fontId="1" type="noConversion"/>
  </si>
  <si>
    <t>조회</t>
    <phoneticPr fontId="1" type="noConversion"/>
  </si>
  <si>
    <t>등록</t>
    <phoneticPr fontId="1" type="noConversion"/>
  </si>
  <si>
    <t>수정</t>
    <phoneticPr fontId="1" type="noConversion"/>
  </si>
  <si>
    <t>삭제</t>
    <phoneticPr fontId="1" type="noConversion"/>
  </si>
  <si>
    <t>확인</t>
    <phoneticPr fontId="1" type="noConversion"/>
  </si>
  <si>
    <t>취소</t>
    <phoneticPr fontId="1" type="noConversion"/>
  </si>
  <si>
    <t>계산</t>
    <phoneticPr fontId="1" type="noConversion"/>
  </si>
  <si>
    <t>저장</t>
    <phoneticPr fontId="1" type="noConversion"/>
  </si>
  <si>
    <t>호출</t>
    <phoneticPr fontId="1" type="noConversion"/>
  </si>
  <si>
    <t>송신</t>
    <phoneticPr fontId="1" type="noConversion"/>
  </si>
  <si>
    <t>수신</t>
    <phoneticPr fontId="1" type="noConversion"/>
  </si>
  <si>
    <t>송수신</t>
    <phoneticPr fontId="1" type="noConversion"/>
  </si>
  <si>
    <t>검토</t>
    <phoneticPr fontId="1" type="noConversion"/>
  </si>
  <si>
    <t>유무(여부)확인</t>
    <phoneticPr fontId="1" type="noConversion"/>
  </si>
  <si>
    <t>대소문자를 사용하여 변수명의 시작부분을 소문자로 표기한다.</t>
    <phoneticPr fontId="1" type="noConversion"/>
  </si>
  <si>
    <t>명사로 작성하며 각 단어의 첫 글자에는 대문자로 표기한다.</t>
  </si>
  <si>
    <t>변수명에는 기호나 특수문자를 사용하지 않는다.</t>
  </si>
  <si>
    <t>변수명은 의미 있는 단어를 사용하도록 한다.(표준 용어사전 참고)</t>
  </si>
  <si>
    <t>변수에 해당하는 컬럼이 테이블에 존재하는 경우에는 컬럼명을 기준으로 camel 표기법을 준수하여 사용한다</t>
  </si>
  <si>
    <t>예시</t>
    <phoneticPr fontId="1" type="noConversion"/>
  </si>
  <si>
    <t>int orderCnt;   /  double deliveryAmt; / String userName; / StringBuffer sqlStr;</t>
    <phoneticPr fontId="1" type="noConversion"/>
  </si>
  <si>
    <t>java</t>
    <phoneticPr fontId="1" type="noConversion"/>
  </si>
  <si>
    <t>변수</t>
    <phoneticPr fontId="1" type="noConversion"/>
  </si>
  <si>
    <t>▶ 변수명</t>
    <phoneticPr fontId="1" type="noConversion"/>
  </si>
  <si>
    <t>변수명은 중복되는 이름이 나오지 않도록 하여 일련번호를 붙여 사용하는 경우가 없도록 한다.</t>
    <phoneticPr fontId="1" type="noConversion"/>
  </si>
  <si>
    <t>상수명은 공통코드를 제외한 변수명 전체를 대문자로 하고, 단어 연결에는 ‘_’를 사용한다</t>
    <phoneticPr fontId="1" type="noConversion"/>
  </si>
  <si>
    <t>상수</t>
    <phoneticPr fontId="1" type="noConversion"/>
  </si>
  <si>
    <t>사용자 정의 타입</t>
    <phoneticPr fontId="1" type="noConversion"/>
  </si>
  <si>
    <t>javaScript</t>
    <phoneticPr fontId="1" type="noConversion"/>
  </si>
  <si>
    <t>변수</t>
    <phoneticPr fontId="1" type="noConversion"/>
  </si>
  <si>
    <t>private MemberService memberService;</t>
    <phoneticPr fontId="1" type="noConversion"/>
  </si>
  <si>
    <t xml:space="preserve">var orderCnt;   /  var deliveryAmt; / var userName; </t>
    <phoneticPr fontId="1" type="noConversion"/>
  </si>
  <si>
    <t>static final int WIDTH = 4; / static final long DEFAULT_EXPIRES_TIME = TimeUnit.MINUTES.toSeconds(30);</t>
    <phoneticPr fontId="1" type="noConversion"/>
  </si>
  <si>
    <t>const  WIDTH = 4; / const DEFAULT_PER_PAGE = 10;</t>
    <phoneticPr fontId="1" type="noConversion"/>
  </si>
  <si>
    <t>파일명</t>
  </si>
  <si>
    <t>WEB-INF/lib</t>
  </si>
  <si>
    <t>cos.jar</t>
  </si>
  <si>
    <t>파일 업로드 라이브러리</t>
  </si>
  <si>
    <t>jai_codec.jar</t>
  </si>
  <si>
    <t>썸네일 코덱 라이브러리</t>
  </si>
  <si>
    <t>jai_core.jar</t>
  </si>
  <si>
    <t>썸네일 생성 라이브러리</t>
  </si>
  <si>
    <t>json-simple-1.1.1.jar</t>
  </si>
  <si>
    <t>AJAX 라이브러리</t>
  </si>
  <si>
    <t>mysql-connector-java-5.1.22-bin.jar</t>
  </si>
  <si>
    <t>mysql접속 드라이버</t>
  </si>
  <si>
    <t>js</t>
  </si>
  <si>
    <t>jquery-2.1.1.min.js</t>
  </si>
  <si>
    <t>Jquery드라이버 파일</t>
  </si>
  <si>
    <t>WEB-INF/</t>
  </si>
  <si>
    <t>web.xml</t>
  </si>
  <si>
    <t>*.As/*.Doc/*.Tra/*.Hugi/*.Board</t>
  </si>
  <si>
    <t>공용</t>
    <phoneticPr fontId="1" type="noConversion"/>
  </si>
  <si>
    <t>페키지명</t>
    <phoneticPr fontId="1" type="noConversion"/>
  </si>
  <si>
    <t>admin</t>
    <phoneticPr fontId="1" type="noConversion"/>
  </si>
  <si>
    <t>student</t>
    <phoneticPr fontId="1" type="noConversion"/>
  </si>
  <si>
    <t>kr.or.ksmart.admin.controller</t>
    <phoneticPr fontId="1" type="noConversion"/>
  </si>
  <si>
    <t>클래스 또는 인터페이스 명</t>
    <phoneticPr fontId="1" type="noConversion"/>
  </si>
  <si>
    <t>메소드 명</t>
    <phoneticPr fontId="1" type="noConversion"/>
  </si>
  <si>
    <t>kr.or.ksmart.admin.controller</t>
    <phoneticPr fontId="1" type="noConversion"/>
  </si>
  <si>
    <t>kr.or.ksmart.admin.service</t>
    <phoneticPr fontId="1" type="noConversion"/>
  </si>
  <si>
    <t>kr.or.ksmart.admin.dao</t>
    <phoneticPr fontId="1" type="noConversion"/>
  </si>
  <si>
    <t>MemberController</t>
    <phoneticPr fontId="1" type="noConversion"/>
  </si>
  <si>
    <t>MemberService</t>
    <phoneticPr fontId="1" type="noConversion"/>
  </si>
  <si>
    <t>CourseController</t>
    <phoneticPr fontId="1" type="noConversion"/>
  </si>
  <si>
    <t>CourseService</t>
    <phoneticPr fontId="1" type="noConversion"/>
  </si>
  <si>
    <t>MemberMapper</t>
    <phoneticPr fontId="1" type="noConversion"/>
  </si>
  <si>
    <t>CourseMapper</t>
    <phoneticPr fontId="1" type="noConversion"/>
  </si>
  <si>
    <t>getMemberList</t>
    <phoneticPr fontId="1" type="noConversion"/>
  </si>
  <si>
    <t>getCourseList</t>
    <phoneticPr fontId="1" type="noConversion"/>
  </si>
  <si>
    <t>addMember</t>
    <phoneticPr fontId="1" type="noConversion"/>
  </si>
  <si>
    <t>modifyMember</t>
    <phoneticPr fontId="1" type="noConversion"/>
  </si>
  <si>
    <t>addCourse</t>
    <phoneticPr fontId="1" type="noConversion"/>
  </si>
  <si>
    <t>removeMember</t>
    <phoneticPr fontId="1" type="noConversion"/>
  </si>
  <si>
    <t>getMemberInfoById</t>
    <phoneticPr fontId="1" type="noConversion"/>
  </si>
  <si>
    <t>removeCourse</t>
    <phoneticPr fontId="1" type="noConversion"/>
  </si>
  <si>
    <t>과정 목록 조회 요청시 과정 목록 data viw반환</t>
    <phoneticPr fontId="1" type="noConversion"/>
  </si>
  <si>
    <t>교직원 목록 조회 요청 시 교직원 목록 data view 반환</t>
    <phoneticPr fontId="1" type="noConversion"/>
  </si>
  <si>
    <t>교직원 수정 처리</t>
    <phoneticPr fontId="1" type="noConversion"/>
  </si>
  <si>
    <t>과정 등록</t>
    <phoneticPr fontId="1" type="noConversion"/>
  </si>
  <si>
    <t>과정 삭제</t>
    <phoneticPr fontId="1" type="noConversion"/>
  </si>
  <si>
    <t>kr.or.ksmart.student.controller</t>
    <phoneticPr fontId="1" type="noConversion"/>
  </si>
  <si>
    <t>학생로그인시 개인 정보 수정</t>
    <phoneticPr fontId="1" type="noConversion"/>
  </si>
  <si>
    <t>modifyStundent</t>
    <phoneticPr fontId="1" type="noConversion"/>
  </si>
  <si>
    <t>StudentController</t>
    <phoneticPr fontId="1" type="noConversion"/>
  </si>
  <si>
    <t>교직원 상세 정보 조회</t>
    <phoneticPr fontId="1" type="noConversion"/>
  </si>
  <si>
    <t>교직원 탈퇴</t>
    <phoneticPr fontId="1" type="noConversion"/>
  </si>
  <si>
    <t>교직원 등록</t>
    <phoneticPr fontId="1" type="noConversion"/>
  </si>
  <si>
    <t>클래스 경로</t>
    <phoneticPr fontId="1" type="noConversion"/>
  </si>
  <si>
    <t>Version</t>
    <phoneticPr fontId="1" type="noConversion"/>
  </si>
  <si>
    <t>URI 매핑</t>
    <phoneticPr fontId="1" type="noConversion"/>
  </si>
  <si>
    <t>no</t>
    <phoneticPr fontId="27" type="noConversion"/>
  </si>
  <si>
    <t>연결 클래스랑 html / jsp</t>
    <phoneticPr fontId="27" type="noConversion"/>
  </si>
  <si>
    <t>URI</t>
    <phoneticPr fontId="27" type="noConversion"/>
  </si>
  <si>
    <t>get/post</t>
    <phoneticPr fontId="1" type="noConversion"/>
  </si>
  <si>
    <t>설명</t>
    <phoneticPr fontId="27" type="noConversion"/>
  </si>
  <si>
    <r>
      <t>s</t>
    </r>
    <r>
      <rPr>
        <sz val="11"/>
        <color theme="1"/>
        <rFont val="맑은 고딕"/>
        <family val="2"/>
        <charset val="129"/>
        <scheme val="minor"/>
      </rPr>
      <t>chool/school_insert.jsp</t>
    </r>
    <phoneticPr fontId="28" type="noConversion"/>
  </si>
  <si>
    <t xml:space="preserve">school/schoolInsert   </t>
  </si>
  <si>
    <t>학교정보입력</t>
    <phoneticPr fontId="1" type="noConversion"/>
  </si>
  <si>
    <t xml:space="preserve">school/schoolInsertAction   </t>
  </si>
  <si>
    <t xml:space="preserve">school/schoolModify   </t>
  </si>
  <si>
    <t xml:space="preserve">school/schoolModifyAction   </t>
  </si>
  <si>
    <t xml:space="preserve">school/schoolDeleteAction   </t>
  </si>
  <si>
    <t>post</t>
    <phoneticPr fontId="1" type="noConversion"/>
  </si>
  <si>
    <t xml:space="preserve">school/schoolDetailAction   </t>
  </si>
  <si>
    <t xml:space="preserve">school/schoolList   </t>
  </si>
  <si>
    <t xml:space="preserve">user/userInsert </t>
  </si>
  <si>
    <t xml:space="preserve">user/userInsertAction </t>
  </si>
  <si>
    <t xml:space="preserve">user/userModify </t>
  </si>
  <si>
    <t xml:space="preserve">user/userModifyAction </t>
  </si>
  <si>
    <t xml:space="preserve">user/userDelete </t>
  </si>
  <si>
    <t xml:space="preserve">user/userDeleteAction </t>
  </si>
  <si>
    <t xml:space="preserve">user/userDetailAction </t>
  </si>
  <si>
    <t xml:space="preserve">user/userList </t>
  </si>
  <si>
    <t>로그인</t>
    <phoneticPr fontId="1" type="noConversion"/>
  </si>
  <si>
    <t>프로젝트 일정 및 간트차트</t>
    <phoneticPr fontId="1" type="noConversion"/>
  </si>
  <si>
    <t>06 DB(객체) 목록</t>
    <phoneticPr fontId="1" type="noConversion"/>
  </si>
  <si>
    <t>07 테이블 정의서</t>
    <phoneticPr fontId="1" type="noConversion"/>
  </si>
  <si>
    <t>10 네이밍규칙</t>
    <phoneticPr fontId="1" type="noConversion"/>
  </si>
  <si>
    <t>11 화면프로그램 목록</t>
    <phoneticPr fontId="1" type="noConversion"/>
  </si>
  <si>
    <t>12 화면설계서</t>
    <phoneticPr fontId="1" type="noConversion"/>
  </si>
  <si>
    <t>13 화면경로</t>
    <phoneticPr fontId="1" type="noConversion"/>
  </si>
  <si>
    <t>14 클래스경로</t>
    <phoneticPr fontId="1" type="noConversion"/>
  </si>
  <si>
    <t>17 프로젝트상세일정</t>
    <phoneticPr fontId="1" type="noConversion"/>
  </si>
  <si>
    <t>06_작성자_DB(객체)목록_v01_년월일_시각</t>
    <phoneticPr fontId="1" type="noConversion"/>
  </si>
  <si>
    <t>07_작성자_테이블정의서_v01_년월일_시각</t>
    <phoneticPr fontId="1" type="noConversion"/>
  </si>
  <si>
    <t>10_작성자_네이밍규칙_v01_년월일_시각</t>
    <phoneticPr fontId="1" type="noConversion"/>
  </si>
  <si>
    <t>11_작성자_화면프로그램목록_v01_년월일_시각</t>
    <phoneticPr fontId="1" type="noConversion"/>
  </si>
  <si>
    <t>12_작성자_화면설계서_v01_년월일_시각</t>
    <phoneticPr fontId="1" type="noConversion"/>
  </si>
  <si>
    <t>13_작성자_화면경로_v01_년월일_시각</t>
    <phoneticPr fontId="1" type="noConversion"/>
  </si>
  <si>
    <t>14_작성자_클래스경로_v01_년월일_시각</t>
    <phoneticPr fontId="1" type="noConversion"/>
  </si>
  <si>
    <t>17_작성자_프로젝트상세일정_v01_년월일_시각</t>
    <phoneticPr fontId="1" type="noConversion"/>
  </si>
  <si>
    <t>38기 스마트웹 콘텐츠개발자 양성과정 A</t>
    <phoneticPr fontId="1" type="noConversion"/>
  </si>
  <si>
    <t>38기 스마트웹 콘텐츠개발자 양성과정 A</t>
    <phoneticPr fontId="1" type="noConversion"/>
  </si>
  <si>
    <t>38기 스마트웹 콘텐츠개발자 양성과정 A</t>
    <phoneticPr fontId="1" type="noConversion"/>
  </si>
  <si>
    <t>38기 스마트웹 콘텐츠개발자 양성과정 A</t>
    <phoneticPr fontId="1" type="noConversion"/>
  </si>
  <si>
    <t xml:space="preserve">뱅크샐러드 : https://www.banksalad.com/
유비플러스 데모프로그램
이카운트 :https://www.ecount.com/kr/ECK/ECK004M.aspx?lan_type=ko-KR
</t>
    <phoneticPr fontId="1" type="noConversion"/>
  </si>
  <si>
    <t>장현진</t>
    <phoneticPr fontId="1" type="noConversion"/>
  </si>
  <si>
    <t>2021-02-05-17시25분</t>
    <phoneticPr fontId="1" type="noConversion"/>
  </si>
  <si>
    <t xml:space="preserve">(2020-11-09 ~ 2021-05-06) </t>
    <phoneticPr fontId="1" type="noConversion"/>
  </si>
  <si>
    <t>장현진</t>
    <phoneticPr fontId="1" type="noConversion"/>
  </si>
  <si>
    <t>참고사항</t>
    <phoneticPr fontId="1" type="noConversion"/>
  </si>
  <si>
    <t>v03</t>
    <phoneticPr fontId="1" type="noConversion"/>
  </si>
  <si>
    <t xml:space="preserve">
세무 지식 부족으로 인하여 예기치 못한 손해를 보는 일을 줄이고 미리 정해진 양식으로 서포트하며,
최대한 알기 쉬운 세무정보와 인터페이스로 전문지식이 부족한 사용자에게 스스로 미래예상 비용을 확인하고 관리할 수 있게 하여 
세무관리의 능률을 높인다. 그리고 개인의 자산현황 분석으로 미래자산예측등 철저하게 개인에 초점을 맞춘 데이터를 분석해 맞춤 솔루션을 제공함으로서
고도화된 자산관리 서비스로 고객만족도를 높인다. 또한 매장관리, 고객관리, 직원관리를 메뉴얼로 제작하여 누가 사용하더라도 
접근하기 쉽고 체계적인 운영을 할 수 있게 도와주는 프로그램을 만들어 매장 관리시에 필요한 전문성을 완화하고
여러 관리사항을 한번에 확인할 수 있도록 만들어 업무상의 효율을 증가시킨다.</t>
    <phoneticPr fontId="1" type="noConversion"/>
  </si>
  <si>
    <t xml:space="preserve">(2020-11-09 ~ 2021-05-06) </t>
    <phoneticPr fontId="1" type="noConversion"/>
  </si>
  <si>
    <t>매년 달라지는 세법 개정들과 그에 대한 무지로 인해 '단' 하루 차이로 내지 않아도 될 세금을 내야 하는 상황들이 생긴다.
세금은 이미 사건이 벌어지고 난 후에는 세무전문가가 아닌 이상 일반인이 전반적인 세법을 이해하여 
대처하는 것은 사실 어려운 일이기에 그러한 상황을 방지 하고자한다.
그리고 현재 지속되는 경기 침체 속에서 자산관리의 필요성이 화두가 되고 있다.
하지만 전문가가 아닌 개인이 시시때때로 변하는 시장에 대응하기란 쉽지 않고
자산관리 전문가에게 자산을 맡기려면 많은 비용이 발생한다.
그렇기 때문에 접근하기 어려운 개인자산관리를 도와주기 위한 합리적인 자산관리방법과
따로 흩어져있던 금융 자료들을 모아 한번에 보여주고 
그 자료를 바탕으로 자산 및 세무관리를 한번에 처리 할 수 있는 프로젝트를 구상하고자 한다.
매장관리 측면에서는 매장을 직접 운영하는 사장과 직원이 매장 안에서 어떤 변동 사항이 있는지 한번에 파악하기 어려운 면이 있다. 
또한 여러 직원들의 급여 관리나 출퇴근 시간 관리, 매장내에서의 업무 진행간 협업이나 소통에 관한 사항등은 개별 문서로 관리하기가 어렵다.  
이러한 점을 해결하기 위해 매장 운영 시스템을 제작하여 일관되고 체계적인 운영을 가능하게 하고 고객에게 균등한 서비스를 제공하며 
문제가 생겼을 때 빠르게 해결책을 제시하여 매장을 더욱 효율적으로 관리 할 수 있도록 도움을 준다.</t>
    <phoneticPr fontId="1" type="noConversion"/>
  </si>
  <si>
    <t>매년 달라지는 세법 개정들과 그에 대한 무지로 인해 '단' 하루 차이로 내지 않아도 될 세금을 내야 하는 상황들이 생긴다.
세금은 이미 사건이 벌어지고 난 후에는 세무전문가가 아닌 이상 일반인이 전반적인 세법을 이해하여 
대처하는 것은 사실 어려운 일이기에 그러한 상황을 방지 하고자한다.
그리고 현재 지속되는 경기 침체 속에서 자산관리의 필요성이 화두가 되고 있다.
하지만 전문가가 아닌 개인이 시시때때로 변하는 시장에 대응하기란 쉽지 않고
자산관리 전문가에게 자산을 맡기려면 많은 비용이 발생한다.
그렇기 때문에 접근하기 어려운 개인자산관리를 도와주기 위한 합리적인 자산관리방법과
따로 흩어져있던 금융 자료들을 모아 한번에 보여주고 
그 자료를 바탕으로 자산 및 세무관리를 한번에 처리 할 수 있는 프로젝트를 구상하고자 한다.
매장관리 측면에서는 매장을 직접 운영하는 사장과 직원이 매장 안에서 어떤 변동 사항이 있는지 한번에 파악하기 어려운 면이 있다. 
또한 여러 직원들의 급여 관리나 출퇴근 시간 관리, 매장내에서의 업무 진행간 협업이나 소통에 관한 사항등은 개별 문서로 관리하기가 어렵다.  
이러한 점을 해결하기 위해 매장 운영 시스템을 제작하여 일관되고 체계적인 운영을 가능하게 하고 고객에게 균등한 서비스를 제공하며 
문제가 생겼을 때 빠르게 해결책을 제시하여 매장을 더욱 효율적으로 관리 할 수 있도록 도움을 준다.</t>
    <phoneticPr fontId="1" type="noConversion"/>
  </si>
  <si>
    <t>관리자 / 사업주 / 직원</t>
    <phoneticPr fontId="1" type="noConversion"/>
  </si>
  <si>
    <t>매장관리</t>
    <phoneticPr fontId="1" type="noConversion"/>
  </si>
  <si>
    <t>3.원천세 관리</t>
    <phoneticPr fontId="1" type="noConversion"/>
  </si>
  <si>
    <t>3.1 직원 급여</t>
    <phoneticPr fontId="1" type="noConversion"/>
  </si>
  <si>
    <t>3.1.1 급여 등록</t>
    <phoneticPr fontId="1" type="noConversion"/>
  </si>
  <si>
    <t>3.1.2 급여 수정</t>
    <phoneticPr fontId="1" type="noConversion"/>
  </si>
  <si>
    <t>3.1.3 급여 삭제</t>
    <phoneticPr fontId="1" type="noConversion"/>
  </si>
  <si>
    <t>3.1.4 급여 조회</t>
    <phoneticPr fontId="1" type="noConversion"/>
  </si>
  <si>
    <t>3.2 일용직 급여</t>
    <phoneticPr fontId="1" type="noConversion"/>
  </si>
  <si>
    <t>3.2.1 급여 등록</t>
    <phoneticPr fontId="1" type="noConversion"/>
  </si>
  <si>
    <t>3.2.2 급여 수정</t>
    <phoneticPr fontId="1" type="noConversion"/>
  </si>
  <si>
    <t>3.2.3 급여 삭제</t>
    <phoneticPr fontId="1" type="noConversion"/>
  </si>
  <si>
    <t>3.2.4 급여 조회</t>
    <phoneticPr fontId="1" type="noConversion"/>
  </si>
  <si>
    <t>4. 인사관리</t>
    <phoneticPr fontId="1" type="noConversion"/>
  </si>
  <si>
    <t>4.1 직원 등록</t>
    <phoneticPr fontId="1" type="noConversion"/>
  </si>
  <si>
    <t>4.2 직원 수정</t>
    <phoneticPr fontId="1" type="noConversion"/>
  </si>
  <si>
    <t>5. 근태관리</t>
    <phoneticPr fontId="1" type="noConversion"/>
  </si>
  <si>
    <t>5.1 출퇴근 등록</t>
    <phoneticPr fontId="1" type="noConversion"/>
  </si>
  <si>
    <t>5.2 출퇴근 수정</t>
    <phoneticPr fontId="1" type="noConversion"/>
  </si>
  <si>
    <t>5.3 출퇴근 삭제</t>
    <phoneticPr fontId="1" type="noConversion"/>
  </si>
  <si>
    <t>5.4 출퇴근 조회</t>
    <phoneticPr fontId="1" type="noConversion"/>
  </si>
  <si>
    <t>5.5 휴가 등록</t>
    <phoneticPr fontId="1" type="noConversion"/>
  </si>
  <si>
    <t>5.6 연차 등록</t>
    <phoneticPr fontId="1" type="noConversion"/>
  </si>
  <si>
    <t>5.7 반차 등록</t>
    <phoneticPr fontId="1" type="noConversion"/>
  </si>
  <si>
    <t>5.8 근태 수정</t>
    <phoneticPr fontId="1" type="noConversion"/>
  </si>
  <si>
    <t>5.9 근태 삭제</t>
    <phoneticPr fontId="1" type="noConversion"/>
  </si>
  <si>
    <t>5.10 근태 조회</t>
    <phoneticPr fontId="1" type="noConversion"/>
  </si>
  <si>
    <t>6. 재고자산관리</t>
    <phoneticPr fontId="1" type="noConversion"/>
  </si>
  <si>
    <t>6.2 재고자산 수정</t>
    <phoneticPr fontId="1" type="noConversion"/>
  </si>
  <si>
    <t>6.5 재고자산 알림</t>
    <phoneticPr fontId="1" type="noConversion"/>
  </si>
  <si>
    <t>7.2 판매상품 수정</t>
    <phoneticPr fontId="1" type="noConversion"/>
  </si>
  <si>
    <t>7.3 판매상품 삭제</t>
    <phoneticPr fontId="1" type="noConversion"/>
  </si>
  <si>
    <t>7.4 판매상품 조회</t>
    <phoneticPr fontId="1" type="noConversion"/>
  </si>
  <si>
    <t>8.2 적금 조회</t>
    <phoneticPr fontId="1" type="noConversion"/>
  </si>
  <si>
    <t>10.1 지출등록</t>
    <phoneticPr fontId="1" type="noConversion"/>
  </si>
  <si>
    <t>11.2 적금 상품</t>
    <phoneticPr fontId="1" type="noConversion"/>
  </si>
  <si>
    <t>11.3 대출 상품</t>
    <phoneticPr fontId="1" type="noConversion"/>
  </si>
  <si>
    <t>12.수입 및 지출 관리</t>
    <phoneticPr fontId="1" type="noConversion"/>
  </si>
  <si>
    <t>12.1 전년대비 수입 및 지출</t>
    <phoneticPr fontId="1" type="noConversion"/>
  </si>
  <si>
    <t>12.3 카테고리별 비율 조회</t>
    <phoneticPr fontId="1" type="noConversion"/>
  </si>
  <si>
    <t>12.2 연도별 수입비교</t>
    <phoneticPr fontId="1" type="noConversion"/>
  </si>
  <si>
    <t>13.1 개인재무제표 조회</t>
    <phoneticPr fontId="1" type="noConversion"/>
  </si>
  <si>
    <t>16. 거래처 관리</t>
    <phoneticPr fontId="1" type="noConversion"/>
  </si>
  <si>
    <t>17. 현금영수증</t>
    <phoneticPr fontId="1" type="noConversion"/>
  </si>
  <si>
    <t>17.1 매출 현금영수증 조회</t>
    <phoneticPr fontId="1" type="noConversion"/>
  </si>
  <si>
    <t>17.2 매입 현금영수증 조회</t>
    <phoneticPr fontId="1" type="noConversion"/>
  </si>
  <si>
    <t>19. 미수 / 미지급</t>
    <phoneticPr fontId="1" type="noConversion"/>
  </si>
  <si>
    <t>19.1 수금 등록</t>
    <phoneticPr fontId="1" type="noConversion"/>
  </si>
  <si>
    <t>19.6 지급 수정</t>
    <phoneticPr fontId="1" type="noConversion"/>
  </si>
  <si>
    <t>19.7 지급 삭제</t>
    <phoneticPr fontId="1" type="noConversion"/>
  </si>
  <si>
    <t>19.8 지급 조회</t>
    <phoneticPr fontId="1" type="noConversion"/>
  </si>
  <si>
    <t>20.부가세 관리</t>
    <phoneticPr fontId="1" type="noConversion"/>
  </si>
  <si>
    <t>20.1.2 현금영수증 조회</t>
    <phoneticPr fontId="1" type="noConversion"/>
  </si>
  <si>
    <t>20.1.3 카드 매출 조회</t>
    <phoneticPr fontId="1" type="noConversion"/>
  </si>
  <si>
    <t>20.2 매입</t>
    <phoneticPr fontId="1" type="noConversion"/>
  </si>
  <si>
    <t>21. 손익계산서</t>
    <phoneticPr fontId="1" type="noConversion"/>
  </si>
  <si>
    <t>21.1 손익계산서 조회</t>
    <phoneticPr fontId="1" type="noConversion"/>
  </si>
  <si>
    <t>22. 세무일정</t>
    <phoneticPr fontId="1" type="noConversion"/>
  </si>
  <si>
    <t>22.1 세무일정 조회</t>
    <phoneticPr fontId="1" type="noConversion"/>
  </si>
  <si>
    <t>v01_2팀_시스템구조도_210218_15시14분 / 210218 PPT 근거</t>
    <phoneticPr fontId="1" type="noConversion"/>
  </si>
  <si>
    <t>v02_2팀_기능정의서_210218_15시14분 / 210218 회의록 근거</t>
    <phoneticPr fontId="1" type="noConversion"/>
  </si>
  <si>
    <t>v01</t>
    <phoneticPr fontId="1" type="noConversion"/>
  </si>
  <si>
    <t>v02</t>
    <phoneticPr fontId="1" type="noConversion"/>
  </si>
  <si>
    <t>v03_2팀_개요_210218_15시14분 / 210205 회의록 근거</t>
    <phoneticPr fontId="1" type="noConversion"/>
  </si>
  <si>
    <t>6.3 재고자산 삭제</t>
    <phoneticPr fontId="1" type="noConversion"/>
  </si>
  <si>
    <t>6.4 재고자산 조회</t>
    <phoneticPr fontId="1" type="noConversion"/>
  </si>
  <si>
    <t>7. 판매상품관리</t>
    <phoneticPr fontId="1" type="noConversion"/>
  </si>
  <si>
    <t>7.1 판매상품 등록</t>
    <phoneticPr fontId="1" type="noConversion"/>
  </si>
  <si>
    <t>자산관리</t>
    <phoneticPr fontId="1" type="noConversion"/>
  </si>
  <si>
    <t>8. 잔액조회</t>
    <phoneticPr fontId="1" type="noConversion"/>
  </si>
  <si>
    <t>8.1 예금 조회</t>
    <phoneticPr fontId="1" type="noConversion"/>
  </si>
  <si>
    <t>8.3 매장 수입 조회</t>
    <phoneticPr fontId="1" type="noConversion"/>
  </si>
  <si>
    <t>8.4 대출 잔액 조회</t>
    <phoneticPr fontId="1" type="noConversion"/>
  </si>
  <si>
    <t>9. 수입내역</t>
    <phoneticPr fontId="1" type="noConversion"/>
  </si>
  <si>
    <t>9.1 수입 등록</t>
    <phoneticPr fontId="1" type="noConversion"/>
  </si>
  <si>
    <t>9.1.1 매장 수입 등록</t>
    <phoneticPr fontId="1" type="noConversion"/>
  </si>
  <si>
    <t>9.1.2 고정 수입 등록</t>
    <phoneticPr fontId="1" type="noConversion"/>
  </si>
  <si>
    <t>9.1.3 기타 수입 등록</t>
    <phoneticPr fontId="1" type="noConversion"/>
  </si>
  <si>
    <t>10. 지출 내역</t>
    <phoneticPr fontId="1" type="noConversion"/>
  </si>
  <si>
    <t>10.1.1 매장 지출 등록</t>
    <phoneticPr fontId="1" type="noConversion"/>
  </si>
  <si>
    <t>10.1.2 고정 지출 등록</t>
    <phoneticPr fontId="1" type="noConversion"/>
  </si>
  <si>
    <t>10.1.3 기타 지출 등록</t>
    <phoneticPr fontId="1" type="noConversion"/>
  </si>
  <si>
    <t>11. 자산 계획 수립</t>
    <phoneticPr fontId="1" type="noConversion"/>
  </si>
  <si>
    <t>11.1 예금 상품</t>
    <phoneticPr fontId="1" type="noConversion"/>
  </si>
  <si>
    <t>12.4 해당년도 수입 별 지출 상세표</t>
    <phoneticPr fontId="1" type="noConversion"/>
  </si>
  <si>
    <t>12.5 연도별 지출 카테고리 연간비교</t>
    <phoneticPr fontId="1" type="noConversion"/>
  </si>
  <si>
    <t xml:space="preserve">12.6 막대그래프 조회 </t>
    <phoneticPr fontId="1" type="noConversion"/>
  </si>
  <si>
    <t>13. 개인재무제표</t>
    <phoneticPr fontId="1" type="noConversion"/>
  </si>
  <si>
    <t>세무관리</t>
    <phoneticPr fontId="1" type="noConversion"/>
  </si>
  <si>
    <t>16.1 거래처 등록</t>
    <phoneticPr fontId="1" type="noConversion"/>
  </si>
  <si>
    <t>16.2 거래처 수정</t>
    <phoneticPr fontId="1" type="noConversion"/>
  </si>
  <si>
    <t>16.3 거래처 삭제</t>
    <phoneticPr fontId="1" type="noConversion"/>
  </si>
  <si>
    <t>16.4 거래처 조회</t>
    <phoneticPr fontId="1" type="noConversion"/>
  </si>
  <si>
    <t>18. 기타 지출 관리</t>
    <phoneticPr fontId="1" type="noConversion"/>
  </si>
  <si>
    <t>18.1 기타 지출 등록</t>
    <phoneticPr fontId="1" type="noConversion"/>
  </si>
  <si>
    <t>18.2 기타 지출 수정</t>
    <phoneticPr fontId="1" type="noConversion"/>
  </si>
  <si>
    <t>18.3 기타 지출 삭제</t>
    <phoneticPr fontId="1" type="noConversion"/>
  </si>
  <si>
    <t>18.4 기타 지출 조회</t>
    <phoneticPr fontId="1" type="noConversion"/>
  </si>
  <si>
    <t>19.2 수금 수정</t>
    <phoneticPr fontId="1" type="noConversion"/>
  </si>
  <si>
    <t>19.3 수금 삭제</t>
    <phoneticPr fontId="1" type="noConversion"/>
  </si>
  <si>
    <t>19.4 수금 조회</t>
    <phoneticPr fontId="1" type="noConversion"/>
  </si>
  <si>
    <t>19.5 지급 등록</t>
    <phoneticPr fontId="1" type="noConversion"/>
  </si>
  <si>
    <t>19.9 미수 조회</t>
    <phoneticPr fontId="1" type="noConversion"/>
  </si>
  <si>
    <t>19.10 미지급 조회</t>
    <phoneticPr fontId="1" type="noConversion"/>
  </si>
  <si>
    <t>20.1 매출</t>
    <phoneticPr fontId="1" type="noConversion"/>
  </si>
  <si>
    <t>20.1.1 세금계산서 조회</t>
    <phoneticPr fontId="1" type="noConversion"/>
  </si>
  <si>
    <t>20.2.1 세금계산서 조회</t>
    <phoneticPr fontId="1" type="noConversion"/>
  </si>
  <si>
    <t>20.2.2 현금영수증 조회</t>
    <phoneticPr fontId="1" type="noConversion"/>
  </si>
  <si>
    <t>20.2.3 카드 매입 조회</t>
    <phoneticPr fontId="1" type="noConversion"/>
  </si>
  <si>
    <t>메모</t>
    <phoneticPr fontId="1" type="noConversion"/>
  </si>
  <si>
    <t>상호명</t>
    <phoneticPr fontId="1" type="noConversion"/>
  </si>
  <si>
    <t>사업자번호</t>
    <phoneticPr fontId="1" type="noConversion"/>
  </si>
  <si>
    <t>대표자명</t>
    <phoneticPr fontId="1" type="noConversion"/>
  </si>
  <si>
    <t>업종</t>
    <phoneticPr fontId="1" type="noConversion"/>
  </si>
  <si>
    <t>사업장주소지</t>
    <phoneticPr fontId="1" type="noConversion"/>
  </si>
  <si>
    <t>핸드폰번호</t>
    <phoneticPr fontId="1" type="noConversion"/>
  </si>
  <si>
    <t>이메일주소</t>
    <phoneticPr fontId="1" type="noConversion"/>
  </si>
  <si>
    <t>생년월일</t>
    <phoneticPr fontId="1" type="noConversion"/>
  </si>
  <si>
    <t>장현진</t>
    <phoneticPr fontId="1" type="noConversion"/>
  </si>
  <si>
    <t>백재영</t>
    <phoneticPr fontId="1" type="noConversion"/>
  </si>
  <si>
    <t>최영은</t>
    <phoneticPr fontId="1" type="noConversion"/>
  </si>
  <si>
    <t>id004</t>
  </si>
  <si>
    <t>pw004</t>
  </si>
  <si>
    <t>진우주</t>
    <phoneticPr fontId="1" type="noConversion"/>
  </si>
  <si>
    <t>만나카페</t>
    <phoneticPr fontId="1" type="noConversion"/>
  </si>
  <si>
    <t>메가커피</t>
    <phoneticPr fontId="1" type="noConversion"/>
  </si>
  <si>
    <t>스타벅스</t>
    <phoneticPr fontId="1" type="noConversion"/>
  </si>
  <si>
    <t>할리스</t>
    <phoneticPr fontId="1" type="noConversion"/>
  </si>
  <si>
    <t>010-1111-11111</t>
    <phoneticPr fontId="1" type="noConversion"/>
  </si>
  <si>
    <t>010-1111-11112</t>
  </si>
  <si>
    <t>010-1111-11113</t>
  </si>
  <si>
    <t>010-1111-11114</t>
  </si>
  <si>
    <t>010-1111-11115</t>
  </si>
  <si>
    <t>폴바셋</t>
    <phoneticPr fontId="1" type="noConversion"/>
  </si>
  <si>
    <t>카페</t>
    <phoneticPr fontId="1" type="noConversion"/>
  </si>
  <si>
    <t>전주시 우아동</t>
    <phoneticPr fontId="1" type="noConversion"/>
  </si>
  <si>
    <t>전주시 송천동</t>
    <phoneticPr fontId="1" type="noConversion"/>
  </si>
  <si>
    <t>전주시 서신동</t>
    <phoneticPr fontId="1" type="noConversion"/>
  </si>
  <si>
    <t>전주시 평화동</t>
    <phoneticPr fontId="1" type="noConversion"/>
  </si>
  <si>
    <t>402-11-11111</t>
    <phoneticPr fontId="1" type="noConversion"/>
  </si>
  <si>
    <t>402-11-11112</t>
  </si>
  <si>
    <t>402-11-11113</t>
  </si>
  <si>
    <t>402-11-11114</t>
  </si>
  <si>
    <t>402-11-11115</t>
  </si>
  <si>
    <t>wkdguswls@ksmart.com</t>
    <phoneticPr fontId="1" type="noConversion"/>
  </si>
  <si>
    <t>qorwodud@@ksmart.com</t>
    <phoneticPr fontId="1" type="noConversion"/>
  </si>
  <si>
    <t>chlduddms@@ksmart.com</t>
    <phoneticPr fontId="1" type="noConversion"/>
  </si>
  <si>
    <t>wlsdnwn@@ksmart.com</t>
    <phoneticPr fontId="1" type="noConversion"/>
  </si>
  <si>
    <t>whwoghks@@ksmart.com</t>
    <phoneticPr fontId="1" type="noConversion"/>
  </si>
  <si>
    <t>직원 사용자</t>
    <phoneticPr fontId="1" type="noConversion"/>
  </si>
  <si>
    <t>사업장 코드(PK)</t>
    <phoneticPr fontId="1" type="noConversion"/>
  </si>
  <si>
    <t>비밀번호</t>
    <phoneticPr fontId="1" type="noConversion"/>
  </si>
  <si>
    <t>입사일</t>
    <phoneticPr fontId="1" type="noConversion"/>
  </si>
  <si>
    <t>퇴사일</t>
    <phoneticPr fontId="1" type="noConversion"/>
  </si>
  <si>
    <t>계좌번호</t>
    <phoneticPr fontId="1" type="noConversion"/>
  </si>
  <si>
    <t>근로계약서</t>
    <phoneticPr fontId="1" type="noConversion"/>
  </si>
  <si>
    <t>보건증</t>
    <phoneticPr fontId="1" type="noConversion"/>
  </si>
  <si>
    <t>id001</t>
    <phoneticPr fontId="1" type="noConversion"/>
  </si>
  <si>
    <t>pw001</t>
    <phoneticPr fontId="1" type="noConversion"/>
  </si>
  <si>
    <t>유재석</t>
    <phoneticPr fontId="1" type="noConversion"/>
  </si>
  <si>
    <t>박명수</t>
    <phoneticPr fontId="1" type="noConversion"/>
  </si>
  <si>
    <t>이광수</t>
    <phoneticPr fontId="1" type="noConversion"/>
  </si>
  <si>
    <t>서장훈</t>
    <phoneticPr fontId="1" type="noConversion"/>
  </si>
  <si>
    <t>3333-1111-110111</t>
    <phoneticPr fontId="1" type="noConversion"/>
  </si>
  <si>
    <t>3333-1111-110112</t>
  </si>
  <si>
    <t>3333-1111-110113</t>
  </si>
  <si>
    <t>3333-1111-110114</t>
  </si>
  <si>
    <t>직원아이디(FK)</t>
    <phoneticPr fontId="1" type="noConversion"/>
  </si>
  <si>
    <t>owner__pw</t>
  </si>
  <si>
    <t>owner_01</t>
  </si>
  <si>
    <t>owner_02</t>
  </si>
  <si>
    <t>owner_03</t>
  </si>
  <si>
    <t>owner_04</t>
  </si>
  <si>
    <t>owner_05</t>
  </si>
  <si>
    <t>user_id(FK)</t>
    <phoneticPr fontId="1" type="noConversion"/>
  </si>
  <si>
    <t>user_id(PK)</t>
    <phoneticPr fontId="1" type="noConversion"/>
  </si>
  <si>
    <t>user_pw</t>
    <phoneticPr fontId="1" type="noConversion"/>
  </si>
  <si>
    <t>user_name</t>
    <phoneticPr fontId="1" type="noConversion"/>
  </si>
  <si>
    <t>user_pay</t>
    <phoneticPr fontId="1" type="noConversion"/>
  </si>
  <si>
    <t>user_agreement</t>
    <phoneticPr fontId="1" type="noConversion"/>
  </si>
  <si>
    <t>user_health_card</t>
    <phoneticPr fontId="1" type="noConversion"/>
  </si>
  <si>
    <t>owner_reg_date</t>
    <phoneticPr fontId="1" type="noConversion"/>
  </si>
  <si>
    <t>owner_birth</t>
    <phoneticPr fontId="1" type="noConversion"/>
  </si>
  <si>
    <t>owner_email</t>
    <phoneticPr fontId="1" type="noConversion"/>
  </si>
  <si>
    <t>owner_phone</t>
    <phoneticPr fontId="1" type="noConversion"/>
  </si>
  <si>
    <t>owner_name</t>
    <phoneticPr fontId="1" type="noConversion"/>
  </si>
  <si>
    <t>tb_owner</t>
    <phoneticPr fontId="1" type="noConversion"/>
  </si>
  <si>
    <t>tb_user</t>
    <phoneticPr fontId="1" type="noConversion"/>
  </si>
  <si>
    <t>부가세 유형</t>
    <phoneticPr fontId="1" type="noConversion"/>
  </si>
  <si>
    <t>공급가액</t>
    <phoneticPr fontId="1" type="noConversion"/>
  </si>
  <si>
    <t>결제유형</t>
    <phoneticPr fontId="1" type="noConversion"/>
  </si>
  <si>
    <t>거래처관리</t>
    <phoneticPr fontId="1" type="noConversion"/>
  </si>
  <si>
    <t>tb_customer</t>
    <phoneticPr fontId="1" type="noConversion"/>
  </si>
  <si>
    <t>거래처명</t>
    <phoneticPr fontId="1" type="noConversion"/>
  </si>
  <si>
    <t>업태</t>
    <phoneticPr fontId="1" type="noConversion"/>
  </si>
  <si>
    <t>25번</t>
  </si>
  <si>
    <t>26번</t>
  </si>
  <si>
    <t>귀속년월</t>
    <phoneticPr fontId="1" type="noConversion"/>
  </si>
  <si>
    <t>월급</t>
    <phoneticPr fontId="1" type="noConversion"/>
  </si>
  <si>
    <t>국민연금</t>
    <phoneticPr fontId="1" type="noConversion"/>
  </si>
  <si>
    <t>건강보험</t>
    <phoneticPr fontId="1" type="noConversion"/>
  </si>
  <si>
    <t>지급합계</t>
    <phoneticPr fontId="1" type="noConversion"/>
  </si>
  <si>
    <t>공제합계</t>
    <phoneticPr fontId="1" type="noConversion"/>
  </si>
  <si>
    <t>실수령액</t>
    <phoneticPr fontId="1" type="noConversion"/>
  </si>
  <si>
    <t xml:space="preserve">지급일자 </t>
    <phoneticPr fontId="1" type="noConversion"/>
  </si>
  <si>
    <t>부가세관리</t>
    <phoneticPr fontId="1" type="noConversion"/>
  </si>
  <si>
    <t>매입세액</t>
    <phoneticPr fontId="1" type="noConversion"/>
  </si>
  <si>
    <t>예정 고지세액</t>
    <phoneticPr fontId="1" type="noConversion"/>
  </si>
  <si>
    <t>의제 매입세액</t>
    <phoneticPr fontId="1" type="noConversion"/>
  </si>
  <si>
    <t>불공제 매입세액</t>
    <phoneticPr fontId="1" type="noConversion"/>
  </si>
  <si>
    <t>납부세액</t>
    <phoneticPr fontId="1" type="noConversion"/>
  </si>
  <si>
    <t>가산세</t>
    <phoneticPr fontId="1" type="noConversion"/>
  </si>
  <si>
    <t>손익계산서</t>
    <phoneticPr fontId="1" type="noConversion"/>
  </si>
  <si>
    <t>매입</t>
    <phoneticPr fontId="1" type="noConversion"/>
  </si>
  <si>
    <t>매출 총이익</t>
    <phoneticPr fontId="1" type="noConversion"/>
  </si>
  <si>
    <t>판관비</t>
    <phoneticPr fontId="1" type="noConversion"/>
  </si>
  <si>
    <t>영업이익</t>
    <phoneticPr fontId="1" type="noConversion"/>
  </si>
  <si>
    <t>영업외수익</t>
    <phoneticPr fontId="1" type="noConversion"/>
  </si>
  <si>
    <t>영업외비용</t>
    <phoneticPr fontId="1" type="noConversion"/>
  </si>
  <si>
    <t>당기순이익</t>
    <phoneticPr fontId="1" type="noConversion"/>
  </si>
  <si>
    <t>일용직 급여관리</t>
    <phoneticPr fontId="1" type="noConversion"/>
  </si>
  <si>
    <t>근무시간</t>
    <phoneticPr fontId="1" type="noConversion"/>
  </si>
  <si>
    <t>등록날짜</t>
    <phoneticPr fontId="1" type="noConversion"/>
  </si>
  <si>
    <t>기타지출코드</t>
    <phoneticPr fontId="1" type="noConversion"/>
  </si>
  <si>
    <t>부가세코드</t>
    <phoneticPr fontId="1" type="noConversion"/>
  </si>
  <si>
    <t>vat_code</t>
    <phoneticPr fontId="1" type="noConversion"/>
  </si>
  <si>
    <t>vat_date</t>
    <phoneticPr fontId="1" type="noConversion"/>
  </si>
  <si>
    <t>vat_intended_tax</t>
    <phoneticPr fontId="1" type="noConversion"/>
  </si>
  <si>
    <t>vat_additional_tax</t>
    <phoneticPr fontId="1" type="noConversion"/>
  </si>
  <si>
    <t>팀원 or 조원 or 개인 : 홍길동,김길동,이길동,최길동
no / 작성자 / 제목 / version / 작성일 / 작성시각 / 버전 근거 내용
* 목자는 1)진행중/2)검토요청/3)최종승인으로 구분해서 진행합니다.
진행중은 문서 진행 중 / 검토요청은 훈련교사에게 검토요청 / 최종승인은 최종 완료 문서로 구분
* 버전 번호는 검토 횟수를 확인 하기 위한 용도 포함05_작성자_상세자료_v01_년월일_시각</t>
    <phoneticPr fontId="1" type="noConversion"/>
  </si>
  <si>
    <t>v01</t>
    <phoneticPr fontId="1" type="noConversion"/>
  </si>
  <si>
    <t>v01_2팀_상세자료입력_210224_17시 04분</t>
    <phoneticPr fontId="1" type="noConversion"/>
  </si>
  <si>
    <t>매입매출 관리하기 편하게</t>
    <phoneticPr fontId="1" type="noConversion"/>
  </si>
  <si>
    <t>입력, 카드,현금 구분 입력 시</t>
    <phoneticPr fontId="1" type="noConversion"/>
  </si>
  <si>
    <t>상품매출, 제품매출, 서비스 용역매출</t>
    <phoneticPr fontId="1" type="noConversion"/>
  </si>
  <si>
    <t>기간별 합계</t>
    <phoneticPr fontId="1" type="noConversion"/>
  </si>
  <si>
    <t>2팀</t>
    <phoneticPr fontId="1" type="noConversion"/>
  </si>
  <si>
    <t>계정과목</t>
    <phoneticPr fontId="1" type="noConversion"/>
  </si>
  <si>
    <t>대분류</t>
    <phoneticPr fontId="1" type="noConversion"/>
  </si>
  <si>
    <t>중분류</t>
    <phoneticPr fontId="1" type="noConversion"/>
  </si>
  <si>
    <t>당좌자산</t>
    <phoneticPr fontId="1" type="noConversion"/>
  </si>
  <si>
    <t>자산</t>
    <phoneticPr fontId="1" type="noConversion"/>
  </si>
  <si>
    <t>현금</t>
    <phoneticPr fontId="1" type="noConversion"/>
  </si>
  <si>
    <t>당좌예금</t>
    <phoneticPr fontId="1" type="noConversion"/>
  </si>
  <si>
    <t>27번</t>
  </si>
  <si>
    <t>장기요양보험</t>
    <phoneticPr fontId="1" type="noConversion"/>
  </si>
  <si>
    <t>고용보험</t>
    <phoneticPr fontId="1" type="noConversion"/>
  </si>
  <si>
    <t>tb_insurance</t>
    <phoneticPr fontId="1" type="noConversion"/>
  </si>
  <si>
    <t>o</t>
    <phoneticPr fontId="1" type="noConversion"/>
  </si>
  <si>
    <t>ins202001</t>
    <phoneticPr fontId="1" type="noConversion"/>
  </si>
  <si>
    <t>4대보험</t>
    <phoneticPr fontId="1" type="noConversion"/>
  </si>
  <si>
    <t>총 합계 세율</t>
    <phoneticPr fontId="1" type="noConversion"/>
  </si>
  <si>
    <t>당일 날짜</t>
    <phoneticPr fontId="1" type="noConversion"/>
  </si>
  <si>
    <t>일당이 187.000 이상일 경우 소득세 발생</t>
    <phoneticPr fontId="1" type="noConversion"/>
  </si>
  <si>
    <t>계산법 (하루일당 - 150.000) * 2.7%</t>
    <phoneticPr fontId="1" type="noConversion"/>
  </si>
  <si>
    <t>지방소득세는 소득세 * 10%</t>
    <phoneticPr fontId="1" type="noConversion"/>
  </si>
  <si>
    <t>소득세 * 10%</t>
    <phoneticPr fontId="1" type="noConversion"/>
  </si>
  <si>
    <t>근로소득세</t>
    <phoneticPr fontId="1" type="noConversion"/>
  </si>
  <si>
    <t>근로 지방소득세</t>
    <phoneticPr fontId="1" type="noConversion"/>
  </si>
  <si>
    <t>세액표 참조</t>
    <phoneticPr fontId="1" type="noConversion"/>
  </si>
  <si>
    <t>소득세 * 10%</t>
    <phoneticPr fontId="1" type="noConversion"/>
  </si>
  <si>
    <t>원하는 기준/ 재고알림 테이블 생성</t>
    <phoneticPr fontId="1" type="noConversion"/>
  </si>
  <si>
    <t>owner__id</t>
    <phoneticPr fontId="1" type="noConversion"/>
  </si>
  <si>
    <t>oid001</t>
    <phoneticPr fontId="1" type="noConversion"/>
  </si>
  <si>
    <t>oid004</t>
  </si>
  <si>
    <t>oid005</t>
  </si>
  <si>
    <t>oid002</t>
    <phoneticPr fontId="1" type="noConversion"/>
  </si>
  <si>
    <t>oid003</t>
    <phoneticPr fontId="1" type="noConversion"/>
  </si>
  <si>
    <t>사업주 사용자</t>
    <phoneticPr fontId="1" type="noConversion"/>
  </si>
  <si>
    <t>사업장 정보등록</t>
    <phoneticPr fontId="1" type="noConversion"/>
  </si>
  <si>
    <t>063-023-2345</t>
    <phoneticPr fontId="1" type="noConversion"/>
  </si>
  <si>
    <t>사업장 전화번호</t>
    <phoneticPr fontId="1" type="noConversion"/>
  </si>
  <si>
    <t>063-023-2346</t>
  </si>
  <si>
    <t>063-023-2347</t>
  </si>
  <si>
    <t>063-023-2348</t>
  </si>
  <si>
    <t>063-023-2349</t>
  </si>
  <si>
    <t>user_work_time</t>
    <phoneticPr fontId="1" type="noConversion"/>
  </si>
  <si>
    <t>소정 근로시간(일일)</t>
    <phoneticPr fontId="1" type="noConversion"/>
  </si>
  <si>
    <t>28번</t>
  </si>
  <si>
    <t>29번</t>
  </si>
  <si>
    <t>30번</t>
  </si>
  <si>
    <t>31번</t>
  </si>
  <si>
    <t>32번</t>
  </si>
  <si>
    <t>33번</t>
  </si>
  <si>
    <t>inc_daliyworker_tex</t>
    <phoneticPr fontId="1" type="noConversion"/>
  </si>
  <si>
    <t>2번</t>
    <phoneticPr fontId="1" type="noConversion"/>
  </si>
  <si>
    <t>3번</t>
    <phoneticPr fontId="1" type="noConversion"/>
  </si>
  <si>
    <t xml:space="preserve">입고수량 </t>
    <phoneticPr fontId="1" type="noConversion"/>
  </si>
  <si>
    <t>입고날짜</t>
    <phoneticPr fontId="1" type="noConversion"/>
  </si>
  <si>
    <t>급여관리</t>
    <phoneticPr fontId="1" type="noConversion"/>
  </si>
  <si>
    <t>과세추가수당합계</t>
    <phoneticPr fontId="1" type="noConversion"/>
  </si>
  <si>
    <t>비과세추가수당합계</t>
    <phoneticPr fontId="1" type="noConversion"/>
  </si>
  <si>
    <t>근로소득세율간이세액표</t>
    <phoneticPr fontId="1" type="noConversion"/>
  </si>
  <si>
    <t xml:space="preserve">*근로소득 간이세액표 참고 </t>
    <phoneticPr fontId="1" type="noConversion"/>
  </si>
  <si>
    <t>메뉴 관리</t>
    <phoneticPr fontId="1" type="noConversion"/>
  </si>
  <si>
    <t>메뉴명</t>
    <phoneticPr fontId="1" type="noConversion"/>
  </si>
  <si>
    <t>메뉴카테고리</t>
    <phoneticPr fontId="1" type="noConversion"/>
  </si>
  <si>
    <t>메뉴가격</t>
    <phoneticPr fontId="1" type="noConversion"/>
  </si>
  <si>
    <t>menu_name</t>
    <phoneticPr fontId="1" type="noConversion"/>
  </si>
  <si>
    <t>menu_price</t>
    <phoneticPr fontId="1" type="noConversion"/>
  </si>
  <si>
    <t>menu_reg_date</t>
    <phoneticPr fontId="1" type="noConversion"/>
  </si>
  <si>
    <t xml:space="preserve"> </t>
    <phoneticPr fontId="1" type="noConversion"/>
  </si>
  <si>
    <t>품목 관리</t>
    <phoneticPr fontId="1" type="noConversion"/>
  </si>
  <si>
    <t>품목 명</t>
    <phoneticPr fontId="1" type="noConversion"/>
  </si>
  <si>
    <t>상세</t>
    <phoneticPr fontId="1" type="noConversion"/>
  </si>
  <si>
    <t>추가수당항목</t>
    <phoneticPr fontId="1" type="noConversion"/>
  </si>
  <si>
    <t>금액</t>
    <phoneticPr fontId="1" type="noConversion"/>
  </si>
  <si>
    <t>1. 상여금</t>
    <phoneticPr fontId="1" type="noConversion"/>
  </si>
  <si>
    <t>2. 연장근무</t>
    <phoneticPr fontId="1" type="noConversion"/>
  </si>
  <si>
    <t>비과세추가수당항목</t>
    <phoneticPr fontId="1" type="noConversion"/>
  </si>
  <si>
    <t>1. 식대</t>
    <phoneticPr fontId="1" type="noConversion"/>
  </si>
  <si>
    <t xml:space="preserve">상세 </t>
    <phoneticPr fontId="1" type="noConversion"/>
  </si>
  <si>
    <t>상여금</t>
    <phoneticPr fontId="1" type="noConversion"/>
  </si>
  <si>
    <t>연장근무</t>
    <phoneticPr fontId="1" type="noConversion"/>
  </si>
  <si>
    <t>추석상여금</t>
    <phoneticPr fontId="1" type="noConversion"/>
  </si>
  <si>
    <t>2시간연장근무</t>
    <phoneticPr fontId="1" type="noConversion"/>
  </si>
  <si>
    <t>식대</t>
    <phoneticPr fontId="1" type="noConversion"/>
  </si>
  <si>
    <t>자가운전</t>
    <phoneticPr fontId="1" type="noConversion"/>
  </si>
  <si>
    <t>10만원</t>
    <phoneticPr fontId="1" type="noConversion"/>
  </si>
  <si>
    <t>20만원</t>
    <phoneticPr fontId="1" type="noConversion"/>
  </si>
  <si>
    <t>등록날짜</t>
    <phoneticPr fontId="1" type="noConversion"/>
  </si>
  <si>
    <t>아이디(PK)</t>
    <phoneticPr fontId="1" type="noConversion"/>
  </si>
  <si>
    <t>아이디(FK)</t>
    <phoneticPr fontId="1" type="noConversion"/>
  </si>
  <si>
    <t>owner_id</t>
    <phoneticPr fontId="1" type="noConversion"/>
  </si>
  <si>
    <t>user_reg_date</t>
    <phoneticPr fontId="1" type="noConversion"/>
  </si>
  <si>
    <t>user_join_date</t>
    <phoneticPr fontId="1" type="noConversion"/>
  </si>
  <si>
    <t>user_out_date</t>
    <phoneticPr fontId="1" type="noConversion"/>
  </si>
  <si>
    <t>기본급여/시급</t>
    <phoneticPr fontId="1" type="noConversion"/>
  </si>
  <si>
    <t>은행명</t>
    <phoneticPr fontId="1" type="noConversion"/>
  </si>
  <si>
    <t>user_bank_acount</t>
    <phoneticPr fontId="1" type="noConversion"/>
  </si>
  <si>
    <t>user_bank_name</t>
    <phoneticPr fontId="1" type="noConversion"/>
  </si>
  <si>
    <t>신한</t>
    <phoneticPr fontId="1" type="noConversion"/>
  </si>
  <si>
    <t>우리</t>
    <phoneticPr fontId="1" type="noConversion"/>
  </si>
  <si>
    <t>국민</t>
    <phoneticPr fontId="1" type="noConversion"/>
  </si>
  <si>
    <t>전북</t>
    <phoneticPr fontId="1" type="noConversion"/>
  </si>
  <si>
    <t>att_code(PK)</t>
    <phoneticPr fontId="1" type="noConversion"/>
  </si>
  <si>
    <t>출퇴근코드(PK)</t>
    <phoneticPr fontId="1" type="noConversion"/>
  </si>
  <si>
    <t>att_date</t>
  </si>
  <si>
    <t>att_start</t>
  </si>
  <si>
    <t>att_end</t>
  </si>
  <si>
    <t>att_reg_date</t>
  </si>
  <si>
    <t>4대보험코드(연별)(PK)</t>
    <phoneticPr fontId="1" type="noConversion"/>
  </si>
  <si>
    <t>insu_code(PK)</t>
  </si>
  <si>
    <t>insu_persion</t>
  </si>
  <si>
    <t>insu_health</t>
  </si>
  <si>
    <t>insu_employ</t>
  </si>
  <si>
    <t>insu_longcare</t>
  </si>
  <si>
    <t>insu_total_perc</t>
  </si>
  <si>
    <t>추가수당코드(PK)</t>
    <phoneticPr fontId="1" type="noConversion"/>
  </si>
  <si>
    <t>btax_cate</t>
    <phoneticPr fontId="1" type="noConversion"/>
  </si>
  <si>
    <t>btax_etc</t>
    <phoneticPr fontId="1" type="noConversion"/>
  </si>
  <si>
    <t>btax_reg_date</t>
    <phoneticPr fontId="1" type="noConversion"/>
  </si>
  <si>
    <t>추가수당코드(PK)</t>
    <phoneticPr fontId="1" type="noConversion"/>
  </si>
  <si>
    <t>btax_code(PK)</t>
    <phoneticPr fontId="1" type="noConversion"/>
  </si>
  <si>
    <t>등록 날짜</t>
    <phoneticPr fontId="1" type="noConversion"/>
  </si>
  <si>
    <t>등록 날짜</t>
    <phoneticPr fontId="1" type="noConversion"/>
  </si>
  <si>
    <t>insu_reg_date</t>
    <phoneticPr fontId="1" type="noConversion"/>
  </si>
  <si>
    <t xml:space="preserve">* 근로소득세율 간이세액표는 매년 개정이 되기때문에 매해 테이블 변경이 필요하다. </t>
    <phoneticPr fontId="1" type="noConversion"/>
  </si>
  <si>
    <t>intax_code(PK)</t>
    <phoneticPr fontId="1" type="noConversion"/>
  </si>
  <si>
    <t>intax_work</t>
    <phoneticPr fontId="1" type="noConversion"/>
  </si>
  <si>
    <t>intax_local</t>
    <phoneticPr fontId="1" type="noConversion"/>
  </si>
  <si>
    <t>intax_reg_date</t>
    <phoneticPr fontId="1" type="noConversion"/>
  </si>
  <si>
    <t>직원 아이디(PK)</t>
    <phoneticPr fontId="1" type="noConversion"/>
  </si>
  <si>
    <t>salary_deduction</t>
  </si>
  <si>
    <t>salary_receipts</t>
  </si>
  <si>
    <t>salary_paydate</t>
  </si>
  <si>
    <t>salary_reg_date</t>
  </si>
  <si>
    <t>salary_year_month</t>
    <phoneticPr fontId="1" type="noConversion"/>
  </si>
  <si>
    <t>salary_pay</t>
    <phoneticPr fontId="1" type="noConversion"/>
  </si>
  <si>
    <t>salary_btax_total</t>
    <phoneticPr fontId="1" type="noConversion"/>
  </si>
  <si>
    <t>salary_bntax_total</t>
    <phoneticPr fontId="1" type="noConversion"/>
  </si>
  <si>
    <t>salary_total</t>
    <phoneticPr fontId="1" type="noConversion"/>
  </si>
  <si>
    <t>intax_work(FK)</t>
    <phoneticPr fontId="1" type="noConversion"/>
  </si>
  <si>
    <t>근로소득세(FK)</t>
    <phoneticPr fontId="1" type="noConversion"/>
  </si>
  <si>
    <t>근로 지방소득세(FK)</t>
    <phoneticPr fontId="1" type="noConversion"/>
  </si>
  <si>
    <t>intax_local(FK)</t>
    <phoneticPr fontId="1" type="noConversion"/>
  </si>
  <si>
    <t>등록날짜</t>
    <phoneticPr fontId="1" type="noConversion"/>
  </si>
  <si>
    <t>등록날짜</t>
    <phoneticPr fontId="1" type="noConversion"/>
  </si>
  <si>
    <t>menu_cate</t>
    <phoneticPr fontId="1" type="noConversion"/>
  </si>
  <si>
    <t>tb_article</t>
    <phoneticPr fontId="1" type="noConversion"/>
  </si>
  <si>
    <t>article_name</t>
    <phoneticPr fontId="1" type="noConversion"/>
  </si>
  <si>
    <t>article_etc</t>
    <phoneticPr fontId="1" type="noConversion"/>
  </si>
  <si>
    <t>등록날짜</t>
    <phoneticPr fontId="1" type="noConversion"/>
  </si>
  <si>
    <t>article_reg_date</t>
    <phoneticPr fontId="1" type="noConversion"/>
  </si>
  <si>
    <t>품목코드(FK)</t>
    <phoneticPr fontId="1" type="noConversion"/>
  </si>
  <si>
    <t>article_code(FK)</t>
    <phoneticPr fontId="1" type="noConversion"/>
  </si>
  <si>
    <t>입고수량코드(PK)</t>
    <phoneticPr fontId="1" type="noConversion"/>
  </si>
  <si>
    <t>stock_code(PK)</t>
    <phoneticPr fontId="1" type="noConversion"/>
  </si>
  <si>
    <t>재고관리코드(PK)</t>
    <phoneticPr fontId="1" type="noConversion"/>
  </si>
  <si>
    <t>article_code(PK)</t>
    <phoneticPr fontId="1" type="noConversion"/>
  </si>
  <si>
    <t>품목코드(PK)</t>
    <phoneticPr fontId="1" type="noConversion"/>
  </si>
  <si>
    <t>menu_code(PK)</t>
    <phoneticPr fontId="1" type="noConversion"/>
  </si>
  <si>
    <t>메뉴코드(PK)</t>
    <phoneticPr fontId="1" type="noConversion"/>
  </si>
  <si>
    <t>salary_code(PK)</t>
    <phoneticPr fontId="1" type="noConversion"/>
  </si>
  <si>
    <t>cust_number</t>
  </si>
  <si>
    <t>cust_name</t>
  </si>
  <si>
    <t>cust_business_type</t>
  </si>
  <si>
    <t>cust_phone</t>
  </si>
  <si>
    <t>거래처코드(PK)</t>
    <phoneticPr fontId="1" type="noConversion"/>
  </si>
  <si>
    <t>cust_code(PK)</t>
    <phoneticPr fontId="1" type="noConversion"/>
  </si>
  <si>
    <t>cust_code(FK)</t>
    <phoneticPr fontId="1" type="noConversion"/>
  </si>
  <si>
    <t>거래처 코드(FK)</t>
    <phoneticPr fontId="1" type="noConversion"/>
  </si>
  <si>
    <t>inco_date</t>
    <phoneticPr fontId="1" type="noConversion"/>
  </si>
  <si>
    <t>inco_check</t>
    <phoneticPr fontId="1" type="noConversion"/>
  </si>
  <si>
    <t>원두</t>
    <phoneticPr fontId="1" type="noConversion"/>
  </si>
  <si>
    <t>플라스틱컵, 원두</t>
    <phoneticPr fontId="1" type="noConversion"/>
  </si>
  <si>
    <t>상세</t>
    <phoneticPr fontId="1" type="noConversion"/>
  </si>
  <si>
    <t>cust_etc</t>
    <phoneticPr fontId="1" type="noConversion"/>
  </si>
  <si>
    <t>cust_reg_date</t>
    <phoneticPr fontId="1" type="noConversion"/>
  </si>
  <si>
    <t>거래처 사업자번호</t>
    <phoneticPr fontId="1" type="noConversion"/>
  </si>
  <si>
    <t>거래처 대표자명</t>
    <phoneticPr fontId="1" type="noConversion"/>
  </si>
  <si>
    <t>거래처 연락처</t>
    <phoneticPr fontId="1" type="noConversion"/>
  </si>
  <si>
    <t>cust_owner_name</t>
    <phoneticPr fontId="1" type="noConversion"/>
  </si>
  <si>
    <t>계정과목 명</t>
    <phoneticPr fontId="1" type="noConversion"/>
  </si>
  <si>
    <t>통화, 자기앞수표, 타인발행 당좌수표, 가계수표</t>
    <phoneticPr fontId="1" type="noConversion"/>
  </si>
  <si>
    <t>당좌거래와 관련한 예금</t>
    <phoneticPr fontId="1" type="noConversion"/>
  </si>
  <si>
    <t>at_name</t>
    <phoneticPr fontId="1" type="noConversion"/>
  </si>
  <si>
    <t>상세</t>
    <phoneticPr fontId="1" type="noConversion"/>
  </si>
  <si>
    <t>at_etc</t>
    <phoneticPr fontId="1" type="noConversion"/>
  </si>
  <si>
    <t>at_big_cate</t>
    <phoneticPr fontId="1" type="noConversion"/>
  </si>
  <si>
    <t>계정과목 코드(PK)</t>
    <phoneticPr fontId="1" type="noConversion"/>
  </si>
  <si>
    <t>at_code(PK)</t>
    <phoneticPr fontId="1" type="noConversion"/>
  </si>
  <si>
    <t>매매 날짜</t>
    <phoneticPr fontId="1" type="noConversion"/>
  </si>
  <si>
    <t>deal_date</t>
    <phoneticPr fontId="1" type="noConversion"/>
  </si>
  <si>
    <t>deal_reg_date</t>
    <phoneticPr fontId="1" type="noConversion"/>
  </si>
  <si>
    <t>deal_cate</t>
    <phoneticPr fontId="1" type="noConversion"/>
  </si>
  <si>
    <t>deal_code(PK)</t>
    <phoneticPr fontId="1" type="noConversion"/>
  </si>
  <si>
    <t>oe_code</t>
    <phoneticPr fontId="1" type="noConversion"/>
  </si>
  <si>
    <t>oe_reg_date</t>
    <phoneticPr fontId="1" type="noConversion"/>
  </si>
  <si>
    <t xml:space="preserve">2021 1기 </t>
    <phoneticPr fontId="1" type="noConversion"/>
  </si>
  <si>
    <t>1기 = 1월~6월</t>
    <phoneticPr fontId="1" type="noConversion"/>
  </si>
  <si>
    <t>2기= 7월~12월</t>
    <phoneticPr fontId="1" type="noConversion"/>
  </si>
  <si>
    <t>신용카드발행세액공제</t>
    <phoneticPr fontId="1" type="noConversion"/>
  </si>
  <si>
    <t>&lt;뷰&gt; view_income_statement</t>
    <phoneticPr fontId="1" type="noConversion"/>
  </si>
  <si>
    <t>&lt;뷰&gt; view_vat</t>
    <phoneticPr fontId="1" type="noConversion"/>
  </si>
  <si>
    <t>손익계산서코드</t>
    <phoneticPr fontId="1" type="noConversion"/>
  </si>
  <si>
    <t>매출</t>
    <phoneticPr fontId="1" type="noConversion"/>
  </si>
  <si>
    <t>매출총이익 =매출-매입</t>
    <phoneticPr fontId="1" type="noConversion"/>
  </si>
  <si>
    <t>영업이익 = 매출총이익 - 판관비</t>
    <phoneticPr fontId="1" type="noConversion"/>
  </si>
  <si>
    <t>당기순이익 = 영업이익 + 영업외수익 - 영업외비용</t>
    <phoneticPr fontId="1" type="noConversion"/>
  </si>
  <si>
    <t>inst_net_income</t>
    <phoneticPr fontId="1" type="noConversion"/>
  </si>
  <si>
    <t>매장관리</t>
    <phoneticPr fontId="1" type="noConversion"/>
  </si>
  <si>
    <t>tb_store_info</t>
  </si>
  <si>
    <t>store_info_code(PK)</t>
  </si>
  <si>
    <t>store_info_license_number</t>
  </si>
  <si>
    <t xml:space="preserve">store_info_industry_type </t>
  </si>
  <si>
    <t>store_info_addr</t>
  </si>
  <si>
    <t>store_info_phone</t>
  </si>
  <si>
    <t>store_info_reg_date</t>
  </si>
  <si>
    <t>store_info_code(FK)</t>
    <phoneticPr fontId="1" type="noConversion"/>
  </si>
  <si>
    <t>사업장 코드(FK)</t>
    <phoneticPr fontId="1" type="noConversion"/>
  </si>
  <si>
    <t>사업장 코드(FK)</t>
    <phoneticPr fontId="1" type="noConversion"/>
  </si>
  <si>
    <t>tb_bonus_tax</t>
    <phoneticPr fontId="1" type="noConversion"/>
  </si>
  <si>
    <t>tb_income_tax_2021</t>
    <phoneticPr fontId="1" type="noConversion"/>
  </si>
  <si>
    <t>tb_salary</t>
    <phoneticPr fontId="1" type="noConversion"/>
  </si>
  <si>
    <t>tb_daily_salary</t>
    <phoneticPr fontId="1" type="noConversion"/>
  </si>
  <si>
    <t>tb_menu</t>
    <phoneticPr fontId="1" type="noConversion"/>
  </si>
  <si>
    <t>tb_incoming</t>
    <phoneticPr fontId="1" type="noConversion"/>
  </si>
  <si>
    <t>tb_account_title</t>
    <phoneticPr fontId="1" type="noConversion"/>
  </si>
  <si>
    <t>tb_other_expense</t>
    <phoneticPr fontId="1" type="noConversion"/>
  </si>
  <si>
    <t>tb_vat</t>
    <phoneticPr fontId="1" type="noConversion"/>
  </si>
  <si>
    <t>tb_income_statement</t>
    <phoneticPr fontId="1" type="noConversion"/>
  </si>
  <si>
    <t>member_level(회원등급)</t>
    <phoneticPr fontId="1" type="noConversion"/>
  </si>
  <si>
    <r>
      <t xml:space="preserve">검사철 = </t>
    </r>
    <r>
      <rPr>
        <b/>
        <sz val="11"/>
        <color rgb="FFFF0000"/>
        <rFont val="맑은 고딕"/>
        <family val="3"/>
        <charset val="129"/>
        <scheme val="minor"/>
      </rPr>
      <t>{</t>
    </r>
    <r>
      <rPr>
        <b/>
        <sz val="11"/>
        <color theme="1"/>
        <rFont val="맑은 고딕"/>
        <family val="3"/>
        <charset val="129"/>
        <scheme val="minor"/>
      </rPr>
      <t xml:space="preserve">환자번호 + </t>
    </r>
    <r>
      <rPr>
        <b/>
        <sz val="11"/>
        <color rgb="FF7030A0"/>
        <rFont val="맑은 고딕"/>
        <family val="3"/>
        <charset val="129"/>
        <scheme val="minor"/>
      </rPr>
      <t>1(최소)</t>
    </r>
    <r>
      <rPr>
        <b/>
        <sz val="11"/>
        <color rgb="FFFF0000"/>
        <rFont val="맑은 고딕"/>
        <family val="3"/>
        <charset val="129"/>
        <scheme val="minor"/>
      </rPr>
      <t>{</t>
    </r>
    <r>
      <rPr>
        <b/>
        <sz val="11"/>
        <color theme="1"/>
        <rFont val="맑은 고딕"/>
        <family val="3"/>
        <charset val="129"/>
        <scheme val="minor"/>
      </rPr>
      <t>검사+ 검사일</t>
    </r>
    <r>
      <rPr>
        <b/>
        <sz val="11"/>
        <color rgb="FFFF0000"/>
        <rFont val="맑은 고딕"/>
        <family val="3"/>
        <charset val="129"/>
        <scheme val="minor"/>
      </rPr>
      <t>}</t>
    </r>
    <r>
      <rPr>
        <b/>
        <sz val="11"/>
        <color rgb="FF7030A0"/>
        <rFont val="맑은 고딕"/>
        <family val="3"/>
        <charset val="129"/>
        <scheme val="minor"/>
      </rPr>
      <t>3(최대)</t>
    </r>
    <r>
      <rPr>
        <b/>
        <sz val="11"/>
        <color theme="1"/>
        <rFont val="맑은 고딕"/>
        <family val="3"/>
        <charset val="129"/>
        <scheme val="minor"/>
      </rPr>
      <t xml:space="preserve">}     </t>
    </r>
    <r>
      <rPr>
        <b/>
        <sz val="12"/>
        <color theme="9" tint="-0.249977111117893"/>
        <rFont val="맑은 고딕"/>
        <family val="3"/>
        <charset val="129"/>
        <scheme val="minor"/>
      </rPr>
      <t xml:space="preserve"> </t>
    </r>
    <phoneticPr fontId="1" type="noConversion"/>
  </si>
  <si>
    <t>명세서코드+ 사업장 코드+ 직원아이디+ 귀속년월+ 월급  등(10개)</t>
    <phoneticPr fontId="1" type="noConversion"/>
  </si>
  <si>
    <t>설명 : {} 좌측 숫자 최소반복횟수 + {} 우측 숫자 최대반복횟수</t>
  </si>
  <si>
    <t>택일 + 선택</t>
  </si>
  <si>
    <t>검색조건 : 기간 별 + 이름 별</t>
  </si>
  <si>
    <t>직원이름 + 귀속년월 + 월급 + 실수령액 등(13개)</t>
  </si>
  <si>
    <t>user_phone</t>
    <phoneticPr fontId="1" type="noConversion"/>
  </si>
  <si>
    <t>핸드폰번호</t>
    <phoneticPr fontId="1" type="noConversion"/>
  </si>
  <si>
    <t>직원 아이디+ 비밀번호 +사업장 코드+ 권한 +이름 +입사일 등(10개)</t>
    <phoneticPr fontId="1" type="noConversion"/>
  </si>
  <si>
    <t>4.3 직원 삭제</t>
    <phoneticPr fontId="1" type="noConversion"/>
  </si>
  <si>
    <t>4.4 직원 조회</t>
    <phoneticPr fontId="1" type="noConversion"/>
  </si>
  <si>
    <t>검색조건 : 이름 별 + 입사일 + 퇴사일 + 보건증 + 등록 날짜</t>
    <phoneticPr fontId="1" type="noConversion"/>
  </si>
  <si>
    <t>직원 아이디 + 이름 + 입사일 + 퇴사일 + 핸드폰번호 등(10개)</t>
    <phoneticPr fontId="1" type="noConversion"/>
  </si>
  <si>
    <t>직원아이디 + 사업장 코드 + 당일 날짜 + 출근 시간 등(5개)</t>
    <phoneticPr fontId="1" type="noConversion"/>
  </si>
  <si>
    <t xml:space="preserve">검색조건 : 이름별 </t>
    <phoneticPr fontId="1" type="noConversion"/>
  </si>
  <si>
    <t xml:space="preserve">검색조건 : 이름 별 + 기간 별 + 출퇴근 유무  </t>
    <phoneticPr fontId="1" type="noConversion"/>
  </si>
  <si>
    <t>이름 + 출근시간 + 퇴근시간 + 출퇴근 유무 + 근무 시간</t>
    <phoneticPr fontId="1" type="noConversion"/>
  </si>
  <si>
    <t xml:space="preserve">직원아이디 + 사업장 코드 + 휴가 기간 + 휴가 사유 </t>
    <phoneticPr fontId="1" type="noConversion"/>
  </si>
  <si>
    <t xml:space="preserve">직원아이디 + 사업장 코드 + 연차 일자 + 연차 사유 </t>
    <phoneticPr fontId="1" type="noConversion"/>
  </si>
  <si>
    <t xml:space="preserve">직원아이디 + 사업장 코드 + 반차 일자 + 반차 사유 </t>
    <phoneticPr fontId="1" type="noConversion"/>
  </si>
  <si>
    <t xml:space="preserve">검색조건 : 이름 별 + 기간 별 + 근태 종류 별 </t>
    <phoneticPr fontId="1" type="noConversion"/>
  </si>
  <si>
    <t>이름 + 근태 종류 + 근태 일자 + 근태 사유</t>
    <phoneticPr fontId="1" type="noConversion"/>
  </si>
  <si>
    <t>6.1 재고자산 등록</t>
    <phoneticPr fontId="1" type="noConversion"/>
  </si>
  <si>
    <t xml:space="preserve">품목코드 + 품목명 + 사업장코드  + 현재수량 등(5개)  </t>
    <phoneticPr fontId="1" type="noConversion"/>
  </si>
  <si>
    <t>검색조건 : 품목명 별 + 거래처 별</t>
    <phoneticPr fontId="1" type="noConversion"/>
  </si>
  <si>
    <t>품목명 + 거래처 명 + 현재 수량 + 입고 일자  등</t>
    <phoneticPr fontId="1" type="noConversion"/>
  </si>
  <si>
    <t>검색조건 : 메뉴명 별 + 카테고리 별 + 가격 별</t>
    <phoneticPr fontId="1" type="noConversion"/>
  </si>
  <si>
    <t>사업장 코드 + 메뉴 코드 + 메뉴 명 + 메뉴 카테고리 + 메뉴 가격 등(3개)</t>
    <phoneticPr fontId="1" type="noConversion"/>
  </si>
  <si>
    <t>메뉴 명 + 메뉴 카테고리 + 메뉴 가격 등(3개)</t>
    <phoneticPr fontId="1" type="noConversion"/>
  </si>
  <si>
    <t>은행명 + 계좌번호 + 계좌종류 + 잔액 등(3개)</t>
    <phoneticPr fontId="1" type="noConversion"/>
  </si>
  <si>
    <t>검색조건 : 은행명 별 + 계좌번호 별 + 계좌 종류 별</t>
    <phoneticPr fontId="1" type="noConversion"/>
  </si>
  <si>
    <t xml:space="preserve">검색조건 : 은행명 별 + 계좌번호 별 </t>
    <phoneticPr fontId="1" type="noConversion"/>
  </si>
  <si>
    <t>은행명 + 계좌번호 + 계좌종류 + 잔액 등(3개)</t>
    <phoneticPr fontId="1" type="noConversion"/>
  </si>
  <si>
    <t>oid002</t>
    <phoneticPr fontId="1" type="noConversion"/>
  </si>
  <si>
    <t xml:space="preserve">검색조건 : 기간 별 </t>
    <phoneticPr fontId="1" type="noConversion"/>
  </si>
  <si>
    <t>기간 + 매장 수입액 등(2개)</t>
    <phoneticPr fontId="1" type="noConversion"/>
  </si>
  <si>
    <t xml:space="preserve">검색조건 : 은행명 별 + 계좌번호 별 </t>
    <phoneticPr fontId="1" type="noConversion"/>
  </si>
  <si>
    <t xml:space="preserve">검색조건 : 은행명 별 + 계좌번호 별 </t>
    <phoneticPr fontId="1" type="noConversion"/>
  </si>
  <si>
    <t xml:space="preserve">사업장 코드 + 매출 기간 + 최종 매출 액 등 </t>
    <phoneticPr fontId="1" type="noConversion"/>
  </si>
  <si>
    <t>사업장 코드 + 매출 주기 + 수입 금액 + 수입원 등</t>
    <phoneticPr fontId="1" type="noConversion"/>
  </si>
  <si>
    <t>사업장 코드 + 매출 일자 + 수입 금액 + 수입원 등</t>
    <phoneticPr fontId="1" type="noConversion"/>
  </si>
  <si>
    <t>9.2 수입 수정</t>
    <phoneticPr fontId="1" type="noConversion"/>
  </si>
  <si>
    <t>9.3 수입 삭제</t>
    <phoneticPr fontId="1" type="noConversion"/>
  </si>
  <si>
    <t>9.4 수입 조회</t>
    <phoneticPr fontId="1" type="noConversion"/>
  </si>
  <si>
    <t xml:space="preserve">검색조건 : 수입 종류 별 + 기간 별 </t>
    <phoneticPr fontId="1" type="noConversion"/>
  </si>
  <si>
    <t>수입 종류 + 수입 금액 + 수입기간 + 수입원 등</t>
    <phoneticPr fontId="1" type="noConversion"/>
  </si>
  <si>
    <t xml:space="preserve">사업장 코드 + 지출 기간 + 최종 지출 액 등 </t>
    <phoneticPr fontId="1" type="noConversion"/>
  </si>
  <si>
    <t>사업장 코드 + 지출 주기 + 지출 금액 + 지출원 등</t>
    <phoneticPr fontId="1" type="noConversion"/>
  </si>
  <si>
    <t>10.2 지출 수정</t>
    <phoneticPr fontId="1" type="noConversion"/>
  </si>
  <si>
    <t>10.3 지출 삭제</t>
    <phoneticPr fontId="1" type="noConversion"/>
  </si>
  <si>
    <t>10.4 지출 조회</t>
    <phoneticPr fontId="1" type="noConversion"/>
  </si>
  <si>
    <t xml:space="preserve">검색조건 : 지출 종류 별 + 기간 별 </t>
    <phoneticPr fontId="1" type="noConversion"/>
  </si>
  <si>
    <t>지출 종류 + 지출 금액 + 지출기간 + 지출원 등</t>
  </si>
  <si>
    <t>14.매출관리</t>
  </si>
  <si>
    <t>14.1 매출 등록</t>
  </si>
  <si>
    <t>14.2 매출 수정</t>
  </si>
  <si>
    <t>14.3 매출 삭제</t>
  </si>
  <si>
    <t>14.4 매출 조회</t>
  </si>
  <si>
    <t>15. 매입관리</t>
  </si>
  <si>
    <t>15.1 매입 등록</t>
  </si>
  <si>
    <t>15.2 매입 수정</t>
  </si>
  <si>
    <t>15.3 매입 삭제</t>
  </si>
  <si>
    <t>15.4 매입 조회</t>
  </si>
  <si>
    <t>검색조건 : 기간 별 + 매출 종류 별</t>
    <phoneticPr fontId="1" type="noConversion"/>
  </si>
  <si>
    <t xml:space="preserve">매출 일자 + 매출 액 + 매출 종류 등 </t>
    <phoneticPr fontId="1" type="noConversion"/>
  </si>
  <si>
    <t xml:space="preserve">사업장 코드 + 매입 일자 + 매입 액 + 매입 종류 등 </t>
  </si>
  <si>
    <t>검색조건 : 기간 별 + 매입 종류 별</t>
  </si>
  <si>
    <t xml:space="preserve">매입 일자 + 매입 액 + 매입 종류 등 </t>
  </si>
  <si>
    <t>거래처 코드 + 사업장 코드 + 거래처 명 + 사업자번호 등(5개)</t>
    <phoneticPr fontId="1" type="noConversion"/>
  </si>
  <si>
    <t>검색조건 : 거래처 명 별 + 사업자 번호 별 + 업태 별 등</t>
    <phoneticPr fontId="1" type="noConversion"/>
  </si>
  <si>
    <t>거래처 명 + 사업자 번호 + 업태 + 거래처대표이름 + 거래처 주소 등</t>
    <phoneticPr fontId="1" type="noConversion"/>
  </si>
  <si>
    <t xml:space="preserve">검색조건 : 지출 종류 별 + 지출 일자별 </t>
    <phoneticPr fontId="1" type="noConversion"/>
  </si>
  <si>
    <t>사업장 코드 + 지출 종류  + 지출 금액 + 지출 일자 + 상세 등(3개)</t>
    <phoneticPr fontId="1" type="noConversion"/>
  </si>
  <si>
    <t>지출 종류  + 지출 금액 + 지출 일자 + 상세 등(3개)</t>
    <phoneticPr fontId="1" type="noConversion"/>
  </si>
  <si>
    <t xml:space="preserve">검색조건 : 거래처 명 별 + 수금 일자 별 </t>
    <phoneticPr fontId="1" type="noConversion"/>
  </si>
  <si>
    <t xml:space="preserve"> 거래처명 +수금 일자 + 수금 금액 + 상세 등</t>
    <phoneticPr fontId="1" type="noConversion"/>
  </si>
  <si>
    <t xml:space="preserve">검색조건 : 거래처 명 별 + 지급 일자 별 </t>
  </si>
  <si>
    <t xml:space="preserve"> 거래처명 +지급 일자 + 지급 금액 + 상세 등</t>
  </si>
  <si>
    <t>거래처 코드 + 거래처명 + 사업장 코드 + 수금 일자 + 수금 금액 + 수금여부 등</t>
    <phoneticPr fontId="1" type="noConversion"/>
  </si>
  <si>
    <t>거래처 코드 + 거래처명 + 사업장 코드 + 지급 일자 + 지급 금액 + 지급여부 등</t>
    <phoneticPr fontId="1" type="noConversion"/>
  </si>
  <si>
    <t xml:space="preserve">검색조건 : 거래처 명 별 + 지급여부 </t>
    <phoneticPr fontId="1" type="noConversion"/>
  </si>
  <si>
    <t xml:space="preserve">검색조건 : 거래처 명 별 + 수금여부 </t>
    <phoneticPr fontId="1" type="noConversion"/>
  </si>
  <si>
    <t>검색조건 : 사업자번호 별 + 기간 별 + 거래처명 별</t>
    <phoneticPr fontId="1" type="noConversion"/>
  </si>
  <si>
    <t>사업자 번호 + 거래처 명 + 대표자명 + 금액 + 일자 등</t>
    <phoneticPr fontId="1" type="noConversion"/>
  </si>
  <si>
    <t xml:space="preserve">검색조건 : 기간 별 </t>
    <phoneticPr fontId="1" type="noConversion"/>
  </si>
  <si>
    <t>현금영수증번호 + 금액 + 상호 명 등</t>
    <phoneticPr fontId="1" type="noConversion"/>
  </si>
  <si>
    <t>카드번호 + 금액 + 상호 명 등</t>
    <phoneticPr fontId="1" type="noConversion"/>
  </si>
  <si>
    <t xml:space="preserve">사업장 코드 + 매출 일자 + 매출 액 + 매출 종류 등 </t>
    <phoneticPr fontId="1" type="noConversion"/>
  </si>
  <si>
    <t>20.2.4 의제매입세액 조회</t>
    <phoneticPr fontId="1" type="noConversion"/>
  </si>
  <si>
    <t>20.2.5 불공제매입세액 조회</t>
    <phoneticPr fontId="1" type="noConversion"/>
  </si>
  <si>
    <t>검색조건 : 의제매입세액</t>
    <phoneticPr fontId="1" type="noConversion"/>
  </si>
  <si>
    <t>의제매입세액</t>
    <phoneticPr fontId="1" type="noConversion"/>
  </si>
  <si>
    <t>검색조건 : 불공제매입세액</t>
    <phoneticPr fontId="1" type="noConversion"/>
  </si>
  <si>
    <t>불공제매입세액</t>
    <phoneticPr fontId="1" type="noConversion"/>
  </si>
  <si>
    <t xml:space="preserve">검색조건 : 손익게산서 </t>
    <phoneticPr fontId="1" type="noConversion"/>
  </si>
  <si>
    <t>사업장명 + 매출 + 매입 + 매출 총이익 + 판관비 + 영업이익 등(5개)</t>
    <phoneticPr fontId="1" type="noConversion"/>
  </si>
  <si>
    <t>검색조건 : 기간 별</t>
    <phoneticPr fontId="1" type="noConversion"/>
  </si>
  <si>
    <t>기간 + 세무 일정</t>
    <phoneticPr fontId="1" type="noConversion"/>
  </si>
  <si>
    <t>1.1 회원등록(관리자)</t>
    <phoneticPr fontId="1" type="noConversion"/>
  </si>
  <si>
    <t>회원등록(사업주)</t>
    <phoneticPr fontId="1" type="noConversion"/>
  </si>
  <si>
    <t>회원등록(직원)</t>
    <phoneticPr fontId="1" type="noConversion"/>
  </si>
  <si>
    <t>회원 수정</t>
    <phoneticPr fontId="1" type="noConversion"/>
  </si>
  <si>
    <t>회원 삭제</t>
    <phoneticPr fontId="1" type="noConversion"/>
  </si>
  <si>
    <t>회원 조회</t>
    <phoneticPr fontId="1" type="noConversion"/>
  </si>
  <si>
    <t>아이디 + 비밀번호 + 이름 + 등록일자 등</t>
    <phoneticPr fontId="1" type="noConversion"/>
  </si>
  <si>
    <t>아이디 + 비밀번호 + 이름 + 핸드폰번호 등</t>
    <phoneticPr fontId="1" type="noConversion"/>
  </si>
  <si>
    <t>아이디 + 비밀번호 + 이름 + 핸드폰번호 + 계좌번호 + 은행명 등</t>
    <phoneticPr fontId="1" type="noConversion"/>
  </si>
  <si>
    <t>1.회원 겸 매장관리</t>
    <phoneticPr fontId="1" type="noConversion"/>
  </si>
  <si>
    <t>사업장 등록</t>
    <phoneticPr fontId="1" type="noConversion"/>
  </si>
  <si>
    <t xml:space="preserve">상호명 + 사업자번호 + 사업장 주소 + 사업장 번호 등 </t>
    <phoneticPr fontId="1" type="noConversion"/>
  </si>
  <si>
    <t>사업주</t>
    <phoneticPr fontId="1" type="noConversion"/>
  </si>
  <si>
    <t>사업주</t>
    <phoneticPr fontId="1" type="noConversion"/>
  </si>
  <si>
    <t>관리자</t>
    <phoneticPr fontId="1" type="noConversion"/>
  </si>
  <si>
    <t>사업주,관리자</t>
    <phoneticPr fontId="1" type="noConversion"/>
  </si>
  <si>
    <t>2.1 로그인이력 조회</t>
    <phoneticPr fontId="1" type="noConversion"/>
  </si>
  <si>
    <t>2. 로그인관리</t>
    <phoneticPr fontId="1" type="noConversion"/>
  </si>
  <si>
    <t>검색조건 : 기간별 + 아이디별</t>
    <phoneticPr fontId="1" type="noConversion"/>
  </si>
  <si>
    <t>아이디 + 로그인 날짜 + 로그아웃 날짜 등</t>
    <phoneticPr fontId="1" type="noConversion"/>
  </si>
  <si>
    <t xml:space="preserve">     ■  자료사전의 사용기호</t>
    <phoneticPr fontId="1" type="noConversion"/>
  </si>
  <si>
    <t xml:space="preserve">v01_2팀_데이터사전_210303_17시00분 </t>
    <phoneticPr fontId="1" type="noConversion"/>
  </si>
  <si>
    <t>v01</t>
    <phoneticPr fontId="1" type="noConversion"/>
  </si>
  <si>
    <t>v01_2팀_데이터사전_210303_17시 00분</t>
    <phoneticPr fontId="1" type="noConversion"/>
  </si>
  <si>
    <t>23. memo</t>
  </si>
  <si>
    <t>23.1 memo 등록</t>
  </si>
  <si>
    <t>23.2 memo 수정</t>
  </si>
  <si>
    <t>23.3 memo 삭제</t>
  </si>
  <si>
    <t>23.4 memo 조회</t>
  </si>
  <si>
    <t>24. to do</t>
  </si>
  <si>
    <t>24.1 to do 등록</t>
  </si>
  <si>
    <t>24.2 to do 수정</t>
  </si>
  <si>
    <t>24.3 to do 삭제</t>
  </si>
  <si>
    <t>24.4 to do 조회</t>
  </si>
  <si>
    <t>자산</t>
    <phoneticPr fontId="1" type="noConversion"/>
  </si>
  <si>
    <t>재고자산</t>
    <phoneticPr fontId="1" type="noConversion"/>
  </si>
  <si>
    <t>상품</t>
    <phoneticPr fontId="1" type="noConversion"/>
  </si>
  <si>
    <t>팔기위한 상품(도,소매업)</t>
    <phoneticPr fontId="1" type="noConversion"/>
  </si>
  <si>
    <t>부채</t>
    <phoneticPr fontId="1" type="noConversion"/>
  </si>
  <si>
    <t>부채</t>
    <phoneticPr fontId="1" type="noConversion"/>
  </si>
  <si>
    <t>유동부채</t>
    <phoneticPr fontId="1" type="noConversion"/>
  </si>
  <si>
    <t>외상매입금</t>
    <phoneticPr fontId="1" type="noConversion"/>
  </si>
  <si>
    <t>미지급비용</t>
    <phoneticPr fontId="1" type="noConversion"/>
  </si>
  <si>
    <t> 비용과관련하여 대금을 나중에 지급하기로 한 것</t>
    <phoneticPr fontId="1" type="noConversion"/>
  </si>
  <si>
    <t>* 매년 4대보험율이 바뀌기때문에 테이블을 따로 관리</t>
    <phoneticPr fontId="1" type="noConversion"/>
  </si>
  <si>
    <t>*품목명, 거래처명</t>
    <phoneticPr fontId="1" type="noConversion"/>
  </si>
  <si>
    <t xml:space="preserve">* 단가 </t>
    <phoneticPr fontId="1" type="noConversion"/>
  </si>
  <si>
    <t>거래처명</t>
    <phoneticPr fontId="1" type="noConversion"/>
  </si>
  <si>
    <t xml:space="preserve">품목별 거래처별 단가표 에서 가져올 것인가. </t>
    <phoneticPr fontId="1" type="noConversion"/>
  </si>
  <si>
    <t>그룹코드</t>
    <phoneticPr fontId="1" type="noConversion"/>
  </si>
  <si>
    <t>도난 , 파손 상황.</t>
    <phoneticPr fontId="1" type="noConversion"/>
  </si>
  <si>
    <t>재고 관리합계현황</t>
    <phoneticPr fontId="1" type="noConversion"/>
  </si>
  <si>
    <t>*기준 : 하루마감</t>
    <phoneticPr fontId="1" type="noConversion"/>
  </si>
  <si>
    <t>*품목별 재고합계현황</t>
    <phoneticPr fontId="1" type="noConversion"/>
  </si>
  <si>
    <t xml:space="preserve"> </t>
    <phoneticPr fontId="1" type="noConversion"/>
  </si>
  <si>
    <t>inco_01</t>
    <phoneticPr fontId="1" type="noConversion"/>
  </si>
  <si>
    <t>없을 때 디폴트값도 생각하자.</t>
    <phoneticPr fontId="1" type="noConversion"/>
  </si>
  <si>
    <t>마감유무</t>
    <phoneticPr fontId="1" type="noConversion"/>
  </si>
  <si>
    <t>공급가액</t>
    <phoneticPr fontId="1" type="noConversion"/>
  </si>
  <si>
    <t>공급세액</t>
    <phoneticPr fontId="1" type="noConversion"/>
  </si>
  <si>
    <t>시스템등록자이름</t>
    <phoneticPr fontId="1" type="noConversion"/>
  </si>
  <si>
    <t>장현진, 최영은, 진우주, 백재영</t>
    <phoneticPr fontId="1" type="noConversion"/>
  </si>
  <si>
    <t>팀원  : 장현진, 최영은, 진우주, 백재영
v03_2팀_개요_210218_15시14분 / 210205 회의록 근거
01_2팀_개요_v02_210204_11시57분 / 210204 회의록 근거
01_2팀_개요_v01_210131_14시47분 / 210129 회의록 근거</t>
    <phoneticPr fontId="1" type="noConversion"/>
  </si>
  <si>
    <t>if(187000&lt;일급){
(일급-150000)*2.7% }</t>
    <phoneticPr fontId="1" type="noConversion"/>
  </si>
  <si>
    <t>직원 이름</t>
    <phoneticPr fontId="1" type="noConversion"/>
  </si>
  <si>
    <t>월급</t>
    <phoneticPr fontId="1" type="noConversion"/>
  </si>
  <si>
    <t>품목명</t>
    <phoneticPr fontId="1" type="noConversion"/>
  </si>
  <si>
    <t>매출 상세테이블</t>
    <phoneticPr fontId="1" type="noConversion"/>
  </si>
  <si>
    <t>메뉴소모량코드(PK)</t>
    <phoneticPr fontId="1" type="noConversion"/>
  </si>
  <si>
    <t>cust_01</t>
    <phoneticPr fontId="1" type="noConversion"/>
  </si>
  <si>
    <t>cust_999</t>
    <phoneticPr fontId="1" type="noConversion"/>
  </si>
  <si>
    <t>cust_998</t>
    <phoneticPr fontId="1" type="noConversion"/>
  </si>
  <si>
    <t>카드매출</t>
    <phoneticPr fontId="1" type="noConversion"/>
  </si>
  <si>
    <t>현금매출</t>
    <phoneticPr fontId="1" type="noConversion"/>
  </si>
  <si>
    <t>매출상세코드</t>
    <phoneticPr fontId="1" type="noConversion"/>
  </si>
  <si>
    <t>공급가액</t>
    <phoneticPr fontId="1" type="noConversion"/>
  </si>
  <si>
    <t>공급세액</t>
    <phoneticPr fontId="1" type="noConversion"/>
  </si>
  <si>
    <t>거래처코드</t>
    <phoneticPr fontId="1" type="noConversion"/>
  </si>
  <si>
    <t>판매수량</t>
    <phoneticPr fontId="1" type="noConversion"/>
  </si>
  <si>
    <t xml:space="preserve"> </t>
    <phoneticPr fontId="1" type="noConversion"/>
  </si>
  <si>
    <t>매출날짜</t>
    <phoneticPr fontId="1" type="noConversion"/>
  </si>
  <si>
    <t>등록날짜</t>
    <phoneticPr fontId="1" type="noConversion"/>
  </si>
  <si>
    <t>회계마감유무</t>
    <phoneticPr fontId="1" type="noConversion"/>
  </si>
  <si>
    <t>연관테이블</t>
    <phoneticPr fontId="1" type="noConversion"/>
  </si>
  <si>
    <t>부가세 유형</t>
    <phoneticPr fontId="1" type="noConversion"/>
  </si>
  <si>
    <t>회계통합테이블에서 총합계를 가져와 계산해준다</t>
    <phoneticPr fontId="1" type="noConversion"/>
  </si>
  <si>
    <t>재고 조사 현황</t>
    <phoneticPr fontId="1" type="noConversion"/>
  </si>
  <si>
    <t>재고가 도난, 파손등의 비정상적인 상황일 경우</t>
    <phoneticPr fontId="1" type="noConversion"/>
  </si>
  <si>
    <t>합계</t>
    <phoneticPr fontId="1" type="noConversion"/>
  </si>
  <si>
    <t>조사날짜</t>
    <phoneticPr fontId="1" type="noConversion"/>
  </si>
  <si>
    <t>등록날짜</t>
    <phoneticPr fontId="1" type="noConversion"/>
  </si>
  <si>
    <t>재고조사코드(PK)</t>
    <phoneticPr fontId="1" type="noConversion"/>
  </si>
  <si>
    <t>4번</t>
    <phoneticPr fontId="1" type="noConversion"/>
  </si>
  <si>
    <t>22번</t>
    <phoneticPr fontId="1" type="noConversion"/>
  </si>
  <si>
    <t>23번</t>
    <phoneticPr fontId="1" type="noConversion"/>
  </si>
  <si>
    <t>24번</t>
    <phoneticPr fontId="1" type="noConversion"/>
  </si>
  <si>
    <t>로그인 이력조회</t>
    <phoneticPr fontId="1" type="noConversion"/>
  </si>
  <si>
    <t>회원 탈퇴</t>
    <phoneticPr fontId="1" type="noConversion"/>
  </si>
  <si>
    <t>아이디</t>
    <phoneticPr fontId="1" type="noConversion"/>
  </si>
  <si>
    <t>로그인이력코드</t>
    <phoneticPr fontId="1" type="noConversion"/>
  </si>
  <si>
    <t>행동</t>
    <phoneticPr fontId="1" type="noConversion"/>
  </si>
  <si>
    <t>등록날짜</t>
    <phoneticPr fontId="1" type="noConversion"/>
  </si>
  <si>
    <t>로그아웃</t>
    <phoneticPr fontId="1" type="noConversion"/>
  </si>
  <si>
    <t>그날날짜</t>
    <phoneticPr fontId="1" type="noConversion"/>
  </si>
  <si>
    <t>id001</t>
    <phoneticPr fontId="1" type="noConversion"/>
  </si>
  <si>
    <t>아이디</t>
    <phoneticPr fontId="1" type="noConversion"/>
  </si>
  <si>
    <t>회원탈퇴코드</t>
    <phoneticPr fontId="1" type="noConversion"/>
  </si>
  <si>
    <t>승인유무</t>
    <phoneticPr fontId="1" type="noConversion"/>
  </si>
  <si>
    <t>승인날짜</t>
    <phoneticPr fontId="1" type="noConversion"/>
  </si>
  <si>
    <t>탈퇴신청일(등록날짜)</t>
    <phoneticPr fontId="1" type="noConversion"/>
  </si>
  <si>
    <t>tb_consumption</t>
    <phoneticPr fontId="1" type="noConversion"/>
  </si>
  <si>
    <t>con_code</t>
    <phoneticPr fontId="1" type="noConversion"/>
  </si>
  <si>
    <t>회계등록을 위한
그룹코드</t>
    <phoneticPr fontId="1" type="noConversion"/>
  </si>
  <si>
    <t>근로소득
세율코드(PK)</t>
    <phoneticPr fontId="1" type="noConversion"/>
  </si>
  <si>
    <t>store_info_code
(FK)</t>
    <phoneticPr fontId="1" type="noConversion"/>
  </si>
  <si>
    <t>store_info_
store_name</t>
    <phoneticPr fontId="1" type="noConversion"/>
  </si>
  <si>
    <t>store_info_
store_name</t>
    <phoneticPr fontId="1" type="noConversion"/>
  </si>
  <si>
    <t>store_info_
store_name</t>
    <phoneticPr fontId="1" type="noConversion"/>
  </si>
  <si>
    <t>sales_code</t>
    <phoneticPr fontId="1" type="noConversion"/>
  </si>
  <si>
    <t>deal_vat_type</t>
    <phoneticPr fontId="1" type="noConversion"/>
  </si>
  <si>
    <t>inco_code(PK)</t>
    <phoneticPr fontId="1" type="noConversion"/>
  </si>
  <si>
    <t>inco_count</t>
    <phoneticPr fontId="1" type="noConversion"/>
  </si>
  <si>
    <t>tb_dealing</t>
    <phoneticPr fontId="1" type="noConversion"/>
  </si>
  <si>
    <t>inco_dealing_
group_code</t>
    <phoneticPr fontId="1" type="noConversion"/>
  </si>
  <si>
    <t>inco_reg_date</t>
    <phoneticPr fontId="1" type="noConversion"/>
  </si>
  <si>
    <t>inco_system_id</t>
    <phoneticPr fontId="1" type="noConversion"/>
  </si>
  <si>
    <t>inco_system_name</t>
    <phoneticPr fontId="1" type="noConversion"/>
  </si>
  <si>
    <t>시스템 등록아이디</t>
    <phoneticPr fontId="1" type="noConversion"/>
  </si>
  <si>
    <t>tb_sales</t>
    <phoneticPr fontId="1" type="noConversion"/>
  </si>
  <si>
    <t>sales_system_id</t>
    <phoneticPr fontId="1" type="noConversion"/>
  </si>
  <si>
    <t>sales_system_name</t>
    <phoneticPr fontId="1" type="noConversion"/>
  </si>
  <si>
    <t>sales_count</t>
    <phoneticPr fontId="1" type="noConversion"/>
  </si>
  <si>
    <t>메뉴가격(공급합계)</t>
    <phoneticPr fontId="1" type="noConversion"/>
  </si>
  <si>
    <t>inco_supply_value</t>
    <phoneticPr fontId="1" type="noConversion"/>
  </si>
  <si>
    <t>sales_supply_value</t>
    <phoneticPr fontId="1" type="noConversion"/>
  </si>
  <si>
    <t>inco_tax</t>
    <phoneticPr fontId="1" type="noConversion"/>
  </si>
  <si>
    <t>inco_vat_type</t>
    <phoneticPr fontId="1" type="noConversion"/>
  </si>
  <si>
    <t>sales_vat_type</t>
    <phoneticPr fontId="1" type="noConversion"/>
  </si>
  <si>
    <t>sales_tax</t>
    <phoneticPr fontId="1" type="noConversion"/>
  </si>
  <si>
    <t>sales_date</t>
    <phoneticPr fontId="1" type="noConversion"/>
  </si>
  <si>
    <t>sales_reg_date</t>
    <phoneticPr fontId="1" type="noConversion"/>
  </si>
  <si>
    <t>sales_dealing_
group_code</t>
    <phoneticPr fontId="1" type="noConversion"/>
  </si>
  <si>
    <t>회계통합관리를 위한 그룹코드</t>
    <phoneticPr fontId="1" type="noConversion"/>
  </si>
  <si>
    <t>stock_reg_date</t>
    <phoneticPr fontId="1" type="noConversion"/>
  </si>
  <si>
    <t>재고관리를 위한 
그룹코드</t>
    <phoneticPr fontId="1" type="noConversion"/>
  </si>
  <si>
    <t>inco_stock_
group_code</t>
    <phoneticPr fontId="1" type="noConversion"/>
  </si>
  <si>
    <t>연관 테이블</t>
    <phoneticPr fontId="1" type="noConversion"/>
  </si>
  <si>
    <t>stock_relation</t>
    <phoneticPr fontId="1" type="noConversion"/>
  </si>
  <si>
    <t>tb_Stocktaking</t>
    <phoneticPr fontId="1" type="noConversion"/>
  </si>
  <si>
    <t>sk_code</t>
    <phoneticPr fontId="1" type="noConversion"/>
  </si>
  <si>
    <t>sk_etc</t>
    <phoneticPr fontId="1" type="noConversion"/>
  </si>
  <si>
    <t>상세</t>
    <phoneticPr fontId="1" type="noConversion"/>
  </si>
  <si>
    <t>sk_date</t>
    <phoneticPr fontId="1" type="noConversion"/>
  </si>
  <si>
    <t>sk_reg_date</t>
    <phoneticPr fontId="1" type="noConversion"/>
  </si>
  <si>
    <t>sk_system_id</t>
    <phoneticPr fontId="1" type="noConversion"/>
  </si>
  <si>
    <t>sk_system_name</t>
    <phoneticPr fontId="1" type="noConversion"/>
  </si>
  <si>
    <t>deal_relation</t>
    <phoneticPr fontId="1" type="noConversion"/>
  </si>
  <si>
    <t>deal_group_code</t>
    <phoneticPr fontId="1" type="noConversion"/>
  </si>
  <si>
    <t>tb_login_log</t>
    <phoneticPr fontId="1" type="noConversion"/>
  </si>
  <si>
    <t>login_code</t>
    <phoneticPr fontId="1" type="noConversion"/>
  </si>
  <si>
    <t>login_id</t>
    <phoneticPr fontId="1" type="noConversion"/>
  </si>
  <si>
    <t>login_act</t>
    <phoneticPr fontId="1" type="noConversion"/>
  </si>
  <si>
    <t>login_reg_date</t>
    <phoneticPr fontId="1" type="noConversion"/>
  </si>
  <si>
    <t>tb_leave</t>
    <phoneticPr fontId="1" type="noConversion"/>
  </si>
  <si>
    <t>leave_code</t>
    <phoneticPr fontId="1" type="noConversion"/>
  </si>
  <si>
    <t>leave_id</t>
    <phoneticPr fontId="1" type="noConversion"/>
  </si>
  <si>
    <t>leave_etc</t>
    <phoneticPr fontId="1" type="noConversion"/>
  </si>
  <si>
    <t>상세</t>
    <phoneticPr fontId="1" type="noConversion"/>
  </si>
  <si>
    <t>leave_date</t>
    <phoneticPr fontId="1" type="noConversion"/>
  </si>
  <si>
    <t>leave_reg_date</t>
    <phoneticPr fontId="1" type="noConversion"/>
  </si>
  <si>
    <t>leave_check</t>
    <phoneticPr fontId="1" type="noConversion"/>
  </si>
  <si>
    <t xml:space="preserve"> 천인정</t>
    <phoneticPr fontId="1" type="noConversion"/>
  </si>
  <si>
    <t>402-22-11111</t>
    <phoneticPr fontId="1" type="noConversion"/>
  </si>
  <si>
    <t>402-22-11112</t>
  </si>
  <si>
    <t>402-22-11113</t>
  </si>
  <si>
    <t>조은원두</t>
    <phoneticPr fontId="1" type="noConversion"/>
  </si>
  <si>
    <t>조은컵</t>
    <phoneticPr fontId="1" type="noConversion"/>
  </si>
  <si>
    <t xml:space="preserve"> 상호명</t>
    <phoneticPr fontId="1" type="noConversion"/>
  </si>
  <si>
    <t>용량</t>
    <phoneticPr fontId="1" type="noConversion"/>
  </si>
  <si>
    <t>단위</t>
    <phoneticPr fontId="1" type="noConversion"/>
  </si>
  <si>
    <t>owner_01</t>
    <phoneticPr fontId="1" type="noConversion"/>
  </si>
  <si>
    <t>만나카페</t>
    <phoneticPr fontId="1" type="noConversion"/>
  </si>
  <si>
    <t>owner_01</t>
    <phoneticPr fontId="1" type="noConversion"/>
  </si>
  <si>
    <t>만나카페</t>
    <phoneticPr fontId="1" type="noConversion"/>
  </si>
  <si>
    <t>만나카페</t>
    <phoneticPr fontId="1" type="noConversion"/>
  </si>
  <si>
    <t>ml</t>
    <phoneticPr fontId="1" type="noConversion"/>
  </si>
  <si>
    <t>아이스 아메리카노(R)</t>
    <phoneticPr fontId="1" type="noConversion"/>
  </si>
  <si>
    <t>owner_01</t>
    <phoneticPr fontId="1" type="noConversion"/>
  </si>
  <si>
    <t>만나카페</t>
    <phoneticPr fontId="1" type="noConversion"/>
  </si>
  <si>
    <t>g</t>
    <phoneticPr fontId="1" type="noConversion"/>
  </si>
  <si>
    <t>article_01</t>
    <phoneticPr fontId="1" type="noConversion"/>
  </si>
  <si>
    <t>article_02</t>
  </si>
  <si>
    <t>article_04</t>
  </si>
  <si>
    <t>article_03</t>
  </si>
  <si>
    <t>우유</t>
    <phoneticPr fontId="1" type="noConversion"/>
  </si>
  <si>
    <t>ea</t>
    <phoneticPr fontId="1" type="noConversion"/>
  </si>
  <si>
    <t>*계산 후 입력</t>
  </si>
  <si>
    <t>카드</t>
    <phoneticPr fontId="1" type="noConversion"/>
  </si>
  <si>
    <t>결제 유형</t>
    <phoneticPr fontId="1" type="noConversion"/>
  </si>
  <si>
    <t>부가세유형별, 결제유형별로 그룹코드 생성</t>
    <phoneticPr fontId="1" type="noConversion"/>
  </si>
  <si>
    <t>입고용량합계=입고수량합계*용량</t>
    <phoneticPr fontId="1" type="noConversion"/>
  </si>
  <si>
    <t>출고용량합계=출고수량합계*용량</t>
    <phoneticPr fontId="1" type="noConversion"/>
  </si>
  <si>
    <t>*1회</t>
    <phoneticPr fontId="1" type="noConversion"/>
  </si>
  <si>
    <t>출고용량합계=하루에 판매된 메뉴별 품목별 총소모용량</t>
    <phoneticPr fontId="1" type="noConversion"/>
  </si>
  <si>
    <t>출고용량합계계산=1일판매된갯수합계*소모용량</t>
    <phoneticPr fontId="1" type="noConversion"/>
  </si>
  <si>
    <t>1 = 미사용 2 = 사용중 3 = 소모완료</t>
    <phoneticPr fontId="1" type="noConversion"/>
  </si>
  <si>
    <t>입고품목별 수량별 용량상세소모량 관리</t>
    <phoneticPr fontId="1" type="noConversion"/>
  </si>
  <si>
    <t>입고용량소계</t>
    <phoneticPr fontId="1" type="noConversion"/>
  </si>
  <si>
    <t>일별-판매수량*품목용량 합계 코드</t>
    <phoneticPr fontId="1" type="noConversion"/>
  </si>
  <si>
    <t>입고용량소계-일 품목용량합계</t>
    <phoneticPr fontId="1" type="noConversion"/>
  </si>
  <si>
    <t>일별기준으로 그룹코드 생성</t>
    <phoneticPr fontId="1" type="noConversion"/>
  </si>
  <si>
    <t>플라스틱컵 L</t>
    <phoneticPr fontId="1" type="noConversion"/>
  </si>
  <si>
    <t>원두</t>
    <phoneticPr fontId="1" type="noConversion"/>
  </si>
  <si>
    <t>box</t>
    <phoneticPr fontId="1" type="noConversion"/>
  </si>
  <si>
    <t>ea</t>
    <phoneticPr fontId="1" type="noConversion"/>
  </si>
  <si>
    <t>ea</t>
    <phoneticPr fontId="1" type="noConversion"/>
  </si>
  <si>
    <t>box</t>
    <phoneticPr fontId="1" type="noConversion"/>
  </si>
  <si>
    <t>대분류</t>
    <phoneticPr fontId="1" type="noConversion"/>
  </si>
  <si>
    <t>대분류 단위</t>
    <phoneticPr fontId="1" type="noConversion"/>
  </si>
  <si>
    <t>중분류</t>
    <phoneticPr fontId="1" type="noConversion"/>
  </si>
  <si>
    <t>중분류 단위</t>
    <phoneticPr fontId="1" type="noConversion"/>
  </si>
  <si>
    <t>article_big</t>
    <phoneticPr fontId="1" type="noConversion"/>
  </si>
  <si>
    <t>article_big_dan</t>
    <phoneticPr fontId="1" type="noConversion"/>
  </si>
  <si>
    <t>article_middle_dan</t>
    <phoneticPr fontId="1" type="noConversion"/>
  </si>
  <si>
    <t>article_dan</t>
    <phoneticPr fontId="1" type="noConversion"/>
  </si>
  <si>
    <t>반자동,계산값이 -일때 내가 선택한 일 품목용량합계로 넘겨준다</t>
    <phoneticPr fontId="1" type="noConversion"/>
  </si>
  <si>
    <t>ea</t>
    <phoneticPr fontId="1" type="noConversion"/>
  </si>
  <si>
    <t>ml</t>
    <phoneticPr fontId="1" type="noConversion"/>
  </si>
  <si>
    <t>우유 상자</t>
    <phoneticPr fontId="1" type="noConversion"/>
  </si>
  <si>
    <t>우유</t>
    <phoneticPr fontId="1" type="noConversion"/>
  </si>
  <si>
    <t>box</t>
    <phoneticPr fontId="1" type="noConversion"/>
  </si>
  <si>
    <t>ea</t>
    <phoneticPr fontId="1" type="noConversion"/>
  </si>
  <si>
    <t>품목.용량</t>
    <phoneticPr fontId="1" type="noConversion"/>
  </si>
  <si>
    <t>품목.단위</t>
    <phoneticPr fontId="1" type="noConversion"/>
  </si>
  <si>
    <t>입고수량 * 품목.용량</t>
    <phoneticPr fontId="1" type="noConversion"/>
  </si>
  <si>
    <t>소모용량 소계</t>
    <phoneticPr fontId="1" type="noConversion"/>
  </si>
  <si>
    <t>품목별을 기준으로 그룹코드 작성 ex)빨대, 우유</t>
    <phoneticPr fontId="1" type="noConversion"/>
  </si>
  <si>
    <t>입고수량코드</t>
    <phoneticPr fontId="1" type="noConversion"/>
  </si>
  <si>
    <t>품목별 일 소모용량합계-일 품목용량합계(계산해서 정리)</t>
    <phoneticPr fontId="1" type="noConversion"/>
  </si>
  <si>
    <t xml:space="preserve">* </t>
    <phoneticPr fontId="1" type="noConversion"/>
  </si>
  <si>
    <t>*레시피 및 단가</t>
    <phoneticPr fontId="1" type="noConversion"/>
  </si>
  <si>
    <t>사업장 코드(FK)</t>
    <phoneticPr fontId="1" type="noConversion"/>
  </si>
  <si>
    <t>store_info_code(FK)</t>
    <phoneticPr fontId="1" type="noConversion"/>
  </si>
  <si>
    <t>매입(지출) 입고 
수량 관리</t>
    <phoneticPr fontId="1" type="noConversion"/>
  </si>
  <si>
    <t xml:space="preserve"> 일 판매별 품목 
소모량 소계 계산</t>
    <phoneticPr fontId="1" type="noConversion"/>
  </si>
  <si>
    <t>inco_01</t>
    <phoneticPr fontId="1" type="noConversion"/>
  </si>
  <si>
    <t>inco_02</t>
    <phoneticPr fontId="1" type="noConversion"/>
  </si>
  <si>
    <t>ea</t>
    <phoneticPr fontId="1" type="noConversion"/>
  </si>
  <si>
    <t xml:space="preserve"> </t>
    <phoneticPr fontId="1" type="noConversion"/>
  </si>
  <si>
    <t>*업데이트 되는 테이블</t>
    <phoneticPr fontId="1" type="noConversion"/>
  </si>
  <si>
    <t>조사용량</t>
    <phoneticPr fontId="1" type="noConversion"/>
  </si>
  <si>
    <t>오차용량</t>
    <phoneticPr fontId="1" type="noConversion"/>
  </si>
  <si>
    <t xml:space="preserve">잔여수량 </t>
    <phoneticPr fontId="1" type="noConversion"/>
  </si>
  <si>
    <t>메뉴 원가 상세</t>
    <phoneticPr fontId="1" type="noConversion"/>
  </si>
  <si>
    <t>손해 금액 합계</t>
    <phoneticPr fontId="1" type="noConversion"/>
  </si>
  <si>
    <t>매출(수익) 상세</t>
    <phoneticPr fontId="1" type="noConversion"/>
  </si>
  <si>
    <t>5번</t>
    <phoneticPr fontId="1" type="noConversion"/>
  </si>
  <si>
    <t>tb_attendance_checking</t>
    <phoneticPr fontId="1" type="noConversion"/>
  </si>
  <si>
    <t>비정상 상황일 경우 관리자(사장)가 로그인하여 비정상으로 변경을 하고 새로 등록한다</t>
    <phoneticPr fontId="1" type="noConversion"/>
  </si>
  <si>
    <t>직원아이디(FK)</t>
    <phoneticPr fontId="1" type="noConversion"/>
  </si>
  <si>
    <t>직원 이름</t>
    <phoneticPr fontId="1" type="noConversion"/>
  </si>
  <si>
    <t>사업장 코드(FK)</t>
    <phoneticPr fontId="1" type="noConversion"/>
  </si>
  <si>
    <t>상호명</t>
    <phoneticPr fontId="1" type="noConversion"/>
  </si>
  <si>
    <t>출근 시간</t>
    <phoneticPr fontId="1" type="noConversion"/>
  </si>
  <si>
    <t>퇴근 시간</t>
    <phoneticPr fontId="1" type="noConversion"/>
  </si>
  <si>
    <t>당일 근무 시간</t>
    <phoneticPr fontId="1" type="noConversion"/>
  </si>
  <si>
    <t>등록 날짜</t>
    <phoneticPr fontId="1" type="noConversion"/>
  </si>
  <si>
    <t>user_id(FK)</t>
    <phoneticPr fontId="1" type="noConversion"/>
  </si>
  <si>
    <t>user_name</t>
    <phoneticPr fontId="1" type="noConversion"/>
  </si>
  <si>
    <t>일용직 출퇴근 관리</t>
    <phoneticPr fontId="1" type="noConversion"/>
  </si>
  <si>
    <t>3시간30분</t>
    <phoneticPr fontId="1" type="noConversion"/>
  </si>
  <si>
    <t>일용직급여관리를 위한 
그룹코드</t>
    <phoneticPr fontId="1" type="noConversion"/>
  </si>
  <si>
    <t>* 일용직은 시급으로 계산하기때문에 월급계산을 위해</t>
    <phoneticPr fontId="1" type="noConversion"/>
  </si>
  <si>
    <t xml:space="preserve"> </t>
    <phoneticPr fontId="1" type="noConversion"/>
  </si>
  <si>
    <t>급여 통합 관리</t>
    <phoneticPr fontId="1" type="noConversion"/>
  </si>
  <si>
    <t>직원아이디</t>
    <phoneticPr fontId="1" type="noConversion"/>
  </si>
  <si>
    <t>지급합계(세전월급)</t>
    <phoneticPr fontId="1" type="noConversion"/>
  </si>
  <si>
    <t>귀속연월</t>
    <phoneticPr fontId="1" type="noConversion"/>
  </si>
  <si>
    <t>지급날짜</t>
    <phoneticPr fontId="1" type="noConversion"/>
  </si>
  <si>
    <t>일용직 출퇴근관리</t>
    <phoneticPr fontId="1" type="noConversion"/>
  </si>
  <si>
    <t>급여관리테이블에서 월급</t>
    <phoneticPr fontId="1" type="noConversion"/>
  </si>
  <si>
    <t>통합 회계 관리</t>
    <phoneticPr fontId="1" type="noConversion"/>
  </si>
  <si>
    <t>통합회계코드(PK)</t>
    <phoneticPr fontId="1" type="noConversion"/>
  </si>
  <si>
    <t>카테고리
(매출,매입,기타지출)</t>
    <phoneticPr fontId="1" type="noConversion"/>
  </si>
  <si>
    <t>010-3333-3333</t>
    <phoneticPr fontId="1" type="noConversion"/>
  </si>
  <si>
    <t>010-3333-3334</t>
  </si>
  <si>
    <t>010-3333-3335</t>
  </si>
  <si>
    <t>010-3333-3332</t>
  </si>
  <si>
    <t>article_volume</t>
    <phoneticPr fontId="1" type="noConversion"/>
  </si>
  <si>
    <t>con_dan</t>
    <phoneticPr fontId="1" type="noConversion"/>
  </si>
  <si>
    <t>con_volume</t>
    <phoneticPr fontId="1" type="noConversion"/>
  </si>
  <si>
    <t>inco_volume_subtotal</t>
    <phoneticPr fontId="1" type="noConversion"/>
  </si>
  <si>
    <t>tb_cost_detail</t>
    <phoneticPr fontId="1" type="noConversion"/>
  </si>
  <si>
    <t>sales_deadline</t>
    <phoneticPr fontId="1" type="noConversion"/>
  </si>
  <si>
    <t>cost_detail_code = cosdetail_code</t>
    <phoneticPr fontId="1" type="noConversion"/>
  </si>
  <si>
    <t>소모용량 소계 =판매수량*소모용량</t>
    <phoneticPr fontId="1" type="noConversion"/>
  </si>
  <si>
    <t>Daily sales volume</t>
    <phoneticPr fontId="1" type="noConversion"/>
  </si>
  <si>
    <t>일 품목 소모량 코드 (PK)</t>
    <phoneticPr fontId="1" type="noConversion"/>
  </si>
  <si>
    <t>con_dan</t>
    <phoneticPr fontId="1" type="noConversion"/>
  </si>
  <si>
    <t>tb_daily_volume</t>
    <phoneticPr fontId="1" type="noConversion"/>
  </si>
  <si>
    <t>품목상세소모량코드(PK)</t>
    <phoneticPr fontId="1" type="noConversion"/>
  </si>
  <si>
    <t>소모 consumption = con</t>
    <phoneticPr fontId="1" type="noConversion"/>
  </si>
  <si>
    <t>잔여 remainder = remain</t>
    <phoneticPr fontId="1" type="noConversion"/>
  </si>
  <si>
    <t>tb_detail_volume</t>
    <phoneticPr fontId="1" type="noConversion"/>
  </si>
  <si>
    <t>tb_stock</t>
    <phoneticPr fontId="1" type="noConversion"/>
  </si>
  <si>
    <t>sk_probe_volume</t>
    <phoneticPr fontId="1" type="noConversion"/>
  </si>
  <si>
    <t>store_info_code(FK)</t>
    <phoneticPr fontId="1" type="noConversion"/>
  </si>
  <si>
    <t>sk_error_volume</t>
    <phoneticPr fontId="1" type="noConversion"/>
  </si>
  <si>
    <t>deal_supply_value</t>
    <phoneticPr fontId="1" type="noConversion"/>
  </si>
  <si>
    <t>article_middle</t>
    <phoneticPr fontId="1" type="noConversion"/>
  </si>
  <si>
    <t>급여 통합 코드(PK)</t>
    <phoneticPr fontId="1" type="noConversion"/>
  </si>
  <si>
    <t>tb_pay_management</t>
    <phoneticPr fontId="1" type="noConversion"/>
  </si>
  <si>
    <t>pay_man_code(PK)</t>
    <phoneticPr fontId="1" type="noConversion"/>
  </si>
  <si>
    <t>pay_man_date</t>
    <phoneticPr fontId="1" type="noConversion"/>
  </si>
  <si>
    <t>pay_man_reg_date</t>
    <phoneticPr fontId="1" type="noConversion"/>
  </si>
  <si>
    <t>att_todaily_time</t>
  </si>
  <si>
    <t>dailyvol_rel_
group_code</t>
  </si>
  <si>
    <t>dailyvol_code(PK)</t>
  </si>
  <si>
    <t>detailvol_volume_total</t>
  </si>
  <si>
    <t>detailvol_final_total</t>
  </si>
  <si>
    <t>detailvol_con_count</t>
  </si>
  <si>
    <t>detailvol_remain_volume</t>
  </si>
  <si>
    <t>detailvol_remain_count</t>
  </si>
  <si>
    <t>detailvol_reg_date</t>
  </si>
  <si>
    <t>detailvol_deadline_check</t>
  </si>
  <si>
    <t>detailvol_system_id</t>
  </si>
  <si>
    <t>detailvol_system_name</t>
  </si>
  <si>
    <t>cosdetail_reg_date</t>
    <phoneticPr fontId="1" type="noConversion"/>
  </si>
  <si>
    <t>사업주(회원)</t>
    <phoneticPr fontId="1" type="noConversion"/>
  </si>
  <si>
    <t>직원</t>
    <phoneticPr fontId="1" type="noConversion"/>
  </si>
  <si>
    <t>1. 회원관리</t>
    <phoneticPr fontId="1" type="noConversion"/>
  </si>
  <si>
    <t>1.1 회원등록</t>
    <phoneticPr fontId="1" type="noConversion"/>
  </si>
  <si>
    <t>1.1 회원등록</t>
    <phoneticPr fontId="1" type="noConversion"/>
  </si>
  <si>
    <t>1.5 전체회원검색</t>
    <phoneticPr fontId="1" type="noConversion"/>
  </si>
  <si>
    <t>1.5 내 정보 조회</t>
    <phoneticPr fontId="1" type="noConversion"/>
  </si>
  <si>
    <t>1.5 내 정보 조회</t>
    <phoneticPr fontId="1" type="noConversion"/>
  </si>
  <si>
    <t>2. 로그인관리</t>
    <phoneticPr fontId="1" type="noConversion"/>
  </si>
  <si>
    <t>2.1 로그인 이력 조회</t>
    <phoneticPr fontId="1" type="noConversion"/>
  </si>
  <si>
    <t>2.1 로그인 이력 조회</t>
    <phoneticPr fontId="1" type="noConversion"/>
  </si>
  <si>
    <t>3. 직원 관리</t>
    <phoneticPr fontId="1" type="noConversion"/>
  </si>
  <si>
    <t>직원 관리</t>
    <phoneticPr fontId="1" type="noConversion"/>
  </si>
  <si>
    <t>3.1 직원 등록</t>
    <phoneticPr fontId="1" type="noConversion"/>
  </si>
  <si>
    <t>직원 등록</t>
    <phoneticPr fontId="1" type="noConversion"/>
  </si>
  <si>
    <t>3.2 직원 수정</t>
    <phoneticPr fontId="1" type="noConversion"/>
  </si>
  <si>
    <t>직원 수정</t>
    <phoneticPr fontId="1" type="noConversion"/>
  </si>
  <si>
    <t>3.3 직원 삭제</t>
    <phoneticPr fontId="1" type="noConversion"/>
  </si>
  <si>
    <t>직원 삭제</t>
    <phoneticPr fontId="1" type="noConversion"/>
  </si>
  <si>
    <t>3.4 직원 조회</t>
    <phoneticPr fontId="1" type="noConversion"/>
  </si>
  <si>
    <t>직원 조회</t>
    <phoneticPr fontId="1" type="noConversion"/>
  </si>
  <si>
    <t>4. 사업장 관리</t>
    <phoneticPr fontId="1" type="noConversion"/>
  </si>
  <si>
    <t>4.1 사업장 등록</t>
    <phoneticPr fontId="1" type="noConversion"/>
  </si>
  <si>
    <t>사업장 등록</t>
    <phoneticPr fontId="1" type="noConversion"/>
  </si>
  <si>
    <t>4.2 사업장 수정</t>
    <phoneticPr fontId="1" type="noConversion"/>
  </si>
  <si>
    <t>사업장 수정</t>
    <phoneticPr fontId="1" type="noConversion"/>
  </si>
  <si>
    <t>4.3 사업장 삭제</t>
    <phoneticPr fontId="1" type="noConversion"/>
  </si>
  <si>
    <t>사업장 삭제</t>
    <phoneticPr fontId="1" type="noConversion"/>
  </si>
  <si>
    <t>4.4 사업장 조회</t>
    <phoneticPr fontId="1" type="noConversion"/>
  </si>
  <si>
    <t>사업장 조회</t>
    <phoneticPr fontId="1" type="noConversion"/>
  </si>
  <si>
    <t>5. 거래처 관리</t>
    <phoneticPr fontId="1" type="noConversion"/>
  </si>
  <si>
    <t>5.1 거래처 등록</t>
    <phoneticPr fontId="1" type="noConversion"/>
  </si>
  <si>
    <t>거래처 등록</t>
    <phoneticPr fontId="1" type="noConversion"/>
  </si>
  <si>
    <t>5.2 거래처 수정</t>
    <phoneticPr fontId="1" type="noConversion"/>
  </si>
  <si>
    <t>거래처 수정</t>
    <phoneticPr fontId="1" type="noConversion"/>
  </si>
  <si>
    <t>5.3 거래처 삭제</t>
    <phoneticPr fontId="1" type="noConversion"/>
  </si>
  <si>
    <t>거래처 삭제</t>
    <phoneticPr fontId="1" type="noConversion"/>
  </si>
  <si>
    <t>5.4 거래처 조회</t>
    <phoneticPr fontId="1" type="noConversion"/>
  </si>
  <si>
    <t>거래처 조회</t>
    <phoneticPr fontId="1" type="noConversion"/>
  </si>
  <si>
    <t>원천세 관리</t>
    <phoneticPr fontId="1" type="noConversion"/>
  </si>
  <si>
    <t>6.1 상용직 급여</t>
    <phoneticPr fontId="1" type="noConversion"/>
  </si>
  <si>
    <t>급여 등록</t>
    <phoneticPr fontId="1" type="noConversion"/>
  </si>
  <si>
    <t>급여 수정</t>
    <phoneticPr fontId="1" type="noConversion"/>
  </si>
  <si>
    <t>급여 삭제</t>
    <phoneticPr fontId="1" type="noConversion"/>
  </si>
  <si>
    <t>급여 조회</t>
    <phoneticPr fontId="1" type="noConversion"/>
  </si>
  <si>
    <t>급여 조회</t>
    <phoneticPr fontId="1" type="noConversion"/>
  </si>
  <si>
    <t>6.2 일용직 급여</t>
    <phoneticPr fontId="1" type="noConversion"/>
  </si>
  <si>
    <t>급여 등록</t>
    <phoneticPr fontId="1" type="noConversion"/>
  </si>
  <si>
    <t>급여 수정</t>
    <phoneticPr fontId="1" type="noConversion"/>
  </si>
  <si>
    <t>급여 삭제</t>
    <phoneticPr fontId="1" type="noConversion"/>
  </si>
  <si>
    <t>6.3 근태관리</t>
    <phoneticPr fontId="1" type="noConversion"/>
  </si>
  <si>
    <t>6.3.1 출 • 퇴근 등록</t>
    <phoneticPr fontId="1" type="noConversion"/>
  </si>
  <si>
    <t>출 • 퇴근 등록</t>
    <phoneticPr fontId="1" type="noConversion"/>
  </si>
  <si>
    <t>출 • 퇴근 등록</t>
    <phoneticPr fontId="1" type="noConversion"/>
  </si>
  <si>
    <t>6.3.2 출 • 퇴근 수정</t>
    <phoneticPr fontId="1" type="noConversion"/>
  </si>
  <si>
    <t>출 • 퇴근 수정</t>
    <phoneticPr fontId="1" type="noConversion"/>
  </si>
  <si>
    <t>6.3.3 출 • 퇴근 삭제</t>
    <phoneticPr fontId="1" type="noConversion"/>
  </si>
  <si>
    <t>출 • 퇴근 삭제</t>
    <phoneticPr fontId="1" type="noConversion"/>
  </si>
  <si>
    <t>6.3.4 출 • 퇴근 조회</t>
    <phoneticPr fontId="1" type="noConversion"/>
  </si>
  <si>
    <t>출 • 퇴근 조회</t>
    <phoneticPr fontId="1" type="noConversion"/>
  </si>
  <si>
    <t>6.3.5 근태 수정</t>
    <phoneticPr fontId="1" type="noConversion"/>
  </si>
  <si>
    <t>근태 수정</t>
    <phoneticPr fontId="1" type="noConversion"/>
  </si>
  <si>
    <t>6.3.6 근태 삭제</t>
    <phoneticPr fontId="1" type="noConversion"/>
  </si>
  <si>
    <t>근태 삭제</t>
    <phoneticPr fontId="1" type="noConversion"/>
  </si>
  <si>
    <t>6.3.7 근태 조회</t>
    <phoneticPr fontId="1" type="noConversion"/>
  </si>
  <si>
    <t>근태 조회</t>
    <phoneticPr fontId="1" type="noConversion"/>
  </si>
  <si>
    <t>근태 조회</t>
    <phoneticPr fontId="1" type="noConversion"/>
  </si>
  <si>
    <t>7. 급여 관리</t>
    <phoneticPr fontId="1" type="noConversion"/>
  </si>
  <si>
    <t>7.1 상용직 급여 관리</t>
    <phoneticPr fontId="1" type="noConversion"/>
  </si>
  <si>
    <t>상용직 급여 관리</t>
    <phoneticPr fontId="1" type="noConversion"/>
  </si>
  <si>
    <t>7.2 상용직 급여 조회(원천포함)</t>
    <phoneticPr fontId="1" type="noConversion"/>
  </si>
  <si>
    <t>상용직 급여 조회(원천포함)</t>
    <phoneticPr fontId="1" type="noConversion"/>
  </si>
  <si>
    <t>7.3 일용직 급여 관리</t>
    <phoneticPr fontId="1" type="noConversion"/>
  </si>
  <si>
    <t>일용직 급여 관리</t>
    <phoneticPr fontId="1" type="noConversion"/>
  </si>
  <si>
    <t>7.4 일용직 급여 조회(원천포함)</t>
    <phoneticPr fontId="1" type="noConversion"/>
  </si>
  <si>
    <t>일용직 급여 조회(원천포함)</t>
    <phoneticPr fontId="1" type="noConversion"/>
  </si>
  <si>
    <t>8.1 기초 등록</t>
    <phoneticPr fontId="1" type="noConversion"/>
  </si>
  <si>
    <t>8.2 상품(메뉴) 기초 등록</t>
    <phoneticPr fontId="1" type="noConversion"/>
  </si>
  <si>
    <t>상품(메뉴) 기초 등록</t>
    <phoneticPr fontId="1" type="noConversion"/>
  </si>
  <si>
    <t>8.3 재고 기초 등록</t>
    <phoneticPr fontId="1" type="noConversion"/>
  </si>
  <si>
    <t>재고 기초 등록</t>
    <phoneticPr fontId="1" type="noConversion"/>
  </si>
  <si>
    <t>8.4 재고 관리를 위한 품목(재고 관리 할 품목) 기초 등록</t>
    <phoneticPr fontId="1" type="noConversion"/>
  </si>
  <si>
    <t>재고 관리를 위한 품목(재고 관리 할 품목) 기초 등록</t>
    <phoneticPr fontId="1" type="noConversion"/>
  </si>
  <si>
    <t>9. 입 • 출고</t>
    <phoneticPr fontId="1" type="noConversion"/>
  </si>
  <si>
    <t>입 • 출고</t>
    <phoneticPr fontId="1" type="noConversion"/>
  </si>
  <si>
    <t>입 • 출고</t>
    <phoneticPr fontId="1" type="noConversion"/>
  </si>
  <si>
    <t>9.1 입고 관리</t>
    <phoneticPr fontId="1" type="noConversion"/>
  </si>
  <si>
    <t>입고 관리</t>
    <phoneticPr fontId="1" type="noConversion"/>
  </si>
  <si>
    <t>입고 등록</t>
    <phoneticPr fontId="1" type="noConversion"/>
  </si>
  <si>
    <t>입고 등록</t>
    <phoneticPr fontId="1" type="noConversion"/>
  </si>
  <si>
    <t>입고 수정</t>
    <phoneticPr fontId="1" type="noConversion"/>
  </si>
  <si>
    <t>입고 수정</t>
    <phoneticPr fontId="1" type="noConversion"/>
  </si>
  <si>
    <t>입고 삭제</t>
    <phoneticPr fontId="1" type="noConversion"/>
  </si>
  <si>
    <t>입고 삭제</t>
    <phoneticPr fontId="1" type="noConversion"/>
  </si>
  <si>
    <t>입고 조회</t>
    <phoneticPr fontId="1" type="noConversion"/>
  </si>
  <si>
    <t>출고 관리</t>
    <phoneticPr fontId="1" type="noConversion"/>
  </si>
  <si>
    <t>출고 등록</t>
    <phoneticPr fontId="1" type="noConversion"/>
  </si>
  <si>
    <t>출고 수정</t>
    <phoneticPr fontId="1" type="noConversion"/>
  </si>
  <si>
    <t>출고 수정</t>
    <phoneticPr fontId="1" type="noConversion"/>
  </si>
  <si>
    <t>출고 삭제</t>
    <phoneticPr fontId="1" type="noConversion"/>
  </si>
  <si>
    <t>출고 삭제</t>
    <phoneticPr fontId="1" type="noConversion"/>
  </si>
  <si>
    <t>출고 조회</t>
    <phoneticPr fontId="1" type="noConversion"/>
  </si>
  <si>
    <t>재고</t>
    <phoneticPr fontId="1" type="noConversion"/>
  </si>
  <si>
    <t>재고</t>
    <phoneticPr fontId="1" type="noConversion"/>
  </si>
  <si>
    <t>상품(메뉴) 관리</t>
    <phoneticPr fontId="1" type="noConversion"/>
  </si>
  <si>
    <t>상품(메뉴) 관리</t>
    <phoneticPr fontId="1" type="noConversion"/>
  </si>
  <si>
    <t>상품(메뉴) 등록</t>
    <phoneticPr fontId="1" type="noConversion"/>
  </si>
  <si>
    <t>상품(메뉴) 등록</t>
    <phoneticPr fontId="1" type="noConversion"/>
  </si>
  <si>
    <t>상품(메뉴) 수정</t>
    <phoneticPr fontId="1" type="noConversion"/>
  </si>
  <si>
    <t>상품(메뉴) 수정</t>
    <phoneticPr fontId="1" type="noConversion"/>
  </si>
  <si>
    <t>상품(메뉴) 삭제</t>
    <phoneticPr fontId="1" type="noConversion"/>
  </si>
  <si>
    <t>상품(메뉴) 삭제</t>
    <phoneticPr fontId="1" type="noConversion"/>
  </si>
  <si>
    <t>상품(메뉴) 조회</t>
    <phoneticPr fontId="1" type="noConversion"/>
  </si>
  <si>
    <t>상품(메뉴) 별 소모량 관리</t>
    <phoneticPr fontId="1" type="noConversion"/>
  </si>
  <si>
    <t>상품(메뉴) 별 소모량 관리</t>
    <phoneticPr fontId="1" type="noConversion"/>
  </si>
  <si>
    <t>상품(메뉴) 별 소모량 등록</t>
    <phoneticPr fontId="1" type="noConversion"/>
  </si>
  <si>
    <t>상품(메뉴) 별 소모량 등록</t>
    <phoneticPr fontId="1" type="noConversion"/>
  </si>
  <si>
    <t>상품(메뉴) 별 소모량 수정</t>
    <phoneticPr fontId="1" type="noConversion"/>
  </si>
  <si>
    <t>상품(메뉴) 별 소모량 삭제</t>
    <phoneticPr fontId="1" type="noConversion"/>
  </si>
  <si>
    <t>상품(메뉴) 별 소모량 삭제</t>
    <phoneticPr fontId="1" type="noConversion"/>
  </si>
  <si>
    <t>상품(메뉴) 별 소모량 조회</t>
    <phoneticPr fontId="1" type="noConversion"/>
  </si>
  <si>
    <t>재고 관리를 위한 품목(재고 관리 할 품목) 관리</t>
    <phoneticPr fontId="1" type="noConversion"/>
  </si>
  <si>
    <t>재고 관리를 위한 품목(재고 관리 할 품목) 등록</t>
    <phoneticPr fontId="1" type="noConversion"/>
  </si>
  <si>
    <t>재고 관리를 위한 품목(재고 관리 할 품목) 수정</t>
    <phoneticPr fontId="1" type="noConversion"/>
  </si>
  <si>
    <t>재고 관리를 위한 품목(재고 관리 할 품목) 수정</t>
    <phoneticPr fontId="1" type="noConversion"/>
  </si>
  <si>
    <t>재고 관리를 위한 품목(재고 관리 할 품목) 수정</t>
    <phoneticPr fontId="1" type="noConversion"/>
  </si>
  <si>
    <t>재고 관리를 위한 품목(재고 관리 할 품목) 삭제</t>
    <phoneticPr fontId="1" type="noConversion"/>
  </si>
  <si>
    <t>재고 관리를 위한 품목(재고 관리 할 품목) 조회</t>
    <phoneticPr fontId="1" type="noConversion"/>
  </si>
  <si>
    <t>재고 관리를 위한 품목(재고 관리 할 품목) 조회</t>
    <phoneticPr fontId="1" type="noConversion"/>
  </si>
  <si>
    <t>재고 조사 등록</t>
    <phoneticPr fontId="1" type="noConversion"/>
  </si>
  <si>
    <t>재고 조사 등록</t>
    <phoneticPr fontId="1" type="noConversion"/>
  </si>
  <si>
    <t>재고 조사 수정</t>
    <phoneticPr fontId="1" type="noConversion"/>
  </si>
  <si>
    <t>재고 조사 삭제</t>
    <phoneticPr fontId="1" type="noConversion"/>
  </si>
  <si>
    <t>재고 조사 삭제</t>
    <phoneticPr fontId="1" type="noConversion"/>
  </si>
  <si>
    <t>재고 조사 내역 조회</t>
    <phoneticPr fontId="1" type="noConversion"/>
  </si>
  <si>
    <t>재고 조사 내역 조회</t>
    <phoneticPr fontId="1" type="noConversion"/>
  </si>
  <si>
    <t>매입 매출 관리</t>
    <phoneticPr fontId="1" type="noConversion"/>
  </si>
  <si>
    <t>매입 등록</t>
    <phoneticPr fontId="1" type="noConversion"/>
  </si>
  <si>
    <t>매입 등록</t>
    <phoneticPr fontId="1" type="noConversion"/>
  </si>
  <si>
    <t>매입 수정</t>
    <phoneticPr fontId="1" type="noConversion"/>
  </si>
  <si>
    <t>매입 수정</t>
    <phoneticPr fontId="1" type="noConversion"/>
  </si>
  <si>
    <t>매입 삭제</t>
    <phoneticPr fontId="1" type="noConversion"/>
  </si>
  <si>
    <t>매입 삭제</t>
    <phoneticPr fontId="1" type="noConversion"/>
  </si>
  <si>
    <t>매입 조회</t>
    <phoneticPr fontId="1" type="noConversion"/>
  </si>
  <si>
    <t>매출 등록</t>
    <phoneticPr fontId="1" type="noConversion"/>
  </si>
  <si>
    <t>매출 수정</t>
    <phoneticPr fontId="1" type="noConversion"/>
  </si>
  <si>
    <t>매출 삭제</t>
    <phoneticPr fontId="1" type="noConversion"/>
  </si>
  <si>
    <t>매출 삭제</t>
    <phoneticPr fontId="1" type="noConversion"/>
  </si>
  <si>
    <t>매출 조회</t>
    <phoneticPr fontId="1" type="noConversion"/>
  </si>
  <si>
    <t>기타 지출 등록</t>
    <phoneticPr fontId="1" type="noConversion"/>
  </si>
  <si>
    <t>기타 지출 등록</t>
    <phoneticPr fontId="1" type="noConversion"/>
  </si>
  <si>
    <t>기타 지출 수정</t>
    <phoneticPr fontId="1" type="noConversion"/>
  </si>
  <si>
    <t>기타 지출 삭제</t>
    <phoneticPr fontId="1" type="noConversion"/>
  </si>
  <si>
    <t>기타 지출 삭제</t>
    <phoneticPr fontId="1" type="noConversion"/>
  </si>
  <si>
    <t>기타 지출 조회</t>
    <phoneticPr fontId="1" type="noConversion"/>
  </si>
  <si>
    <t>기타 지출 조회</t>
    <phoneticPr fontId="1" type="noConversion"/>
  </si>
  <si>
    <t>기간별 매입매출 조회(통합회계)</t>
    <phoneticPr fontId="1" type="noConversion"/>
  </si>
  <si>
    <t>기간별 매입매출 조회(통합회계)</t>
    <phoneticPr fontId="1" type="noConversion"/>
  </si>
  <si>
    <t>부가세 조회</t>
    <phoneticPr fontId="1" type="noConversion"/>
  </si>
  <si>
    <t>손익계산서 조회</t>
    <phoneticPr fontId="1" type="noConversion"/>
  </si>
  <si>
    <t>원천세 조회</t>
    <phoneticPr fontId="1" type="noConversion"/>
  </si>
  <si>
    <t>메모 등록</t>
    <phoneticPr fontId="1" type="noConversion"/>
  </si>
  <si>
    <t>메모 등록</t>
    <phoneticPr fontId="1" type="noConversion"/>
  </si>
  <si>
    <t>메모 등록</t>
    <phoneticPr fontId="1" type="noConversion"/>
  </si>
  <si>
    <t>메모 수정</t>
    <phoneticPr fontId="1" type="noConversion"/>
  </si>
  <si>
    <t>메모 삭제</t>
    <phoneticPr fontId="1" type="noConversion"/>
  </si>
  <si>
    <t>메모 삭제</t>
    <phoneticPr fontId="1" type="noConversion"/>
  </si>
  <si>
    <t>메모 조회</t>
    <phoneticPr fontId="1" type="noConversion"/>
  </si>
  <si>
    <t>메모 조회</t>
    <phoneticPr fontId="1" type="noConversion"/>
  </si>
  <si>
    <t>고객센터</t>
    <phoneticPr fontId="1" type="noConversion"/>
  </si>
  <si>
    <t>1:1 문의</t>
    <phoneticPr fontId="1" type="noConversion"/>
  </si>
  <si>
    <t>FAQ(자주묻는 질문)</t>
    <phoneticPr fontId="1" type="noConversion"/>
  </si>
  <si>
    <t>FAQ(자주묻는 질문)</t>
    <phoneticPr fontId="1" type="noConversion"/>
  </si>
  <si>
    <t>설정 초기화</t>
    <phoneticPr fontId="1" type="noConversion"/>
  </si>
  <si>
    <t>회원 탈퇴 관리</t>
    <phoneticPr fontId="1" type="noConversion"/>
  </si>
  <si>
    <t>8. 재고 조사 관리 (버튼 클릭 시 반영 할 수 있도록)</t>
    <phoneticPr fontId="1" type="noConversion"/>
  </si>
  <si>
    <t>9. 매장 총 재고 조회</t>
    <phoneticPr fontId="1" type="noConversion"/>
  </si>
  <si>
    <t>10. 매입 관리</t>
    <phoneticPr fontId="1" type="noConversion"/>
  </si>
  <si>
    <t>11. 매출 관리</t>
    <phoneticPr fontId="1" type="noConversion"/>
  </si>
  <si>
    <t>12. 기타 지출 관리</t>
    <phoneticPr fontId="1" type="noConversion"/>
  </si>
  <si>
    <t>13. 기간별 매입매출 관리(통합회계)</t>
    <phoneticPr fontId="1" type="noConversion"/>
  </si>
  <si>
    <t>14 부가세 관리</t>
    <phoneticPr fontId="1" type="noConversion"/>
  </si>
  <si>
    <t>15. 손익계산서 관리</t>
    <phoneticPr fontId="1" type="noConversion"/>
  </si>
  <si>
    <t>16. 원천세 관리</t>
    <phoneticPr fontId="1" type="noConversion"/>
  </si>
  <si>
    <t>17. 메모 MEMO 관리</t>
    <phoneticPr fontId="1" type="noConversion"/>
  </si>
  <si>
    <t>18. 관리자 설정</t>
    <phoneticPr fontId="1" type="noConversion"/>
  </si>
  <si>
    <t>StoreController.java</t>
    <phoneticPr fontId="1" type="noConversion"/>
  </si>
  <si>
    <t>StoreService.java</t>
    <phoneticPr fontId="1" type="noConversion"/>
  </si>
  <si>
    <t>StoreMapper.java</t>
    <phoneticPr fontId="1" type="noConversion"/>
  </si>
  <si>
    <t>Store.java</t>
    <phoneticPr fontId="1" type="noConversion"/>
  </si>
  <si>
    <t>StoreController.java</t>
    <phoneticPr fontId="1" type="noConversion"/>
  </si>
  <si>
    <t>카페 매출 상승 및 원가분석을 통한 수요 공급 예측 관리 시스템</t>
    <phoneticPr fontId="1" type="noConversion"/>
  </si>
  <si>
    <t>null</t>
    <phoneticPr fontId="1" type="noConversion"/>
  </si>
  <si>
    <t>파일업로드</t>
    <phoneticPr fontId="1" type="noConversion"/>
  </si>
  <si>
    <t>20210309_이름_근로계약서.hwp</t>
    <phoneticPr fontId="1" type="noConversion"/>
  </si>
  <si>
    <t>20210309_이름_보건증.jpg</t>
    <phoneticPr fontId="1" type="noConversion"/>
  </si>
  <si>
    <t>도소매업</t>
    <phoneticPr fontId="1" type="noConversion"/>
  </si>
  <si>
    <t>도소매업</t>
    <phoneticPr fontId="1" type="noConversion"/>
  </si>
  <si>
    <t>강석인</t>
    <phoneticPr fontId="1" type="noConversion"/>
  </si>
  <si>
    <t>진우주</t>
    <phoneticPr fontId="1" type="noConversion"/>
  </si>
  <si>
    <t>cust_02</t>
    <phoneticPr fontId="1" type="noConversion"/>
  </si>
  <si>
    <t>att_03_00001</t>
    <phoneticPr fontId="1" type="noConversion"/>
  </si>
  <si>
    <t>att_03_00003</t>
    <phoneticPr fontId="1" type="noConversion"/>
  </si>
  <si>
    <t>att_03_00002</t>
    <phoneticPr fontId="1" type="noConversion"/>
  </si>
  <si>
    <t>ins202101</t>
    <phoneticPr fontId="1" type="noConversion"/>
  </si>
  <si>
    <t>bntax_해당월_숫자</t>
    <phoneticPr fontId="1" type="noConversion"/>
  </si>
  <si>
    <t xml:space="preserve"> 3월 식대 비용</t>
    <phoneticPr fontId="1" type="noConversion"/>
  </si>
  <si>
    <t>salary_03_001</t>
    <phoneticPr fontId="1" type="noConversion"/>
  </si>
  <si>
    <t>salary_03_002</t>
  </si>
  <si>
    <t>salary_01_001</t>
    <phoneticPr fontId="1" type="noConversion"/>
  </si>
  <si>
    <t>salary_02_001</t>
    <phoneticPr fontId="1" type="noConversion"/>
  </si>
  <si>
    <t>salary_03_001</t>
    <phoneticPr fontId="1" type="noConversion"/>
  </si>
  <si>
    <t>opw001</t>
    <phoneticPr fontId="1" type="noConversion"/>
  </si>
  <si>
    <t>opw002</t>
  </si>
  <si>
    <t>opw003</t>
  </si>
  <si>
    <t>opw004</t>
  </si>
  <si>
    <t>opw005</t>
  </si>
  <si>
    <t>팀원  : 장현진, 최영은, 진우주, 백재영
no / 작성자 / 제목 / version / 작성일 / 작성시각 / 버전 근거 내용
* 목자는 1)진행중/2)검토요청/3)최종승인으로 구분해서 진행합니다.
진행중은 문서 진행 중 / 검토요청은 훈련교사에게 검토요청 / 최종승인은 최종 완료 문서로 구분
* 버전 번호는 검토 횟수를 확인 하기 위한 용도 포함
v02_2팀_시스템구조도_210309_15시39분 / 210309 흐름도.xls 근거
v01_2팀_시스템구조도_210218_15시14분 / 210218 PPT 근거</t>
    <phoneticPr fontId="1" type="noConversion"/>
  </si>
  <si>
    <t>v03_2팀_기능정의서_210309_15시20분 / 근거없음
v02_2팀_기능정의서_210218_15시14분 / 210218 회의록 근거
v01_2팀_기능정의서_210205_17시25분 / 210205 회의록 근거</t>
    <phoneticPr fontId="1" type="noConversion"/>
  </si>
  <si>
    <t>3시간연장근무</t>
    <phoneticPr fontId="1" type="noConversion"/>
  </si>
  <si>
    <t>10만원</t>
    <phoneticPr fontId="1" type="noConversion"/>
  </si>
  <si>
    <t>2. 자가운전보조금</t>
    <phoneticPr fontId="1" type="noConversion"/>
  </si>
  <si>
    <t>3월 자가운전보조금</t>
    <phoneticPr fontId="1" type="noConversion"/>
  </si>
  <si>
    <t>자가운전보조금</t>
    <phoneticPr fontId="1" type="noConversion"/>
  </si>
  <si>
    <t>3월 자가운전보조금</t>
    <phoneticPr fontId="1" type="noConversion"/>
  </si>
  <si>
    <t>체크박스로 인풋값을 받아서 더한 총 금액</t>
    <phoneticPr fontId="1" type="noConversion"/>
  </si>
  <si>
    <t>직접입력 항목 넣어야함</t>
    <phoneticPr fontId="1" type="noConversion"/>
  </si>
  <si>
    <t>추가수당 관리</t>
    <phoneticPr fontId="1" type="noConversion"/>
  </si>
  <si>
    <t>btax_option</t>
    <phoneticPr fontId="1" type="noConversion"/>
  </si>
  <si>
    <t>과세 비과세 구분
Y는과세 N은비과세</t>
    <phoneticPr fontId="1" type="noConversion"/>
  </si>
  <si>
    <t>과세</t>
    <phoneticPr fontId="1" type="noConversion"/>
  </si>
  <si>
    <t>과세</t>
    <phoneticPr fontId="1" type="noConversion"/>
  </si>
  <si>
    <t>비과세</t>
    <phoneticPr fontId="1" type="noConversion"/>
  </si>
  <si>
    <t xml:space="preserve"> 식대 비용</t>
    <phoneticPr fontId="1" type="noConversion"/>
  </si>
  <si>
    <t>btax_해당연도_숫자</t>
    <phoneticPr fontId="1" type="noConversion"/>
  </si>
  <si>
    <t>btax_21_001</t>
  </si>
  <si>
    <t>btax_21_002</t>
  </si>
  <si>
    <t>btax_21_004</t>
  </si>
  <si>
    <t>btax_21_005</t>
  </si>
  <si>
    <t>btax_21_003</t>
    <phoneticPr fontId="1" type="noConversion"/>
  </si>
  <si>
    <t>월급 + 과세수당합계 * 근로소득세율</t>
    <phoneticPr fontId="1" type="noConversion"/>
  </si>
  <si>
    <t>근로소득세 * 10%</t>
    <phoneticPr fontId="1" type="noConversion"/>
  </si>
  <si>
    <t>4대보험코드(연별)(FK)</t>
  </si>
  <si>
    <t>insu_code(FK)</t>
  </si>
  <si>
    <t>직원별 추가수당 관리</t>
    <phoneticPr fontId="1" type="noConversion"/>
  </si>
  <si>
    <t>tb_user_bonus</t>
    <phoneticPr fontId="1" type="noConversion"/>
  </si>
  <si>
    <t>ub_code(PK)</t>
    <phoneticPr fontId="1" type="noConversion"/>
  </si>
  <si>
    <t>ub_year_month</t>
    <phoneticPr fontId="1" type="noConversion"/>
  </si>
  <si>
    <t>ub_etc</t>
  </si>
  <si>
    <t>ub_reg_date</t>
  </si>
  <si>
    <t>ub_pay</t>
  </si>
  <si>
    <t>ub_03_002</t>
  </si>
  <si>
    <t>ub_03_003</t>
  </si>
  <si>
    <t>ub_03_001</t>
  </si>
  <si>
    <t>inc_10601065</t>
    <phoneticPr fontId="1" type="noConversion"/>
  </si>
  <si>
    <t>inc_10601065</t>
    <phoneticPr fontId="1" type="noConversion"/>
  </si>
  <si>
    <t>inc_10601065</t>
    <phoneticPr fontId="1" type="noConversion"/>
  </si>
  <si>
    <t>inc_10601065</t>
    <phoneticPr fontId="1" type="noConversion"/>
  </si>
  <si>
    <t>menu_001</t>
    <phoneticPr fontId="1" type="noConversion"/>
  </si>
  <si>
    <t>menu_002</t>
  </si>
  <si>
    <t>menu_003</t>
  </si>
  <si>
    <t>아이스 바닐라라뗴</t>
    <phoneticPr fontId="1" type="noConversion"/>
  </si>
  <si>
    <t>커피</t>
    <phoneticPr fontId="1" type="noConversion"/>
  </si>
  <si>
    <t>커피</t>
    <phoneticPr fontId="1" type="noConversion"/>
  </si>
  <si>
    <t>플라스틱컵 R</t>
    <phoneticPr fontId="1" type="noConversion"/>
  </si>
  <si>
    <t>-</t>
    <phoneticPr fontId="1" type="noConversion"/>
  </si>
  <si>
    <t>하나의 메뉴에 소모되는
 품목별 소모량계산</t>
    <phoneticPr fontId="1" type="noConversion"/>
  </si>
  <si>
    <t>con_001</t>
    <phoneticPr fontId="1" type="noConversion"/>
  </si>
  <si>
    <t>article_05</t>
    <phoneticPr fontId="1" type="noConversion"/>
  </si>
  <si>
    <t>R = 250ml, L = 300ml</t>
    <phoneticPr fontId="1" type="noConversion"/>
  </si>
  <si>
    <t>inco_03</t>
    <phoneticPr fontId="1" type="noConversion"/>
  </si>
  <si>
    <t>cust_03</t>
    <phoneticPr fontId="1" type="noConversion"/>
  </si>
  <si>
    <t>owner_01</t>
    <phoneticPr fontId="1" type="noConversion"/>
  </si>
  <si>
    <t>조은우유</t>
    <phoneticPr fontId="1" type="noConversion"/>
  </si>
  <si>
    <t>000-00-00000</t>
    <phoneticPr fontId="1" type="noConversion"/>
  </si>
  <si>
    <t>천인정</t>
    <phoneticPr fontId="1" type="noConversion"/>
  </si>
  <si>
    <t>010-3333-1231</t>
    <phoneticPr fontId="1" type="noConversion"/>
  </si>
  <si>
    <t>우유</t>
    <phoneticPr fontId="1" type="noConversion"/>
  </si>
  <si>
    <t>세금계산서</t>
    <phoneticPr fontId="1" type="noConversion"/>
  </si>
  <si>
    <t>지급</t>
    <phoneticPr fontId="1" type="noConversion"/>
  </si>
  <si>
    <t>지급</t>
    <phoneticPr fontId="1" type="noConversion"/>
  </si>
  <si>
    <t>미지급</t>
    <phoneticPr fontId="1" type="noConversion"/>
  </si>
  <si>
    <t>ml</t>
    <phoneticPr fontId="1" type="noConversion"/>
  </si>
  <si>
    <t>g</t>
    <phoneticPr fontId="1" type="noConversion"/>
  </si>
  <si>
    <t xml:space="preserve"> </t>
    <phoneticPr fontId="1" type="noConversion"/>
  </si>
  <si>
    <t>공급합계(단가, vat포함)</t>
    <phoneticPr fontId="1" type="noConversion"/>
  </si>
  <si>
    <t>oid001</t>
    <phoneticPr fontId="1" type="noConversion"/>
  </si>
  <si>
    <t>장현진</t>
    <phoneticPr fontId="1" type="noConversion"/>
  </si>
  <si>
    <t>o</t>
    <phoneticPr fontId="1" type="noConversion"/>
  </si>
  <si>
    <t>o</t>
    <phoneticPr fontId="1" type="noConversion"/>
  </si>
  <si>
    <t>*그룹코드 규칙……………….</t>
    <phoneticPr fontId="1" type="noConversion"/>
  </si>
  <si>
    <t>sales_001</t>
    <phoneticPr fontId="1" type="noConversion"/>
  </si>
  <si>
    <t>sales_002</t>
  </si>
  <si>
    <t>sales_003</t>
  </si>
  <si>
    <t>con_002</t>
  </si>
  <si>
    <t>con_003</t>
  </si>
  <si>
    <t>코코아 파우더</t>
    <phoneticPr fontId="1" type="noConversion"/>
  </si>
  <si>
    <t>종이컵 R</t>
    <phoneticPr fontId="1" type="noConversion"/>
  </si>
  <si>
    <t>핫 초코 ®</t>
    <phoneticPr fontId="1" type="noConversion"/>
  </si>
  <si>
    <t>핫 초코 ®</t>
    <phoneticPr fontId="1" type="noConversion"/>
  </si>
  <si>
    <t>아이스 아메리카노 ®</t>
    <phoneticPr fontId="1" type="noConversion"/>
  </si>
  <si>
    <t>아이스 바닐라라뗴®</t>
    <phoneticPr fontId="1" type="noConversion"/>
  </si>
  <si>
    <t>article_06</t>
  </si>
  <si>
    <t>article_07</t>
  </si>
  <si>
    <t>코코아파우더</t>
    <phoneticPr fontId="1" type="noConversion"/>
  </si>
  <si>
    <t>종이컵 R</t>
    <phoneticPr fontId="1" type="noConversion"/>
  </si>
  <si>
    <t>ea</t>
    <phoneticPr fontId="1" type="noConversion"/>
  </si>
  <si>
    <t>box</t>
    <phoneticPr fontId="1" type="noConversion"/>
  </si>
  <si>
    <t>ea</t>
    <phoneticPr fontId="1" type="noConversion"/>
  </si>
  <si>
    <t>con_004</t>
  </si>
  <si>
    <t>con_005</t>
  </si>
  <si>
    <t>con_006</t>
  </si>
  <si>
    <t>con_007</t>
  </si>
  <si>
    <t>con_008</t>
  </si>
  <si>
    <t>menu_002</t>
    <phoneticPr fontId="1" type="noConversion"/>
  </si>
  <si>
    <t>핫 초코</t>
    <phoneticPr fontId="1" type="noConversion"/>
  </si>
  <si>
    <t>menu_003</t>
    <phoneticPr fontId="1" type="noConversion"/>
  </si>
  <si>
    <t>음료</t>
    <phoneticPr fontId="1" type="noConversion"/>
  </si>
  <si>
    <t>핫 초코</t>
    <phoneticPr fontId="1" type="noConversion"/>
  </si>
  <si>
    <t>아이스 아메리카노</t>
    <phoneticPr fontId="1" type="noConversion"/>
  </si>
  <si>
    <t>카드</t>
    <phoneticPr fontId="1" type="noConversion"/>
  </si>
  <si>
    <t>카드</t>
    <phoneticPr fontId="1" type="noConversion"/>
  </si>
  <si>
    <t>sales_total</t>
    <phoneticPr fontId="1" type="noConversion"/>
  </si>
  <si>
    <t>sales_deadline_check</t>
    <phoneticPr fontId="1" type="noConversion"/>
  </si>
  <si>
    <t>sales_daliyvol_
group_code</t>
    <phoneticPr fontId="1" type="noConversion"/>
  </si>
  <si>
    <t>sales_210305_daliyvol</t>
    <phoneticPr fontId="1" type="noConversion"/>
  </si>
  <si>
    <t>oid0001</t>
    <phoneticPr fontId="1" type="noConversion"/>
  </si>
  <si>
    <t>장현진</t>
    <phoneticPr fontId="1" type="noConversion"/>
  </si>
  <si>
    <t>그룹코드</t>
    <phoneticPr fontId="1" type="noConversion"/>
  </si>
  <si>
    <t>dailyvol_group_code</t>
    <phoneticPr fontId="1" type="noConversion"/>
  </si>
  <si>
    <t>위 테이블을 위한
그룹코드</t>
    <phoneticPr fontId="1" type="noConversion"/>
  </si>
  <si>
    <t>dailyvol_001</t>
    <phoneticPr fontId="1" type="noConversion"/>
  </si>
  <si>
    <t>만나카페</t>
    <phoneticPr fontId="1" type="noConversion"/>
  </si>
  <si>
    <t>dailyvol_002</t>
    <phoneticPr fontId="1" type="noConversion"/>
  </si>
  <si>
    <t>dailyvol_003</t>
    <phoneticPr fontId="1" type="noConversion"/>
  </si>
  <si>
    <t>dailyvol_004</t>
    <phoneticPr fontId="1" type="noConversion"/>
  </si>
  <si>
    <t>dailyvol_005</t>
    <phoneticPr fontId="1" type="noConversion"/>
  </si>
  <si>
    <t>dailyvol_006</t>
    <phoneticPr fontId="1" type="noConversion"/>
  </si>
  <si>
    <t>dailyvol_007</t>
    <phoneticPr fontId="1" type="noConversion"/>
  </si>
  <si>
    <t>dailyvol_008</t>
    <phoneticPr fontId="1" type="noConversion"/>
  </si>
  <si>
    <t>dailyvol_플라스틱컵R_210305_01</t>
    <phoneticPr fontId="1" type="noConversion"/>
  </si>
  <si>
    <t>dailyvol_원두_210305_01</t>
    <phoneticPr fontId="1" type="noConversion"/>
  </si>
  <si>
    <t>dailyvol_우유_210305_01</t>
    <phoneticPr fontId="1" type="noConversion"/>
  </si>
  <si>
    <t>dailyvol_종이컵R_210305_01</t>
    <phoneticPr fontId="1" type="noConversion"/>
  </si>
  <si>
    <t>dailyvol_코코아파우더_210305_01</t>
    <phoneticPr fontId="1" type="noConversion"/>
  </si>
  <si>
    <t>dailyvol_우유_210305_01</t>
    <phoneticPr fontId="1" type="noConversion"/>
  </si>
  <si>
    <t>dailyvol_플라스틱컵R_210305_01</t>
    <phoneticPr fontId="1" type="noConversion"/>
  </si>
  <si>
    <t>dailyvol_원두_210305_01</t>
    <phoneticPr fontId="1" type="noConversion"/>
  </si>
  <si>
    <t>코코아파우더</t>
    <phoneticPr fontId="1" type="noConversion"/>
  </si>
  <si>
    <t>detailvol_001</t>
    <phoneticPr fontId="1" type="noConversion"/>
  </si>
  <si>
    <t>detailvol_check</t>
    <phoneticPr fontId="1" type="noConversion"/>
  </si>
  <si>
    <t>장현진</t>
    <phoneticPr fontId="1" type="noConversion"/>
  </si>
  <si>
    <t>detailvol_002</t>
  </si>
  <si>
    <t>detailvol_003</t>
  </si>
  <si>
    <t>inco_04</t>
  </si>
  <si>
    <t>inco_05</t>
  </si>
  <si>
    <t xml:space="preserve"> </t>
    <phoneticPr fontId="1" type="noConversion"/>
  </si>
  <si>
    <t>우유 상자</t>
    <phoneticPr fontId="1" type="noConversion"/>
  </si>
  <si>
    <t>con_name</t>
    <phoneticPr fontId="1" type="noConversion"/>
  </si>
  <si>
    <t>메뉴 소모 품목 명</t>
    <phoneticPr fontId="1" type="noConversion"/>
  </si>
  <si>
    <t>사용자가 선택한 입고항목을 사용해야함</t>
    <phoneticPr fontId="1" type="noConversion"/>
  </si>
  <si>
    <t>종이컵R</t>
    <phoneticPr fontId="1" type="noConversion"/>
  </si>
  <si>
    <t>입고수량.품목명</t>
    <phoneticPr fontId="1" type="noConversion"/>
  </si>
  <si>
    <t>입고수량</t>
    <phoneticPr fontId="1" type="noConversion"/>
  </si>
  <si>
    <t>품목.용량</t>
    <phoneticPr fontId="1" type="noConversion"/>
  </si>
  <si>
    <t>품목.단위</t>
    <phoneticPr fontId="1" type="noConversion"/>
  </si>
  <si>
    <t>일 품목용량합계
 그룹코드</t>
    <phoneticPr fontId="1" type="noConversion"/>
  </si>
  <si>
    <t>품목별 일 소모용량합계</t>
    <phoneticPr fontId="1" type="noConversion"/>
  </si>
  <si>
    <t xml:space="preserve">소모수량 </t>
    <phoneticPr fontId="1" type="noConversion"/>
  </si>
  <si>
    <t>잔여용량</t>
    <phoneticPr fontId="1" type="noConversion"/>
  </si>
  <si>
    <t>입고날짜</t>
    <phoneticPr fontId="1" type="noConversion"/>
  </si>
  <si>
    <t>등록날짜</t>
    <phoneticPr fontId="1" type="noConversion"/>
  </si>
  <si>
    <t>마감유무</t>
    <phoneticPr fontId="1" type="noConversion"/>
  </si>
  <si>
    <t>품목 소모 단계</t>
    <phoneticPr fontId="1" type="noConversion"/>
  </si>
  <si>
    <t>시스템 등록아이디</t>
    <phoneticPr fontId="1" type="noConversion"/>
  </si>
  <si>
    <t>시스템등록자이름</t>
    <phoneticPr fontId="1" type="noConversion"/>
  </si>
  <si>
    <t>입고수량</t>
    <phoneticPr fontId="1" type="noConversion"/>
  </si>
  <si>
    <t>입고수량테이블에서 사용완료한 입고품목은 제외하고 품목명을 기준으로 수량,용량을 받아온다 (품목코드, 품목명, 그룹코드)</t>
    <phoneticPr fontId="1" type="noConversion"/>
  </si>
  <si>
    <t>inco_06</t>
  </si>
  <si>
    <t>inco_07</t>
  </si>
  <si>
    <t>article_08</t>
  </si>
  <si>
    <t>시나몬파우더</t>
    <phoneticPr fontId="1" type="noConversion"/>
  </si>
  <si>
    <t>g</t>
    <phoneticPr fontId="1" type="noConversion"/>
  </si>
  <si>
    <t>품목관리.품목명</t>
    <phoneticPr fontId="1" type="noConversion"/>
  </si>
  <si>
    <t>article_code</t>
    <phoneticPr fontId="1" type="noConversion"/>
  </si>
  <si>
    <t>회계등록을위한 마감유무</t>
    <phoneticPr fontId="1" type="noConversion"/>
  </si>
  <si>
    <t>품목별,품목소모단계 별</t>
    <phoneticPr fontId="1" type="noConversion"/>
  </si>
  <si>
    <t>품목관리.품목코드</t>
    <phoneticPr fontId="1" type="noConversion"/>
  </si>
  <si>
    <t>그룹코드</t>
    <phoneticPr fontId="1" type="noConversion"/>
  </si>
  <si>
    <t>inco_품목별_
품목소모단계별_stock</t>
    <phoneticPr fontId="1" type="noConversion"/>
  </si>
  <si>
    <t>그룹코드2</t>
    <phoneticPr fontId="1" type="noConversion"/>
  </si>
  <si>
    <t>현재수량</t>
    <phoneticPr fontId="1" type="noConversion"/>
  </si>
  <si>
    <t>현재용량</t>
    <phoneticPr fontId="1" type="noConversion"/>
  </si>
  <si>
    <t>입고품목별 수량별 용량상세소모량 관리,매입(지출) 입고 
수량 관리</t>
    <phoneticPr fontId="1" type="noConversion"/>
  </si>
  <si>
    <t>null</t>
    <phoneticPr fontId="1" type="noConversion"/>
  </si>
  <si>
    <t>inco_플라스틱컵R_
품목소모단계별_stock</t>
    <phoneticPr fontId="1" type="noConversion"/>
  </si>
  <si>
    <t>inco_우유상자_
품목소모단계별_stock</t>
    <phoneticPr fontId="1" type="noConversion"/>
  </si>
  <si>
    <t>inco_플라스틱컵 R_
품목소모단계별_stock</t>
    <phoneticPr fontId="1" type="noConversion"/>
  </si>
  <si>
    <t>inco_원두_
품목소모단계별_stock</t>
    <phoneticPr fontId="1" type="noConversion"/>
  </si>
  <si>
    <t>stock_001</t>
    <phoneticPr fontId="1" type="noConversion"/>
  </si>
  <si>
    <t>stock_002</t>
  </si>
  <si>
    <t>stock_003</t>
  </si>
  <si>
    <t>stock_004</t>
  </si>
  <si>
    <t>stock_005</t>
  </si>
  <si>
    <t>stock_006</t>
  </si>
  <si>
    <t>stock_007</t>
  </si>
  <si>
    <t>stock_008</t>
  </si>
  <si>
    <t>menu_003</t>
    <phoneticPr fontId="1" type="noConversion"/>
  </si>
  <si>
    <t>핫 초코 ®</t>
    <phoneticPr fontId="1" type="noConversion"/>
  </si>
  <si>
    <t>아이스 바닐라라떼 ®</t>
    <phoneticPr fontId="1" type="noConversion"/>
  </si>
  <si>
    <t>최소단위단가</t>
    <phoneticPr fontId="1" type="noConversion"/>
  </si>
  <si>
    <t>*메뉴별, 일자별로 그룹코드 생성(판매수량)</t>
    <phoneticPr fontId="1" type="noConversion"/>
  </si>
  <si>
    <t>sales_210305_바라_daliyvol</t>
    <phoneticPr fontId="1" type="noConversion"/>
  </si>
  <si>
    <t>레시피용량</t>
    <phoneticPr fontId="1" type="noConversion"/>
  </si>
  <si>
    <t>우유</t>
    <phoneticPr fontId="1" type="noConversion"/>
  </si>
  <si>
    <t>원두</t>
    <phoneticPr fontId="1" type="noConversion"/>
  </si>
  <si>
    <t>컵</t>
    <phoneticPr fontId="1" type="noConversion"/>
  </si>
  <si>
    <t>최소단위단가</t>
    <phoneticPr fontId="1" type="noConversion"/>
  </si>
  <si>
    <t>메뉴별 일일 판매수량 원가합계</t>
    <phoneticPr fontId="1" type="noConversion"/>
  </si>
  <si>
    <t>cosdetail_group_code</t>
    <phoneticPr fontId="1" type="noConversion"/>
  </si>
  <si>
    <t>sales_210305_바라_daliyvol</t>
    <phoneticPr fontId="1" type="noConversion"/>
  </si>
  <si>
    <t>계산함수</t>
    <phoneticPr fontId="1" type="noConversion"/>
  </si>
  <si>
    <t>cosdetail_sales_count</t>
    <phoneticPr fontId="1" type="noConversion"/>
  </si>
  <si>
    <t>cosdetail_unit_total</t>
    <phoneticPr fontId="1" type="noConversion"/>
  </si>
  <si>
    <t>cosdetail_code(PK)</t>
    <phoneticPr fontId="1" type="noConversion"/>
  </si>
  <si>
    <t>cosdetail_001</t>
    <phoneticPr fontId="1" type="noConversion"/>
  </si>
  <si>
    <t>owner_01</t>
    <phoneticPr fontId="1" type="noConversion"/>
  </si>
  <si>
    <t>만나카페</t>
    <phoneticPr fontId="1" type="noConversion"/>
  </si>
  <si>
    <t>cosdetail_002</t>
  </si>
  <si>
    <t>cosdetail_003</t>
  </si>
  <si>
    <t>원가상세코드(PK)</t>
    <phoneticPr fontId="1" type="noConversion"/>
  </si>
  <si>
    <t>메뉴 한개당 원가합계</t>
    <phoneticPr fontId="1" type="noConversion"/>
  </si>
  <si>
    <t>용량*단가</t>
    <phoneticPr fontId="1" type="noConversion"/>
  </si>
  <si>
    <t>현재용량</t>
    <phoneticPr fontId="1" type="noConversion"/>
  </si>
  <si>
    <t>-</t>
    <phoneticPr fontId="1" type="noConversion"/>
  </si>
  <si>
    <t>oid001</t>
    <phoneticPr fontId="1" type="noConversion"/>
  </si>
  <si>
    <t>장현진</t>
    <phoneticPr fontId="1" type="noConversion"/>
  </si>
  <si>
    <t>총 진행 현황</t>
    <phoneticPr fontId="1" type="noConversion"/>
  </si>
  <si>
    <t>진행일수</t>
    <phoneticPr fontId="1" type="noConversion"/>
  </si>
  <si>
    <t>진행현황</t>
    <phoneticPr fontId="1" type="noConversion"/>
  </si>
  <si>
    <t>작업일수</t>
    <phoneticPr fontId="1" type="noConversion"/>
  </si>
  <si>
    <t>종료일</t>
    <phoneticPr fontId="1" type="noConversion"/>
  </si>
  <si>
    <t>시작일</t>
    <phoneticPr fontId="1" type="noConversion"/>
  </si>
  <si>
    <t>기능</t>
    <phoneticPr fontId="1" type="noConversion"/>
  </si>
  <si>
    <t>SYSTEM</t>
    <phoneticPr fontId="1" type="noConversion"/>
  </si>
  <si>
    <t>일정</t>
    <phoneticPr fontId="1" type="noConversion"/>
  </si>
  <si>
    <t>진행내용</t>
    <phoneticPr fontId="1" type="noConversion"/>
  </si>
  <si>
    <t>담당자
(팀원)</t>
    <phoneticPr fontId="1" type="noConversion"/>
  </si>
  <si>
    <t xml:space="preserve">화면 메뉴 DEPTH </t>
    <phoneticPr fontId="1" type="noConversion"/>
  </si>
  <si>
    <t>NO</t>
    <phoneticPr fontId="1" type="noConversion"/>
  </si>
  <si>
    <t>VERSION HISTORY</t>
    <phoneticPr fontId="1" type="noConversion"/>
  </si>
  <si>
    <t>학사행정시스템</t>
    <phoneticPr fontId="1" type="noConversion"/>
  </si>
  <si>
    <t>프로젝트명</t>
    <phoneticPr fontId="1" type="noConversion"/>
  </si>
  <si>
    <t>작성일</t>
    <phoneticPr fontId="1" type="noConversion"/>
  </si>
  <si>
    <t>훈련기간</t>
    <phoneticPr fontId="1" type="noConversion"/>
  </si>
  <si>
    <t xml:space="preserve">시작일, 종료일, 진행현황만 입력하면 작업일수, 진행일수가 계산되어 간트차트에 적용됩니다. </t>
    <phoneticPr fontId="1" type="noConversion"/>
  </si>
  <si>
    <t>작성자</t>
    <phoneticPr fontId="1" type="noConversion"/>
  </si>
  <si>
    <t>과정명</t>
    <phoneticPr fontId="1" type="noConversion"/>
  </si>
  <si>
    <t>sales_카드_지급_deal</t>
    <phoneticPr fontId="1" type="noConversion"/>
  </si>
  <si>
    <t>sales_pay_type</t>
    <phoneticPr fontId="1" type="noConversion"/>
  </si>
  <si>
    <t>세금계산서</t>
    <phoneticPr fontId="1" type="noConversion"/>
  </si>
  <si>
    <t>미지급</t>
    <phoneticPr fontId="1" type="noConversion"/>
  </si>
  <si>
    <t>지급</t>
    <phoneticPr fontId="1" type="noConversion"/>
  </si>
  <si>
    <t>sales_현금_지급_deal</t>
    <phoneticPr fontId="1" type="noConversion"/>
  </si>
  <si>
    <t>sales_세금계산서_지급_deal</t>
    <phoneticPr fontId="1" type="noConversion"/>
  </si>
  <si>
    <t>sales_세금계산서_미지급_deal</t>
    <phoneticPr fontId="1" type="noConversion"/>
  </si>
  <si>
    <t>매출</t>
    <phoneticPr fontId="1" type="noConversion"/>
  </si>
  <si>
    <t>매출</t>
    <phoneticPr fontId="1" type="noConversion"/>
  </si>
  <si>
    <t>상품매출</t>
    <phoneticPr fontId="1" type="noConversion"/>
  </si>
  <si>
    <t>차변 계정과목코드(FK)</t>
    <phoneticPr fontId="1" type="noConversion"/>
  </si>
  <si>
    <t>차변 계정과목명(FK)</t>
    <phoneticPr fontId="1" type="noConversion"/>
  </si>
  <si>
    <t>대변 계정과목코드(FK)</t>
    <phoneticPr fontId="1" type="noConversion"/>
  </si>
  <si>
    <t>대변 계정중분류</t>
    <phoneticPr fontId="1" type="noConversion"/>
  </si>
  <si>
    <t>대변 계정과목명(FK)</t>
    <phoneticPr fontId="1" type="noConversion"/>
  </si>
  <si>
    <t>공급합계</t>
    <phoneticPr fontId="1" type="noConversion"/>
  </si>
  <si>
    <t>도소매업 매출</t>
    <phoneticPr fontId="1" type="noConversion"/>
  </si>
  <si>
    <t>자산</t>
    <phoneticPr fontId="1" type="noConversion"/>
  </si>
  <si>
    <t>외상매출금</t>
    <phoneticPr fontId="1" type="noConversion"/>
  </si>
  <si>
    <t>상품 또는 제품을 매출하고 대금을 외상으로 한 경우</t>
    <phoneticPr fontId="1" type="noConversion"/>
  </si>
  <si>
    <t>재고자산</t>
    <phoneticPr fontId="1" type="noConversion"/>
  </si>
  <si>
    <t>원재료</t>
    <phoneticPr fontId="1" type="noConversion"/>
  </si>
  <si>
    <t> 물품 등을 구매하고 대금을 나중에 지급하기로 한 것</t>
    <phoneticPr fontId="1" type="noConversion"/>
  </si>
  <si>
    <t>기본이 되는 원료와 재료</t>
    <phoneticPr fontId="1" type="noConversion"/>
  </si>
  <si>
    <t>inco_현금_지급 _deal</t>
    <phoneticPr fontId="1" type="noConversion"/>
  </si>
  <si>
    <t>inco_카드_지급 _deal</t>
    <phoneticPr fontId="1" type="noConversion"/>
  </si>
  <si>
    <t>inco_세금계산서_지급 _deal</t>
    <phoneticPr fontId="1" type="noConversion"/>
  </si>
  <si>
    <t>inco_세금계산서_미지급 _deal</t>
    <phoneticPr fontId="1" type="noConversion"/>
  </si>
  <si>
    <t>상품매출</t>
    <phoneticPr fontId="1" type="noConversion"/>
  </si>
  <si>
    <t>sales_카드_지급_deal</t>
    <phoneticPr fontId="1" type="noConversion"/>
  </si>
  <si>
    <t>매출</t>
    <phoneticPr fontId="1" type="noConversion"/>
  </si>
  <si>
    <t>sales_현금_지급_deal</t>
    <phoneticPr fontId="1" type="noConversion"/>
  </si>
  <si>
    <t>세금계산서</t>
    <phoneticPr fontId="1" type="noConversion"/>
  </si>
  <si>
    <t>상품매출</t>
    <phoneticPr fontId="1" type="noConversion"/>
  </si>
  <si>
    <t>sales_세금계산서_지급_deal</t>
    <phoneticPr fontId="1" type="noConversion"/>
  </si>
  <si>
    <t>당좌자산</t>
    <phoneticPr fontId="1" type="noConversion"/>
  </si>
  <si>
    <t>외상매출금</t>
    <phoneticPr fontId="1" type="noConversion"/>
  </si>
  <si>
    <t>sales_세금계산서_미지급_deal</t>
    <phoneticPr fontId="1" type="noConversion"/>
  </si>
  <si>
    <t>owner_01</t>
    <phoneticPr fontId="1" type="noConversion"/>
  </si>
  <si>
    <t>매입</t>
    <phoneticPr fontId="1" type="noConversion"/>
  </si>
  <si>
    <t>원재료</t>
    <phoneticPr fontId="1" type="noConversion"/>
  </si>
  <si>
    <t>현금</t>
    <phoneticPr fontId="1" type="noConversion"/>
  </si>
  <si>
    <t>inco_카드_지급 _deal</t>
    <phoneticPr fontId="1" type="noConversion"/>
  </si>
  <si>
    <t>매출 상세테이블</t>
    <phoneticPr fontId="1" type="noConversion"/>
  </si>
  <si>
    <t>재고자산</t>
    <phoneticPr fontId="1" type="noConversion"/>
  </si>
  <si>
    <t>inco_세금계산서_지급 _deal</t>
    <phoneticPr fontId="1" type="noConversion"/>
  </si>
  <si>
    <t>inco_세금계산서_미지급 _deal</t>
    <phoneticPr fontId="1" type="noConversion"/>
  </si>
  <si>
    <t>매매 사용 날짜</t>
    <phoneticPr fontId="1" type="noConversion"/>
  </si>
  <si>
    <t>oe_date</t>
    <phoneticPr fontId="1" type="noConversion"/>
  </si>
  <si>
    <t>판매관리비</t>
    <phoneticPr fontId="1" type="noConversion"/>
  </si>
  <si>
    <t>차량유지비</t>
    <phoneticPr fontId="1" type="noConversion"/>
  </si>
  <si>
    <t>소모품비</t>
    <phoneticPr fontId="1" type="noConversion"/>
  </si>
  <si>
    <t>복리후생비</t>
    <phoneticPr fontId="1" type="noConversion"/>
  </si>
  <si>
    <t>미지급비용</t>
    <phoneticPr fontId="1" type="noConversion"/>
  </si>
  <si>
    <t>유동부채</t>
    <phoneticPr fontId="1" type="noConversion"/>
  </si>
  <si>
    <t>세금계산서</t>
    <phoneticPr fontId="1" type="noConversion"/>
  </si>
  <si>
    <t>공급 합계</t>
    <phoneticPr fontId="1" type="noConversion"/>
  </si>
  <si>
    <t>deal_total</t>
    <phoneticPr fontId="1" type="noConversion"/>
  </si>
  <si>
    <t>oe_total</t>
    <phoneticPr fontId="1" type="noConversion"/>
  </si>
  <si>
    <t>oe_supply_value</t>
    <phoneticPr fontId="1" type="noConversion"/>
  </si>
  <si>
    <t>oe_vat_type</t>
    <phoneticPr fontId="1" type="noConversion"/>
  </si>
  <si>
    <t>기타매입</t>
    <phoneticPr fontId="1" type="noConversion"/>
  </si>
  <si>
    <t>기타매입관리</t>
    <phoneticPr fontId="1" type="noConversion"/>
  </si>
  <si>
    <t>null</t>
    <phoneticPr fontId="1" type="noConversion"/>
  </si>
  <si>
    <t>null</t>
    <phoneticPr fontId="1" type="noConversion"/>
  </si>
  <si>
    <t>직원 이름</t>
    <phoneticPr fontId="1" type="noConversion"/>
  </si>
  <si>
    <t>잡급</t>
    <phoneticPr fontId="1" type="noConversion"/>
  </si>
  <si>
    <t>직원급여</t>
    <phoneticPr fontId="1" type="noConversion"/>
  </si>
  <si>
    <t>* 월별, 차변계정과목별</t>
    <phoneticPr fontId="1" type="noConversion"/>
  </si>
  <si>
    <t>pay_직원급여_2021년2월_deal</t>
    <phoneticPr fontId="1" type="noConversion"/>
  </si>
  <si>
    <t>pay_직원급여_2021년3월_deal</t>
    <phoneticPr fontId="1" type="noConversion"/>
  </si>
  <si>
    <t>pay_잡급_2021년1월_deal</t>
    <phoneticPr fontId="1" type="noConversion"/>
  </si>
  <si>
    <t>pay_잡급_2021년2월_deal</t>
    <phoneticPr fontId="1" type="noConversion"/>
  </si>
  <si>
    <t>pay_잡급_2021년3월_deal</t>
    <phoneticPr fontId="1" type="noConversion"/>
  </si>
  <si>
    <t>pay_직원급여_2021년3월_deal</t>
    <phoneticPr fontId="1" type="noConversion"/>
  </si>
  <si>
    <t>통합급여관리</t>
    <phoneticPr fontId="1" type="noConversion"/>
  </si>
  <si>
    <t>pay_직원급여_2021년3월_deal</t>
    <phoneticPr fontId="1" type="noConversion"/>
  </si>
  <si>
    <t>통합급여관리</t>
    <phoneticPr fontId="1" type="noConversion"/>
  </si>
  <si>
    <t>pay_잡급_2021년1월_deal</t>
    <phoneticPr fontId="1" type="noConversion"/>
  </si>
  <si>
    <t>pay_잡급_2021년2월_deal</t>
    <phoneticPr fontId="1" type="noConversion"/>
  </si>
  <si>
    <t>pay_잡급_2021년3월_deal</t>
    <phoneticPr fontId="1" type="noConversion"/>
  </si>
  <si>
    <t>통합급여관리</t>
    <phoneticPr fontId="1" type="noConversion"/>
  </si>
  <si>
    <t>현금</t>
    <phoneticPr fontId="1" type="noConversion"/>
  </si>
  <si>
    <t>기타매입</t>
    <phoneticPr fontId="1" type="noConversion"/>
  </si>
  <si>
    <t>카드</t>
    <phoneticPr fontId="1" type="noConversion"/>
  </si>
  <si>
    <t>세금계산서</t>
    <phoneticPr fontId="1" type="noConversion"/>
  </si>
  <si>
    <t xml:space="preserve"> </t>
    <phoneticPr fontId="1" type="noConversion"/>
  </si>
  <si>
    <t>*통합회계관리에서 원천은 빼고 가져와.(계정과목에서 부가세과 관련없는것은 가져오지마)</t>
    <phoneticPr fontId="1" type="noConversion"/>
  </si>
  <si>
    <t>기간별, 카테고리별,계정과목별</t>
    <phoneticPr fontId="1" type="noConversion"/>
  </si>
  <si>
    <t>deal_21_1기_매입_vat</t>
    <phoneticPr fontId="1" type="noConversion"/>
  </si>
  <si>
    <t>매출금액(공급가액)</t>
    <phoneticPr fontId="1" type="noConversion"/>
  </si>
  <si>
    <t>매출세액</t>
    <phoneticPr fontId="1" type="noConversion"/>
  </si>
  <si>
    <t>매입금액(공급가액)</t>
    <phoneticPr fontId="1" type="noConversion"/>
  </si>
  <si>
    <t>과세면세분류</t>
    <phoneticPr fontId="1" type="noConversion"/>
  </si>
  <si>
    <t>article_tax_cate</t>
    <phoneticPr fontId="1" type="noConversion"/>
  </si>
  <si>
    <t>면세</t>
    <phoneticPr fontId="1" type="noConversion"/>
  </si>
  <si>
    <t>의제매입계산할 금액(우유) = 78000</t>
    <phoneticPr fontId="1" type="noConversion"/>
  </si>
  <si>
    <t>신용카드발행세액공제계산할 금액 = 180000</t>
    <phoneticPr fontId="1" type="noConversion"/>
  </si>
  <si>
    <t>(매출+불공+가산세)-(매입+의제매입+신용카드발행세액공제)</t>
    <phoneticPr fontId="1" type="noConversion"/>
  </si>
  <si>
    <t xml:space="preserve"> </t>
    <phoneticPr fontId="1" type="noConversion"/>
  </si>
  <si>
    <t>*공급가액만가져와야함</t>
    <phoneticPr fontId="1" type="noConversion"/>
  </si>
  <si>
    <t>inst_001</t>
    <phoneticPr fontId="1" type="noConversion"/>
  </si>
  <si>
    <t>vat_001</t>
    <phoneticPr fontId="1" type="noConversion"/>
  </si>
  <si>
    <t>pm_001</t>
    <phoneticPr fontId="1" type="noConversion"/>
  </si>
  <si>
    <t>pm_002</t>
  </si>
  <si>
    <t>pm_003</t>
  </si>
  <si>
    <t>pm_004</t>
  </si>
  <si>
    <t>pm_005</t>
  </si>
  <si>
    <t>pm_006</t>
  </si>
  <si>
    <t>sd_code(PK)</t>
    <phoneticPr fontId="1" type="noConversion"/>
  </si>
  <si>
    <t>sd_year_month</t>
    <phoneticPr fontId="1" type="noConversion"/>
  </si>
  <si>
    <t>sd_worktime</t>
  </si>
  <si>
    <t>sd_pay</t>
  </si>
  <si>
    <t>sd_total</t>
  </si>
  <si>
    <t>sd_receipts</t>
  </si>
  <si>
    <t>sd_paydate</t>
  </si>
  <si>
    <t>sd_reg_date</t>
  </si>
  <si>
    <t>sd_deduction</t>
    <phoneticPr fontId="1" type="noConversion"/>
  </si>
  <si>
    <t>att_직원아이디_근속기간_sd</t>
    <phoneticPr fontId="1" type="noConversion"/>
  </si>
  <si>
    <t>att_sd_
group_code</t>
    <phoneticPr fontId="1" type="noConversion"/>
  </si>
  <si>
    <t>sd_
group_code</t>
    <phoneticPr fontId="1" type="noConversion"/>
  </si>
  <si>
    <t>4대보험 합계 세율 계산 금액</t>
    <phoneticPr fontId="1" type="noConversion"/>
  </si>
  <si>
    <t>salary_insu_calc</t>
    <phoneticPr fontId="1" type="noConversion"/>
  </si>
  <si>
    <t>소모용량</t>
    <phoneticPr fontId="1" type="noConversion"/>
  </si>
  <si>
    <t>단위</t>
    <phoneticPr fontId="1" type="noConversion"/>
  </si>
  <si>
    <t>inco_pay_type</t>
    <phoneticPr fontId="1" type="noConversion"/>
  </si>
  <si>
    <t>품목 소모 단계</t>
    <phoneticPr fontId="1" type="noConversion"/>
  </si>
  <si>
    <t>조은원두</t>
    <phoneticPr fontId="1" type="noConversion"/>
  </si>
  <si>
    <t>inco_total</t>
    <phoneticPr fontId="1" type="noConversion"/>
  </si>
  <si>
    <t>소모량마감유무</t>
    <phoneticPr fontId="1" type="noConversion"/>
  </si>
  <si>
    <t>메뉴별원가상세,소모량관리를 위한 그룹코드</t>
    <phoneticPr fontId="1" type="noConversion"/>
  </si>
  <si>
    <t>메뉴레시피.소모용량</t>
    <phoneticPr fontId="1" type="noConversion"/>
  </si>
  <si>
    <t>dailyvol_subtotal</t>
    <phoneticPr fontId="1" type="noConversion"/>
  </si>
  <si>
    <t>메뉴레시피.단위</t>
    <phoneticPr fontId="1" type="noConversion"/>
  </si>
  <si>
    <t>dailyvol_deadline_check</t>
    <phoneticPr fontId="1" type="noConversion"/>
  </si>
  <si>
    <t>마감 유무</t>
    <phoneticPr fontId="1" type="noConversion"/>
  </si>
  <si>
    <t>등록 날짜</t>
    <phoneticPr fontId="1" type="noConversion"/>
  </si>
  <si>
    <t>dailyvol_reg_date</t>
    <phoneticPr fontId="1" type="noConversion"/>
  </si>
  <si>
    <t>inco_code</t>
    <phoneticPr fontId="1" type="noConversion"/>
  </si>
  <si>
    <t>article_volume</t>
    <phoneticPr fontId="1" type="noConversion"/>
  </si>
  <si>
    <t>detailvol_code(PK)</t>
    <phoneticPr fontId="1" type="noConversion"/>
  </si>
  <si>
    <t>detailvol
group_code</t>
    <phoneticPr fontId="1" type="noConversion"/>
  </si>
  <si>
    <t>detailvol_stock
group_code</t>
    <phoneticPr fontId="1" type="noConversion"/>
  </si>
  <si>
    <t>detailvol_플라스틱컵R_
품목소모단계별_stock</t>
    <phoneticPr fontId="1" type="noConversion"/>
  </si>
  <si>
    <t>detailvol_우유상자_
품목소모단계별_stock</t>
    <phoneticPr fontId="1" type="noConversion"/>
  </si>
  <si>
    <t>detailvol_원두_
품목소모단계별_stock</t>
    <phoneticPr fontId="1" type="noConversion"/>
  </si>
  <si>
    <t>stock_group_code</t>
    <phoneticPr fontId="1" type="noConversion"/>
  </si>
  <si>
    <t>article_dan</t>
    <phoneticPr fontId="1" type="noConversion"/>
  </si>
  <si>
    <t>stock_inco_unit_total</t>
    <phoneticPr fontId="1" type="noConversion"/>
  </si>
  <si>
    <t>총입고단가합계</t>
    <phoneticPr fontId="1" type="noConversion"/>
  </si>
  <si>
    <t>stock_min_unit</t>
    <phoneticPr fontId="1" type="noConversion"/>
  </si>
  <si>
    <t>stock_now_count</t>
    <phoneticPr fontId="1" type="noConversion"/>
  </si>
  <si>
    <t>stock_now_volume</t>
    <phoneticPr fontId="1" type="noConversion"/>
  </si>
  <si>
    <t>*그룹코드로 매출수량 합계가 와..</t>
    <phoneticPr fontId="1" type="noConversion"/>
  </si>
  <si>
    <t>cosdetail_daily_sales_total</t>
    <phoneticPr fontId="1" type="noConversion"/>
  </si>
  <si>
    <t>최소단위단가</t>
    <phoneticPr fontId="1" type="noConversion"/>
  </si>
  <si>
    <t>sk_error_price_total</t>
    <phoneticPr fontId="1" type="noConversion"/>
  </si>
  <si>
    <t>deal_001</t>
    <phoneticPr fontId="1" type="noConversion"/>
  </si>
  <si>
    <t>deal_002</t>
  </si>
  <si>
    <t>deal_003</t>
  </si>
  <si>
    <t>deal_004</t>
  </si>
  <si>
    <t>deal_005</t>
  </si>
  <si>
    <t>deal_006</t>
  </si>
  <si>
    <t>deal_007</t>
  </si>
  <si>
    <t>deal_008</t>
  </si>
  <si>
    <t>deal_009</t>
  </si>
  <si>
    <t>deal_010</t>
  </si>
  <si>
    <t>deal_011</t>
  </si>
  <si>
    <t>deal_012</t>
  </si>
  <si>
    <t>deal_013</t>
  </si>
  <si>
    <t>deal_014</t>
  </si>
  <si>
    <t>deal_015</t>
  </si>
  <si>
    <t>deal_016</t>
  </si>
  <si>
    <t>deal_tax</t>
    <phoneticPr fontId="1" type="noConversion"/>
  </si>
  <si>
    <t>deal_vat_group_code</t>
    <phoneticPr fontId="1" type="noConversion"/>
  </si>
  <si>
    <t>deal_21_1기_매입_vat</t>
    <phoneticPr fontId="1" type="noConversion"/>
  </si>
  <si>
    <t>부가세관리를 위한 그룹코드</t>
    <phoneticPr fontId="1" type="noConversion"/>
  </si>
  <si>
    <t>deal_21_1기_매출_vat</t>
    <phoneticPr fontId="1" type="noConversion"/>
  </si>
  <si>
    <t>공급세액</t>
    <phoneticPr fontId="1" type="noConversion"/>
  </si>
  <si>
    <t>차변 계정과목코드(FK)</t>
    <phoneticPr fontId="1" type="noConversion"/>
  </si>
  <si>
    <t>차변 계정중분류</t>
    <phoneticPr fontId="1" type="noConversion"/>
  </si>
  <si>
    <t>차변 계정과목명(FK)</t>
    <phoneticPr fontId="1" type="noConversion"/>
  </si>
  <si>
    <t>대변 계정중분류</t>
    <phoneticPr fontId="1" type="noConversion"/>
  </si>
  <si>
    <t>oe_tax</t>
    <phoneticPr fontId="1" type="noConversion"/>
  </si>
  <si>
    <t>공급세액</t>
    <phoneticPr fontId="1" type="noConversion"/>
  </si>
  <si>
    <t>차변 계정중분류</t>
    <phoneticPr fontId="1" type="noConversion"/>
  </si>
  <si>
    <t>대변 계정중분류</t>
    <phoneticPr fontId="1" type="noConversion"/>
  </si>
  <si>
    <t>차변 계정중분류</t>
    <phoneticPr fontId="1" type="noConversion"/>
  </si>
  <si>
    <t>상호명</t>
    <phoneticPr fontId="1" type="noConversion"/>
  </si>
  <si>
    <t>한글테이블</t>
    <phoneticPr fontId="1" type="noConversion"/>
  </si>
  <si>
    <t>영문테이블</t>
    <phoneticPr fontId="1" type="noConversion"/>
  </si>
  <si>
    <t>통합회계관리를 위한 그룹코드</t>
    <phoneticPr fontId="1" type="noConversion"/>
  </si>
  <si>
    <t>pay_deal_group_code</t>
    <phoneticPr fontId="1" type="noConversion"/>
  </si>
  <si>
    <t>vat_sale_supply_value</t>
    <phoneticPr fontId="1" type="noConversion"/>
  </si>
  <si>
    <t>vat_sales_tax</t>
    <phoneticPr fontId="1" type="noConversion"/>
  </si>
  <si>
    <t>vat_purchase_supply_value</t>
    <phoneticPr fontId="1" type="noConversion"/>
  </si>
  <si>
    <t>vat_purchase_tax</t>
    <phoneticPr fontId="1" type="noConversion"/>
  </si>
  <si>
    <t>vat_deemed_input_tax</t>
    <phoneticPr fontId="1" type="noConversion"/>
  </si>
  <si>
    <t>vat_exclusion_tax</t>
    <phoneticPr fontId="1" type="noConversion"/>
  </si>
  <si>
    <t>vat_card_tax</t>
    <phoneticPr fontId="1" type="noConversion"/>
  </si>
  <si>
    <t>vat_payment_tax</t>
    <phoneticPr fontId="1" type="noConversion"/>
  </si>
  <si>
    <t>inst_sale_supply_value</t>
    <phoneticPr fontId="1" type="noConversion"/>
  </si>
  <si>
    <t>inst_purchase_supply_value</t>
    <phoneticPr fontId="1" type="noConversion"/>
  </si>
  <si>
    <t>inst_sales_amt_total</t>
    <phoneticPr fontId="1" type="noConversion"/>
  </si>
  <si>
    <t>inst_expenses</t>
    <phoneticPr fontId="1" type="noConversion"/>
  </si>
  <si>
    <t>inst_op</t>
    <phoneticPr fontId="1" type="noConversion"/>
  </si>
  <si>
    <t>Non-operating income</t>
  </si>
  <si>
    <t>Operating profit</t>
  </si>
  <si>
    <t>inst_noi</t>
    <phoneticPr fontId="1" type="noConversion"/>
  </si>
  <si>
    <t>non_operating_expenses</t>
  </si>
  <si>
    <t>inst_noe</t>
    <phoneticPr fontId="1" type="noConversion"/>
  </si>
  <si>
    <t>store_info_name</t>
  </si>
  <si>
    <t>store_info_name(FK)</t>
  </si>
  <si>
    <t>stock_
group_code2</t>
    <phoneticPr fontId="1" type="noConversion"/>
  </si>
  <si>
    <t>at_middle_cate</t>
    <phoneticPr fontId="1" type="noConversion"/>
  </si>
  <si>
    <t>inst_purchase_code</t>
    <phoneticPr fontId="1" type="noConversion"/>
  </si>
  <si>
    <t>직원 이름</t>
  </si>
  <si>
    <t>직원 이름</t>
    <phoneticPr fontId="1" type="noConversion"/>
  </si>
  <si>
    <t>직원 이름과 해당월을 기준으로 그룹코드 생성</t>
  </si>
  <si>
    <t>at_debit_code(FK)</t>
  </si>
  <si>
    <t>at_debit_code(FK)</t>
    <phoneticPr fontId="1" type="noConversion"/>
  </si>
  <si>
    <t>at_credit_middle_cate</t>
  </si>
  <si>
    <t>at_debit_middle_cate</t>
  </si>
  <si>
    <t>at_credit_name(FK)</t>
  </si>
  <si>
    <t>at_debit_name(FK)</t>
  </si>
  <si>
    <t>at_credit_code(FK)</t>
  </si>
  <si>
    <t>회원 등록</t>
    <phoneticPr fontId="1" type="noConversion"/>
  </si>
  <si>
    <t>미진행</t>
    <phoneticPr fontId="1" type="noConversion"/>
  </si>
  <si>
    <t>회원 조회(개인)</t>
    <phoneticPr fontId="1" type="noConversion"/>
  </si>
  <si>
    <t>회원 조회(전체)</t>
    <phoneticPr fontId="1" type="noConversion"/>
  </si>
  <si>
    <t>로그인관리</t>
    <phoneticPr fontId="1" type="noConversion"/>
  </si>
  <si>
    <t>직원관리</t>
    <phoneticPr fontId="1" type="noConversion"/>
  </si>
  <si>
    <t>사업장 관리</t>
    <phoneticPr fontId="1" type="noConversion"/>
  </si>
  <si>
    <t>사업장 등록</t>
  </si>
  <si>
    <t>사업장 수정</t>
  </si>
  <si>
    <t>사업장 삭제</t>
  </si>
  <si>
    <t>사업장 조회</t>
  </si>
  <si>
    <t>거래처 관리</t>
    <phoneticPr fontId="1" type="noConversion"/>
  </si>
  <si>
    <t>거래처 등록</t>
  </si>
  <si>
    <t>거래처 수정</t>
  </si>
  <si>
    <t>거래처 삭제</t>
  </si>
  <si>
    <t>거래처 조회</t>
  </si>
  <si>
    <t>급여 관리</t>
    <phoneticPr fontId="1" type="noConversion"/>
  </si>
  <si>
    <t>상용직 급여 등록</t>
    <phoneticPr fontId="1" type="noConversion"/>
  </si>
  <si>
    <t>상용직 급여 수정</t>
    <phoneticPr fontId="1" type="noConversion"/>
  </si>
  <si>
    <t>상용직 급여 삭제</t>
    <phoneticPr fontId="1" type="noConversion"/>
  </si>
  <si>
    <t>상용직 급여 조회</t>
    <phoneticPr fontId="1" type="noConversion"/>
  </si>
  <si>
    <t>일용직 급여 등록</t>
    <phoneticPr fontId="1" type="noConversion"/>
  </si>
  <si>
    <t>일용직 급여 수정</t>
    <phoneticPr fontId="1" type="noConversion"/>
  </si>
  <si>
    <t>일용직 급여 삭제</t>
    <phoneticPr fontId="1" type="noConversion"/>
  </si>
  <si>
    <t>일용직 급여 조회</t>
    <phoneticPr fontId="1" type="noConversion"/>
  </si>
  <si>
    <t>근태 관리</t>
    <phoneticPr fontId="1" type="noConversion"/>
  </si>
  <si>
    <t>출퇴근 등록</t>
    <phoneticPr fontId="1" type="noConversion"/>
  </si>
  <si>
    <t>출퇴근 수정</t>
    <phoneticPr fontId="1" type="noConversion"/>
  </si>
  <si>
    <t>출퇴근 삭제</t>
    <phoneticPr fontId="1" type="noConversion"/>
  </si>
  <si>
    <t>출퇴근 조회</t>
    <phoneticPr fontId="1" type="noConversion"/>
  </si>
  <si>
    <t>재고관리</t>
    <phoneticPr fontId="1" type="noConversion"/>
  </si>
  <si>
    <t>메뉴 등록</t>
    <phoneticPr fontId="1" type="noConversion"/>
  </si>
  <si>
    <t>메뉴 수정</t>
    <phoneticPr fontId="1" type="noConversion"/>
  </si>
  <si>
    <t>메뉴 삭제</t>
    <phoneticPr fontId="1" type="noConversion"/>
  </si>
  <si>
    <t>메뉴 조회</t>
    <phoneticPr fontId="1" type="noConversion"/>
  </si>
  <si>
    <t>메뉴 레시피 등록</t>
    <phoneticPr fontId="1" type="noConversion"/>
  </si>
  <si>
    <t>메뉴 레시피 수정</t>
    <phoneticPr fontId="1" type="noConversion"/>
  </si>
  <si>
    <t>메뉴 레시피 삭제</t>
    <phoneticPr fontId="1" type="noConversion"/>
  </si>
  <si>
    <t>메뉴 레시피 조회</t>
    <phoneticPr fontId="1" type="noConversion"/>
  </si>
  <si>
    <t>품목 등록</t>
    <phoneticPr fontId="1" type="noConversion"/>
  </si>
  <si>
    <t>품목 수정</t>
    <phoneticPr fontId="1" type="noConversion"/>
  </si>
  <si>
    <t>품목 삭제</t>
    <phoneticPr fontId="1" type="noConversion"/>
  </si>
  <si>
    <t>품목 조회</t>
    <phoneticPr fontId="1" type="noConversion"/>
  </si>
  <si>
    <t>재고 조사 내역 등록</t>
    <phoneticPr fontId="1" type="noConversion"/>
  </si>
  <si>
    <t>재고 조사 내역 수정</t>
    <phoneticPr fontId="1" type="noConversion"/>
  </si>
  <si>
    <t>재고 조사 내역 삭제</t>
    <phoneticPr fontId="1" type="noConversion"/>
  </si>
  <si>
    <t>재고 조회</t>
    <phoneticPr fontId="1" type="noConversion"/>
  </si>
  <si>
    <t>총 재고 조회</t>
    <phoneticPr fontId="1" type="noConversion"/>
  </si>
  <si>
    <t>매출 정보 등록</t>
    <phoneticPr fontId="1" type="noConversion"/>
  </si>
  <si>
    <t>매출 정보 수정</t>
    <phoneticPr fontId="1" type="noConversion"/>
  </si>
  <si>
    <t>매출 정보 삭제</t>
    <phoneticPr fontId="1" type="noConversion"/>
  </si>
  <si>
    <t>매출 정보 조회</t>
    <phoneticPr fontId="1" type="noConversion"/>
  </si>
  <si>
    <t>매입 정보 등록</t>
    <phoneticPr fontId="1" type="noConversion"/>
  </si>
  <si>
    <t>매입 정보 수정</t>
    <phoneticPr fontId="1" type="noConversion"/>
  </si>
  <si>
    <t>매입 정보 삭제</t>
    <phoneticPr fontId="1" type="noConversion"/>
  </si>
  <si>
    <t>매입 정보 조회</t>
    <phoneticPr fontId="1" type="noConversion"/>
  </si>
  <si>
    <t>기타매입 정보 등록</t>
    <phoneticPr fontId="1" type="noConversion"/>
  </si>
  <si>
    <t>기타매입 정보 수정</t>
    <phoneticPr fontId="1" type="noConversion"/>
  </si>
  <si>
    <t xml:space="preserve"> 기타매입 정보 삭제</t>
    <phoneticPr fontId="1" type="noConversion"/>
  </si>
  <si>
    <t>기타 매입 정보 조회</t>
    <phoneticPr fontId="1" type="noConversion"/>
  </si>
  <si>
    <t>통합 급여 조회</t>
    <phoneticPr fontId="1" type="noConversion"/>
  </si>
  <si>
    <t>통합 회계 조회</t>
    <phoneticPr fontId="1" type="noConversion"/>
  </si>
  <si>
    <t>매출매입관리</t>
    <phoneticPr fontId="1" type="noConversion"/>
  </si>
  <si>
    <t>통합 급여관리</t>
    <phoneticPr fontId="1" type="noConversion"/>
  </si>
  <si>
    <t>통합 회계관리</t>
    <phoneticPr fontId="1" type="noConversion"/>
  </si>
  <si>
    <t>손익계산서관리</t>
    <phoneticPr fontId="1" type="noConversion"/>
  </si>
  <si>
    <t>매장 일일 재고 조회</t>
    <phoneticPr fontId="1" type="noConversion"/>
  </si>
  <si>
    <t>매장 총 재고 조회</t>
    <phoneticPr fontId="1" type="noConversion"/>
  </si>
  <si>
    <t>매장 총 재고 조회</t>
    <phoneticPr fontId="1" type="noConversion"/>
  </si>
  <si>
    <t>원천세 관리</t>
    <phoneticPr fontId="1" type="noConversion"/>
  </si>
  <si>
    <t>6.1 급여 등록</t>
  </si>
  <si>
    <t>6.2 급여 수정</t>
  </si>
  <si>
    <t>6.3 급여 삭제</t>
  </si>
  <si>
    <t>6.4 급여 조회</t>
  </si>
  <si>
    <t>6. 상용직 급여</t>
    <phoneticPr fontId="1" type="noConversion"/>
  </si>
  <si>
    <t>7. 일용직 급여</t>
    <phoneticPr fontId="1" type="noConversion"/>
  </si>
  <si>
    <t>7.1 급여 등록</t>
    <phoneticPr fontId="1" type="noConversion"/>
  </si>
  <si>
    <t>7..2 급여 수정</t>
  </si>
  <si>
    <t>7..3 급여 삭제</t>
  </si>
  <si>
    <t>7..4 급여 조회</t>
  </si>
  <si>
    <t>급여명세서코드(PK)</t>
    <phoneticPr fontId="1" type="noConversion"/>
  </si>
  <si>
    <t>일용직급여명세서코드(PK)</t>
    <phoneticPr fontId="1" type="noConversion"/>
  </si>
  <si>
    <t>salary_pay_man_group_code</t>
    <phoneticPr fontId="1" type="noConversion"/>
  </si>
  <si>
    <t>sd_pay_man_group_code</t>
    <phoneticPr fontId="1" type="noConversion"/>
  </si>
  <si>
    <t>통합급여관리를 위한 그룹코드</t>
    <phoneticPr fontId="1" type="noConversion"/>
  </si>
  <si>
    <t>통합급여관리를 위한 그룹코드</t>
    <phoneticPr fontId="1" type="noConversion"/>
  </si>
  <si>
    <t>그룹코드</t>
    <phoneticPr fontId="1" type="noConversion"/>
  </si>
  <si>
    <t>pay_man_group_code</t>
    <phoneticPr fontId="1" type="noConversion"/>
  </si>
  <si>
    <t>메뉴명</t>
    <phoneticPr fontId="1" type="noConversion"/>
  </si>
  <si>
    <t>메뉴코드</t>
    <phoneticPr fontId="1" type="noConversion"/>
  </si>
  <si>
    <t>menu_code</t>
    <phoneticPr fontId="1" type="noConversion"/>
  </si>
  <si>
    <t>판매수량</t>
    <phoneticPr fontId="1" type="noConversion"/>
  </si>
  <si>
    <t>btax_cate</t>
    <phoneticPr fontId="1" type="noConversion"/>
  </si>
  <si>
    <t>stock_con_count</t>
    <phoneticPr fontId="1" type="noConversion"/>
  </si>
  <si>
    <t>소모수량</t>
    <phoneticPr fontId="1" type="noConversion"/>
  </si>
  <si>
    <t>출고용량합계</t>
    <phoneticPr fontId="1" type="noConversion"/>
  </si>
  <si>
    <t>tb_login_log</t>
  </si>
  <si>
    <t>tb_leave</t>
  </si>
  <si>
    <t>tb_owner</t>
  </si>
  <si>
    <t>tb_customer</t>
  </si>
  <si>
    <t>tb_bonus_tax</t>
  </si>
  <si>
    <t>tb_attendance_checking</t>
  </si>
  <si>
    <t>tb_user</t>
  </si>
  <si>
    <t>tb_salary</t>
  </si>
  <si>
    <t>tb_daily_salary</t>
  </si>
  <si>
    <t>tb_menu</t>
  </si>
  <si>
    <t>tb_article</t>
  </si>
  <si>
    <t>tb_consumption</t>
  </si>
  <si>
    <t>tb_incoming</t>
  </si>
  <si>
    <t>tb_sales</t>
  </si>
  <si>
    <t>tb_income_statement</t>
  </si>
  <si>
    <t>tb_other_expense</t>
  </si>
  <si>
    <t>tb_insurance</t>
  </si>
  <si>
    <t>tb_income_tax_2021</t>
  </si>
  <si>
    <t>tb_account_title</t>
  </si>
  <si>
    <t>tb_pay_management</t>
  </si>
  <si>
    <t>tb_vat</t>
  </si>
  <si>
    <t>tb_user_bonus</t>
  </si>
  <si>
    <t>tb_stock</t>
  </si>
  <si>
    <t>tb_detail_volume</t>
  </si>
  <si>
    <t>tb_daily_volume</t>
  </si>
  <si>
    <t>tb_dealing</t>
  </si>
  <si>
    <t>tb_cost_detail</t>
  </si>
  <si>
    <t>사업주 사용자</t>
    <phoneticPr fontId="1" type="noConversion"/>
  </si>
  <si>
    <t>사업장 정보등록</t>
    <phoneticPr fontId="1" type="noConversion"/>
  </si>
  <si>
    <t>직원 사용자</t>
    <phoneticPr fontId="1" type="noConversion"/>
  </si>
  <si>
    <t>거래처관리</t>
    <phoneticPr fontId="1" type="noConversion"/>
  </si>
  <si>
    <t>4대보험</t>
    <phoneticPr fontId="1" type="noConversion"/>
  </si>
  <si>
    <t>직원별 추가수당 관리</t>
    <phoneticPr fontId="1" type="noConversion"/>
  </si>
  <si>
    <t>근로소득세율간이세액표</t>
    <phoneticPr fontId="1" type="noConversion"/>
  </si>
  <si>
    <t>급여관리</t>
    <phoneticPr fontId="1" type="noConversion"/>
  </si>
  <si>
    <t>일용직 급여관리</t>
    <phoneticPr fontId="1" type="noConversion"/>
  </si>
  <si>
    <t>품목 관리</t>
    <phoneticPr fontId="1" type="noConversion"/>
  </si>
  <si>
    <t>하나의 메뉴에 소모되는
 품목별 소모량계산</t>
    <phoneticPr fontId="1" type="noConversion"/>
  </si>
  <si>
    <t>매입(지출) 입고 
수량 관리</t>
    <phoneticPr fontId="1" type="noConversion"/>
  </si>
  <si>
    <t>매출(수익) 상세</t>
    <phoneticPr fontId="1" type="noConversion"/>
  </si>
  <si>
    <t xml:space="preserve"> 일 판매별 품목 
소모량 소계 계산</t>
    <phoneticPr fontId="1" type="noConversion"/>
  </si>
  <si>
    <t>입고품목별 수량별 용량상세소모량 관리</t>
    <phoneticPr fontId="1" type="noConversion"/>
  </si>
  <si>
    <t>재고 관리합계현황</t>
    <phoneticPr fontId="1" type="noConversion"/>
  </si>
  <si>
    <t>메뉴 원가 상세</t>
    <phoneticPr fontId="1" type="noConversion"/>
  </si>
  <si>
    <t>재고 조사 현황</t>
    <phoneticPr fontId="1" type="noConversion"/>
  </si>
  <si>
    <t>계정과목</t>
    <phoneticPr fontId="1" type="noConversion"/>
  </si>
  <si>
    <t>통합 회계 관리</t>
    <phoneticPr fontId="1" type="noConversion"/>
  </si>
  <si>
    <t>기타매입관리</t>
    <phoneticPr fontId="1" type="noConversion"/>
  </si>
  <si>
    <t>급여 통합 관리</t>
    <phoneticPr fontId="1" type="noConversion"/>
  </si>
  <si>
    <t>부가세관리</t>
    <phoneticPr fontId="1" type="noConversion"/>
  </si>
  <si>
    <t>로그인 이력조회</t>
    <phoneticPr fontId="1" type="noConversion"/>
  </si>
  <si>
    <t>회원 탈퇴</t>
    <phoneticPr fontId="1" type="noConversion"/>
  </si>
  <si>
    <t>tb_stocktaking</t>
    <phoneticPr fontId="1" type="noConversion"/>
  </si>
  <si>
    <t>논리테이블명</t>
    <phoneticPr fontId="1" type="noConversion"/>
  </si>
  <si>
    <t>승인자</t>
    <phoneticPr fontId="1" type="noConversion"/>
  </si>
  <si>
    <t>작성자</t>
    <phoneticPr fontId="1" type="noConversion"/>
  </si>
  <si>
    <t>작성일</t>
    <phoneticPr fontId="1" type="noConversion"/>
  </si>
  <si>
    <t>버전</t>
    <phoneticPr fontId="1" type="noConversion"/>
  </si>
  <si>
    <t>@</t>
    <phoneticPr fontId="1" type="noConversion"/>
  </si>
  <si>
    <t>업무명</t>
    <phoneticPr fontId="1" type="noConversion"/>
  </si>
  <si>
    <t>페이지수</t>
    <phoneticPr fontId="1" type="noConversion"/>
  </si>
  <si>
    <t>순번</t>
    <phoneticPr fontId="1" type="noConversion"/>
  </si>
  <si>
    <t>컬럼명</t>
    <phoneticPr fontId="1" type="noConversion"/>
  </si>
  <si>
    <t>FK여부</t>
    <phoneticPr fontId="1" type="noConversion"/>
  </si>
  <si>
    <t>기본값</t>
    <phoneticPr fontId="1" type="noConversion"/>
  </si>
  <si>
    <t>참조테이블</t>
    <phoneticPr fontId="1" type="noConversion"/>
  </si>
  <si>
    <t>아이디</t>
  </si>
  <si>
    <t>owner_id</t>
  </si>
  <si>
    <t>VARCHAR(50)</t>
  </si>
  <si>
    <t>N</t>
  </si>
  <si>
    <t>사업주아이디</t>
  </si>
  <si>
    <t>owner_pw</t>
  </si>
  <si>
    <t>VARCHAR(200)</t>
  </si>
  <si>
    <t>사업주 비밀번호</t>
  </si>
  <si>
    <t>대표자명</t>
  </si>
  <si>
    <t>owner_name</t>
  </si>
  <si>
    <t>VARCHAR(20)</t>
  </si>
  <si>
    <t>사업주 이름</t>
  </si>
  <si>
    <t>핸드폰번호</t>
  </si>
  <si>
    <t>owner_phone</t>
  </si>
  <si>
    <t>VARCHAR(13)</t>
  </si>
  <si>
    <t>사업주 핸드폰 번호</t>
  </si>
  <si>
    <t>이메일주소</t>
  </si>
  <si>
    <t>owner_email</t>
  </si>
  <si>
    <t>사업주 이메일 주소</t>
  </si>
  <si>
    <t>생년월일</t>
  </si>
  <si>
    <t>owner_birth</t>
  </si>
  <si>
    <t>VARCHAR(15)</t>
  </si>
  <si>
    <t>Y</t>
  </si>
  <si>
    <t>사업주 생년월일</t>
  </si>
  <si>
    <t>등록 날짜</t>
  </si>
  <si>
    <t>owner_reg_date</t>
  </si>
  <si>
    <t>DATE</t>
  </si>
  <si>
    <t>사업주 등록날짜</t>
  </si>
  <si>
    <t>@</t>
    <phoneticPr fontId="1" type="noConversion"/>
  </si>
  <si>
    <t>카페 매출 상승 및 원가분석을 통한 수요 공급 예측 관리 시스템</t>
    <phoneticPr fontId="1" type="noConversion"/>
  </si>
  <si>
    <t>페이지수</t>
    <phoneticPr fontId="1" type="noConversion"/>
  </si>
  <si>
    <t>PK여부</t>
    <phoneticPr fontId="1" type="noConversion"/>
  </si>
  <si>
    <t>FK여부</t>
    <phoneticPr fontId="1" type="noConversion"/>
  </si>
  <si>
    <t>참조 컬럼 ID</t>
    <phoneticPr fontId="1" type="noConversion"/>
  </si>
  <si>
    <t>비고</t>
    <phoneticPr fontId="1" type="noConversion"/>
  </si>
  <si>
    <t>사업장 코드</t>
  </si>
  <si>
    <t>store_info_code</t>
  </si>
  <si>
    <t>상호명</t>
  </si>
  <si>
    <t>사업주 상호명</t>
  </si>
  <si>
    <t>사업자번호</t>
  </si>
  <si>
    <t>VARCHAR(12)</t>
  </si>
  <si>
    <t>사업자 번호</t>
  </si>
  <si>
    <t>업종</t>
  </si>
  <si>
    <t>store_info_industry_type</t>
  </si>
  <si>
    <t>사업장 업종</t>
  </si>
  <si>
    <t>사업장주소지</t>
  </si>
  <si>
    <t>사업장 주소지</t>
  </si>
  <si>
    <t>사업장 전화번호</t>
  </si>
  <si>
    <t>사업장 등록일</t>
  </si>
  <si>
    <t>테이블 정의서</t>
    <phoneticPr fontId="1" type="noConversion"/>
  </si>
  <si>
    <t>물리 테이블명</t>
    <phoneticPr fontId="1" type="noConversion"/>
  </si>
  <si>
    <t>논리테이블명</t>
    <phoneticPr fontId="1" type="noConversion"/>
  </si>
  <si>
    <t>승인자</t>
    <phoneticPr fontId="1" type="noConversion"/>
  </si>
  <si>
    <t>작성자</t>
    <phoneticPr fontId="1" type="noConversion"/>
  </si>
  <si>
    <t>최영은</t>
    <phoneticPr fontId="1" type="noConversion"/>
  </si>
  <si>
    <t>작성일</t>
    <phoneticPr fontId="1" type="noConversion"/>
  </si>
  <si>
    <t>단계</t>
    <phoneticPr fontId="1" type="noConversion"/>
  </si>
  <si>
    <t>타입</t>
    <phoneticPr fontId="1" type="noConversion"/>
  </si>
  <si>
    <t>FK여부</t>
    <phoneticPr fontId="1" type="noConversion"/>
  </si>
  <si>
    <t>NULL여부</t>
    <phoneticPr fontId="1" type="noConversion"/>
  </si>
  <si>
    <t>기본값</t>
    <phoneticPr fontId="1" type="noConversion"/>
  </si>
  <si>
    <t>참조테이블</t>
    <phoneticPr fontId="1" type="noConversion"/>
  </si>
  <si>
    <t>비고</t>
    <phoneticPr fontId="1" type="noConversion"/>
  </si>
  <si>
    <t>직원 아이디</t>
  </si>
  <si>
    <t>user_id</t>
  </si>
  <si>
    <t>user_pw</t>
  </si>
  <si>
    <t>직원 비밀번호</t>
  </si>
  <si>
    <t>근무 매장 사업장 코드</t>
  </si>
  <si>
    <t>근무 매장 상호명</t>
  </si>
  <si>
    <t>권한</t>
  </si>
  <si>
    <t>user_level</t>
  </si>
  <si>
    <t>VARCHAR(3)</t>
  </si>
  <si>
    <t>직원 권한</t>
  </si>
  <si>
    <t>user_name</t>
  </si>
  <si>
    <t>입사일</t>
  </si>
  <si>
    <t>user_join_date</t>
  </si>
  <si>
    <t>직원 입사일</t>
  </si>
  <si>
    <t>퇴사일</t>
  </si>
  <si>
    <t>user_out_date</t>
  </si>
  <si>
    <t>직원 퇴사일</t>
  </si>
  <si>
    <t>user_phone</t>
  </si>
  <si>
    <t>직원 핸드폰 번호</t>
  </si>
  <si>
    <t>기본급여/시급</t>
  </si>
  <si>
    <t>user_pay</t>
  </si>
  <si>
    <t>INT(10)</t>
  </si>
  <si>
    <t>직원 기본급여/시급</t>
  </si>
  <si>
    <t>소정 근로시간(일일)</t>
  </si>
  <si>
    <t>user_work_time</t>
  </si>
  <si>
    <t>INT(2)</t>
  </si>
  <si>
    <t>직원 소정 근로시간(일일)</t>
  </si>
  <si>
    <t>은행명</t>
  </si>
  <si>
    <t>user_bank_name</t>
  </si>
  <si>
    <t>VARCHAR(10)</t>
  </si>
  <si>
    <t>직원 은행명</t>
  </si>
  <si>
    <t>계좌번호</t>
  </si>
  <si>
    <t>user_bank_acount</t>
  </si>
  <si>
    <t>직원 계좌번호</t>
  </si>
  <si>
    <t>근로계약서</t>
  </si>
  <si>
    <t>user_agreement</t>
  </si>
  <si>
    <t>직원 근로계약서  파일</t>
  </si>
  <si>
    <t>보건증</t>
  </si>
  <si>
    <t>user_health_card</t>
  </si>
  <si>
    <t>직원 보건증 파일</t>
  </si>
  <si>
    <t>user_reg_date</t>
  </si>
  <si>
    <t>직원 등록 날짜</t>
  </si>
  <si>
    <t>tb_customer</t>
    <phoneticPr fontId="1" type="noConversion"/>
  </si>
  <si>
    <t>논리테이블명</t>
    <phoneticPr fontId="1" type="noConversion"/>
  </si>
  <si>
    <t>거래처관리</t>
    <phoneticPr fontId="1" type="noConversion"/>
  </si>
  <si>
    <t>버전</t>
    <phoneticPr fontId="1" type="noConversion"/>
  </si>
  <si>
    <t>컬럼명</t>
    <phoneticPr fontId="1" type="noConversion"/>
  </si>
  <si>
    <t>참조 컬럼 ID</t>
    <phoneticPr fontId="1" type="noConversion"/>
  </si>
  <si>
    <t>거래처 코드</t>
  </si>
  <si>
    <t>cust_code</t>
  </si>
  <si>
    <t>거래처 사업자번호</t>
  </si>
  <si>
    <t>거래처 명</t>
  </si>
  <si>
    <t>업태</t>
  </si>
  <si>
    <t>거래처 대표자명</t>
  </si>
  <si>
    <t>cust_owner_name</t>
  </si>
  <si>
    <t>거래처 연락처</t>
  </si>
  <si>
    <t>상세</t>
  </si>
  <si>
    <t>cust_etc</t>
  </si>
  <si>
    <t>cust_reg_date</t>
  </si>
  <si>
    <t>테이블 정의서</t>
    <phoneticPr fontId="1" type="noConversion"/>
  </si>
  <si>
    <t>사업주 사용자</t>
    <phoneticPr fontId="1" type="noConversion"/>
  </si>
  <si>
    <t>최영은</t>
    <phoneticPr fontId="1" type="noConversion"/>
  </si>
  <si>
    <t>@</t>
    <phoneticPr fontId="1" type="noConversion"/>
  </si>
  <si>
    <t>순번</t>
    <phoneticPr fontId="1" type="noConversion"/>
  </si>
  <si>
    <t>컬럼명</t>
    <phoneticPr fontId="1" type="noConversion"/>
  </si>
  <si>
    <t>컬럼ID</t>
    <phoneticPr fontId="1" type="noConversion"/>
  </si>
  <si>
    <t>타입</t>
    <phoneticPr fontId="1" type="noConversion"/>
  </si>
  <si>
    <t>FK여부</t>
    <phoneticPr fontId="1" type="noConversion"/>
  </si>
  <si>
    <t>NULL여부</t>
    <phoneticPr fontId="1" type="noConversion"/>
  </si>
  <si>
    <t>기본값</t>
    <phoneticPr fontId="1" type="noConversion"/>
  </si>
  <si>
    <t>참조테이블</t>
    <phoneticPr fontId="1" type="noConversion"/>
  </si>
  <si>
    <t>사업장 정보등록</t>
    <phoneticPr fontId="1" type="noConversion"/>
  </si>
  <si>
    <t>업무명</t>
    <phoneticPr fontId="1" type="noConversion"/>
  </si>
  <si>
    <t>컬럼ID</t>
    <phoneticPr fontId="1" type="noConversion"/>
  </si>
  <si>
    <t>타입</t>
    <phoneticPr fontId="1" type="noConversion"/>
  </si>
  <si>
    <t>기본값</t>
    <phoneticPr fontId="1" type="noConversion"/>
  </si>
  <si>
    <t>참조테이블</t>
    <phoneticPr fontId="1" type="noConversion"/>
  </si>
  <si>
    <t>테이블 정의서</t>
    <phoneticPr fontId="1" type="noConversion"/>
  </si>
  <si>
    <t>물리 테이블명</t>
    <phoneticPr fontId="1" type="noConversion"/>
  </si>
  <si>
    <t>직원 사용자</t>
    <phoneticPr fontId="1" type="noConversion"/>
  </si>
  <si>
    <t>승인자</t>
    <phoneticPr fontId="1" type="noConversion"/>
  </si>
  <si>
    <t>최영은</t>
    <phoneticPr fontId="1" type="noConversion"/>
  </si>
  <si>
    <t>작성자</t>
    <phoneticPr fontId="1" type="noConversion"/>
  </si>
  <si>
    <t>작성일</t>
    <phoneticPr fontId="1" type="noConversion"/>
  </si>
  <si>
    <t>버전</t>
    <phoneticPr fontId="1" type="noConversion"/>
  </si>
  <si>
    <t>단계</t>
    <phoneticPr fontId="1" type="noConversion"/>
  </si>
  <si>
    <t>작성일</t>
    <phoneticPr fontId="1" type="noConversion"/>
  </si>
  <si>
    <t>PK여부</t>
    <phoneticPr fontId="1" type="noConversion"/>
  </si>
  <si>
    <t>테이블 정의서</t>
    <phoneticPr fontId="1" type="noConversion"/>
  </si>
  <si>
    <t>물리 테이블명</t>
    <phoneticPr fontId="1" type="noConversion"/>
  </si>
  <si>
    <t>메뉴 관리</t>
  </si>
  <si>
    <t>논리테이블명</t>
    <phoneticPr fontId="1" type="noConversion"/>
  </si>
  <si>
    <t>승인자</t>
    <phoneticPr fontId="1" type="noConversion"/>
  </si>
  <si>
    <t>작성자</t>
    <phoneticPr fontId="1" type="noConversion"/>
  </si>
  <si>
    <t>작성일</t>
    <phoneticPr fontId="1" type="noConversion"/>
  </si>
  <si>
    <t>버전</t>
    <phoneticPr fontId="1" type="noConversion"/>
  </si>
  <si>
    <t>단계</t>
    <phoneticPr fontId="1" type="noConversion"/>
  </si>
  <si>
    <t>순번</t>
    <phoneticPr fontId="1" type="noConversion"/>
  </si>
  <si>
    <t>컬럼ID</t>
    <phoneticPr fontId="1" type="noConversion"/>
  </si>
  <si>
    <t>PK여부</t>
    <phoneticPr fontId="1" type="noConversion"/>
  </si>
  <si>
    <t>FK여부</t>
    <phoneticPr fontId="1" type="noConversion"/>
  </si>
  <si>
    <t>NULL여부</t>
    <phoneticPr fontId="1" type="noConversion"/>
  </si>
  <si>
    <t>기본값</t>
    <phoneticPr fontId="1" type="noConversion"/>
  </si>
  <si>
    <t>참조테이블</t>
    <phoneticPr fontId="1" type="noConversion"/>
  </si>
  <si>
    <t>참조 컬럼 ID</t>
    <phoneticPr fontId="1" type="noConversion"/>
  </si>
  <si>
    <t>비고</t>
    <phoneticPr fontId="1" type="noConversion"/>
  </si>
  <si>
    <t>VARCHAR(200)</t>
    <phoneticPr fontId="1" type="noConversion"/>
  </si>
  <si>
    <t>사업장 코드</t>
    <phoneticPr fontId="1" type="noConversion"/>
  </si>
  <si>
    <t>store_info_code</t>
    <phoneticPr fontId="1" type="noConversion"/>
  </si>
  <si>
    <t>상호명</t>
    <phoneticPr fontId="1" type="noConversion"/>
  </si>
  <si>
    <t>menu_name</t>
    <phoneticPr fontId="1" type="noConversion"/>
  </si>
  <si>
    <t>VARCHAR(30)</t>
    <phoneticPr fontId="1" type="noConversion"/>
  </si>
  <si>
    <t>메뉴명</t>
  </si>
  <si>
    <t>등록 날짜</t>
    <phoneticPr fontId="1" type="noConversion"/>
  </si>
  <si>
    <t>DATE</t>
    <phoneticPr fontId="1" type="noConversion"/>
  </si>
  <si>
    <t>등록날짜</t>
  </si>
  <si>
    <t>품목 관리</t>
  </si>
  <si>
    <t>컬럼명</t>
    <phoneticPr fontId="1" type="noConversion"/>
  </si>
  <si>
    <t>컬럼ID</t>
    <phoneticPr fontId="1" type="noConversion"/>
  </si>
  <si>
    <t>article_code</t>
    <phoneticPr fontId="1" type="noConversion"/>
  </si>
  <si>
    <t>VARCHAR(200)</t>
    <phoneticPr fontId="1" type="noConversion"/>
  </si>
  <si>
    <t>품목코드</t>
  </si>
  <si>
    <t>store_info_code</t>
    <phoneticPr fontId="1" type="noConversion"/>
  </si>
  <si>
    <t>상호명</t>
    <phoneticPr fontId="1" type="noConversion"/>
  </si>
  <si>
    <t>store_info_ name</t>
    <phoneticPr fontId="1" type="noConversion"/>
  </si>
  <si>
    <t>품목명</t>
    <phoneticPr fontId="1" type="noConversion"/>
  </si>
  <si>
    <t>article_name</t>
    <phoneticPr fontId="1" type="noConversion"/>
  </si>
  <si>
    <t>품목명</t>
  </si>
  <si>
    <t>과세/면세</t>
  </si>
  <si>
    <t>대분류</t>
  </si>
  <si>
    <t>대분류 단위</t>
  </si>
  <si>
    <t>INT(10)</t>
    <phoneticPr fontId="1" type="noConversion"/>
  </si>
  <si>
    <t>중분류</t>
  </si>
  <si>
    <t>VARCHAR(10)</t>
    <phoneticPr fontId="1" type="noConversion"/>
  </si>
  <si>
    <t>중분류 단위</t>
  </si>
  <si>
    <t>용량</t>
    <phoneticPr fontId="1" type="noConversion"/>
  </si>
  <si>
    <t>article_volume</t>
    <phoneticPr fontId="1" type="noConversion"/>
  </si>
  <si>
    <t>용량</t>
  </si>
  <si>
    <t>단위</t>
    <phoneticPr fontId="1" type="noConversion"/>
  </si>
  <si>
    <t>article_dan</t>
    <phoneticPr fontId="1" type="noConversion"/>
  </si>
  <si>
    <t>단위</t>
  </si>
  <si>
    <t>상세</t>
    <phoneticPr fontId="1" type="noConversion"/>
  </si>
  <si>
    <t>테이블 정의서</t>
    <phoneticPr fontId="1" type="noConversion"/>
  </si>
  <si>
    <t>물리 테이블명</t>
    <phoneticPr fontId="1" type="noConversion"/>
  </si>
  <si>
    <t>승인자</t>
    <phoneticPr fontId="1" type="noConversion"/>
  </si>
  <si>
    <t>작성자</t>
    <phoneticPr fontId="1" type="noConversion"/>
  </si>
  <si>
    <t>업무명</t>
    <phoneticPr fontId="1" type="noConversion"/>
  </si>
  <si>
    <t>순번</t>
    <phoneticPr fontId="1" type="noConversion"/>
  </si>
  <si>
    <t>FK여부</t>
    <phoneticPr fontId="1" type="noConversion"/>
  </si>
  <si>
    <t>NULL여부</t>
    <phoneticPr fontId="1" type="noConversion"/>
  </si>
  <si>
    <t>기본값</t>
    <phoneticPr fontId="1" type="noConversion"/>
  </si>
  <si>
    <t>참조 컬럼 ID</t>
    <phoneticPr fontId="1" type="noConversion"/>
  </si>
  <si>
    <t>비고</t>
    <phoneticPr fontId="1" type="noConversion"/>
  </si>
  <si>
    <t>메뉴소모량코드</t>
    <phoneticPr fontId="1" type="noConversion"/>
  </si>
  <si>
    <t>메뉴소모량(레시피) 기본키</t>
  </si>
  <si>
    <t>사업장 코드</t>
    <phoneticPr fontId="1" type="noConversion"/>
  </si>
  <si>
    <t>VARCHAR(200)</t>
    <phoneticPr fontId="1" type="noConversion"/>
  </si>
  <si>
    <t>상호명</t>
    <phoneticPr fontId="1" type="noConversion"/>
  </si>
  <si>
    <t>store_info_name</t>
    <phoneticPr fontId="1" type="noConversion"/>
  </si>
  <si>
    <t>사업장 상호명</t>
  </si>
  <si>
    <t>메뉴코드</t>
    <phoneticPr fontId="1" type="noConversion"/>
  </si>
  <si>
    <t>menu_code</t>
    <phoneticPr fontId="1" type="noConversion"/>
  </si>
  <si>
    <t>메뉴 테이블의 기본키</t>
  </si>
  <si>
    <t>메뉴명</t>
    <phoneticPr fontId="1" type="noConversion"/>
  </si>
  <si>
    <t>메뉴 테이블의 메뉴명</t>
  </si>
  <si>
    <t>메뉴 소모 품목 명</t>
    <phoneticPr fontId="1" type="noConversion"/>
  </si>
  <si>
    <t>con_name</t>
    <phoneticPr fontId="1" type="noConversion"/>
  </si>
  <si>
    <t>해당 메뉴에 사용되는 품목명</t>
  </si>
  <si>
    <t>메뉴 소모 품목명의 소모 용량</t>
  </si>
  <si>
    <t>con_dan</t>
  </si>
  <si>
    <t>소모용량의 단위</t>
  </si>
  <si>
    <t>테이블 정의서</t>
    <phoneticPr fontId="1" type="noConversion"/>
  </si>
  <si>
    <t>물리 테이블명</t>
    <phoneticPr fontId="1" type="noConversion"/>
  </si>
  <si>
    <t>논리테이블명</t>
    <phoneticPr fontId="1" type="noConversion"/>
  </si>
  <si>
    <t>승인자</t>
    <phoneticPr fontId="1" type="noConversion"/>
  </si>
  <si>
    <t>작성자</t>
    <phoneticPr fontId="1" type="noConversion"/>
  </si>
  <si>
    <t>작성일</t>
    <phoneticPr fontId="1" type="noConversion"/>
  </si>
  <si>
    <t>단계</t>
    <phoneticPr fontId="1" type="noConversion"/>
  </si>
  <si>
    <t>페이지수</t>
    <phoneticPr fontId="1" type="noConversion"/>
  </si>
  <si>
    <t>순번</t>
    <phoneticPr fontId="1" type="noConversion"/>
  </si>
  <si>
    <t>컬럼명</t>
    <phoneticPr fontId="1" type="noConversion"/>
  </si>
  <si>
    <t>컬럼ID</t>
    <phoneticPr fontId="1" type="noConversion"/>
  </si>
  <si>
    <t>타입</t>
    <phoneticPr fontId="1" type="noConversion"/>
  </si>
  <si>
    <t>PK여부</t>
    <phoneticPr fontId="1" type="noConversion"/>
  </si>
  <si>
    <t>FK여부</t>
    <phoneticPr fontId="1" type="noConversion"/>
  </si>
  <si>
    <t>NULL여부</t>
    <phoneticPr fontId="1" type="noConversion"/>
  </si>
  <si>
    <t>기본값</t>
    <phoneticPr fontId="1" type="noConversion"/>
  </si>
  <si>
    <t>참조테이블</t>
    <phoneticPr fontId="1" type="noConversion"/>
  </si>
  <si>
    <t>참조 컬럼 ID</t>
    <phoneticPr fontId="1" type="noConversion"/>
  </si>
  <si>
    <t>비고</t>
    <phoneticPr fontId="1" type="noConversion"/>
  </si>
  <si>
    <t>메뉴코드</t>
    <phoneticPr fontId="1" type="noConversion"/>
  </si>
  <si>
    <t>menu_code</t>
    <phoneticPr fontId="1" type="noConversion"/>
  </si>
  <si>
    <t>VARCHAR(200)</t>
    <phoneticPr fontId="1" type="noConversion"/>
  </si>
  <si>
    <t>store_info_code</t>
    <phoneticPr fontId="1" type="noConversion"/>
  </si>
  <si>
    <t>상호명</t>
    <phoneticPr fontId="1" type="noConversion"/>
  </si>
  <si>
    <t>store_info_ store_name</t>
    <phoneticPr fontId="1" type="noConversion"/>
  </si>
  <si>
    <t>메뉴명</t>
    <phoneticPr fontId="1" type="noConversion"/>
  </si>
  <si>
    <t>menu_name</t>
    <phoneticPr fontId="1" type="noConversion"/>
  </si>
  <si>
    <t>VARCHAR(30)</t>
    <phoneticPr fontId="1" type="noConversion"/>
  </si>
  <si>
    <t>메뉴 카테고리</t>
    <phoneticPr fontId="1" type="noConversion"/>
  </si>
  <si>
    <t>menu_cate</t>
    <phoneticPr fontId="1" type="noConversion"/>
  </si>
  <si>
    <t>메뉴 가격</t>
    <phoneticPr fontId="1" type="noConversion"/>
  </si>
  <si>
    <t>menu_price</t>
    <phoneticPr fontId="1" type="noConversion"/>
  </si>
  <si>
    <t>INT(5)</t>
    <phoneticPr fontId="1" type="noConversion"/>
  </si>
  <si>
    <t>등록 날짜</t>
    <phoneticPr fontId="1" type="noConversion"/>
  </si>
  <si>
    <t>menu_reg_date</t>
    <phoneticPr fontId="1" type="noConversion"/>
  </si>
  <si>
    <t>DATE</t>
    <phoneticPr fontId="1" type="noConversion"/>
  </si>
  <si>
    <t>페이지수</t>
    <phoneticPr fontId="1" type="noConversion"/>
  </si>
  <si>
    <t>품목 코드</t>
    <phoneticPr fontId="1" type="noConversion"/>
  </si>
  <si>
    <t>article_code</t>
    <phoneticPr fontId="1" type="noConversion"/>
  </si>
  <si>
    <t>사업장 코드</t>
    <phoneticPr fontId="1" type="noConversion"/>
  </si>
  <si>
    <t>store_info_ name</t>
    <phoneticPr fontId="1" type="noConversion"/>
  </si>
  <si>
    <t>품목명</t>
    <phoneticPr fontId="1" type="noConversion"/>
  </si>
  <si>
    <t>article_name</t>
    <phoneticPr fontId="1" type="noConversion"/>
  </si>
  <si>
    <t>과세면세분류</t>
    <phoneticPr fontId="1" type="noConversion"/>
  </si>
  <si>
    <t>VARCHAR(3)</t>
    <phoneticPr fontId="1" type="noConversion"/>
  </si>
  <si>
    <t>대분류</t>
    <phoneticPr fontId="1" type="noConversion"/>
  </si>
  <si>
    <t>artcle_big</t>
    <phoneticPr fontId="1" type="noConversion"/>
  </si>
  <si>
    <t>INT(2)</t>
    <phoneticPr fontId="1" type="noConversion"/>
  </si>
  <si>
    <t>대분류 단위</t>
    <phoneticPr fontId="1" type="noConversion"/>
  </si>
  <si>
    <t>artcle_big_dan</t>
    <phoneticPr fontId="1" type="noConversion"/>
  </si>
  <si>
    <t>VARCHAR(10)</t>
    <phoneticPr fontId="1" type="noConversion"/>
  </si>
  <si>
    <t>중분류</t>
    <phoneticPr fontId="1" type="noConversion"/>
  </si>
  <si>
    <t>artcle_middle</t>
    <phoneticPr fontId="1" type="noConversion"/>
  </si>
  <si>
    <t>INT(10)</t>
    <phoneticPr fontId="1" type="noConversion"/>
  </si>
  <si>
    <t>중분류 단위</t>
    <phoneticPr fontId="1" type="noConversion"/>
  </si>
  <si>
    <t>artcle_middle_dan</t>
    <phoneticPr fontId="1" type="noConversion"/>
  </si>
  <si>
    <t>용량</t>
    <phoneticPr fontId="1" type="noConversion"/>
  </si>
  <si>
    <t>article_volume</t>
    <phoneticPr fontId="1" type="noConversion"/>
  </si>
  <si>
    <t>article_etc</t>
    <phoneticPr fontId="1" type="noConversion"/>
  </si>
  <si>
    <t>등록 날짜</t>
    <phoneticPr fontId="1" type="noConversion"/>
  </si>
  <si>
    <t>article_reg_date</t>
    <phoneticPr fontId="1" type="noConversion"/>
  </si>
  <si>
    <t>DATE</t>
    <phoneticPr fontId="1" type="noConversion"/>
  </si>
  <si>
    <t>con_code</t>
    <phoneticPr fontId="1" type="noConversion"/>
  </si>
  <si>
    <t>store_info_name</t>
    <phoneticPr fontId="1" type="noConversion"/>
  </si>
  <si>
    <t>메뉴명</t>
    <phoneticPr fontId="1" type="noConversion"/>
  </si>
  <si>
    <t>VARCHAR(30)</t>
    <phoneticPr fontId="1" type="noConversion"/>
  </si>
  <si>
    <t>소모용량</t>
    <phoneticPr fontId="1" type="noConversion"/>
  </si>
  <si>
    <t>con_volume</t>
    <phoneticPr fontId="1" type="noConversion"/>
  </si>
  <si>
    <t>INT(10)</t>
    <phoneticPr fontId="1" type="noConversion"/>
  </si>
  <si>
    <t>테이블 정의서</t>
    <phoneticPr fontId="1" type="noConversion"/>
  </si>
  <si>
    <t>물리 테이블명</t>
    <phoneticPr fontId="1" type="noConversion"/>
  </si>
  <si>
    <t>논리테이블명</t>
    <phoneticPr fontId="1" type="noConversion"/>
  </si>
  <si>
    <t xml:space="preserve">매입(지출) 상세 </t>
    <phoneticPr fontId="1" type="noConversion"/>
  </si>
  <si>
    <t>승인자</t>
    <phoneticPr fontId="1" type="noConversion"/>
  </si>
  <si>
    <t>장현진</t>
    <phoneticPr fontId="1" type="noConversion"/>
  </si>
  <si>
    <t>장현진</t>
    <phoneticPr fontId="1" type="noConversion"/>
  </si>
  <si>
    <t>작성일</t>
    <phoneticPr fontId="1" type="noConversion"/>
  </si>
  <si>
    <t>버전</t>
    <phoneticPr fontId="1" type="noConversion"/>
  </si>
  <si>
    <t>단계</t>
    <phoneticPr fontId="1" type="noConversion"/>
  </si>
  <si>
    <t>@</t>
    <phoneticPr fontId="1" type="noConversion"/>
  </si>
  <si>
    <t>업무명</t>
    <phoneticPr fontId="1" type="noConversion"/>
  </si>
  <si>
    <t>카페 매출 상승 및 원가분석을 통한 수요 공급 예측 관리 시스템</t>
    <phoneticPr fontId="1" type="noConversion"/>
  </si>
  <si>
    <t>페이지수</t>
    <phoneticPr fontId="1" type="noConversion"/>
  </si>
  <si>
    <t>컬럼명</t>
    <phoneticPr fontId="1" type="noConversion"/>
  </si>
  <si>
    <t>PK여부</t>
    <phoneticPr fontId="1" type="noConversion"/>
  </si>
  <si>
    <t>NULL여부</t>
    <phoneticPr fontId="1" type="noConversion"/>
  </si>
  <si>
    <t>비고</t>
    <phoneticPr fontId="1" type="noConversion"/>
  </si>
  <si>
    <t>사업장 코드</t>
    <phoneticPr fontId="1" type="noConversion"/>
  </si>
  <si>
    <t>store_info_code</t>
    <phoneticPr fontId="1" type="noConversion"/>
  </si>
  <si>
    <t>VARCHAR(200)</t>
    <phoneticPr fontId="1" type="noConversion"/>
  </si>
  <si>
    <t>품목 코드</t>
    <phoneticPr fontId="1" type="noConversion"/>
  </si>
  <si>
    <t>article_code</t>
    <phoneticPr fontId="1" type="noConversion"/>
  </si>
  <si>
    <t>품목명</t>
    <phoneticPr fontId="1" type="noConversion"/>
  </si>
  <si>
    <t>article_name</t>
    <phoneticPr fontId="1" type="noConversion"/>
  </si>
  <si>
    <t>거래처 코드</t>
    <phoneticPr fontId="1" type="noConversion"/>
  </si>
  <si>
    <t>cust_code</t>
    <phoneticPr fontId="1" type="noConversion"/>
  </si>
  <si>
    <t>거래처명</t>
    <phoneticPr fontId="1" type="noConversion"/>
  </si>
  <si>
    <t>cust_name</t>
    <phoneticPr fontId="1" type="noConversion"/>
  </si>
  <si>
    <t>부가세 유형</t>
    <phoneticPr fontId="1" type="noConversion"/>
  </si>
  <si>
    <t>inco_vat_type</t>
    <phoneticPr fontId="1" type="noConversion"/>
  </si>
  <si>
    <t>VARCHAR(15)</t>
    <phoneticPr fontId="1" type="noConversion"/>
  </si>
  <si>
    <t>공급합계</t>
  </si>
  <si>
    <t>inco_total</t>
  </si>
  <si>
    <t>INT(8)</t>
  </si>
  <si>
    <t>입고수량</t>
  </si>
  <si>
    <t>inco_count</t>
  </si>
  <si>
    <t>INT(5)</t>
  </si>
  <si>
    <t>article_volume</t>
  </si>
  <si>
    <t>article_dan</t>
  </si>
  <si>
    <t>입고용량소계</t>
  </si>
  <si>
    <t>inco_volume_subtotal</t>
  </si>
  <si>
    <t>공급가액</t>
  </si>
  <si>
    <t>inco_supply_value</t>
  </si>
  <si>
    <t>공급세액</t>
  </si>
  <si>
    <t>inco_tax</t>
  </si>
  <si>
    <t>회계등록을 위한 그룹코드</t>
  </si>
  <si>
    <t>inco_dealing_ group_code</t>
  </si>
  <si>
    <t>재고관리를 위한 그룹코드</t>
  </si>
  <si>
    <t>inco_stock_ group_code</t>
  </si>
  <si>
    <t>입고 날짜</t>
  </si>
  <si>
    <t>inco_date</t>
  </si>
  <si>
    <t>inco_reg_date</t>
  </si>
  <si>
    <t>마감 유무</t>
  </si>
  <si>
    <t>inco_check</t>
  </si>
  <si>
    <t>VARCHAR(1)</t>
  </si>
  <si>
    <t>시스템 등록 아이디</t>
  </si>
  <si>
    <t>inco_system_id</t>
  </si>
  <si>
    <t>시스템 등록자 이름</t>
  </si>
  <si>
    <t>inco_system_name</t>
  </si>
  <si>
    <t>품목 소모 단계</t>
  </si>
  <si>
    <t>detailvol_check</t>
  </si>
  <si>
    <t>INT(1)</t>
  </si>
  <si>
    <t>논리테이블명</t>
    <phoneticPr fontId="1" type="noConversion"/>
  </si>
  <si>
    <t>매출(수익) 상세</t>
    <phoneticPr fontId="1" type="noConversion"/>
  </si>
  <si>
    <t>승인자</t>
    <phoneticPr fontId="1" type="noConversion"/>
  </si>
  <si>
    <t>장현진</t>
    <phoneticPr fontId="1" type="noConversion"/>
  </si>
  <si>
    <t>작성일</t>
    <phoneticPr fontId="1" type="noConversion"/>
  </si>
  <si>
    <t>버전</t>
    <phoneticPr fontId="1" type="noConversion"/>
  </si>
  <si>
    <t>@</t>
    <phoneticPr fontId="1" type="noConversion"/>
  </si>
  <si>
    <t>카페 매출 상승 및 원가분석을 통한 수요 공급 예측 관리 시스템</t>
    <phoneticPr fontId="1" type="noConversion"/>
  </si>
  <si>
    <t>PK여부</t>
    <phoneticPr fontId="1" type="noConversion"/>
  </si>
  <si>
    <t>매출상세코드</t>
  </si>
  <si>
    <t>sales_code</t>
  </si>
  <si>
    <t>store_info_ name</t>
  </si>
  <si>
    <t>메뉴코드</t>
  </si>
  <si>
    <t>menu_code</t>
  </si>
  <si>
    <t>menu_name</t>
  </si>
  <si>
    <t>VARCHAR(30)</t>
  </si>
  <si>
    <t>메뉴 가격</t>
  </si>
  <si>
    <t>menu_price</t>
  </si>
  <si>
    <t>판매 수량</t>
  </si>
  <si>
    <t>sales_count</t>
  </si>
  <si>
    <t>공급 합계</t>
  </si>
  <si>
    <t>sales_total</t>
  </si>
  <si>
    <t>공급 가액</t>
  </si>
  <si>
    <t>sales_supply_value</t>
  </si>
  <si>
    <t>공급 세액</t>
  </si>
  <si>
    <t>sales_tax</t>
  </si>
  <si>
    <t>부가세유형</t>
  </si>
  <si>
    <t>sales_vat_type</t>
  </si>
  <si>
    <t>결제유형</t>
  </si>
  <si>
    <t>sales_pay_type</t>
  </si>
  <si>
    <t>거래처코드</t>
  </si>
  <si>
    <t>매출날짜</t>
  </si>
  <si>
    <t>sales_date</t>
  </si>
  <si>
    <t>sales_reg_date</t>
  </si>
  <si>
    <t>회계마감유무</t>
  </si>
  <si>
    <t>sales_deadline</t>
  </si>
  <si>
    <t>회계통합관리를 위한 그룹코드</t>
  </si>
  <si>
    <t>sales_dealing_ group_code</t>
  </si>
  <si>
    <t>소모량마감유무</t>
  </si>
  <si>
    <t>sales_deadline_check</t>
  </si>
  <si>
    <t>메뉴별원가상세,소모량관리를 위한 그룹코드</t>
  </si>
  <si>
    <t>sales_daliyvol_ group_code</t>
  </si>
  <si>
    <t>sales_system_id</t>
  </si>
  <si>
    <t>sales_system_name</t>
  </si>
  <si>
    <t>컬럼명</t>
    <phoneticPr fontId="1" type="noConversion"/>
  </si>
  <si>
    <t>타입</t>
    <phoneticPr fontId="1" type="noConversion"/>
  </si>
  <si>
    <t>일 품목 소모량 코드</t>
    <phoneticPr fontId="1" type="noConversion"/>
  </si>
  <si>
    <t>dailyvol_code</t>
    <phoneticPr fontId="1" type="noConversion"/>
  </si>
  <si>
    <t>일 판매별 품목 소모량 소계 계산 테이블의 기본키</t>
  </si>
  <si>
    <t>store_info_ name</t>
    <phoneticPr fontId="1" type="noConversion"/>
  </si>
  <si>
    <t>VARCHAR(200)</t>
    <phoneticPr fontId="1" type="noConversion"/>
  </si>
  <si>
    <t>품목 코드</t>
    <phoneticPr fontId="1" type="noConversion"/>
  </si>
  <si>
    <t>품목 테이블의 기본키</t>
  </si>
  <si>
    <t>article_name</t>
    <phoneticPr fontId="1" type="noConversion"/>
  </si>
  <si>
    <t>품목 테이블의 품목명</t>
  </si>
  <si>
    <t>판매수량</t>
    <phoneticPr fontId="1" type="noConversion"/>
  </si>
  <si>
    <t>sales_count</t>
    <phoneticPr fontId="1" type="noConversion"/>
  </si>
  <si>
    <t>INT(5)</t>
    <phoneticPr fontId="1" type="noConversion"/>
  </si>
  <si>
    <t>매출 테이블의 판매수량을
그룹코드로 합쳐서 가져옴</t>
  </si>
  <si>
    <t>소모용량</t>
    <phoneticPr fontId="1" type="noConversion"/>
  </si>
  <si>
    <t>con_volume</t>
    <phoneticPr fontId="1" type="noConversion"/>
  </si>
  <si>
    <t>INT(10)</t>
    <phoneticPr fontId="1" type="noConversion"/>
  </si>
  <si>
    <t>메뉴별 소모량 테이블에서 가져온 소모용량</t>
  </si>
  <si>
    <t>소모용량 소계</t>
    <phoneticPr fontId="1" type="noConversion"/>
  </si>
  <si>
    <t>dailyvol_subtotal</t>
    <phoneticPr fontId="1" type="noConversion"/>
  </si>
  <si>
    <t>판매수량 * 소모용량</t>
  </si>
  <si>
    <t>단위</t>
    <phoneticPr fontId="1" type="noConversion"/>
  </si>
  <si>
    <t>con_dan</t>
    <phoneticPr fontId="1" type="noConversion"/>
  </si>
  <si>
    <t>VARCHAR(10)</t>
    <phoneticPr fontId="1" type="noConversion"/>
  </si>
  <si>
    <t>메뉴별 소모량에서 가져온 단위</t>
  </si>
  <si>
    <t>마감유무</t>
    <phoneticPr fontId="1" type="noConversion"/>
  </si>
  <si>
    <t>dailyvol_deadline_check</t>
    <phoneticPr fontId="1" type="noConversion"/>
  </si>
  <si>
    <t>VARCHAR(1)</t>
    <phoneticPr fontId="1" type="noConversion"/>
  </si>
  <si>
    <t>마감 유무 유,무로 판단함</t>
  </si>
  <si>
    <t>dailyvol_reg_date</t>
    <phoneticPr fontId="1" type="noConversion"/>
  </si>
  <si>
    <t>그룹코드</t>
    <phoneticPr fontId="1" type="noConversion"/>
  </si>
  <si>
    <t>dailyvol_group_code</t>
    <phoneticPr fontId="1" type="noConversion"/>
  </si>
  <si>
    <t>판매수량 합계를 가져오기 위한 그룹코드</t>
  </si>
  <si>
    <t>입고품목별 수량별 용량 상세소모량 관리를 위한 그룹코드</t>
  </si>
  <si>
    <t>dailyvol_rel_ group_code</t>
  </si>
  <si>
    <t>입고품목별 수량별 용량상세소모량 관리
테이블을 위한 그룹코드 (품목별, 마감별로 그룹)</t>
    <phoneticPr fontId="1" type="noConversion"/>
  </si>
  <si>
    <t>품목상세소모량코드</t>
    <phoneticPr fontId="1" type="noConversion"/>
  </si>
  <si>
    <t>detailvol_code</t>
    <phoneticPr fontId="1" type="noConversion"/>
  </si>
  <si>
    <t>사업주의 상호명</t>
  </si>
  <si>
    <t>con_code</t>
    <phoneticPr fontId="1" type="noConversion"/>
  </si>
  <si>
    <t>메뉴소모량코드</t>
  </si>
  <si>
    <t>메뉴 소모 품목 명</t>
    <phoneticPr fontId="1" type="noConversion"/>
  </si>
  <si>
    <t>메뉴레시피에서 메뉴소모품목명</t>
  </si>
  <si>
    <t>입고수량코드</t>
    <phoneticPr fontId="1" type="noConversion"/>
  </si>
  <si>
    <t>inco_code</t>
    <phoneticPr fontId="1" type="noConversion"/>
  </si>
  <si>
    <t>입고수량코드</t>
  </si>
  <si>
    <t>article_name</t>
    <phoneticPr fontId="1" type="noConversion"/>
  </si>
  <si>
    <t>품목관리에서 품목명</t>
  </si>
  <si>
    <t>입고수량</t>
    <phoneticPr fontId="1" type="noConversion"/>
  </si>
  <si>
    <t>inco_count</t>
    <phoneticPr fontId="1" type="noConversion"/>
  </si>
  <si>
    <t>입고테이블에서 등록된 입고코드랑 입고수량</t>
  </si>
  <si>
    <t>품목관리의 용량</t>
  </si>
  <si>
    <t>article_dan</t>
    <phoneticPr fontId="1" type="noConversion"/>
  </si>
  <si>
    <t>품목관리의 단위</t>
  </si>
  <si>
    <t>입고용량소계</t>
    <phoneticPr fontId="1" type="noConversion"/>
  </si>
  <si>
    <t>inco_volume_subtotal</t>
    <phoneticPr fontId="1" type="noConversion"/>
  </si>
  <si>
    <t>입고테이블의 입고용량소계</t>
  </si>
  <si>
    <t>그룹코드</t>
    <phoneticPr fontId="1" type="noConversion"/>
  </si>
  <si>
    <t>detailvol group_code</t>
    <phoneticPr fontId="1" type="noConversion"/>
  </si>
  <si>
    <t>일판매별 품목 소모량 소계 게산테이블에서 품목을 묶어서 가져오기 위한 그룹코드</t>
    <phoneticPr fontId="1" type="noConversion"/>
  </si>
  <si>
    <t>품목별 일 소모용량합계</t>
    <phoneticPr fontId="1" type="noConversion"/>
  </si>
  <si>
    <t>detailvol_volume_total</t>
    <phoneticPr fontId="1" type="noConversion"/>
  </si>
  <si>
    <t>일 판매별 품목 소모량 소계 계산에서 소모용량소계를 품목별 합계</t>
  </si>
  <si>
    <t>입고용량소계-일 품목용량합계</t>
    <phoneticPr fontId="1" type="noConversion"/>
  </si>
  <si>
    <t>detailvol_final_total</t>
    <phoneticPr fontId="1" type="noConversion"/>
  </si>
  <si>
    <t>입고용량 소계 - 품목별 일 소모량합계</t>
  </si>
  <si>
    <t>소모수량</t>
    <phoneticPr fontId="1" type="noConversion"/>
  </si>
  <si>
    <t>detailvol_con_count</t>
    <phoneticPr fontId="1" type="noConversion"/>
  </si>
  <si>
    <t>품목별 일 소모량 합계 / 용량 
(소수점 버림)</t>
  </si>
  <si>
    <t>잔여용량</t>
    <phoneticPr fontId="1" type="noConversion"/>
  </si>
  <si>
    <t>detailvol_remain_volume</t>
    <phoneticPr fontId="1" type="noConversion"/>
  </si>
  <si>
    <t>입고용량 - 소모용량</t>
  </si>
  <si>
    <t>잔여수량</t>
    <phoneticPr fontId="1" type="noConversion"/>
  </si>
  <si>
    <t>detailvol_remain_count</t>
    <phoneticPr fontId="1" type="noConversion"/>
  </si>
  <si>
    <t>입고수량 - 소모수량</t>
  </si>
  <si>
    <t>입고날짜</t>
    <phoneticPr fontId="1" type="noConversion"/>
  </si>
  <si>
    <t>inco_date</t>
    <phoneticPr fontId="1" type="noConversion"/>
  </si>
  <si>
    <t>DATE</t>
    <phoneticPr fontId="1" type="noConversion"/>
  </si>
  <si>
    <t>품목을 입고한 날짜</t>
  </si>
  <si>
    <t>detailvol_reg_date</t>
    <phoneticPr fontId="1" type="noConversion"/>
  </si>
  <si>
    <t>데이터를 등록한 날짜</t>
  </si>
  <si>
    <t>detailvol_deadline_check</t>
    <phoneticPr fontId="1" type="noConversion"/>
  </si>
  <si>
    <t>유, 무</t>
  </si>
  <si>
    <t>품목 소모 단계</t>
    <phoneticPr fontId="1" type="noConversion"/>
  </si>
  <si>
    <t>detailvol_check</t>
    <phoneticPr fontId="1" type="noConversion"/>
  </si>
  <si>
    <t>INT(1)</t>
    <phoneticPr fontId="1" type="noConversion"/>
  </si>
  <si>
    <t>1 = 미사용 2 = 사용중 3 = 사용완료</t>
  </si>
  <si>
    <t>detailvol_stock group_code</t>
  </si>
  <si>
    <t>재고관리 테이블로 데이터를 가져가기위한 그룹코드</t>
  </si>
  <si>
    <t>시스템 등록아이디</t>
  </si>
  <si>
    <t>데이터를 등록한 사용자 아이디</t>
  </si>
  <si>
    <t>시스템등록자이름</t>
  </si>
  <si>
    <t>데이터를 등록한 사용자 이름</t>
  </si>
  <si>
    <t>재고 관리합계현황</t>
  </si>
  <si>
    <t>PK여부</t>
    <phoneticPr fontId="1" type="noConversion"/>
  </si>
  <si>
    <t>참조테이블</t>
    <phoneticPr fontId="1" type="noConversion"/>
  </si>
  <si>
    <t>재고관리코드</t>
    <phoneticPr fontId="1" type="noConversion"/>
  </si>
  <si>
    <t>stock_code</t>
    <phoneticPr fontId="1" type="noConversion"/>
  </si>
  <si>
    <t>재고 관리합계현황의 기본키</t>
  </si>
  <si>
    <t>사업장 코드</t>
    <phoneticPr fontId="1" type="noConversion"/>
  </si>
  <si>
    <t>store_info_code</t>
    <phoneticPr fontId="1" type="noConversion"/>
  </si>
  <si>
    <t>품목 코드</t>
    <phoneticPr fontId="1" type="noConversion"/>
  </si>
  <si>
    <t>품목테이블의 품목명</t>
  </si>
  <si>
    <t>stock_group_code</t>
    <phoneticPr fontId="1" type="noConversion"/>
  </si>
  <si>
    <t>입고테이블의 품목별, 품목소모단계의 
1,2단계를 가져와서 입고용량에 더해줌</t>
  </si>
  <si>
    <t>용량</t>
    <phoneticPr fontId="1" type="noConversion"/>
  </si>
  <si>
    <t>품목테이블의 용량</t>
  </si>
  <si>
    <t>단위</t>
    <phoneticPr fontId="1" type="noConversion"/>
  </si>
  <si>
    <t>article_dan</t>
    <phoneticPr fontId="1" type="noConversion"/>
  </si>
  <si>
    <t>품목테이블의 단위</t>
  </si>
  <si>
    <t>inco_count</t>
    <phoneticPr fontId="1" type="noConversion"/>
  </si>
  <si>
    <t>INT(5)</t>
    <phoneticPr fontId="1" type="noConversion"/>
  </si>
  <si>
    <t>그룹코드가 품목별로 가져온 입고수량의 합계</t>
  </si>
  <si>
    <t>입고용량소계</t>
    <phoneticPr fontId="1" type="noConversion"/>
  </si>
  <si>
    <t>inco_volume_subtotal</t>
    <phoneticPr fontId="1" type="noConversion"/>
  </si>
  <si>
    <t>용량 * 입고수량</t>
  </si>
  <si>
    <t>총입고단가합계</t>
    <phoneticPr fontId="1" type="noConversion"/>
  </si>
  <si>
    <t>stock_inco_unit_total</t>
    <phoneticPr fontId="1" type="noConversion"/>
  </si>
  <si>
    <t>INT(8)</t>
    <phoneticPr fontId="1" type="noConversion"/>
  </si>
  <si>
    <t>그룹코드가 품목별로 가져온 입고단가의 합계</t>
  </si>
  <si>
    <t>최소단위단가</t>
    <phoneticPr fontId="1" type="noConversion"/>
  </si>
  <si>
    <t>stock_min_unit</t>
    <phoneticPr fontId="1" type="noConversion"/>
  </si>
  <si>
    <t>총입고단가합계/입고용량소계</t>
  </si>
  <si>
    <t>stock_con_count</t>
    <phoneticPr fontId="1" type="noConversion"/>
  </si>
  <si>
    <t>그룹코드를 기준으로 소모수량 합계</t>
  </si>
  <si>
    <t>출고용량합계</t>
    <phoneticPr fontId="1" type="noConversion"/>
  </si>
  <si>
    <t>그룹코드2를 기준으로 합계를 입력</t>
  </si>
  <si>
    <t>현재수량</t>
  </si>
  <si>
    <t>stock_now_count</t>
  </si>
  <si>
    <t>현재용량</t>
  </si>
  <si>
    <t>stock_now_volume</t>
  </si>
  <si>
    <t>입고용량소계 - 출고용량합계</t>
  </si>
  <si>
    <t>stock_reg_date</t>
  </si>
  <si>
    <t>그룹코드2</t>
  </si>
  <si>
    <t>stock_group_code2</t>
  </si>
  <si>
    <t>입고 품목별 수량별 용량상세소모량 관리에서 품목소모단계가 2단계인 품목명을 기준으로 출고용량의 합과 수량을 가져와서 출고용량합계와 소모수량에 입력</t>
  </si>
  <si>
    <t>연관 테이블</t>
  </si>
  <si>
    <t>stock_relation</t>
  </si>
  <si>
    <t>VARCHAR(100)</t>
  </si>
  <si>
    <t>입고품목별 수량별 용량상세소모량 관리,매입(지출) 입고 수량 관리</t>
  </si>
  <si>
    <t>메뉴 원가 상세</t>
  </si>
  <si>
    <t>논리테이블명</t>
    <phoneticPr fontId="1" type="noConversion"/>
  </si>
  <si>
    <t>타입</t>
    <phoneticPr fontId="1" type="noConversion"/>
  </si>
  <si>
    <t>원가상세코드</t>
    <phoneticPr fontId="1" type="noConversion"/>
  </si>
  <si>
    <t>cosdetail_code</t>
    <phoneticPr fontId="1" type="noConversion"/>
  </si>
  <si>
    <t>메뉴 원가 상세  테이블의 기본키</t>
  </si>
  <si>
    <t>store_info_ name</t>
    <phoneticPr fontId="1" type="noConversion"/>
  </si>
  <si>
    <t>menu_code</t>
    <phoneticPr fontId="1" type="noConversion"/>
  </si>
  <si>
    <t>판매수량</t>
    <phoneticPr fontId="1" type="noConversion"/>
  </si>
  <si>
    <t>cosdetail_sales_count</t>
    <phoneticPr fontId="1" type="noConversion"/>
  </si>
  <si>
    <t>매출 태이블의 판매수량</t>
  </si>
  <si>
    <t>메뉴 한개당 원가합계</t>
    <phoneticPr fontId="1" type="noConversion"/>
  </si>
  <si>
    <t>cosdetail_unit_total</t>
    <phoneticPr fontId="1" type="noConversion"/>
  </si>
  <si>
    <t>계산함수를 이용한 원가계산값</t>
  </si>
  <si>
    <t>메뉴별 일일 판매수량 원가합계</t>
  </si>
  <si>
    <t>cosdetail_daily_sales_total</t>
  </si>
  <si>
    <t>판매수량 * 메뉴 한개당 원가합계</t>
  </si>
  <si>
    <t>그룹코드</t>
  </si>
  <si>
    <t>cosdetail_group_code</t>
  </si>
  <si>
    <t>판매수량을 가져오기위한 그룹코드</t>
  </si>
  <si>
    <t>cosdetail_reg_date</t>
  </si>
  <si>
    <t>재고 조사 현황</t>
  </si>
  <si>
    <t>재고 조사 코드</t>
    <phoneticPr fontId="1" type="noConversion"/>
  </si>
  <si>
    <t>sk_code</t>
    <phoneticPr fontId="1" type="noConversion"/>
  </si>
  <si>
    <t>재고조사코드</t>
  </si>
  <si>
    <t>store_info_name</t>
    <phoneticPr fontId="1" type="noConversion"/>
  </si>
  <si>
    <t>article_code</t>
    <phoneticPr fontId="1" type="noConversion"/>
  </si>
  <si>
    <t>품목관리테이블의 품목코드</t>
  </si>
  <si>
    <t>품목관리테이블의 품목명</t>
  </si>
  <si>
    <t>현재용량</t>
    <phoneticPr fontId="1" type="noConversion"/>
  </si>
  <si>
    <t>stock_now_volume</t>
    <phoneticPr fontId="1" type="noConversion"/>
  </si>
  <si>
    <t>조사용량</t>
    <phoneticPr fontId="1" type="noConversion"/>
  </si>
  <si>
    <t>sk_probe_volume</t>
    <phoneticPr fontId="1" type="noConversion"/>
  </si>
  <si>
    <t>사용자가 조사한 용량</t>
  </si>
  <si>
    <t>오차용량</t>
    <phoneticPr fontId="1" type="noConversion"/>
  </si>
  <si>
    <t>sk_error_volume</t>
    <phoneticPr fontId="1" type="noConversion"/>
  </si>
  <si>
    <t>현재용량 - 조사용량</t>
  </si>
  <si>
    <t>재고 관리합계현황테이블의 최소단위위단가</t>
  </si>
  <si>
    <t>손해 금액 합계</t>
    <phoneticPr fontId="1" type="noConversion"/>
  </si>
  <si>
    <t>sk_error_price_total</t>
    <phoneticPr fontId="1" type="noConversion"/>
  </si>
  <si>
    <t>오차용랑 * 최소단위단가</t>
  </si>
  <si>
    <t>sk_etc</t>
    <phoneticPr fontId="1" type="noConversion"/>
  </si>
  <si>
    <t>오차 사유</t>
  </si>
  <si>
    <t>조사날짜</t>
    <phoneticPr fontId="1" type="noConversion"/>
  </si>
  <si>
    <t>sk_date</t>
    <phoneticPr fontId="1" type="noConversion"/>
  </si>
  <si>
    <t>재고조사를 한 날짜</t>
  </si>
  <si>
    <t>sk_reg_date</t>
    <phoneticPr fontId="1" type="noConversion"/>
  </si>
  <si>
    <t>재고조사 데이터를 등록한 날짜</t>
  </si>
  <si>
    <t>시스템 등록아이디</t>
    <phoneticPr fontId="1" type="noConversion"/>
  </si>
  <si>
    <t>sk_system_id</t>
    <phoneticPr fontId="1" type="noConversion"/>
  </si>
  <si>
    <t>VARCHAR(50)</t>
    <phoneticPr fontId="1" type="noConversion"/>
  </si>
  <si>
    <t>재고조사 데이터를 등록한 사용자아이디</t>
  </si>
  <si>
    <t>시스템등록자이름</t>
    <phoneticPr fontId="1" type="noConversion"/>
  </si>
  <si>
    <t>sk_system_name</t>
    <phoneticPr fontId="1" type="noConversion"/>
  </si>
  <si>
    <t>VARCHAR(20)</t>
    <phoneticPr fontId="1" type="noConversion"/>
  </si>
  <si>
    <t>계정과목</t>
    <phoneticPr fontId="1" type="noConversion"/>
  </si>
  <si>
    <t>승인자</t>
    <phoneticPr fontId="1" type="noConversion"/>
  </si>
  <si>
    <t>장현진</t>
    <phoneticPr fontId="1" type="noConversion"/>
  </si>
  <si>
    <t>버전</t>
    <phoneticPr fontId="1" type="noConversion"/>
  </si>
  <si>
    <t>카페 매출 상승 및 원가분석을 통한 수요 공급 예측 관리 시스템</t>
    <phoneticPr fontId="1" type="noConversion"/>
  </si>
  <si>
    <t>계정과목 코드</t>
  </si>
  <si>
    <t>at_code</t>
  </si>
  <si>
    <t>at_big_cate</t>
  </si>
  <si>
    <t>at_middle_cate</t>
  </si>
  <si>
    <t>계정과목 명</t>
  </si>
  <si>
    <t>at_name</t>
  </si>
  <si>
    <t>at_etc</t>
  </si>
  <si>
    <t>논리테이블명</t>
    <phoneticPr fontId="1" type="noConversion"/>
  </si>
  <si>
    <t>통합 회계 관리</t>
    <phoneticPr fontId="1" type="noConversion"/>
  </si>
  <si>
    <t>작성일</t>
    <phoneticPr fontId="1" type="noConversion"/>
  </si>
  <si>
    <t>페이지수</t>
    <phoneticPr fontId="1" type="noConversion"/>
  </si>
  <si>
    <t>통합회계코드</t>
  </si>
  <si>
    <t>deal_code</t>
  </si>
  <si>
    <t>카테고리</t>
  </si>
  <si>
    <t>deal_cate</t>
  </si>
  <si>
    <t>부가세 유형</t>
  </si>
  <si>
    <t>deal_vat_type</t>
  </si>
  <si>
    <t>deal_total</t>
  </si>
  <si>
    <t>deal_supply_value</t>
  </si>
  <si>
    <t>deal_tax</t>
  </si>
  <si>
    <t>차변 계정과목코드</t>
  </si>
  <si>
    <t>at_debit_code</t>
  </si>
  <si>
    <t>차변 계정중분류</t>
  </si>
  <si>
    <t>차변 계정과목명</t>
  </si>
  <si>
    <t>at_debit_name</t>
  </si>
  <si>
    <t>대변 계정과목코드</t>
  </si>
  <si>
    <t>at_credit_code</t>
  </si>
  <si>
    <t>대변 계정중분류</t>
  </si>
  <si>
    <t>대변 계정과목명</t>
  </si>
  <si>
    <t>at_credit_name</t>
  </si>
  <si>
    <t>매매 날짜</t>
  </si>
  <si>
    <t>deal_date</t>
  </si>
  <si>
    <t>deal_reg_date</t>
  </si>
  <si>
    <t>deal_group_code</t>
  </si>
  <si>
    <t>연관테이블</t>
  </si>
  <si>
    <t>deal_relation</t>
  </si>
  <si>
    <t>부가세관리를 위한 그룹코드</t>
  </si>
  <si>
    <t>deal_vat_group_code</t>
  </si>
  <si>
    <t>기타매입관리</t>
    <phoneticPr fontId="1" type="noConversion"/>
  </si>
  <si>
    <t>참조 컬럼 ID</t>
    <phoneticPr fontId="1" type="noConversion"/>
  </si>
  <si>
    <t>기타지출코드</t>
  </si>
  <si>
    <t>oe_code</t>
  </si>
  <si>
    <t>oe_vat_type</t>
  </si>
  <si>
    <t>oe_total</t>
  </si>
  <si>
    <t>oe_supply_value</t>
  </si>
  <si>
    <t>oe_tax</t>
  </si>
  <si>
    <t>매매 사용 날짜</t>
  </si>
  <si>
    <t>oe_date</t>
  </si>
  <si>
    <t>oe_reg_date</t>
  </si>
  <si>
    <t>급여 통합 관리</t>
    <phoneticPr fontId="1" type="noConversion"/>
  </si>
  <si>
    <t>버전</t>
    <phoneticPr fontId="1" type="noConversion"/>
  </si>
  <si>
    <t>급여 통합 코드</t>
  </si>
  <si>
    <t>pay_man_code</t>
  </si>
  <si>
    <t>직원아이디</t>
  </si>
  <si>
    <t>직원이름</t>
  </si>
  <si>
    <t>귀속연월</t>
  </si>
  <si>
    <t>salary_year_month</t>
  </si>
  <si>
    <t>지급합계</t>
  </si>
  <si>
    <t>salary_total</t>
  </si>
  <si>
    <t>지급날짜</t>
  </si>
  <si>
    <t>pay_man_date</t>
  </si>
  <si>
    <t>pay_man_reg_date</t>
  </si>
  <si>
    <t>통합회계관리를 위한 그룹코드</t>
  </si>
  <si>
    <t>pay_deal_group_code</t>
  </si>
  <si>
    <t>pay_man_group_code</t>
  </si>
  <si>
    <t>부가세 관리</t>
    <phoneticPr fontId="1" type="noConversion"/>
  </si>
  <si>
    <t>버전</t>
    <phoneticPr fontId="1" type="noConversion"/>
  </si>
  <si>
    <t>카페 매출 상승 및 원가분석을 통한 수요 공급 예측 관리 시스템</t>
    <phoneticPr fontId="1" type="noConversion"/>
  </si>
  <si>
    <t>페이지수</t>
    <phoneticPr fontId="1" type="noConversion"/>
  </si>
  <si>
    <t>부가세코드</t>
  </si>
  <si>
    <t>vat_code</t>
  </si>
  <si>
    <t>귀속년월</t>
  </si>
  <si>
    <t>vat_date</t>
  </si>
  <si>
    <t>매출금액</t>
  </si>
  <si>
    <t>vat_sale_supply_value</t>
  </si>
  <si>
    <t>매출세액</t>
  </si>
  <si>
    <t>vat_sales_tax</t>
  </si>
  <si>
    <t>매입금액</t>
  </si>
  <si>
    <t>vat_purchase_supply_value</t>
  </si>
  <si>
    <t>매입세액</t>
  </si>
  <si>
    <t>vat_purchase_tax</t>
  </si>
  <si>
    <t>예정 고지세액</t>
  </si>
  <si>
    <t>vat_intended_tax</t>
  </si>
  <si>
    <t>의제 매입세액</t>
  </si>
  <si>
    <t>vat_deemed_input_tax</t>
  </si>
  <si>
    <t>불공제 매입세액</t>
  </si>
  <si>
    <t>vat_exclusion_tax</t>
  </si>
  <si>
    <t>신용카드발행세액공제</t>
  </si>
  <si>
    <t>vat_card_tax</t>
  </si>
  <si>
    <t>가산세</t>
  </si>
  <si>
    <t>vat_additional_tax</t>
  </si>
  <si>
    <t>납부세액</t>
  </si>
  <si>
    <t>vat_payment_tax</t>
  </si>
  <si>
    <t>손익계산서</t>
    <phoneticPr fontId="1" type="noConversion"/>
  </si>
  <si>
    <t>장현진</t>
    <phoneticPr fontId="1" type="noConversion"/>
  </si>
  <si>
    <t>@</t>
    <phoneticPr fontId="1" type="noConversion"/>
  </si>
  <si>
    <t>카페 매출 상승 및 원가분석을 통한 수요 공급 예측 관리 시스템</t>
    <phoneticPr fontId="1" type="noConversion"/>
  </si>
  <si>
    <t>손익계산서코드</t>
  </si>
  <si>
    <t>inst_purchase_code</t>
  </si>
  <si>
    <t>매출</t>
  </si>
  <si>
    <t>inst_sale_supply_value</t>
  </si>
  <si>
    <t>매입</t>
  </si>
  <si>
    <t>inst_purchase_supply_value</t>
  </si>
  <si>
    <t>매출 총이익</t>
  </si>
  <si>
    <t>inst_sales_amt_total</t>
  </si>
  <si>
    <t>판관비</t>
  </si>
  <si>
    <t>inst_expenses</t>
  </si>
  <si>
    <t>영업이익</t>
  </si>
  <si>
    <t>inst_op</t>
  </si>
  <si>
    <t>영업외수익</t>
  </si>
  <si>
    <t>inst_noi</t>
  </si>
  <si>
    <t>영업외비용</t>
  </si>
  <si>
    <t>inst_noe</t>
  </si>
  <si>
    <t>당기순이익</t>
  </si>
  <si>
    <t>inst_net_income</t>
  </si>
  <si>
    <t>tb_incoming</t>
    <phoneticPr fontId="1" type="noConversion"/>
  </si>
  <si>
    <t>tb_sales</t>
    <phoneticPr fontId="1" type="noConversion"/>
  </si>
  <si>
    <t>tb_dealing</t>
    <phoneticPr fontId="1" type="noConversion"/>
  </si>
  <si>
    <t>tb_other_expense</t>
    <phoneticPr fontId="1" type="noConversion"/>
  </si>
  <si>
    <t>tb_vat</t>
    <phoneticPr fontId="1" type="noConversion"/>
  </si>
  <si>
    <t>tb_income_statement</t>
    <phoneticPr fontId="1" type="noConversion"/>
  </si>
  <si>
    <t>거래처명</t>
  </si>
  <si>
    <t>과세(세금게산서), 면세(계산서),  카드과세,카드면세, 현영과세,현영면세</t>
  </si>
  <si>
    <t>입고수량 * 용량</t>
  </si>
  <si>
    <t>공급합계/1.1 (면세 품목이 아닐경우)</t>
  </si>
  <si>
    <t>공급가액 * 0.1 (면세품목이 아닐 경우)</t>
  </si>
  <si>
    <t>공급가액, 공급세액,  공급합계, 부가세유형 보냄</t>
  </si>
  <si>
    <t>품목별, 품목소모단계별로 tb_stock으로 가져감</t>
  </si>
  <si>
    <t>유/무</t>
  </si>
  <si>
    <t>1=미사용,
2=사용중,
3=소모완료</t>
  </si>
  <si>
    <t>입고수량코드</t>
    <phoneticPr fontId="1" type="noConversion"/>
  </si>
  <si>
    <t>inco_code</t>
    <phoneticPr fontId="1" type="noConversion"/>
  </si>
  <si>
    <t>매출(수익) 상세 테이블의 기본키</t>
  </si>
  <si>
    <t>해당 메뉴 명</t>
  </si>
  <si>
    <t>해당 메뉴의 가격</t>
  </si>
  <si>
    <t>사용자가 등록한 메뉴의 판매수량</t>
  </si>
  <si>
    <t>메뉴 가격 + 판매 수량</t>
  </si>
  <si>
    <t>공급 합계 / 1.1</t>
  </si>
  <si>
    <t>공급 합계 - 공급 가액</t>
  </si>
  <si>
    <t>수금, 미수금</t>
  </si>
  <si>
    <t>거래처 테이블의 기본키</t>
  </si>
  <si>
    <t>해당 매출일</t>
  </si>
  <si>
    <t>등록일</t>
  </si>
  <si>
    <t>회계 마감 유무를 유, 무 로 판단</t>
  </si>
  <si>
    <t>부가세유형별, 결제유형별로 그룹코드 생성</t>
  </si>
  <si>
    <t>소모량 마감 유무를 유, 무로 판단</t>
  </si>
  <si>
    <t>일별기준으로 그룹코드 생성</t>
  </si>
  <si>
    <t>등록한 시점의 아이디 입력</t>
  </si>
  <si>
    <t>등록한 시점의 이름을 입력</t>
  </si>
  <si>
    <t>자산/부채/매출</t>
  </si>
  <si>
    <t>당좌자산/재고자산/유동부채/매출</t>
  </si>
  <si>
    <t>현금/당좌예금/외상매출금/상품/
원재료/외상매입금/미지급비용/
상품매출 등</t>
  </si>
  <si>
    <t>매출, 매입, 기타매입</t>
  </si>
  <si>
    <t>공급합계 = 공급가액 + 공급세액</t>
  </si>
  <si>
    <t>공급가액 = 공급합계 - 공급세액</t>
  </si>
  <si>
    <t>공급세액 = 공급합계 - 공급가액</t>
  </si>
  <si>
    <t>차변 계정과목 코드</t>
  </si>
  <si>
    <t>차변 계정 중분류</t>
  </si>
  <si>
    <t>대변 계정 중분류</t>
  </si>
  <si>
    <t>대변 계정과목 명</t>
  </si>
  <si>
    <t>매입, 매출이 일어난 날짜</t>
  </si>
  <si>
    <t>매입,매출을 등록한 날짜</t>
  </si>
  <si>
    <t>다른 테이블에서 데이터전송할 때 사용한 그룹코드명</t>
  </si>
  <si>
    <t>통합회계테이블과 관련된 테이블</t>
  </si>
  <si>
    <t>부가세관리테이블로 데이터를 보낼때 만들어지는 그룹코드</t>
  </si>
  <si>
    <t>사업장 상호명</t>
    <phoneticPr fontId="44" type="noConversion"/>
  </si>
  <si>
    <t>공급가액 + 공급세액</t>
  </si>
  <si>
    <t>공급합계 * 1.1</t>
  </si>
  <si>
    <t>기타 매입 등록날짜</t>
    <phoneticPr fontId="1" type="noConversion"/>
  </si>
  <si>
    <t>해당 사업장의 직원 아이디</t>
  </si>
  <si>
    <t>해당 사업장의 직원 이름</t>
  </si>
  <si>
    <t>해당 직원급여의 귀속연월</t>
  </si>
  <si>
    <t>직원테이블의 지급합계(월급+추가수당),
일용직테이블의 월급</t>
  </si>
  <si>
    <t>차변 계정 과목 중분류</t>
  </si>
  <si>
    <t>대변 계정과목 코드</t>
  </si>
  <si>
    <t>대변 계정과목 중분류</t>
  </si>
  <si>
    <t>급여를 지급한 날짜</t>
  </si>
  <si>
    <t>급여를 등록한 날짜</t>
  </si>
  <si>
    <t>통합회계관리에 데이터를 전송하기위해 만들어지는 그룹코드명</t>
  </si>
  <si>
    <t>급여관리테이블과 일용직급여관리테이블에서 데이터를 전송하기 위한 그룹코드</t>
  </si>
  <si>
    <t>부가세1기 = 1월~6월 ,부가세 2기 = 7월~12</t>
  </si>
  <si>
    <t>부가세 기간별 매출 총 공급가액</t>
  </si>
  <si>
    <t>부가세 기간별 매출 총 공급세액</t>
  </si>
  <si>
    <t>부가세 기간별 매입 총 공급가액</t>
  </si>
  <si>
    <t>부가세 기간별 매입 총 공급세액</t>
  </si>
  <si>
    <t>중간납부한 부가세액</t>
  </si>
  <si>
    <t>의제매입액 * 9/109</t>
  </si>
  <si>
    <t>사업에 무관한 매입공급대가의 세액</t>
  </si>
  <si>
    <t>부가세귀속기간의 카드 매출공급대가 *2.6% ,해당년도 1,000만원 한도</t>
  </si>
  <si>
    <t>(매출+불공+가산세)-(매입+의제매입+신용카드발행세액공제)</t>
  </si>
  <si>
    <t>손익계산서 기본키</t>
  </si>
  <si>
    <t>기간별 총 매출액</t>
  </si>
  <si>
    <t>기간별 총 매입액</t>
  </si>
  <si>
    <t>매출 - 매입</t>
  </si>
  <si>
    <t>판매관리비</t>
  </si>
  <si>
    <t>영업이익 = 매출총이익 - 판관비</t>
  </si>
  <si>
    <t>영업 외에 번 수익</t>
  </si>
  <si>
    <t>영업 외에 지출한 비용</t>
  </si>
  <si>
    <t>당기순이익 = 영업이익 + 영업외수익 - 영업외비용</t>
  </si>
  <si>
    <t>테이블 정의서</t>
    <phoneticPr fontId="1" type="noConversion"/>
  </si>
  <si>
    <t>물리 테이블명</t>
    <phoneticPr fontId="1" type="noConversion"/>
  </si>
  <si>
    <t>tb_login_log</t>
    <phoneticPr fontId="1" type="noConversion"/>
  </si>
  <si>
    <t>로그인 이력조회</t>
    <phoneticPr fontId="1" type="noConversion"/>
  </si>
  <si>
    <t>최영은</t>
    <phoneticPr fontId="1" type="noConversion"/>
  </si>
  <si>
    <t>최영은</t>
    <phoneticPr fontId="1" type="noConversion"/>
  </si>
  <si>
    <t>버전</t>
    <phoneticPr fontId="1" type="noConversion"/>
  </si>
  <si>
    <t>@</t>
    <phoneticPr fontId="1" type="noConversion"/>
  </si>
  <si>
    <t>업무명</t>
    <phoneticPr fontId="1" type="noConversion"/>
  </si>
  <si>
    <t>카페 매출 상승 및 원가분석을 통한 수요 공급 예측 관리 시스템</t>
    <phoneticPr fontId="1" type="noConversion"/>
  </si>
  <si>
    <t>PK여부</t>
    <phoneticPr fontId="1" type="noConversion"/>
  </si>
  <si>
    <t>NULL여부</t>
    <phoneticPr fontId="1" type="noConversion"/>
  </si>
  <si>
    <t>참조테이블</t>
    <phoneticPr fontId="1" type="noConversion"/>
  </si>
  <si>
    <t>로그인이력코드</t>
  </si>
  <si>
    <t>login_code</t>
  </si>
  <si>
    <t>로그인 이력조회 기본키</t>
  </si>
  <si>
    <t>login_id</t>
  </si>
  <si>
    <t>로그인, 로그아웃시도시 접속중인 아이디</t>
  </si>
  <si>
    <t>행동</t>
  </si>
  <si>
    <t>login_act</t>
  </si>
  <si>
    <t>로그인, 로그아웃</t>
  </si>
  <si>
    <t>login_reg_date</t>
  </si>
  <si>
    <t>해당 발생일</t>
  </si>
  <si>
    <t>tb_leave</t>
    <phoneticPr fontId="1" type="noConversion"/>
  </si>
  <si>
    <t>승인자</t>
    <phoneticPr fontId="1" type="noConversion"/>
  </si>
  <si>
    <t>작성일</t>
    <phoneticPr fontId="1" type="noConversion"/>
  </si>
  <si>
    <t>@</t>
    <phoneticPr fontId="1" type="noConversion"/>
  </si>
  <si>
    <t>순번</t>
    <phoneticPr fontId="1" type="noConversion"/>
  </si>
  <si>
    <t>참조 컬럼 ID</t>
    <phoneticPr fontId="1" type="noConversion"/>
  </si>
  <si>
    <t>비고</t>
    <phoneticPr fontId="1" type="noConversion"/>
  </si>
  <si>
    <t>회원탈퇴코드</t>
  </si>
  <si>
    <t>leave_code</t>
  </si>
  <si>
    <t>회원 탈퇴 코드</t>
  </si>
  <si>
    <t>leave_id</t>
  </si>
  <si>
    <t>회원탈퇴아이디</t>
  </si>
  <si>
    <t>leave_etc</t>
  </si>
  <si>
    <t>회원 탈퇴 사유</t>
  </si>
  <si>
    <t>탈퇴신청일(등록날짜)</t>
  </si>
  <si>
    <t>leave_date</t>
  </si>
  <si>
    <t>회원 탈퇴를 신청한 날짜</t>
  </si>
  <si>
    <t>승인유무</t>
  </si>
  <si>
    <t>leave_check</t>
  </si>
  <si>
    <t>관리자가 회원탈퇴승인을 했는지 확인가능</t>
  </si>
  <si>
    <t>승인날짜</t>
  </si>
  <si>
    <t>leave_reg_date</t>
  </si>
  <si>
    <t>관리자가 회원탈퇴승인을 한 날짜</t>
  </si>
  <si>
    <t>등록날짜</t>
    <phoneticPr fontId="1" type="noConversion"/>
  </si>
  <si>
    <t>메뉴 카테고리</t>
    <phoneticPr fontId="1" type="noConversion"/>
  </si>
  <si>
    <t>작성자</t>
    <phoneticPr fontId="1" type="noConversion"/>
  </si>
  <si>
    <t>21.03.11</t>
    <phoneticPr fontId="1" type="noConversion"/>
  </si>
  <si>
    <t>v1</t>
    <phoneticPr fontId="1" type="noConversion"/>
  </si>
  <si>
    <t>att_code</t>
    <phoneticPr fontId="1" type="noConversion"/>
  </si>
  <si>
    <t>일용직 출퇴근 코드</t>
  </si>
  <si>
    <t>store_info_store_name</t>
  </si>
  <si>
    <t>직원아이디</t>
    <phoneticPr fontId="1" type="noConversion"/>
  </si>
  <si>
    <t>user_id</t>
    <phoneticPr fontId="1" type="noConversion"/>
  </si>
  <si>
    <t>일용직 직원 아이디</t>
  </si>
  <si>
    <t>user_name</t>
    <phoneticPr fontId="1" type="noConversion"/>
  </si>
  <si>
    <t>일용직 직원 이름</t>
  </si>
  <si>
    <t>일용직 근무 당일 날짜</t>
  </si>
  <si>
    <t>출근 시간</t>
    <phoneticPr fontId="1" type="noConversion"/>
  </si>
  <si>
    <t>일용직 출근 시간</t>
  </si>
  <si>
    <t>퇴근 시간</t>
    <phoneticPr fontId="1" type="noConversion"/>
  </si>
  <si>
    <t>일용직 퇴근 시간</t>
  </si>
  <si>
    <t>일용직 당일 근무 시간</t>
  </si>
  <si>
    <t>일용직 출퇴근 등록날짜</t>
  </si>
  <si>
    <t>직원아이디,근속기간별로 기준을 잡아 그룹코드를 생성</t>
  </si>
  <si>
    <t>4대보험</t>
  </si>
  <si>
    <t>백재영</t>
    <phoneticPr fontId="1" type="noConversion"/>
  </si>
  <si>
    <t>작성일</t>
    <phoneticPr fontId="1" type="noConversion"/>
  </si>
  <si>
    <t>21.03.11</t>
    <phoneticPr fontId="1" type="noConversion"/>
  </si>
  <si>
    <t>v1</t>
    <phoneticPr fontId="1" type="noConversion"/>
  </si>
  <si>
    <t>insu_code</t>
    <phoneticPr fontId="1" type="noConversion"/>
  </si>
  <si>
    <t>4대보험코드(연별)</t>
  </si>
  <si>
    <t>국민연금</t>
    <phoneticPr fontId="1" type="noConversion"/>
  </si>
  <si>
    <t>insu_persion</t>
    <phoneticPr fontId="1" type="noConversion"/>
  </si>
  <si>
    <t>국민연금 세율 2021</t>
  </si>
  <si>
    <t>건강보험 세율 2021</t>
  </si>
  <si>
    <t>고용보험 세율 2021</t>
  </si>
  <si>
    <t>장기요양보험 세율 2021</t>
  </si>
  <si>
    <t>insu_total_perc</t>
    <phoneticPr fontId="1" type="noConversion"/>
  </si>
  <si>
    <t>총 합계 세율 2021</t>
  </si>
  <si>
    <t>등록날짜</t>
    <phoneticPr fontId="1" type="noConversion"/>
  </si>
  <si>
    <t>insu_reg_date</t>
    <phoneticPr fontId="1" type="noConversion"/>
  </si>
  <si>
    <t>4대보험 등록 날짜</t>
  </si>
  <si>
    <t>추가수당 관리</t>
  </si>
  <si>
    <t>21.03.11</t>
    <phoneticPr fontId="1" type="noConversion"/>
  </si>
  <si>
    <t>추가수당코드</t>
    <phoneticPr fontId="1" type="noConversion"/>
  </si>
  <si>
    <t>btax_code</t>
    <phoneticPr fontId="1" type="noConversion"/>
  </si>
  <si>
    <t>추가 수당코드</t>
  </si>
  <si>
    <t>사업자 상호명</t>
  </si>
  <si>
    <t>btax_option</t>
    <phoneticPr fontId="1" type="noConversion"/>
  </si>
  <si>
    <t>과세', '비과세'</t>
  </si>
  <si>
    <t>추가수당항목</t>
    <phoneticPr fontId="1" type="noConversion"/>
  </si>
  <si>
    <t>btax_cate</t>
    <phoneticPr fontId="1" type="noConversion"/>
  </si>
  <si>
    <t>추가 수당 항목</t>
  </si>
  <si>
    <t xml:space="preserve">상세 </t>
    <phoneticPr fontId="1" type="noConversion"/>
  </si>
  <si>
    <t>btax_etc</t>
    <phoneticPr fontId="1" type="noConversion"/>
  </si>
  <si>
    <t>추가 수당 관리 상세 설명</t>
  </si>
  <si>
    <t>btax_reg_date</t>
    <phoneticPr fontId="1" type="noConversion"/>
  </si>
  <si>
    <t>추가수당 등록날짜</t>
  </si>
  <si>
    <t>직원별 추가수당 관리</t>
  </si>
  <si>
    <t>백재영</t>
    <phoneticPr fontId="1" type="noConversion"/>
  </si>
  <si>
    <t>추가수당코드</t>
  </si>
  <si>
    <t>근무 사업장 코드</t>
  </si>
  <si>
    <t>근무매장 상호명</t>
  </si>
  <si>
    <t>직원 이름</t>
    <phoneticPr fontId="1" type="noConversion"/>
  </si>
  <si>
    <t>ub_year_month</t>
    <phoneticPr fontId="1" type="noConversion"/>
  </si>
  <si>
    <t>해당 귀속년월</t>
  </si>
  <si>
    <t>btax_code</t>
    <phoneticPr fontId="1" type="noConversion"/>
  </si>
  <si>
    <t>tb_bonus_tax 테이블의 추가수당코드</t>
  </si>
  <si>
    <t>btax_option</t>
    <phoneticPr fontId="1" type="noConversion"/>
  </si>
  <si>
    <t>tb_bonus_tax 테이블 과세', '비과세'</t>
  </si>
  <si>
    <t>tb_bonus_tax 테이블의 추가수당 항목</t>
  </si>
  <si>
    <t>ub_pay</t>
    <phoneticPr fontId="1" type="noConversion"/>
  </si>
  <si>
    <t>직원별 추가수당 관리 금액</t>
  </si>
  <si>
    <t xml:space="preserve">상세 </t>
    <phoneticPr fontId="1" type="noConversion"/>
  </si>
  <si>
    <t>ub_etc</t>
    <phoneticPr fontId="1" type="noConversion"/>
  </si>
  <si>
    <t>직원별 추가수당 관리 상세 설명</t>
  </si>
  <si>
    <t>등록날짜</t>
    <phoneticPr fontId="1" type="noConversion"/>
  </si>
  <si>
    <t>ub_reg_date</t>
    <phoneticPr fontId="1" type="noConversion"/>
  </si>
  <si>
    <t>직원별 추가수당 관리 등록날짜</t>
  </si>
  <si>
    <t>근로소득세율간이세액표</t>
  </si>
  <si>
    <t>근로소득 세율코드</t>
  </si>
  <si>
    <t>근로소득세 2021</t>
  </si>
  <si>
    <t>근로 지방소득세</t>
    <phoneticPr fontId="1" type="noConversion"/>
  </si>
  <si>
    <t>근로 지방소득세 2021</t>
  </si>
  <si>
    <t>근로소득세 등록날짜</t>
  </si>
  <si>
    <t>급여관리</t>
  </si>
  <si>
    <t>승인자</t>
    <phoneticPr fontId="1" type="noConversion"/>
  </si>
  <si>
    <t>급여명세서코드</t>
    <phoneticPr fontId="1" type="noConversion"/>
  </si>
  <si>
    <t>salary_code</t>
    <phoneticPr fontId="1" type="noConversion"/>
  </si>
  <si>
    <t>직원 급여관리 테이블의 기본키</t>
  </si>
  <si>
    <t>직원아이디</t>
    <phoneticPr fontId="1" type="noConversion"/>
  </si>
  <si>
    <t>user_name</t>
    <phoneticPr fontId="1" type="noConversion"/>
  </si>
  <si>
    <t>귀속년월</t>
    <phoneticPr fontId="1" type="noConversion"/>
  </si>
  <si>
    <t>salary_year_month</t>
    <phoneticPr fontId="1" type="noConversion"/>
  </si>
  <si>
    <t>월급</t>
    <phoneticPr fontId="1" type="noConversion"/>
  </si>
  <si>
    <t>월급</t>
  </si>
  <si>
    <t>과세추가수당합계</t>
    <phoneticPr fontId="1" type="noConversion"/>
  </si>
  <si>
    <t>salary_btax_total</t>
    <phoneticPr fontId="1" type="noConversion"/>
  </si>
  <si>
    <t>과세추가수당합계</t>
  </si>
  <si>
    <t>비과세추가수당합계</t>
    <phoneticPr fontId="1" type="noConversion"/>
  </si>
  <si>
    <t>salary_bntax_total</t>
    <phoneticPr fontId="1" type="noConversion"/>
  </si>
  <si>
    <t>비과세추가수당합계</t>
  </si>
  <si>
    <t>지급합계</t>
    <phoneticPr fontId="1" type="noConversion"/>
  </si>
  <si>
    <t>salary_total</t>
    <phoneticPr fontId="1" type="noConversion"/>
  </si>
  <si>
    <t>월급+과세추가수당합계+비과세추가수당합계</t>
  </si>
  <si>
    <t>근로소득 세율코드</t>
    <phoneticPr fontId="1" type="noConversion"/>
  </si>
  <si>
    <t>intax_code</t>
    <phoneticPr fontId="1" type="noConversion"/>
  </si>
  <si>
    <t>근로소득 간이세액표 참조</t>
  </si>
  <si>
    <t>근로소득세</t>
    <phoneticPr fontId="1" type="noConversion"/>
  </si>
  <si>
    <t>intax_work</t>
    <phoneticPr fontId="1" type="noConversion"/>
  </si>
  <si>
    <t>근로 지방소득세 = 근로소득세*0.1</t>
  </si>
  <si>
    <t>4대보험코드</t>
    <phoneticPr fontId="1" type="noConversion"/>
  </si>
  <si>
    <t>insu_code</t>
    <phoneticPr fontId="1" type="noConversion"/>
  </si>
  <si>
    <t>4대보험코드</t>
  </si>
  <si>
    <t>4대보험 합계 세율 계산 금액</t>
    <phoneticPr fontId="1" type="noConversion"/>
  </si>
  <si>
    <t>salary_insu_calc</t>
    <phoneticPr fontId="1" type="noConversion"/>
  </si>
  <si>
    <t>(월급+과세추가수당합계)*0.0913</t>
  </si>
  <si>
    <t>salary_deduction</t>
    <phoneticPr fontId="1" type="noConversion"/>
  </si>
  <si>
    <t>근로소득세+근로지방소득세+4대보험 합계 세율 계산 금액</t>
  </si>
  <si>
    <t>salary_receipts</t>
    <phoneticPr fontId="1" type="noConversion"/>
  </si>
  <si>
    <t>지급합계-공제합계</t>
  </si>
  <si>
    <t xml:space="preserve">지급일자 </t>
    <phoneticPr fontId="1" type="noConversion"/>
  </si>
  <si>
    <t>salary_paydate</t>
    <phoneticPr fontId="1" type="noConversion"/>
  </si>
  <si>
    <t>지급일자</t>
  </si>
  <si>
    <t>salary_reg_date</t>
    <phoneticPr fontId="1" type="noConversion"/>
  </si>
  <si>
    <t>등록일자</t>
  </si>
  <si>
    <t>통합급여관리를 위한 그룹코드</t>
    <phoneticPr fontId="1" type="noConversion"/>
  </si>
  <si>
    <t>salary_pay_man_group_code</t>
    <phoneticPr fontId="1" type="noConversion"/>
  </si>
  <si>
    <t>직원이름, 귀속연월, 지급합계 통합급여관리로</t>
  </si>
  <si>
    <t>일용직 급여관리</t>
  </si>
  <si>
    <t>v1</t>
    <phoneticPr fontId="1" type="noConversion"/>
  </si>
  <si>
    <t>해당 사업장 직원 아이디</t>
  </si>
  <si>
    <t>해당 사업장 직원 이름</t>
  </si>
  <si>
    <t>근무하여 월급받는 년,월</t>
  </si>
  <si>
    <t>근무시간 총 합계</t>
  </si>
  <si>
    <t>근무시간 * 시급 (세전)</t>
  </si>
  <si>
    <t>근로소득세 테이블 기본키</t>
  </si>
  <si>
    <t>근로소득세 테이블의 세액</t>
  </si>
  <si>
    <t>근로소득세 * 10%</t>
  </si>
  <si>
    <t>근로소득세 + 근로 지방소득세</t>
  </si>
  <si>
    <t>월급-공제합계 (세후)</t>
  </si>
  <si>
    <t>실제 입금한 날짜</t>
  </si>
  <si>
    <t>일용직 출퇴근 관리에서
월별로 근무시간을 받기위해서</t>
  </si>
  <si>
    <t>데이터 등록 날짜</t>
  </si>
  <si>
    <t>월급(지급합계)을 통합급여 테이블에 등록하기 위해서</t>
  </si>
  <si>
    <t>컬럼ID</t>
    <phoneticPr fontId="1" type="noConversion"/>
  </si>
  <si>
    <t>PK여부</t>
    <phoneticPr fontId="1" type="noConversion"/>
  </si>
  <si>
    <t>FK여부</t>
    <phoneticPr fontId="1" type="noConversion"/>
  </si>
  <si>
    <t>NULL여부</t>
    <phoneticPr fontId="1" type="noConversion"/>
  </si>
  <si>
    <t>참조테이블</t>
    <phoneticPr fontId="1" type="noConversion"/>
  </si>
  <si>
    <t>비고</t>
    <phoneticPr fontId="1" type="noConversion"/>
  </si>
  <si>
    <t>일용직급여명세서코드</t>
    <phoneticPr fontId="1" type="noConversion"/>
  </si>
  <si>
    <t>sd_code</t>
    <phoneticPr fontId="1" type="noConversion"/>
  </si>
  <si>
    <t>일용직 급여관리 테이블 기본키</t>
    <phoneticPr fontId="1" type="noConversion"/>
  </si>
  <si>
    <t>직원 아이디</t>
    <phoneticPr fontId="1" type="noConversion"/>
  </si>
  <si>
    <t>sd_year_month</t>
    <phoneticPr fontId="1" type="noConversion"/>
  </si>
  <si>
    <t>근무시간</t>
    <phoneticPr fontId="1" type="noConversion"/>
  </si>
  <si>
    <t>sd_worktime</t>
    <phoneticPr fontId="1" type="noConversion"/>
  </si>
  <si>
    <t>월급</t>
    <phoneticPr fontId="1" type="noConversion"/>
  </si>
  <si>
    <t>sd_pay</t>
    <phoneticPr fontId="1" type="noConversion"/>
  </si>
  <si>
    <t>근로소득 세율코드</t>
    <phoneticPr fontId="1" type="noConversion"/>
  </si>
  <si>
    <t>근로소득세</t>
    <phoneticPr fontId="1" type="noConversion"/>
  </si>
  <si>
    <t>intax_work</t>
    <phoneticPr fontId="1" type="noConversion"/>
  </si>
  <si>
    <t>근로 지방소득세</t>
    <phoneticPr fontId="1" type="noConversion"/>
  </si>
  <si>
    <t>intax_local</t>
    <phoneticPr fontId="1" type="noConversion"/>
  </si>
  <si>
    <t>공제합계</t>
    <phoneticPr fontId="1" type="noConversion"/>
  </si>
  <si>
    <t>sd_deduction</t>
    <phoneticPr fontId="1" type="noConversion"/>
  </si>
  <si>
    <t>실수령액</t>
    <phoneticPr fontId="1" type="noConversion"/>
  </si>
  <si>
    <t>sd_receipts</t>
    <phoneticPr fontId="1" type="noConversion"/>
  </si>
  <si>
    <t>지급일자</t>
    <phoneticPr fontId="1" type="noConversion"/>
  </si>
  <si>
    <t>sd_paydate</t>
    <phoneticPr fontId="1" type="noConversion"/>
  </si>
  <si>
    <t>그룹코드</t>
    <phoneticPr fontId="1" type="noConversion"/>
  </si>
  <si>
    <t>sd_ group_code</t>
    <phoneticPr fontId="1" type="noConversion"/>
  </si>
  <si>
    <t>sd_reg_date</t>
    <phoneticPr fontId="1" type="noConversion"/>
  </si>
  <si>
    <t>통합급여관리를 위한 그룹코드</t>
    <phoneticPr fontId="1" type="noConversion"/>
  </si>
  <si>
    <t>sd_pay_man_group_code</t>
    <phoneticPr fontId="1" type="noConversion"/>
  </si>
  <si>
    <t>출퇴근코드</t>
    <phoneticPr fontId="1" type="noConversion"/>
  </si>
  <si>
    <t>직원아이디</t>
    <phoneticPr fontId="1" type="noConversion"/>
  </si>
  <si>
    <t>user_id</t>
    <phoneticPr fontId="1" type="noConversion"/>
  </si>
  <si>
    <t>당일 날짜</t>
    <phoneticPr fontId="1" type="noConversion"/>
  </si>
  <si>
    <t>TIME</t>
  </si>
  <si>
    <t>당일 근무 시간</t>
    <phoneticPr fontId="1" type="noConversion"/>
  </si>
  <si>
    <t>일용직급여관리를 위한 그룹코드</t>
    <phoneticPr fontId="1" type="noConversion"/>
  </si>
  <si>
    <t>attendance_pay_
group_code</t>
    <phoneticPr fontId="1" type="noConversion"/>
  </si>
  <si>
    <t>4대보험코드</t>
    <phoneticPr fontId="1" type="noConversion"/>
  </si>
  <si>
    <t>DOUBLE(5)</t>
  </si>
  <si>
    <t>장기요양보험</t>
    <phoneticPr fontId="1" type="noConversion"/>
  </si>
  <si>
    <t>insu_longcare</t>
    <phoneticPr fontId="1" type="noConversion"/>
  </si>
  <si>
    <t>insu_employ</t>
    <phoneticPr fontId="1" type="noConversion"/>
  </si>
  <si>
    <t>ub_code</t>
    <phoneticPr fontId="1" type="noConversion"/>
  </si>
  <si>
    <t>순번</t>
    <phoneticPr fontId="1" type="noConversion"/>
  </si>
  <si>
    <t>근로소득 세율코드</t>
    <phoneticPr fontId="1" type="noConversion"/>
  </si>
  <si>
    <t>intax_code</t>
    <phoneticPr fontId="1" type="noConversion"/>
  </si>
  <si>
    <t>근로소득세</t>
    <phoneticPr fontId="1" type="noConversion"/>
  </si>
  <si>
    <t>intax_work</t>
    <phoneticPr fontId="1" type="noConversion"/>
  </si>
  <si>
    <t>근로 지방소득세</t>
    <phoneticPr fontId="1" type="noConversion"/>
  </si>
  <si>
    <t>intax_local</t>
    <phoneticPr fontId="1" type="noConversion"/>
  </si>
  <si>
    <t>intax_reg_date</t>
    <phoneticPr fontId="1" type="noConversion"/>
  </si>
  <si>
    <t>INT(6)</t>
  </si>
  <si>
    <t>INT(7)</t>
  </si>
  <si>
    <t>진우주</t>
    <phoneticPr fontId="1" type="noConversion"/>
  </si>
  <si>
    <t>38기 스마트웹 콘텐츠개발자 양성과정 A</t>
    <phoneticPr fontId="1" type="noConversion"/>
  </si>
  <si>
    <t>과정명</t>
    <phoneticPr fontId="1" type="noConversion"/>
  </si>
  <si>
    <t>작성자</t>
    <phoneticPr fontId="1" type="noConversion"/>
  </si>
  <si>
    <t>작성일</t>
    <phoneticPr fontId="1" type="noConversion"/>
  </si>
  <si>
    <t>사이트맵</t>
    <phoneticPr fontId="1" type="noConversion"/>
  </si>
  <si>
    <t>URI</t>
    <phoneticPr fontId="1" type="noConversion"/>
  </si>
  <si>
    <t>GET/
POST</t>
    <phoneticPr fontId="1" type="noConversion"/>
  </si>
  <si>
    <t>사업장</t>
    <phoneticPr fontId="1" type="noConversion"/>
  </si>
  <si>
    <t>사업장 정보 등록을 받는다</t>
  </si>
  <si>
    <t>매장</t>
    <phoneticPr fontId="1" type="noConversion"/>
  </si>
  <si>
    <t>메뉴 정보 등록을 받는다</t>
  </si>
  <si>
    <t>메뉴(상품) 레시피 등록</t>
    <phoneticPr fontId="1" type="noConversion"/>
  </si>
  <si>
    <t>메뉴 소모량 정보 등록을 받는다</t>
  </si>
  <si>
    <t>품목 정보 등록을 받는다</t>
  </si>
  <si>
    <t>get</t>
    <phoneticPr fontId="1" type="noConversion"/>
  </si>
  <si>
    <t>사업장 정보를 조회한다</t>
  </si>
  <si>
    <t>직원 정보 등록을 받는다</t>
  </si>
  <si>
    <t>직원 정보를 조회한다</t>
  </si>
  <si>
    <t>거래처 등록</t>
    <phoneticPr fontId="1" type="noConversion"/>
  </si>
  <si>
    <t>거래처 정보 등록을 받는다</t>
  </si>
  <si>
    <t>거래처 조회</t>
    <phoneticPr fontId="1" type="noConversion"/>
  </si>
  <si>
    <t>거래처 정보를 조회한다</t>
  </si>
  <si>
    <t>메뉴 정보를 조회한다</t>
  </si>
  <si>
    <t>메뉴 소모량 정보를 조회한다</t>
  </si>
  <si>
    <t>품목 정보를 조회한다</t>
  </si>
  <si>
    <t>재고 조사 내역을 등록 받는다</t>
  </si>
  <si>
    <t>재고 조사 내역 정보를 조회한다</t>
  </si>
  <si>
    <t>총 재고 조회</t>
    <phoneticPr fontId="1" type="noConversion"/>
  </si>
  <si>
    <t>총 재고 내역 정보를 조회한다</t>
  </si>
  <si>
    <t>매입 관리</t>
    <phoneticPr fontId="1" type="noConversion"/>
  </si>
  <si>
    <t>매입 등록</t>
    <phoneticPr fontId="1" type="noConversion"/>
  </si>
  <si>
    <t>매입 내역을 등록 받는다</t>
  </si>
  <si>
    <t>매입 내역을 조회한다</t>
  </si>
  <si>
    <t>매출 내역을 등록 받는다</t>
  </si>
  <si>
    <t>매출 조회</t>
    <phoneticPr fontId="1" type="noConversion"/>
  </si>
  <si>
    <t>매출 내역을 조회한다</t>
  </si>
  <si>
    <t>기타 지출 내역을 등록 받는다</t>
  </si>
  <si>
    <t>tax/getvat</t>
    <phoneticPr fontId="1" type="noConversion"/>
  </si>
  <si>
    <t>부가세 내역을 조회한다</t>
    <phoneticPr fontId="1" type="noConversion"/>
  </si>
  <si>
    <t>관리자 설정</t>
    <phoneticPr fontId="1" type="noConversion"/>
  </si>
  <si>
    <t xml:space="preserve"> </t>
    <phoneticPr fontId="1" type="noConversion"/>
  </si>
  <si>
    <t>-</t>
    <phoneticPr fontId="1" type="noConversion"/>
  </si>
  <si>
    <t>NO</t>
    <phoneticPr fontId="1" type="noConversion"/>
  </si>
  <si>
    <t xml:space="preserve">화면 메뉴 DEPTH </t>
    <phoneticPr fontId="1" type="noConversion"/>
  </si>
  <si>
    <t>3 DEPTH</t>
    <phoneticPr fontId="1" type="noConversion"/>
  </si>
  <si>
    <t>기초등록</t>
    <phoneticPr fontId="1" type="noConversion"/>
  </si>
  <si>
    <t>사업장 등록</t>
    <phoneticPr fontId="1" type="noConversion"/>
  </si>
  <si>
    <t>store/addstore</t>
    <phoneticPr fontId="1" type="noConversion"/>
  </si>
  <si>
    <t>post</t>
    <phoneticPr fontId="1" type="noConversion"/>
  </si>
  <si>
    <t>메뉴(상품) 등록</t>
    <phoneticPr fontId="1" type="noConversion"/>
  </si>
  <si>
    <t>store/add</t>
    <phoneticPr fontId="1" type="noConversion"/>
  </si>
  <si>
    <t>post</t>
    <phoneticPr fontId="1" type="noConversion"/>
  </si>
  <si>
    <t>품목 등록</t>
    <phoneticPr fontId="1" type="noConversion"/>
  </si>
  <si>
    <t>stock/addarticle</t>
    <phoneticPr fontId="1" type="noConversion"/>
  </si>
  <si>
    <t>매장관리</t>
    <phoneticPr fontId="1" type="noConversion"/>
  </si>
  <si>
    <t>사업장관리</t>
    <phoneticPr fontId="1" type="noConversion"/>
  </si>
  <si>
    <t>사업장 등록</t>
    <phoneticPr fontId="1" type="noConversion"/>
  </si>
  <si>
    <t>store/addstore</t>
    <phoneticPr fontId="1" type="noConversion"/>
  </si>
  <si>
    <t>사업장 조회</t>
    <phoneticPr fontId="1" type="noConversion"/>
  </si>
  <si>
    <t>store/getstore</t>
    <phoneticPr fontId="1" type="noConversion"/>
  </si>
  <si>
    <t>직원 관리</t>
    <phoneticPr fontId="1" type="noConversion"/>
  </si>
  <si>
    <t>직원 등록</t>
    <phoneticPr fontId="1" type="noConversion"/>
  </si>
  <si>
    <t>store/adduser</t>
    <phoneticPr fontId="1" type="noConversion"/>
  </si>
  <si>
    <t>직원 조회</t>
    <phoneticPr fontId="1" type="noConversion"/>
  </si>
  <si>
    <t>store/getuser</t>
    <phoneticPr fontId="1" type="noConversion"/>
  </si>
  <si>
    <t>거래처 관리</t>
    <phoneticPr fontId="1" type="noConversion"/>
  </si>
  <si>
    <t>store/addcustomer</t>
    <phoneticPr fontId="1" type="noConversion"/>
  </si>
  <si>
    <t>store/getcustomer</t>
    <phoneticPr fontId="1" type="noConversion"/>
  </si>
  <si>
    <t>get</t>
    <phoneticPr fontId="1" type="noConversion"/>
  </si>
  <si>
    <t>재고관리</t>
    <phoneticPr fontId="1" type="noConversion"/>
  </si>
  <si>
    <t>메뉴(상품) 관리</t>
    <phoneticPr fontId="1" type="noConversion"/>
  </si>
  <si>
    <t>메뉴(상품) 등록</t>
    <phoneticPr fontId="1" type="noConversion"/>
  </si>
  <si>
    <t>stock/addmenu</t>
    <phoneticPr fontId="1" type="noConversion"/>
  </si>
  <si>
    <t>메뉴(상품) 조회</t>
    <phoneticPr fontId="1" type="noConversion"/>
  </si>
  <si>
    <t>stock/getmenu</t>
    <phoneticPr fontId="1" type="noConversion"/>
  </si>
  <si>
    <t>메뉴(상품) 레시피 관리</t>
    <phoneticPr fontId="1" type="noConversion"/>
  </si>
  <si>
    <t>메뉴(상품) 레시피 등록</t>
    <phoneticPr fontId="1" type="noConversion"/>
  </si>
  <si>
    <t>stock/addconsumption</t>
    <phoneticPr fontId="1" type="noConversion"/>
  </si>
  <si>
    <t>메뉴(상품) 레시피 조회</t>
    <phoneticPr fontId="1" type="noConversion"/>
  </si>
  <si>
    <t>stock/getconsumption</t>
    <phoneticPr fontId="1" type="noConversion"/>
  </si>
  <si>
    <t>품목 관리</t>
    <phoneticPr fontId="1" type="noConversion"/>
  </si>
  <si>
    <t>품목 조회</t>
    <phoneticPr fontId="1" type="noConversion"/>
  </si>
  <si>
    <t>stock/getarticle</t>
    <phoneticPr fontId="1" type="noConversion"/>
  </si>
  <si>
    <t>재고 조사</t>
    <phoneticPr fontId="1" type="noConversion"/>
  </si>
  <si>
    <t>재고 조사 내역 등록</t>
    <phoneticPr fontId="1" type="noConversion"/>
  </si>
  <si>
    <t>stock/addstocktaking</t>
    <phoneticPr fontId="1" type="noConversion"/>
  </si>
  <si>
    <t>재고 조사 내역 조회</t>
    <phoneticPr fontId="1" type="noConversion"/>
  </si>
  <si>
    <t>stock/getstocktaking</t>
    <phoneticPr fontId="1" type="noConversion"/>
  </si>
  <si>
    <t>stock/getstock</t>
    <phoneticPr fontId="1" type="noConversion"/>
  </si>
  <si>
    <t>매입매출 관리
purchase and sale</t>
    <phoneticPr fontId="1" type="noConversion"/>
  </si>
  <si>
    <t>pands/addincoming</t>
    <phoneticPr fontId="1" type="noConversion"/>
  </si>
  <si>
    <t>매입 조회</t>
    <phoneticPr fontId="1" type="noConversion"/>
  </si>
  <si>
    <t>pands/getincoming</t>
    <phoneticPr fontId="1" type="noConversion"/>
  </si>
  <si>
    <t>매출 관리</t>
    <phoneticPr fontId="1" type="noConversion"/>
  </si>
  <si>
    <t>매출 등록</t>
    <phoneticPr fontId="1" type="noConversion"/>
  </si>
  <si>
    <t>pands/addsales</t>
    <phoneticPr fontId="1" type="noConversion"/>
  </si>
  <si>
    <t>pands/getsales</t>
    <phoneticPr fontId="1" type="noConversion"/>
  </si>
  <si>
    <t>기타 지출 관리</t>
    <phoneticPr fontId="1" type="noConversion"/>
  </si>
  <si>
    <t>기타 지출 등록</t>
    <phoneticPr fontId="1" type="noConversion"/>
  </si>
  <si>
    <t>기타 지출 조회</t>
    <phoneticPr fontId="1" type="noConversion"/>
  </si>
  <si>
    <t>기타 지출 내역을 조회한다</t>
    <phoneticPr fontId="1" type="noConversion"/>
  </si>
  <si>
    <t>세무 관리</t>
    <phoneticPr fontId="1" type="noConversion"/>
  </si>
  <si>
    <t>기간별 매출매입 조회</t>
    <phoneticPr fontId="1" type="noConversion"/>
  </si>
  <si>
    <t>기간별 매출매입을 조회한다</t>
    <phoneticPr fontId="1" type="noConversion"/>
  </si>
  <si>
    <t>부가세 조회</t>
    <phoneticPr fontId="1" type="noConversion"/>
  </si>
  <si>
    <t>손익계산서 조회</t>
    <phoneticPr fontId="1" type="noConversion"/>
  </si>
  <si>
    <t>tax/getincomstatement</t>
    <phoneticPr fontId="1" type="noConversion"/>
  </si>
  <si>
    <t>손익계산서 내역을 조회한다</t>
    <phoneticPr fontId="1" type="noConversion"/>
  </si>
  <si>
    <t>고객센터</t>
    <phoneticPr fontId="1" type="noConversion"/>
  </si>
  <si>
    <t>고객센터</t>
    <phoneticPr fontId="1" type="noConversion"/>
  </si>
  <si>
    <t>admin/#</t>
    <phoneticPr fontId="1" type="noConversion"/>
  </si>
  <si>
    <t>1:1 문의</t>
    <phoneticPr fontId="1" type="noConversion"/>
  </si>
  <si>
    <t>post</t>
    <phoneticPr fontId="1" type="noConversion"/>
  </si>
  <si>
    <t>자주묻는 질문(FAQ)</t>
    <phoneticPr fontId="1" type="noConversion"/>
  </si>
  <si>
    <t>admin/get</t>
    <phoneticPr fontId="1" type="noConversion"/>
  </si>
  <si>
    <t>-</t>
    <phoneticPr fontId="1" type="noConversion"/>
  </si>
  <si>
    <t>2팀</t>
    <phoneticPr fontId="1" type="noConversion"/>
  </si>
  <si>
    <t>2팀</t>
    <phoneticPr fontId="1" type="noConversion"/>
  </si>
  <si>
    <t>2팀</t>
    <phoneticPr fontId="1" type="noConversion"/>
  </si>
  <si>
    <t>store/</t>
    <phoneticPr fontId="1" type="noConversion"/>
  </si>
  <si>
    <t>stock/</t>
  </si>
  <si>
    <t xml:space="preserve">pands/     </t>
  </si>
  <si>
    <t>store</t>
    <phoneticPr fontId="1" type="noConversion"/>
  </si>
  <si>
    <t>tax/</t>
    <phoneticPr fontId="1" type="noConversion"/>
  </si>
  <si>
    <t>common</t>
    <phoneticPr fontId="1" type="noConversion"/>
  </si>
  <si>
    <t>store.owner</t>
    <phoneticPr fontId="1" type="noConversion"/>
  </si>
  <si>
    <t>admin/</t>
    <phoneticPr fontId="1" type="noConversion"/>
  </si>
  <si>
    <t>store.user</t>
    <phoneticPr fontId="1" type="noConversion"/>
  </si>
  <si>
    <t>장현진, 최영은, 백재영, 진우주</t>
    <phoneticPr fontId="1" type="noConversion"/>
  </si>
  <si>
    <t>2팀</t>
    <phoneticPr fontId="1" type="noConversion"/>
  </si>
  <si>
    <t>카페 매출 상승 및 원가분석을 통한 수요 공급 예측 관리 시스템</t>
    <phoneticPr fontId="1" type="noConversion"/>
  </si>
  <si>
    <t>38기 스마트웹 콘텐츠개발자 양성과정 A</t>
  </si>
  <si>
    <t>2팀</t>
    <phoneticPr fontId="1" type="noConversion"/>
  </si>
  <si>
    <t xml:space="preserve">(2020-11-09 ~ 2021-05-06) </t>
    <phoneticPr fontId="1" type="noConversion"/>
  </si>
  <si>
    <t xml:space="preserve">(2020-11-09 ~ 2021-05-06) </t>
    <phoneticPr fontId="1" type="noConversion"/>
  </si>
  <si>
    <t>38기 스마트웹 콘텐츠개발자 양성과정 A</t>
    <phoneticPr fontId="1" type="noConversion"/>
  </si>
  <si>
    <t>팀원 : 장현진, 최영은, 백재영, 진우주
v01_2팀_사이트맵_210311_17시15분</t>
    <phoneticPr fontId="1" type="noConversion"/>
  </si>
  <si>
    <t>팀원 : 장현진, 최영은, 백재영, 진우주
v01_2팀_테이블정의서_210311_16시 17분</t>
    <phoneticPr fontId="1" type="noConversion"/>
  </si>
  <si>
    <t xml:space="preserve">(2020-11-09 ~ 2021-05-06) </t>
    <phoneticPr fontId="1" type="noConversion"/>
  </si>
  <si>
    <t xml:space="preserve">(2020-11-09 ~ 2021-05-06) </t>
    <phoneticPr fontId="1" type="noConversion"/>
  </si>
  <si>
    <t>v06_2팀_상세자료입력_210309_17시 28분
v05_2팀_상세자료입력_210305_17시 29분
v04_2팀_상세자료입력_210304_17시 00분
v03_2팀_상세자료입력_210226_17시 12분
v02_2팀_상세자료입력_210225_17시 17분
v01_2팀_상세자료입력_210224_17시 04분</t>
    <phoneticPr fontId="1" type="noConversion"/>
  </si>
  <si>
    <t>팀원 : 장현진, 최영은, 백재영, 진우주
v01_2팀_네이밍규칙_210311_17시 15분</t>
    <phoneticPr fontId="1" type="noConversion"/>
  </si>
  <si>
    <t>팀원 : 장현진, 최영은, 백재영, 진우주
v01_2팀_DB(객체)목록_210311_17시 24분</t>
    <phoneticPr fontId="1" type="noConversion"/>
  </si>
  <si>
    <t xml:space="preserve">(2020-11-09 ~ 2021-05-06) </t>
    <phoneticPr fontId="1" type="noConversion"/>
  </si>
  <si>
    <t>2팀</t>
    <phoneticPr fontId="1" type="noConversion"/>
  </si>
  <si>
    <t xml:space="preserve">(2020-11-09 ~ 2021-05-06) </t>
    <phoneticPr fontId="1" type="noConversion"/>
  </si>
  <si>
    <t>팀원 : 장현진, 최영은, 백재영, 진우주
v02_2팀_프로젝트상세일정_210311_17시30분
v01_2팀_프로젝트상세일정_210310_21시30분</t>
    <phoneticPr fontId="1" type="noConversion"/>
  </si>
  <si>
    <t>owner</t>
    <phoneticPr fontId="1" type="noConversion"/>
  </si>
  <si>
    <t>addowner.jsp</t>
    <phoneticPr fontId="1" type="noConversion"/>
  </si>
  <si>
    <t>modifyowner.jsp</t>
    <phoneticPr fontId="1" type="noConversion"/>
  </si>
  <si>
    <t>getowner.jsp</t>
    <phoneticPr fontId="1" type="noConversion"/>
  </si>
  <si>
    <t>addstore.jsp</t>
    <phoneticPr fontId="1" type="noConversion"/>
  </si>
  <si>
    <t>modifystore.jsp</t>
    <phoneticPr fontId="1" type="noConversion"/>
  </si>
  <si>
    <t>getstore.jsp</t>
    <phoneticPr fontId="1" type="noConversion"/>
  </si>
  <si>
    <t>addcustomer.jsp</t>
    <phoneticPr fontId="1" type="noConversion"/>
  </si>
  <si>
    <t>modifycustomer.jsp</t>
    <phoneticPr fontId="1" type="noConversion"/>
  </si>
  <si>
    <t>getcustomer.jsp</t>
    <phoneticPr fontId="1" type="noConversion"/>
  </si>
  <si>
    <t>adduser.jsp</t>
    <phoneticPr fontId="1" type="noConversion"/>
  </si>
  <si>
    <t>modifyuser.jsp</t>
    <phoneticPr fontId="1" type="noConversion"/>
  </si>
  <si>
    <t>getuser.jsp</t>
    <phoneticPr fontId="1" type="noConversion"/>
  </si>
  <si>
    <t>stock</t>
    <phoneticPr fontId="1" type="noConversion"/>
  </si>
  <si>
    <t>menu</t>
    <phoneticPr fontId="1" type="noConversion"/>
  </si>
  <si>
    <t>modifymenu.jsp</t>
    <phoneticPr fontId="1" type="noConversion"/>
  </si>
  <si>
    <t>getmenu.jsp</t>
    <phoneticPr fontId="1" type="noConversion"/>
  </si>
  <si>
    <t>addrecipy.jsp</t>
    <phoneticPr fontId="1" type="noConversion"/>
  </si>
  <si>
    <t>getrecipy.jsp</t>
    <phoneticPr fontId="1" type="noConversion"/>
  </si>
  <si>
    <t>salary</t>
    <phoneticPr fontId="1" type="noConversion"/>
  </si>
  <si>
    <t>addsalary.jsp</t>
    <phoneticPr fontId="1" type="noConversion"/>
  </si>
  <si>
    <t>modifysalary.jsp</t>
    <phoneticPr fontId="1" type="noConversion"/>
  </si>
  <si>
    <t>dsalary</t>
    <phoneticPr fontId="1" type="noConversion"/>
  </si>
  <si>
    <t>addwtime.jsp</t>
    <phoneticPr fontId="1" type="noConversion"/>
  </si>
  <si>
    <t>modifydsalary.jsp</t>
    <phoneticPr fontId="1" type="noConversion"/>
  </si>
  <si>
    <t>getdsalary.jsp</t>
    <phoneticPr fontId="1" type="noConversion"/>
  </si>
  <si>
    <t>tax/getpands</t>
    <phoneticPr fontId="1" type="noConversion"/>
  </si>
  <si>
    <t>pands</t>
    <phoneticPr fontId="1" type="noConversion"/>
  </si>
  <si>
    <t>addsales.jsp</t>
    <phoneticPr fontId="1" type="noConversion"/>
  </si>
  <si>
    <t>modifysales.jsp</t>
    <phoneticPr fontId="1" type="noConversion"/>
  </si>
  <si>
    <t>getpurchase.jsp</t>
    <phoneticPr fontId="1" type="noConversion"/>
  </si>
  <si>
    <t>addotherpurchase.jsp</t>
    <phoneticPr fontId="1" type="noConversion"/>
  </si>
  <si>
    <t>getotherpurchase.jsp</t>
    <phoneticPr fontId="1" type="noConversion"/>
  </si>
  <si>
    <t>pands/addotherpurchase</t>
    <phoneticPr fontId="1" type="noConversion"/>
  </si>
  <si>
    <t>pands/getotherpurchase</t>
    <phoneticPr fontId="1" type="noConversion"/>
  </si>
  <si>
    <t>tax</t>
    <phoneticPr fontId="1" type="noConversion"/>
  </si>
  <si>
    <t>gettotalpands.jsp</t>
    <phoneticPr fontId="1" type="noConversion"/>
  </si>
  <si>
    <t>gettotalsalary.jsp</t>
    <phoneticPr fontId="1" type="noConversion"/>
  </si>
  <si>
    <t>getvat.jsp</t>
    <phoneticPr fontId="1" type="noConversion"/>
  </si>
  <si>
    <t>getincomestatement.jsp</t>
    <phoneticPr fontId="1" type="noConversion"/>
  </si>
  <si>
    <t>gettotalowner.jsp</t>
    <phoneticPr fontId="1" type="noConversion"/>
  </si>
  <si>
    <t>gettotalstore.jsp</t>
    <phoneticPr fontId="1" type="noConversion"/>
  </si>
  <si>
    <t>gettotalcustomer.jsp</t>
    <phoneticPr fontId="1" type="noConversion"/>
  </si>
  <si>
    <t>gettotaluser.jsp</t>
    <phoneticPr fontId="1" type="noConversion"/>
  </si>
  <si>
    <t>gettotalarticle.jsp</t>
    <phoneticPr fontId="1" type="noConversion"/>
  </si>
  <si>
    <t>gettotalskk.jsp</t>
    <phoneticPr fontId="1" type="noConversion"/>
  </si>
  <si>
    <t>gettotalmenu.jsp</t>
    <phoneticPr fontId="1" type="noConversion"/>
  </si>
  <si>
    <t>gettotalrecipy.jsp</t>
    <phoneticPr fontId="1" type="noConversion"/>
  </si>
  <si>
    <t>gettotalwtime.jsp</t>
    <phoneticPr fontId="1" type="noConversion"/>
  </si>
  <si>
    <t>gettotaldsalary.jsp</t>
    <phoneticPr fontId="1" type="noConversion"/>
  </si>
  <si>
    <t>gettotalpurchase.jsp</t>
    <phoneticPr fontId="1" type="noConversion"/>
  </si>
  <si>
    <t>DB만들고 나서 작성하기</t>
  </si>
  <si>
    <t>DB만들고 나서 작성하기</t>
    <phoneticPr fontId="1" type="noConversion"/>
  </si>
  <si>
    <t>Level 3</t>
    <phoneticPr fontId="1" type="noConversion"/>
  </si>
  <si>
    <t>상용직급여</t>
    <phoneticPr fontId="1" type="noConversion"/>
  </si>
  <si>
    <t>일용직급여</t>
    <phoneticPr fontId="1" type="noConversion"/>
  </si>
  <si>
    <t>출퇴근관리</t>
    <phoneticPr fontId="1" type="noConversion"/>
  </si>
  <si>
    <t>추가수당관리</t>
    <phoneticPr fontId="1" type="noConversion"/>
  </si>
  <si>
    <t>추가수당 등록</t>
    <phoneticPr fontId="1" type="noConversion"/>
  </si>
  <si>
    <t>추가수당 조회</t>
    <phoneticPr fontId="1" type="noConversion"/>
  </si>
  <si>
    <t>salary/addbonus</t>
    <phoneticPr fontId="1" type="noConversion"/>
  </si>
  <si>
    <t>salary/getbonus</t>
    <phoneticPr fontId="1" type="noConversion"/>
  </si>
  <si>
    <t>salary/addsalary</t>
    <phoneticPr fontId="1" type="noConversion"/>
  </si>
  <si>
    <t>salary/getsalary</t>
    <phoneticPr fontId="1" type="noConversion"/>
  </si>
  <si>
    <t>salary/addwtime</t>
    <phoneticPr fontId="1" type="noConversion"/>
  </si>
  <si>
    <t>salary/getwtime</t>
    <phoneticPr fontId="1" type="noConversion"/>
  </si>
  <si>
    <t>salary/adddsalary</t>
    <phoneticPr fontId="1" type="noConversion"/>
  </si>
  <si>
    <t>salary/getdsalary</t>
    <phoneticPr fontId="1" type="noConversion"/>
  </si>
  <si>
    <t>추가수당을 등록 받는다</t>
    <phoneticPr fontId="1" type="noConversion"/>
  </si>
  <si>
    <t>추가수당을 조회한다</t>
    <phoneticPr fontId="1" type="noConversion"/>
  </si>
  <si>
    <t>급여 내역을 등록 받는다</t>
    <phoneticPr fontId="1" type="noConversion"/>
  </si>
  <si>
    <t>급여 내역을 조회한다</t>
    <phoneticPr fontId="1" type="noConversion"/>
  </si>
  <si>
    <t>출퇴근 내역을 등록 받는다</t>
    <phoneticPr fontId="1" type="noConversion"/>
  </si>
  <si>
    <t>출퇴근 내역을 조회한다</t>
    <phoneticPr fontId="1" type="noConversion"/>
  </si>
  <si>
    <t>회원 레벨</t>
    <phoneticPr fontId="1" type="noConversion"/>
  </si>
  <si>
    <t>tb_level</t>
    <phoneticPr fontId="1" type="noConversion"/>
  </si>
  <si>
    <t>레벨 명</t>
    <phoneticPr fontId="1" type="noConversion"/>
  </si>
  <si>
    <t>레벨코드</t>
    <phoneticPr fontId="1" type="noConversion"/>
  </si>
  <si>
    <t>level_name</t>
    <phoneticPr fontId="1" type="noConversion"/>
  </si>
  <si>
    <t>level_reg_date</t>
    <phoneticPr fontId="1" type="noConversion"/>
  </si>
  <si>
    <t>level_etc</t>
    <phoneticPr fontId="1" type="noConversion"/>
  </si>
  <si>
    <t>사업자</t>
    <phoneticPr fontId="1" type="noConversion"/>
  </si>
  <si>
    <t>상용직</t>
    <phoneticPr fontId="1" type="noConversion"/>
  </si>
  <si>
    <t>일용직</t>
    <phoneticPr fontId="1" type="noConversion"/>
  </si>
  <si>
    <t>직원레벨</t>
    <phoneticPr fontId="1" type="noConversion"/>
  </si>
  <si>
    <t>* 레벨명을 그냥 pk로써도 되나여?</t>
    <phoneticPr fontId="1" type="noConversion"/>
  </si>
  <si>
    <t>레벨명</t>
    <phoneticPr fontId="1" type="noConversion"/>
  </si>
  <si>
    <t>tb_admin</t>
    <phoneticPr fontId="1" type="noConversion"/>
  </si>
  <si>
    <t>관리자아이디</t>
    <phoneticPr fontId="1" type="noConversion"/>
  </si>
  <si>
    <t>관리자비밀번호</t>
    <phoneticPr fontId="1" type="noConversion"/>
  </si>
  <si>
    <t>관리자 이름</t>
    <phoneticPr fontId="1" type="noConversion"/>
  </si>
  <si>
    <t>admin_id</t>
    <phoneticPr fontId="1" type="noConversion"/>
  </si>
  <si>
    <t>admin_pw</t>
    <phoneticPr fontId="1" type="noConversion"/>
  </si>
  <si>
    <t>admin_name</t>
    <phoneticPr fontId="1" type="noConversion"/>
  </si>
  <si>
    <t>30번</t>
    <phoneticPr fontId="1" type="noConversion"/>
  </si>
  <si>
    <t>31번</t>
    <phoneticPr fontId="1" type="noConversion"/>
  </si>
  <si>
    <t>폴더경로</t>
    <phoneticPr fontId="1" type="noConversion"/>
  </si>
  <si>
    <t>품목 등록</t>
    <phoneticPr fontId="1" type="noConversion"/>
  </si>
  <si>
    <t>품목 수정</t>
    <phoneticPr fontId="1" type="noConversion"/>
  </si>
  <si>
    <t>품목 조회</t>
    <phoneticPr fontId="1" type="noConversion"/>
  </si>
  <si>
    <t>재고조사내역등록</t>
    <phoneticPr fontId="1" type="noConversion"/>
  </si>
  <si>
    <t>재고조사내역수정</t>
    <phoneticPr fontId="1" type="noConversion"/>
  </si>
  <si>
    <t>재고조사내역조회</t>
    <phoneticPr fontId="1" type="noConversion"/>
  </si>
  <si>
    <t>매입별 품목 재고 조회</t>
    <phoneticPr fontId="1" type="noConversion"/>
  </si>
  <si>
    <t>품목별 재고 총 수량 조회</t>
    <phoneticPr fontId="1" type="noConversion"/>
  </si>
  <si>
    <t>메뉴 등록</t>
    <phoneticPr fontId="1" type="noConversion"/>
  </si>
  <si>
    <t>메뉴 수정</t>
    <phoneticPr fontId="1" type="noConversion"/>
  </si>
  <si>
    <t>메뉴 조회</t>
    <phoneticPr fontId="1" type="noConversion"/>
  </si>
  <si>
    <t>메뉴 레시피 등록</t>
    <phoneticPr fontId="1" type="noConversion"/>
  </si>
  <si>
    <t>메뉴 레시피 수정</t>
    <phoneticPr fontId="1" type="noConversion"/>
  </si>
  <si>
    <t>메뉴 레시피 조회</t>
    <phoneticPr fontId="1" type="noConversion"/>
  </si>
  <si>
    <t>stock_volume_total</t>
    <phoneticPr fontId="1" type="noConversion"/>
  </si>
  <si>
    <t>stock_volume_total</t>
    <phoneticPr fontId="1" type="noConversion"/>
  </si>
  <si>
    <t>tb_account_title</t>
    <phoneticPr fontId="1" type="noConversion"/>
  </si>
  <si>
    <t>tb_level</t>
  </si>
  <si>
    <t>회원 레벨</t>
    <phoneticPr fontId="1" type="noConversion"/>
  </si>
  <si>
    <t>레벨명</t>
    <phoneticPr fontId="1" type="noConversion"/>
  </si>
  <si>
    <t>등록 일자</t>
    <phoneticPr fontId="1" type="noConversion"/>
  </si>
  <si>
    <t>상세</t>
    <phoneticPr fontId="1" type="noConversion"/>
  </si>
  <si>
    <t>level_name</t>
    <phoneticPr fontId="1" type="noConversion"/>
  </si>
  <si>
    <t>level_reg_date</t>
    <phoneticPr fontId="1" type="noConversion"/>
  </si>
  <si>
    <t>level_etc</t>
    <phoneticPr fontId="1" type="noConversion"/>
  </si>
  <si>
    <t>관리자아이디</t>
    <phoneticPr fontId="1" type="noConversion"/>
  </si>
  <si>
    <t>관리자비밀번호</t>
    <phoneticPr fontId="1" type="noConversion"/>
  </si>
  <si>
    <t>관리자이름</t>
    <phoneticPr fontId="1" type="noConversion"/>
  </si>
  <si>
    <t>레벨 명</t>
    <phoneticPr fontId="1" type="noConversion"/>
  </si>
  <si>
    <t>admin_id</t>
    <phoneticPr fontId="1" type="noConversion"/>
  </si>
  <si>
    <t>admin_pw</t>
    <phoneticPr fontId="1" type="noConversion"/>
  </si>
  <si>
    <t>admin_name</t>
    <phoneticPr fontId="1" type="noConversion"/>
  </si>
  <si>
    <t>VARCHAR(20)</t>
    <phoneticPr fontId="1" type="noConversion"/>
  </si>
  <si>
    <t>tb_level</t>
    <phoneticPr fontId="1" type="noConversion"/>
  </si>
  <si>
    <t>tb_owner</t>
    <phoneticPr fontId="1" type="noConversion"/>
  </si>
  <si>
    <t>tb_store_info</t>
    <phoneticPr fontId="1" type="noConversion"/>
  </si>
  <si>
    <t>store_info_code</t>
    <phoneticPr fontId="1" type="noConversion"/>
  </si>
  <si>
    <t>tb_user</t>
    <phoneticPr fontId="1" type="noConversion"/>
  </si>
  <si>
    <t>tb_user</t>
    <phoneticPr fontId="1" type="noConversion"/>
  </si>
  <si>
    <t>cust_code</t>
    <phoneticPr fontId="1" type="noConversion"/>
  </si>
  <si>
    <t>추가수당코드</t>
    <phoneticPr fontId="1" type="noConversion"/>
  </si>
  <si>
    <t>과세 비과세 구분</t>
    <phoneticPr fontId="1" type="noConversion"/>
  </si>
  <si>
    <t>과세 비과세 구분</t>
    <phoneticPr fontId="1" type="noConversion"/>
  </si>
  <si>
    <t>tb_menu</t>
    <phoneticPr fontId="1" type="noConversion"/>
  </si>
  <si>
    <t>재고 관리합계현황테이블의 용량</t>
    <phoneticPr fontId="1" type="noConversion"/>
  </si>
  <si>
    <t>tb_pay_management</t>
    <phoneticPr fontId="1" type="noConversion"/>
  </si>
  <si>
    <t>tb_stocktaking</t>
  </si>
  <si>
    <t>일용직 출퇴근 관리</t>
  </si>
  <si>
    <t>하나의 메뉴에 소모되는 품목별 소모량계산</t>
    <phoneticPr fontId="1" type="noConversion"/>
  </si>
  <si>
    <t>입고품목별 수량별 
용량상세소모량 관리</t>
    <phoneticPr fontId="1" type="noConversion"/>
  </si>
  <si>
    <t>addarticle.jsp</t>
    <phoneticPr fontId="1" type="noConversion"/>
  </si>
  <si>
    <t>modifyarticle.jsp</t>
    <phoneticPr fontId="1" type="noConversion"/>
  </si>
  <si>
    <t>getarticle.jsp</t>
    <phoneticPr fontId="1" type="noConversion"/>
  </si>
  <si>
    <t>addskk.jsp</t>
    <phoneticPr fontId="1" type="noConversion"/>
  </si>
  <si>
    <t>modifyskk.jsp</t>
    <phoneticPr fontId="1" type="noConversion"/>
  </si>
  <si>
    <t>getskk.jsp</t>
    <phoneticPr fontId="1" type="noConversion"/>
  </si>
  <si>
    <t>getstock.jsp</t>
    <phoneticPr fontId="1" type="noConversion"/>
  </si>
  <si>
    <t>gettotalstock.jsp</t>
    <phoneticPr fontId="1" type="noConversion"/>
  </si>
  <si>
    <t>addmenu.jsp</t>
    <phoneticPr fontId="1" type="noConversion"/>
  </si>
  <si>
    <t>modifyrecipy.jsp</t>
    <phoneticPr fontId="1" type="noConversion"/>
  </si>
  <si>
    <t>getsalary.jsp</t>
    <phoneticPr fontId="1" type="noConversion"/>
  </si>
  <si>
    <t>modifywtime.jsp</t>
    <phoneticPr fontId="1" type="noConversion"/>
  </si>
  <si>
    <t>getwtime.jsp</t>
    <phoneticPr fontId="1" type="noConversion"/>
  </si>
  <si>
    <t>adddsalary.jsp</t>
    <phoneticPr fontId="1" type="noConversion"/>
  </si>
  <si>
    <t>addpurchase.jsp</t>
    <phoneticPr fontId="1" type="noConversion"/>
  </si>
  <si>
    <t>modifypurchase.jsp</t>
    <phoneticPr fontId="1" type="noConversion"/>
  </si>
  <si>
    <t>getsales.jsp</t>
    <phoneticPr fontId="1" type="noConversion"/>
  </si>
  <si>
    <t>modifyotherpurchase.jsp</t>
    <phoneticPr fontId="1" type="noConversion"/>
  </si>
  <si>
    <t>gettotalsales.jsp</t>
    <phoneticPr fontId="1" type="noConversion"/>
  </si>
  <si>
    <t>gettotalotherpurchase.jsp</t>
    <phoneticPr fontId="1" type="noConversion"/>
  </si>
  <si>
    <t>컨트롤러 연결</t>
    <phoneticPr fontId="1" type="noConversion"/>
  </si>
  <si>
    <t>사업주 등록</t>
    <phoneticPr fontId="1" type="noConversion"/>
  </si>
  <si>
    <t>사업주 정보 수정</t>
    <phoneticPr fontId="1" type="noConversion"/>
  </si>
  <si>
    <t>사업주 정보 조회</t>
    <phoneticPr fontId="1" type="noConversion"/>
  </si>
  <si>
    <t>사업장 등록</t>
    <phoneticPr fontId="1" type="noConversion"/>
  </si>
  <si>
    <t>사업장 수정</t>
    <phoneticPr fontId="1" type="noConversion"/>
  </si>
  <si>
    <t>사업장 조회</t>
    <phoneticPr fontId="1" type="noConversion"/>
  </si>
  <si>
    <t>거래처 등록</t>
    <phoneticPr fontId="1" type="noConversion"/>
  </si>
  <si>
    <t>거래처 수정</t>
    <phoneticPr fontId="1" type="noConversion"/>
  </si>
  <si>
    <t>거래처 조회</t>
    <phoneticPr fontId="1" type="noConversion"/>
  </si>
  <si>
    <t>직원 등록</t>
    <phoneticPr fontId="1" type="noConversion"/>
  </si>
  <si>
    <t>직원 수정</t>
    <phoneticPr fontId="1" type="noConversion"/>
  </si>
  <si>
    <t>직원 조회</t>
    <phoneticPr fontId="1" type="noConversion"/>
  </si>
  <si>
    <t>관리자 - 사업주 조회</t>
    <phoneticPr fontId="1" type="noConversion"/>
  </si>
  <si>
    <t>관리자 - 사업장 조회</t>
    <phoneticPr fontId="1" type="noConversion"/>
  </si>
  <si>
    <t>관리자 - 거래처 조회</t>
    <phoneticPr fontId="1" type="noConversion"/>
  </si>
  <si>
    <t>관리자 - 직원 조회</t>
    <phoneticPr fontId="1" type="noConversion"/>
  </si>
  <si>
    <t>상용직 월급 등록</t>
    <phoneticPr fontId="1" type="noConversion"/>
  </si>
  <si>
    <t>상용직 월급 수정</t>
    <phoneticPr fontId="1" type="noConversion"/>
  </si>
  <si>
    <t>상용직 월급 조회</t>
    <phoneticPr fontId="1" type="noConversion"/>
  </si>
  <si>
    <t>일용직 급여 등록</t>
    <phoneticPr fontId="1" type="noConversion"/>
  </si>
  <si>
    <t>일용직 급여 수정</t>
    <phoneticPr fontId="1" type="noConversion"/>
  </si>
  <si>
    <t>일용직 급여 조회</t>
    <phoneticPr fontId="1" type="noConversion"/>
  </si>
  <si>
    <t>출퇴근 조회</t>
    <phoneticPr fontId="1" type="noConversion"/>
  </si>
  <si>
    <t>출퇴근 등록</t>
    <phoneticPr fontId="1" type="noConversion"/>
  </si>
  <si>
    <t>bonus</t>
    <phoneticPr fontId="1" type="noConversion"/>
  </si>
  <si>
    <t xml:space="preserve"> bonus</t>
    <phoneticPr fontId="1" type="noConversion"/>
  </si>
  <si>
    <t>addbonus.jsp</t>
    <phoneticPr fontId="1" type="noConversion"/>
  </si>
  <si>
    <t>modifybonus.jsp</t>
    <phoneticPr fontId="1" type="noConversion"/>
  </si>
  <si>
    <t>getbonus.jsp</t>
    <phoneticPr fontId="1" type="noConversion"/>
  </si>
  <si>
    <t>출퇴근 수정</t>
    <phoneticPr fontId="1" type="noConversion"/>
  </si>
  <si>
    <t>추가수당 조회</t>
    <phoneticPr fontId="1" type="noConversion"/>
  </si>
  <si>
    <t>추가수당 수정</t>
    <phoneticPr fontId="1" type="noConversion"/>
  </si>
  <si>
    <t>기타매입 등록</t>
    <phoneticPr fontId="1" type="noConversion"/>
  </si>
  <si>
    <t>기타매입 수정</t>
    <phoneticPr fontId="1" type="noConversion"/>
  </si>
  <si>
    <t>기타매입 조회</t>
    <phoneticPr fontId="1" type="noConversion"/>
  </si>
  <si>
    <t>총 매입매출 조회</t>
    <phoneticPr fontId="1" type="noConversion"/>
  </si>
  <si>
    <t>총 급여 조회</t>
    <phoneticPr fontId="1" type="noConversion"/>
  </si>
  <si>
    <t>부가가치세 조회</t>
    <phoneticPr fontId="1" type="noConversion"/>
  </si>
  <si>
    <t>관리자 - 품목조회</t>
    <phoneticPr fontId="1" type="noConversion"/>
  </si>
  <si>
    <t>관리자 - 재고조사내역조회</t>
    <phoneticPr fontId="1" type="noConversion"/>
  </si>
  <si>
    <t>관리자 - 메뉴조회</t>
    <phoneticPr fontId="1" type="noConversion"/>
  </si>
  <si>
    <t>관리자 - 메뉴레시피 조회</t>
    <phoneticPr fontId="1" type="noConversion"/>
  </si>
  <si>
    <t>관리자 - 출퇴근 조회</t>
    <phoneticPr fontId="1" type="noConversion"/>
  </si>
  <si>
    <t>관리자 - 일용직 급여 조회</t>
    <phoneticPr fontId="1" type="noConversion"/>
  </si>
  <si>
    <t>관리자 - 상용직 급여 조회</t>
    <phoneticPr fontId="1" type="noConversion"/>
  </si>
  <si>
    <t>관리자 - 매입 조회</t>
    <phoneticPr fontId="1" type="noConversion"/>
  </si>
  <si>
    <t>관리자 - 매출 조회</t>
    <phoneticPr fontId="1" type="noConversion"/>
  </si>
  <si>
    <t>관리자 - 기타매입 조회</t>
    <phoneticPr fontId="1" type="noConversion"/>
  </si>
  <si>
    <t>v01_2팀_화면경로_210314_18시00분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</si>
</sst>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_-* #,##0_-;\-* #,##0_-;_-* &quot;-&quot;_-;_-@_-"/>
    <numFmt numFmtId="177" formatCode="mm&quot;월&quot;\ dd&quot;일&quot;"/>
    <numFmt numFmtId="178" formatCode="0.0_);[Red]\(0.0\)"/>
    <numFmt numFmtId="179" formatCode="0.0"/>
    <numFmt numFmtId="180" formatCode="0.000%"/>
    <numFmt numFmtId="181" formatCode="yyyy&quot;년&quot;\ m&quot;월&quot;;@"/>
    <numFmt numFmtId="182" formatCode="_-* #,##0_-;\-* #,##0_-;_-* &quot;-&quot;??_-;_-@_-"/>
    <numFmt numFmtId="183" formatCode="yyyy\-mm\-dd;@"/>
  </numFmts>
  <fonts count="53">
    <font>
      <sz val="11"/>
      <color theme="1"/>
      <name val="맑은 고딕"/>
      <family val="2"/>
      <charset val="129"/>
      <scheme val="minor"/>
    </font>
    <font>
      <sz val="8"/>
      <name val="맑은 고딕"/>
      <family val="2"/>
      <charset val="129"/>
      <scheme val="minor"/>
    </font>
    <font>
      <sz val="12"/>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1"/>
      <color theme="1"/>
      <name val="맑은 고딕"/>
      <family val="3"/>
      <charset val="129"/>
      <scheme val="minor"/>
    </font>
    <font>
      <b/>
      <sz val="20"/>
      <color theme="1"/>
      <name val="맑은 고딕"/>
      <family val="3"/>
      <charset val="129"/>
      <scheme val="minor"/>
    </font>
    <font>
      <b/>
      <sz val="12"/>
      <color theme="1"/>
      <name val="맑은 고딕"/>
      <family val="3"/>
      <charset val="129"/>
      <scheme val="minor"/>
    </font>
    <font>
      <b/>
      <sz val="16"/>
      <color rgb="FFFFFF00"/>
      <name val="맑은 고딕"/>
      <family val="3"/>
      <charset val="129"/>
      <scheme val="minor"/>
    </font>
    <font>
      <sz val="11"/>
      <name val="돋움"/>
      <family val="3"/>
      <charset val="129"/>
    </font>
    <font>
      <b/>
      <sz val="12"/>
      <color theme="1"/>
      <name val="맑은 고딕"/>
      <family val="2"/>
      <charset val="129"/>
      <scheme val="minor"/>
    </font>
    <font>
      <sz val="12"/>
      <color rgb="FFFF0000"/>
      <name val="맑은 고딕"/>
      <family val="3"/>
      <charset val="129"/>
      <scheme val="minor"/>
    </font>
    <font>
      <b/>
      <sz val="13"/>
      <color theme="1"/>
      <name val="맑은 고딕"/>
      <family val="3"/>
      <charset val="129"/>
      <scheme val="minor"/>
    </font>
    <font>
      <sz val="14"/>
      <name val="맑은 고딕"/>
      <family val="2"/>
      <charset val="129"/>
      <scheme val="minor"/>
    </font>
    <font>
      <sz val="14"/>
      <name val="맑은 고딕"/>
      <family val="3"/>
      <charset val="129"/>
      <scheme val="minor"/>
    </font>
    <font>
      <b/>
      <sz val="11"/>
      <color rgb="FFFF0000"/>
      <name val="맑은 고딕"/>
      <family val="3"/>
      <charset val="129"/>
      <scheme val="minor"/>
    </font>
    <font>
      <b/>
      <sz val="12"/>
      <color rgb="FFFF0000"/>
      <name val="맑은 고딕"/>
      <family val="3"/>
      <charset val="129"/>
      <scheme val="minor"/>
    </font>
    <font>
      <b/>
      <sz val="11"/>
      <color rgb="FF7030A0"/>
      <name val="맑은 고딕"/>
      <family val="3"/>
      <charset val="129"/>
      <scheme val="minor"/>
    </font>
    <font>
      <b/>
      <sz val="12"/>
      <color theme="9" tint="-0.249977111117893"/>
      <name val="맑은 고딕"/>
      <family val="3"/>
      <charset val="129"/>
      <scheme val="minor"/>
    </font>
    <font>
      <sz val="11"/>
      <color rgb="FFFF0000"/>
      <name val="맑은 고딕"/>
      <family val="2"/>
      <charset val="129"/>
      <scheme val="minor"/>
    </font>
    <font>
      <sz val="11"/>
      <color rgb="FFFF0000"/>
      <name val="맑은 고딕"/>
      <family val="3"/>
      <charset val="129"/>
      <scheme val="minor"/>
    </font>
    <font>
      <b/>
      <sz val="14"/>
      <color theme="1"/>
      <name val="맑은 고딕"/>
      <family val="3"/>
      <charset val="129"/>
      <scheme val="minor"/>
    </font>
    <font>
      <b/>
      <sz val="11.5"/>
      <color theme="1"/>
      <name val="맑은 고딕"/>
      <family val="3"/>
      <charset val="129"/>
      <scheme val="minor"/>
    </font>
    <font>
      <sz val="11"/>
      <color theme="1"/>
      <name val="맑은 고딕"/>
      <family val="3"/>
      <charset val="129"/>
    </font>
    <font>
      <b/>
      <sz val="12"/>
      <name val="돋움"/>
      <family val="3"/>
      <charset val="129"/>
    </font>
    <font>
      <b/>
      <sz val="14"/>
      <name val="돋움"/>
      <family val="3"/>
      <charset val="129"/>
    </font>
    <font>
      <sz val="8"/>
      <name val="맑은 고딕"/>
      <family val="3"/>
      <charset val="129"/>
    </font>
    <font>
      <sz val="8"/>
      <name val="돋움"/>
      <family val="3"/>
      <charset val="129"/>
    </font>
    <font>
      <b/>
      <sz val="26"/>
      <name val="맑은 고딕"/>
      <family val="3"/>
      <charset val="129"/>
      <scheme val="minor"/>
    </font>
    <font>
      <sz val="11"/>
      <color rgb="FF202124"/>
      <name val="Arial"/>
      <family val="2"/>
    </font>
    <font>
      <sz val="10"/>
      <color theme="1"/>
      <name val="맑은 고딕"/>
      <family val="3"/>
      <charset val="129"/>
      <scheme val="major"/>
    </font>
    <font>
      <b/>
      <sz val="10"/>
      <name val="맑은 고딕"/>
      <family val="3"/>
      <charset val="129"/>
      <scheme val="major"/>
    </font>
    <font>
      <b/>
      <sz val="10"/>
      <color theme="1"/>
      <name val="맑은 고딕"/>
      <family val="3"/>
      <charset val="129"/>
      <scheme val="major"/>
    </font>
    <font>
      <sz val="10"/>
      <color rgb="FFFF0000"/>
      <name val="맑은 고딕"/>
      <family val="3"/>
      <charset val="129"/>
      <scheme val="major"/>
    </font>
    <font>
      <sz val="10"/>
      <color theme="2" tint="-0.89999084444715716"/>
      <name val="맑은 고딕"/>
      <family val="3"/>
      <charset val="129"/>
      <scheme val="major"/>
    </font>
    <font>
      <sz val="10"/>
      <name val="맑은 고딕"/>
      <family val="3"/>
      <charset val="129"/>
      <scheme val="major"/>
    </font>
    <font>
      <sz val="11"/>
      <color theme="1"/>
      <name val="맑은 고딕"/>
      <family val="3"/>
      <charset val="129"/>
      <scheme val="major"/>
    </font>
    <font>
      <sz val="11"/>
      <name val="맑은 고딕"/>
      <family val="3"/>
      <charset val="129"/>
      <scheme val="major"/>
    </font>
    <font>
      <sz val="11"/>
      <color rgb="FF333333"/>
      <name val="Arial"/>
      <family val="2"/>
    </font>
    <font>
      <b/>
      <sz val="12"/>
      <color theme="7" tint="-0.499984740745262"/>
      <name val="맑은 고딕"/>
      <family val="3"/>
      <charset val="129"/>
      <scheme val="minor"/>
    </font>
    <font>
      <sz val="11"/>
      <color theme="1"/>
      <name val="맑은 고딕"/>
      <family val="2"/>
      <charset val="129"/>
      <scheme val="minor"/>
    </font>
    <font>
      <sz val="9"/>
      <color rgb="FF000000"/>
      <name val="맑은 고딕"/>
      <family val="3"/>
      <charset val="129"/>
      <scheme val="minor"/>
    </font>
    <font>
      <sz val="11"/>
      <color rgb="FF202124"/>
      <name val="Inherit"/>
      <family val="2"/>
    </font>
    <font>
      <sz val="8"/>
      <name val="맑은 고딕"/>
      <family val="3"/>
      <charset val="129"/>
      <scheme val="minor"/>
    </font>
    <font>
      <b/>
      <sz val="11"/>
      <name val="맑은 고딕"/>
      <family val="3"/>
      <charset val="129"/>
      <scheme val="minor"/>
    </font>
    <font>
      <sz val="11"/>
      <color rgb="FF000000"/>
      <name val="맑은 고딕"/>
      <family val="2"/>
      <charset val="129"/>
      <scheme val="minor"/>
    </font>
    <font>
      <sz val="11"/>
      <color theme="1"/>
      <name val="맑은 고딕"/>
      <family val="3"/>
      <charset val="129"/>
      <scheme val="minor"/>
    </font>
    <font>
      <sz val="12"/>
      <name val="맑은 고딕"/>
      <family val="3"/>
      <charset val="129"/>
      <scheme val="minor"/>
    </font>
    <font>
      <sz val="11"/>
      <name val="맑은 고딕"/>
      <family val="3"/>
      <charset val="129"/>
      <scheme val="minor"/>
    </font>
    <font>
      <b/>
      <sz val="11"/>
      <color rgb="FF00B0F0"/>
      <name val="맑은 고딕"/>
      <family val="3"/>
      <charset val="129"/>
      <scheme val="minor"/>
    </font>
    <font>
      <b/>
      <sz val="12"/>
      <name val="맑은 고딕"/>
      <family val="3"/>
      <charset val="129"/>
      <scheme val="minor"/>
    </font>
    <font>
      <b/>
      <sz val="14"/>
      <name val="맑은 고딕"/>
      <family val="3"/>
      <charset val="129"/>
      <scheme val="minor"/>
    </font>
  </fonts>
  <fills count="22">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rgb="FFFFFF00"/>
        <bgColor indexed="64"/>
      </patternFill>
    </fill>
    <fill>
      <patternFill patternType="solid">
        <fgColor theme="8" tint="0.59996337778862885"/>
        <bgColor auto="1"/>
      </patternFill>
    </fill>
    <fill>
      <patternFill patternType="solid">
        <fgColor rgb="FFFFFFFF"/>
        <bgColor indexed="64"/>
      </patternFill>
    </fill>
    <fill>
      <patternFill patternType="solid">
        <fgColor rgb="FFFFFF00"/>
        <bgColor rgb="FF000000"/>
      </patternFill>
    </fill>
  </fills>
  <borders count="7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double">
        <color indexed="64"/>
      </right>
      <top style="thin">
        <color indexed="64"/>
      </top>
      <bottom style="thin">
        <color indexed="64"/>
      </bottom>
      <diagonal/>
    </border>
    <border>
      <left style="medium">
        <color indexed="64"/>
      </left>
      <right style="thin">
        <color indexed="64"/>
      </right>
      <top/>
      <bottom style="medium">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diagonal/>
    </border>
  </borders>
  <cellStyleXfs count="3">
    <xf numFmtId="0" fontId="0" fillId="0" borderId="0">
      <alignment vertical="center"/>
    </xf>
    <xf numFmtId="0" fontId="10" fillId="0" borderId="0">
      <alignment vertical="center"/>
    </xf>
    <xf numFmtId="176" fontId="41" fillId="0" borderId="0" applyFont="0" applyFill="0" applyBorder="0" applyAlignment="0" applyProtection="0">
      <alignment vertical="center"/>
    </xf>
  </cellStyleXfs>
  <cellXfs count="816">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horizontal="left"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 fillId="0" borderId="34" xfId="0" applyFont="1" applyBorder="1" applyAlignment="1">
      <alignment horizontal="center" vertical="center"/>
    </xf>
    <xf numFmtId="0" fontId="2" fillId="0" borderId="14" xfId="0" applyFont="1"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0" xfId="0">
      <alignment vertical="center"/>
    </xf>
    <xf numFmtId="0" fontId="0" fillId="8" borderId="6" xfId="0" applyFill="1" applyBorder="1" applyAlignment="1">
      <alignment horizontal="center" vertical="center"/>
    </xf>
    <xf numFmtId="0" fontId="0" fillId="0" borderId="2" xfId="0" applyFill="1" applyBorder="1" applyAlignment="1">
      <alignment horizontal="center" vertical="center"/>
    </xf>
    <xf numFmtId="0" fontId="0" fillId="0" borderId="41" xfId="0" applyFill="1" applyBorder="1" applyAlignment="1">
      <alignment horizontal="center" vertical="center"/>
    </xf>
    <xf numFmtId="0" fontId="8" fillId="8" borderId="6" xfId="0" applyFont="1" applyFill="1" applyBorder="1" applyAlignment="1">
      <alignment horizontal="center" vertical="center"/>
    </xf>
    <xf numFmtId="0" fontId="0" fillId="0" borderId="0" xfId="0" applyBorder="1" applyAlignment="1">
      <alignment vertical="center"/>
    </xf>
    <xf numFmtId="177" fontId="0" fillId="0" borderId="0" xfId="0" applyNumberFormat="1">
      <alignment vertical="center"/>
    </xf>
    <xf numFmtId="0" fontId="0" fillId="0" borderId="0" xfId="0">
      <alignment vertical="center"/>
    </xf>
    <xf numFmtId="0" fontId="0" fillId="0" borderId="0" xfId="0">
      <alignment vertical="center"/>
    </xf>
    <xf numFmtId="0" fontId="0" fillId="0" borderId="4" xfId="0" applyBorder="1" applyAlignment="1">
      <alignment vertical="center"/>
    </xf>
    <xf numFmtId="0" fontId="6" fillId="0" borderId="0" xfId="0" applyFont="1" applyBorder="1" applyAlignment="1">
      <alignment horizontal="left" vertical="center" indent="1"/>
    </xf>
    <xf numFmtId="0" fontId="0" fillId="0" borderId="0" xfId="0">
      <alignment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0" xfId="0">
      <alignment vertical="center"/>
    </xf>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0" fillId="0" borderId="0" xfId="0" applyBorder="1">
      <alignment vertical="center"/>
    </xf>
    <xf numFmtId="0" fontId="6" fillId="10" borderId="6" xfId="0" applyFont="1" applyFill="1" applyBorder="1" applyAlignment="1">
      <alignment horizontal="center" vertical="center"/>
    </xf>
    <xf numFmtId="0" fontId="6" fillId="10" borderId="7" xfId="0" applyFont="1" applyFill="1" applyBorder="1" applyAlignment="1">
      <alignment horizontal="center" vertical="center" wrapText="1"/>
    </xf>
    <xf numFmtId="0" fontId="8" fillId="8" borderId="1" xfId="0" applyFont="1" applyFill="1" applyBorder="1" applyAlignment="1">
      <alignment horizontal="center" vertical="center"/>
    </xf>
    <xf numFmtId="0" fontId="0" fillId="0" borderId="29" xfId="0" applyBorder="1">
      <alignment vertical="center"/>
    </xf>
    <xf numFmtId="0" fontId="0" fillId="0" borderId="0" xfId="0">
      <alignment vertical="center"/>
    </xf>
    <xf numFmtId="0" fontId="8" fillId="8" borderId="2" xfId="0" applyFont="1" applyFill="1" applyBorder="1" applyAlignment="1">
      <alignment horizontal="center" vertical="center"/>
    </xf>
    <xf numFmtId="0" fontId="24" fillId="0" borderId="25" xfId="0" applyFont="1" applyBorder="1" applyAlignment="1">
      <alignment vertical="center"/>
    </xf>
    <xf numFmtId="0" fontId="0" fillId="0" borderId="4" xfId="0" applyBorder="1">
      <alignment vertical="center"/>
    </xf>
    <xf numFmtId="0" fontId="0" fillId="0" borderId="28" xfId="0" applyBorder="1">
      <alignment vertical="center"/>
    </xf>
    <xf numFmtId="0" fontId="0" fillId="9" borderId="14" xfId="0" applyFill="1" applyBorder="1" applyAlignment="1">
      <alignment horizontal="center" vertical="center"/>
    </xf>
    <xf numFmtId="0" fontId="0" fillId="9" borderId="24" xfId="0" applyFill="1" applyBorder="1">
      <alignment vertical="center"/>
    </xf>
    <xf numFmtId="0" fontId="0" fillId="9" borderId="15" xfId="0" applyFill="1" applyBorder="1">
      <alignment vertical="center"/>
    </xf>
    <xf numFmtId="0" fontId="0" fillId="9" borderId="15" xfId="0" applyFill="1" applyBorder="1" applyAlignment="1">
      <alignment horizontal="center" vertical="center"/>
    </xf>
    <xf numFmtId="0" fontId="0" fillId="9" borderId="24" xfId="0" applyFill="1" applyBorder="1" applyAlignment="1">
      <alignment vertical="center"/>
    </xf>
    <xf numFmtId="0" fontId="0" fillId="9" borderId="61" xfId="0" applyFill="1" applyBorder="1" applyAlignment="1">
      <alignment horizontal="center" vertical="center"/>
    </xf>
    <xf numFmtId="0" fontId="0" fillId="9" borderId="42" xfId="0" applyFill="1" applyBorder="1" applyAlignment="1">
      <alignment vertical="center"/>
    </xf>
    <xf numFmtId="0" fontId="24" fillId="9" borderId="60" xfId="0" applyFont="1" applyFill="1" applyBorder="1" applyAlignment="1">
      <alignment vertical="center"/>
    </xf>
    <xf numFmtId="0" fontId="0" fillId="9" borderId="4" xfId="0" applyFill="1" applyBorder="1">
      <alignment vertical="center"/>
    </xf>
    <xf numFmtId="0" fontId="0" fillId="9" borderId="28" xfId="0" applyFill="1" applyBorder="1">
      <alignment vertical="center"/>
    </xf>
    <xf numFmtId="0" fontId="0" fillId="0" borderId="5" xfId="0" applyBorder="1">
      <alignment vertical="center"/>
    </xf>
    <xf numFmtId="0" fontId="24" fillId="0" borderId="4" xfId="0" applyFont="1" applyBorder="1" applyAlignment="1">
      <alignment horizontal="left" vertical="center"/>
    </xf>
    <xf numFmtId="0" fontId="24" fillId="0" borderId="0" xfId="0" applyFont="1" applyBorder="1" applyAlignment="1">
      <alignment horizontal="left" vertical="center"/>
    </xf>
    <xf numFmtId="0" fontId="0" fillId="9" borderId="31" xfId="0" applyFill="1" applyBorder="1">
      <alignment vertical="center"/>
    </xf>
    <xf numFmtId="0" fontId="0" fillId="9" borderId="0" xfId="0" applyFill="1" applyBorder="1">
      <alignment vertical="center"/>
    </xf>
    <xf numFmtId="0" fontId="0" fillId="9" borderId="21" xfId="0" applyFill="1" applyBorder="1">
      <alignment vertical="center"/>
    </xf>
    <xf numFmtId="0" fontId="0" fillId="9" borderId="19" xfId="0" applyFill="1" applyBorder="1">
      <alignment vertical="center"/>
    </xf>
    <xf numFmtId="0" fontId="0" fillId="0" borderId="30" xfId="0" applyBorder="1">
      <alignment vertical="center"/>
    </xf>
    <xf numFmtId="0" fontId="0" fillId="0" borderId="0" xfId="0">
      <alignment vertical="center"/>
    </xf>
    <xf numFmtId="0" fontId="25" fillId="7" borderId="6" xfId="1" applyFont="1" applyFill="1" applyBorder="1" applyAlignment="1">
      <alignment horizontal="center" vertical="center"/>
    </xf>
    <xf numFmtId="0" fontId="10" fillId="0" borderId="2" xfId="1" applyBorder="1" applyAlignment="1">
      <alignment horizontal="center" vertical="center"/>
    </xf>
    <xf numFmtId="0" fontId="10" fillId="0" borderId="41" xfId="1" applyBorder="1" applyAlignment="1">
      <alignment horizontal="center" vertical="center"/>
    </xf>
    <xf numFmtId="0" fontId="8" fillId="8" borderId="1" xfId="0" applyFont="1" applyFill="1" applyBorder="1" applyAlignment="1">
      <alignment horizontal="center" vertical="center" wrapText="1"/>
    </xf>
    <xf numFmtId="14" fontId="0" fillId="0" borderId="42" xfId="0" applyNumberFormat="1" applyBorder="1" applyAlignment="1">
      <alignment horizontal="center" vertical="center"/>
    </xf>
    <xf numFmtId="0" fontId="8" fillId="7" borderId="1" xfId="0" applyFont="1" applyFill="1" applyBorder="1" applyAlignment="1">
      <alignment horizontal="center" vertical="center" wrapText="1"/>
    </xf>
    <xf numFmtId="0" fontId="8" fillId="7" borderId="3" xfId="0" applyFont="1" applyFill="1" applyBorder="1" applyAlignment="1">
      <alignment horizontal="center" vertical="center" wrapText="1"/>
    </xf>
    <xf numFmtId="0" fontId="0" fillId="9" borderId="64" xfId="0" applyFill="1" applyBorder="1">
      <alignment vertical="center"/>
    </xf>
    <xf numFmtId="0" fontId="0" fillId="9" borderId="25" xfId="0" applyFill="1" applyBorder="1">
      <alignment vertical="center"/>
    </xf>
    <xf numFmtId="0" fontId="0" fillId="9" borderId="26" xfId="0" applyFill="1" applyBorder="1">
      <alignment vertical="center"/>
    </xf>
    <xf numFmtId="0" fontId="0" fillId="9" borderId="27" xfId="0" applyFill="1" applyBorder="1">
      <alignment vertical="center"/>
    </xf>
    <xf numFmtId="0" fontId="0" fillId="9" borderId="65" xfId="0" applyFill="1" applyBorder="1">
      <alignment vertical="center"/>
    </xf>
    <xf numFmtId="0" fontId="0" fillId="9" borderId="66" xfId="0" applyFill="1" applyBorder="1">
      <alignment vertical="center"/>
    </xf>
    <xf numFmtId="0" fontId="0" fillId="9" borderId="5" xfId="0" applyFill="1" applyBorder="1">
      <alignment vertical="center"/>
    </xf>
    <xf numFmtId="0" fontId="0" fillId="9" borderId="29" xfId="0" applyFill="1" applyBorder="1">
      <alignment vertical="center"/>
    </xf>
    <xf numFmtId="0" fontId="0" fillId="9" borderId="30" xfId="0" applyFill="1" applyBorder="1">
      <alignment vertical="center"/>
    </xf>
    <xf numFmtId="9" fontId="0" fillId="0" borderId="1" xfId="0" applyNumberFormat="1" applyBorder="1" applyAlignment="1">
      <alignment horizontal="center" vertical="center"/>
    </xf>
    <xf numFmtId="9" fontId="0" fillId="0" borderId="42" xfId="0" applyNumberFormat="1" applyBorder="1" applyAlignment="1">
      <alignment horizontal="center" vertical="center"/>
    </xf>
    <xf numFmtId="0" fontId="0" fillId="14" borderId="2" xfId="0" applyFill="1"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0" fillId="0" borderId="53" xfId="0" applyBorder="1" applyAlignment="1">
      <alignment horizontal="center" vertical="center"/>
    </xf>
    <xf numFmtId="0" fontId="0" fillId="0" borderId="2" xfId="0" applyBorder="1" applyAlignment="1">
      <alignment horizontal="center" vertical="center"/>
    </xf>
    <xf numFmtId="0" fontId="0" fillId="18" borderId="2" xfId="0" applyFill="1" applyBorder="1" applyAlignment="1">
      <alignment horizontal="center" vertical="center"/>
    </xf>
    <xf numFmtId="0" fontId="30" fillId="0" borderId="0" xfId="0" applyFont="1">
      <alignment vertical="center"/>
    </xf>
    <xf numFmtId="0" fontId="31" fillId="0" borderId="1" xfId="0" applyFont="1" applyBorder="1" applyAlignment="1">
      <alignment horizontal="center" vertical="center" wrapText="1"/>
    </xf>
    <xf numFmtId="0" fontId="32" fillId="9" borderId="1" xfId="0" applyFont="1" applyFill="1" applyBorder="1" applyAlignment="1">
      <alignment horizontal="center" vertical="center"/>
    </xf>
    <xf numFmtId="0" fontId="33" fillId="0" borderId="0" xfId="0" applyFont="1" applyAlignment="1">
      <alignment horizontal="center" vertical="center"/>
    </xf>
    <xf numFmtId="0" fontId="31" fillId="0" borderId="0" xfId="0" applyFont="1" applyAlignment="1">
      <alignment horizontal="center" vertical="center"/>
    </xf>
    <xf numFmtId="0" fontId="33" fillId="7" borderId="14" xfId="0" applyFont="1" applyFill="1" applyBorder="1" applyAlignment="1">
      <alignment horizontal="center" vertical="center"/>
    </xf>
    <xf numFmtId="0" fontId="31" fillId="0" borderId="14" xfId="0" applyFont="1" applyBorder="1" applyAlignment="1">
      <alignment horizontal="center" vertical="center"/>
    </xf>
    <xf numFmtId="0" fontId="33" fillId="5" borderId="1" xfId="0" applyFont="1" applyFill="1" applyBorder="1" applyAlignment="1">
      <alignment horizontal="center" vertical="center"/>
    </xf>
    <xf numFmtId="0" fontId="32" fillId="11" borderId="1" xfId="0" applyFont="1" applyFill="1" applyBorder="1" applyAlignment="1">
      <alignment horizontal="center" vertical="center"/>
    </xf>
    <xf numFmtId="0" fontId="33" fillId="0" borderId="1" xfId="0" applyFont="1" applyBorder="1" applyAlignment="1">
      <alignment horizontal="center" vertical="center"/>
    </xf>
    <xf numFmtId="0" fontId="31" fillId="0" borderId="1" xfId="0" applyFont="1" applyBorder="1" applyAlignment="1">
      <alignment horizontal="center" vertical="center"/>
    </xf>
    <xf numFmtId="14" fontId="31" fillId="0" borderId="0" xfId="0" applyNumberFormat="1" applyFont="1" applyBorder="1" applyAlignment="1">
      <alignment horizontal="center" vertical="center"/>
    </xf>
    <xf numFmtId="0" fontId="32" fillId="5" borderId="1" xfId="0" applyFont="1" applyFill="1" applyBorder="1" applyAlignment="1">
      <alignment horizontal="center" vertical="center"/>
    </xf>
    <xf numFmtId="0" fontId="32" fillId="6" borderId="1" xfId="0" applyFont="1" applyFill="1" applyBorder="1" applyAlignment="1">
      <alignment horizontal="center" vertical="center"/>
    </xf>
    <xf numFmtId="0" fontId="34" fillId="0" borderId="0" xfId="0" applyFont="1" applyBorder="1" applyAlignment="1">
      <alignment horizontal="center" vertical="center"/>
    </xf>
    <xf numFmtId="0" fontId="31" fillId="0" borderId="0" xfId="0" applyFont="1" applyFill="1" applyBorder="1" applyAlignment="1">
      <alignment horizontal="center" vertical="center"/>
    </xf>
    <xf numFmtId="0" fontId="32" fillId="0" borderId="0" xfId="1" applyFont="1" applyAlignment="1">
      <alignment horizontal="center" vertical="center"/>
    </xf>
    <xf numFmtId="0" fontId="34" fillId="0" borderId="1" xfId="0" applyFont="1" applyBorder="1" applyAlignment="1">
      <alignment horizontal="center" vertical="center"/>
    </xf>
    <xf numFmtId="0" fontId="35" fillId="0" borderId="1" xfId="0" applyFont="1" applyBorder="1" applyAlignment="1">
      <alignment horizontal="center" vertical="center"/>
    </xf>
    <xf numFmtId="0" fontId="33" fillId="11" borderId="1" xfId="0" applyFont="1" applyFill="1" applyBorder="1" applyAlignment="1">
      <alignment horizontal="center" vertical="center"/>
    </xf>
    <xf numFmtId="10" fontId="31" fillId="0" borderId="1" xfId="0" applyNumberFormat="1" applyFont="1" applyBorder="1" applyAlignment="1">
      <alignment horizontal="center" vertical="center"/>
    </xf>
    <xf numFmtId="180" fontId="31" fillId="0" borderId="1" xfId="0" applyNumberFormat="1" applyFont="1" applyBorder="1" applyAlignment="1">
      <alignment horizontal="center" vertical="center"/>
    </xf>
    <xf numFmtId="0" fontId="31" fillId="0" borderId="0" xfId="0" applyFont="1" applyFill="1" applyAlignment="1">
      <alignment horizontal="center" vertical="center"/>
    </xf>
    <xf numFmtId="0" fontId="31" fillId="0" borderId="1" xfId="0" applyNumberFormat="1" applyFont="1" applyBorder="1" applyAlignment="1">
      <alignment horizontal="center" vertical="center"/>
    </xf>
    <xf numFmtId="0" fontId="32" fillId="17" borderId="1" xfId="0" applyFont="1" applyFill="1" applyBorder="1" applyAlignment="1">
      <alignment horizontal="center" vertical="center"/>
    </xf>
    <xf numFmtId="0" fontId="32" fillId="16" borderId="1" xfId="0" applyFont="1" applyFill="1" applyBorder="1" applyAlignment="1">
      <alignment horizontal="center" vertical="center"/>
    </xf>
    <xf numFmtId="0" fontId="32" fillId="9" borderId="1" xfId="0" applyFont="1" applyFill="1" applyBorder="1" applyAlignment="1">
      <alignment horizontal="center" vertical="center" wrapText="1"/>
    </xf>
    <xf numFmtId="17" fontId="31" fillId="0" borderId="0" xfId="0" applyNumberFormat="1" applyFont="1" applyAlignment="1">
      <alignment horizontal="center" vertical="center"/>
    </xf>
    <xf numFmtId="0" fontId="31" fillId="10" borderId="0" xfId="0" applyFont="1" applyFill="1" applyAlignment="1">
      <alignment horizontal="center" vertical="center"/>
    </xf>
    <xf numFmtId="0" fontId="31" fillId="0" borderId="0" xfId="0" applyFont="1" applyAlignment="1">
      <alignment horizontal="left" vertical="center"/>
    </xf>
    <xf numFmtId="0" fontId="35" fillId="0" borderId="0" xfId="0" applyFont="1" applyBorder="1" applyAlignment="1">
      <alignment horizontal="center" vertical="center"/>
    </xf>
    <xf numFmtId="0" fontId="32" fillId="0" borderId="1" xfId="0" applyFont="1" applyFill="1" applyBorder="1" applyAlignment="1">
      <alignment horizontal="center" vertical="center"/>
    </xf>
    <xf numFmtId="0" fontId="32" fillId="9" borderId="0" xfId="0" applyFont="1" applyFill="1" applyBorder="1" applyAlignment="1">
      <alignment horizontal="center" vertical="center"/>
    </xf>
    <xf numFmtId="0" fontId="31" fillId="0" borderId="0" xfId="0" applyFont="1" applyAlignment="1">
      <alignment vertical="center"/>
    </xf>
    <xf numFmtId="0" fontId="36" fillId="0" borderId="0" xfId="1" applyFont="1" applyAlignment="1">
      <alignment vertical="center"/>
    </xf>
    <xf numFmtId="0" fontId="31" fillId="0" borderId="1" xfId="0" applyFont="1" applyBorder="1" applyAlignment="1">
      <alignment horizontal="left" vertical="center"/>
    </xf>
    <xf numFmtId="0" fontId="34" fillId="0" borderId="0" xfId="0" applyFont="1" applyBorder="1" applyAlignment="1">
      <alignment horizontal="left" vertical="center"/>
    </xf>
    <xf numFmtId="0" fontId="31" fillId="0" borderId="0" xfId="0" applyFont="1" applyBorder="1" applyAlignment="1">
      <alignment horizontal="left" vertical="center"/>
    </xf>
    <xf numFmtId="0" fontId="31" fillId="0" borderId="0" xfId="0" applyFont="1" applyBorder="1" applyAlignment="1">
      <alignment vertical="center"/>
    </xf>
    <xf numFmtId="0" fontId="32" fillId="5" borderId="1" xfId="0" applyFont="1" applyFill="1" applyBorder="1" applyAlignment="1">
      <alignment horizontal="center" vertical="center" wrapText="1"/>
    </xf>
    <xf numFmtId="0" fontId="33" fillId="5" borderId="1" xfId="0" applyFont="1" applyFill="1" applyBorder="1" applyAlignment="1">
      <alignment horizontal="center" vertical="center" wrapText="1"/>
    </xf>
    <xf numFmtId="0" fontId="31" fillId="0" borderId="14" xfId="0" applyFont="1" applyBorder="1" applyAlignment="1">
      <alignment horizontal="center" vertical="center" wrapText="1"/>
    </xf>
    <xf numFmtId="0" fontId="32" fillId="6" borderId="1"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33" fillId="0" borderId="0" xfId="0" applyFont="1" applyAlignment="1">
      <alignment vertical="center"/>
    </xf>
    <xf numFmtId="0" fontId="31" fillId="0" borderId="0" xfId="0" applyFont="1" applyAlignment="1">
      <alignment horizontal="center" vertical="center" wrapText="1"/>
    </xf>
    <xf numFmtId="0" fontId="31" fillId="0" borderId="0" xfId="0" applyFont="1" applyBorder="1" applyAlignment="1">
      <alignment horizontal="center" vertical="center" wrapText="1"/>
    </xf>
    <xf numFmtId="0" fontId="31" fillId="0" borderId="0" xfId="0" applyFont="1" applyFill="1" applyBorder="1" applyAlignment="1">
      <alignment vertical="center"/>
    </xf>
    <xf numFmtId="20" fontId="31" fillId="0" borderId="1" xfId="0" applyNumberFormat="1" applyFont="1" applyBorder="1" applyAlignment="1">
      <alignment horizontal="center" vertical="center"/>
    </xf>
    <xf numFmtId="0" fontId="31" fillId="0" borderId="0" xfId="0" applyFont="1" applyFill="1" applyBorder="1" applyAlignment="1">
      <alignment horizontal="left" vertical="center"/>
    </xf>
    <xf numFmtId="0" fontId="33" fillId="7" borderId="1" xfId="0" applyFont="1" applyFill="1" applyBorder="1" applyAlignment="1">
      <alignment horizontal="center" vertical="center"/>
    </xf>
    <xf numFmtId="0" fontId="31" fillId="0" borderId="0" xfId="0" applyFont="1" applyBorder="1" applyAlignment="1">
      <alignment horizontal="center" vertical="center"/>
    </xf>
    <xf numFmtId="14" fontId="31" fillId="0" borderId="1" xfId="0" applyNumberFormat="1" applyFont="1" applyBorder="1" applyAlignment="1">
      <alignment horizontal="center" vertical="center"/>
    </xf>
    <xf numFmtId="0" fontId="31" fillId="0" borderId="0" xfId="0" applyFont="1" applyBorder="1" applyAlignment="1">
      <alignment horizontal="center" vertical="center"/>
    </xf>
    <xf numFmtId="0" fontId="33" fillId="0" borderId="1" xfId="0" applyFont="1" applyFill="1" applyBorder="1" applyAlignment="1">
      <alignment horizontal="center" vertical="center"/>
    </xf>
    <xf numFmtId="0" fontId="31" fillId="0" borderId="0" xfId="0" applyFont="1" applyAlignment="1">
      <alignment horizontal="right" vertical="center"/>
    </xf>
    <xf numFmtId="0" fontId="37" fillId="0" borderId="0" xfId="0" applyFont="1">
      <alignment vertical="center"/>
    </xf>
    <xf numFmtId="0" fontId="38" fillId="0" borderId="0" xfId="1" applyFont="1">
      <alignment vertical="center"/>
    </xf>
    <xf numFmtId="0" fontId="39" fillId="0" borderId="0" xfId="0" applyFont="1">
      <alignment vertical="center"/>
    </xf>
    <xf numFmtId="0" fontId="31" fillId="0" borderId="0" xfId="0" applyFont="1" applyBorder="1" applyAlignment="1">
      <alignment horizontal="center" vertical="center"/>
    </xf>
    <xf numFmtId="14" fontId="31" fillId="0" borderId="1" xfId="0" applyNumberFormat="1" applyFont="1" applyBorder="1" applyAlignment="1">
      <alignment horizontal="center" vertical="center"/>
    </xf>
    <xf numFmtId="181" fontId="31" fillId="0" borderId="1" xfId="0" applyNumberFormat="1" applyFont="1" applyBorder="1" applyAlignment="1">
      <alignment horizontal="center" vertical="center"/>
    </xf>
    <xf numFmtId="10" fontId="31" fillId="0" borderId="0" xfId="0" applyNumberFormat="1" applyFont="1" applyBorder="1" applyAlignment="1">
      <alignment horizontal="center" vertical="center"/>
    </xf>
    <xf numFmtId="0" fontId="31" fillId="0" borderId="0" xfId="0" applyNumberFormat="1" applyFont="1" applyBorder="1" applyAlignment="1">
      <alignment horizontal="center" vertical="center"/>
    </xf>
    <xf numFmtId="180" fontId="31" fillId="0" borderId="0" xfId="0" applyNumberFormat="1" applyFont="1" applyBorder="1" applyAlignment="1">
      <alignment horizontal="center" vertical="center"/>
    </xf>
    <xf numFmtId="176" fontId="32" fillId="9" borderId="1" xfId="2" applyFont="1" applyFill="1" applyBorder="1" applyAlignment="1">
      <alignment horizontal="center" vertical="center"/>
    </xf>
    <xf numFmtId="14" fontId="32" fillId="9" borderId="1" xfId="0" applyNumberFormat="1" applyFont="1" applyFill="1" applyBorder="1" applyAlignment="1">
      <alignment horizontal="center" vertical="center"/>
    </xf>
    <xf numFmtId="0" fontId="31" fillId="0" borderId="4" xfId="0" applyFont="1" applyBorder="1" applyAlignment="1">
      <alignment horizontal="center" vertical="center"/>
    </xf>
    <xf numFmtId="0" fontId="31" fillId="0" borderId="0" xfId="0" applyFont="1" applyBorder="1" applyAlignment="1">
      <alignment horizontal="center" vertical="center"/>
    </xf>
    <xf numFmtId="0" fontId="31" fillId="0" borderId="5" xfId="0" applyFont="1" applyBorder="1" applyAlignment="1">
      <alignment horizontal="center" vertical="center"/>
    </xf>
    <xf numFmtId="0" fontId="31" fillId="0" borderId="28" xfId="0" applyFont="1" applyBorder="1" applyAlignment="1">
      <alignment horizontal="center" vertical="center"/>
    </xf>
    <xf numFmtId="0" fontId="31" fillId="0" borderId="29" xfId="0" applyFont="1" applyBorder="1" applyAlignment="1">
      <alignment horizontal="center" vertical="center"/>
    </xf>
    <xf numFmtId="0" fontId="31" fillId="0" borderId="30" xfId="0" applyFont="1" applyBorder="1" applyAlignment="1">
      <alignment horizontal="center" vertical="center"/>
    </xf>
    <xf numFmtId="14" fontId="31" fillId="0" borderId="1" xfId="0" applyNumberFormat="1" applyFont="1" applyBorder="1" applyAlignment="1">
      <alignment horizontal="center" vertical="center"/>
    </xf>
    <xf numFmtId="0" fontId="32" fillId="9" borderId="1" xfId="0" applyFont="1" applyFill="1" applyBorder="1" applyAlignment="1">
      <alignment horizontal="left" vertical="center"/>
    </xf>
    <xf numFmtId="14" fontId="31" fillId="0" borderId="1" xfId="0" applyNumberFormat="1" applyFont="1" applyBorder="1" applyAlignment="1">
      <alignment horizontal="center" vertical="center"/>
    </xf>
    <xf numFmtId="1" fontId="31" fillId="0" borderId="1" xfId="0" applyNumberFormat="1" applyFont="1" applyBorder="1" applyAlignment="1">
      <alignment horizontal="center" vertical="center"/>
    </xf>
    <xf numFmtId="0" fontId="33" fillId="19" borderId="1" xfId="0" applyFont="1" applyFill="1" applyBorder="1" applyAlignment="1">
      <alignment horizontal="center" vertical="center"/>
    </xf>
    <xf numFmtId="0" fontId="33" fillId="0" borderId="0" xfId="0" applyFont="1" applyAlignment="1">
      <alignment horizontal="left" vertical="center"/>
    </xf>
    <xf numFmtId="1" fontId="32" fillId="9" borderId="1" xfId="0" applyNumberFormat="1" applyFont="1" applyFill="1" applyBorder="1" applyAlignment="1">
      <alignment horizontal="center" vertical="center"/>
    </xf>
    <xf numFmtId="0" fontId="31" fillId="0" borderId="25" xfId="0" applyFont="1" applyBorder="1" applyAlignment="1">
      <alignment horizontal="center" vertical="center"/>
    </xf>
    <xf numFmtId="0" fontId="31" fillId="0" borderId="26" xfId="0" applyFont="1" applyBorder="1" applyAlignment="1">
      <alignment horizontal="center" vertical="center"/>
    </xf>
    <xf numFmtId="0" fontId="31" fillId="0" borderId="27" xfId="0" applyFont="1" applyBorder="1" applyAlignment="1">
      <alignment horizontal="center" vertical="center"/>
    </xf>
    <xf numFmtId="0" fontId="11" fillId="7" borderId="7" xfId="0" applyFont="1" applyFill="1" applyBorder="1" applyAlignment="1">
      <alignment horizontal="center" vertical="center"/>
    </xf>
    <xf numFmtId="0" fontId="11" fillId="7" borderId="1" xfId="0" applyFont="1" applyFill="1" applyBorder="1" applyAlignment="1">
      <alignment horizontal="center" vertical="center"/>
    </xf>
    <xf numFmtId="0" fontId="0" fillId="0" borderId="2" xfId="0" applyBorder="1" applyAlignment="1">
      <alignment horizontal="center" vertical="center"/>
    </xf>
    <xf numFmtId="0" fontId="33" fillId="7" borderId="1" xfId="0" applyFont="1" applyFill="1" applyBorder="1" applyAlignment="1">
      <alignment horizontal="center" vertical="center"/>
    </xf>
    <xf numFmtId="0" fontId="8" fillId="8" borderId="1" xfId="0" applyFont="1" applyFill="1" applyBorder="1" applyAlignment="1">
      <alignment horizontal="center" vertical="center"/>
    </xf>
    <xf numFmtId="0" fontId="8" fillId="7" borderId="1" xfId="0" applyFont="1" applyFill="1" applyBorder="1" applyAlignment="1">
      <alignment horizontal="center" vertical="center"/>
    </xf>
    <xf numFmtId="0" fontId="22" fillId="0" borderId="0" xfId="0" applyFont="1" applyBorder="1" applyAlignment="1">
      <alignment horizontal="left" vertical="center" indent="1"/>
    </xf>
    <xf numFmtId="0" fontId="33" fillId="7" borderId="1" xfId="0" applyFont="1" applyFill="1" applyBorder="1" applyAlignment="1">
      <alignment horizontal="center" vertical="center"/>
    </xf>
    <xf numFmtId="0" fontId="31" fillId="0" borderId="0" xfId="0" applyFont="1" applyBorder="1" applyAlignment="1">
      <alignment horizontal="center" vertical="center"/>
    </xf>
    <xf numFmtId="176" fontId="31" fillId="0" borderId="1" xfId="2" applyFont="1" applyBorder="1" applyAlignment="1">
      <alignment horizontal="center" vertical="center"/>
    </xf>
    <xf numFmtId="1" fontId="31" fillId="0" borderId="1" xfId="0" applyNumberFormat="1" applyFont="1" applyBorder="1" applyAlignment="1">
      <alignment horizontal="center" vertical="center" wrapText="1"/>
    </xf>
    <xf numFmtId="14" fontId="31" fillId="0" borderId="1" xfId="0" applyNumberFormat="1" applyFont="1" applyFill="1" applyBorder="1" applyAlignment="1">
      <alignment horizontal="center" vertical="center"/>
    </xf>
    <xf numFmtId="0" fontId="42" fillId="20" borderId="1" xfId="0" applyFont="1" applyFill="1" applyBorder="1" applyAlignment="1">
      <alignment vertical="center" wrapText="1"/>
    </xf>
    <xf numFmtId="14" fontId="33" fillId="0" borderId="1" xfId="0" applyNumberFormat="1" applyFont="1" applyFill="1" applyBorder="1" applyAlignment="1">
      <alignment horizontal="center" vertical="center"/>
    </xf>
    <xf numFmtId="181" fontId="31" fillId="0" borderId="0" xfId="0" applyNumberFormat="1" applyFont="1" applyBorder="1" applyAlignment="1">
      <alignment horizontal="center" vertical="center"/>
    </xf>
    <xf numFmtId="14" fontId="33" fillId="0" borderId="0" xfId="0" applyNumberFormat="1" applyFont="1" applyFill="1" applyBorder="1" applyAlignment="1">
      <alignment horizontal="center" vertical="center"/>
    </xf>
    <xf numFmtId="176" fontId="32" fillId="9" borderId="0" xfId="2" applyFont="1" applyFill="1" applyBorder="1" applyAlignment="1">
      <alignment horizontal="center" vertical="center"/>
    </xf>
    <xf numFmtId="176" fontId="31" fillId="0" borderId="0" xfId="0" applyNumberFormat="1" applyFont="1" applyAlignment="1">
      <alignment vertical="center"/>
    </xf>
    <xf numFmtId="182" fontId="31" fillId="0" borderId="1" xfId="0" applyNumberFormat="1" applyFont="1" applyBorder="1" applyAlignment="1">
      <alignment horizontal="center" vertical="center"/>
    </xf>
    <xf numFmtId="176" fontId="31" fillId="0" borderId="0" xfId="2" applyFont="1" applyAlignment="1">
      <alignment horizontal="center" vertical="center"/>
    </xf>
    <xf numFmtId="176" fontId="32" fillId="9" borderId="0" xfId="2" applyNumberFormat="1" applyFont="1" applyFill="1" applyBorder="1" applyAlignment="1">
      <alignment horizontal="center" vertical="center"/>
    </xf>
    <xf numFmtId="176" fontId="32" fillId="0" borderId="1" xfId="2" applyFont="1" applyBorder="1" applyAlignment="1">
      <alignment horizontal="center" vertical="center"/>
    </xf>
    <xf numFmtId="176" fontId="32" fillId="0" borderId="0" xfId="2" applyFont="1" applyAlignment="1">
      <alignment horizontal="center" vertical="center"/>
    </xf>
    <xf numFmtId="0" fontId="43" fillId="0" borderId="0" xfId="0" applyFont="1"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34"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6" fillId="10" borderId="38" xfId="0" applyFont="1" applyFill="1" applyBorder="1" applyAlignment="1">
      <alignment horizontal="center" vertical="center"/>
    </xf>
    <xf numFmtId="0" fontId="33" fillId="6" borderId="1" xfId="0" applyFont="1" applyFill="1" applyBorder="1" applyAlignment="1">
      <alignment horizontal="center" vertical="center"/>
    </xf>
    <xf numFmtId="0" fontId="6" fillId="10" borderId="7" xfId="0" applyFont="1" applyFill="1" applyBorder="1" applyAlignment="1">
      <alignment vertical="center"/>
    </xf>
    <xf numFmtId="0" fontId="31" fillId="0" borderId="34" xfId="0" applyFont="1" applyBorder="1" applyAlignment="1">
      <alignment horizontal="center" vertical="center"/>
    </xf>
    <xf numFmtId="0" fontId="0" fillId="0" borderId="1" xfId="0" applyBorder="1" applyAlignment="1">
      <alignment horizontal="center" vertical="center"/>
    </xf>
    <xf numFmtId="0" fontId="0" fillId="0" borderId="34"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6" fillId="9" borderId="1" xfId="0" applyFont="1" applyFill="1" applyBorder="1" applyAlignment="1">
      <alignment horizontal="center" vertical="center"/>
    </xf>
    <xf numFmtId="0" fontId="6" fillId="0" borderId="29"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6" fillId="0" borderId="41" xfId="0" applyFont="1" applyBorder="1" applyAlignment="1">
      <alignment horizontal="center" vertical="center"/>
    </xf>
    <xf numFmtId="0" fontId="6" fillId="0" borderId="34" xfId="0" applyFont="1" applyBorder="1" applyAlignment="1">
      <alignment horizontal="center" vertical="center"/>
    </xf>
    <xf numFmtId="0" fontId="6" fillId="0" borderId="34" xfId="0" applyNumberFormat="1" applyFont="1" applyBorder="1" applyAlignment="1">
      <alignment horizontal="center" vertical="center"/>
    </xf>
    <xf numFmtId="0" fontId="6" fillId="0" borderId="7" xfId="0" applyFont="1" applyBorder="1" applyAlignment="1">
      <alignment horizontal="center" vertical="center"/>
    </xf>
    <xf numFmtId="14" fontId="6" fillId="9"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0" fontId="6" fillId="0" borderId="3" xfId="0" applyFont="1" applyBorder="1" applyAlignment="1">
      <alignment horizontal="left" vertical="center"/>
    </xf>
    <xf numFmtId="0" fontId="6" fillId="0" borderId="35" xfId="0" applyFont="1" applyBorder="1" applyAlignment="1">
      <alignment horizontal="left" vertical="center"/>
    </xf>
    <xf numFmtId="0" fontId="23" fillId="8" borderId="8" xfId="0" applyFont="1" applyFill="1" applyBorder="1" applyAlignment="1">
      <alignment horizontal="left" vertical="center"/>
    </xf>
    <xf numFmtId="0" fontId="6" fillId="0" borderId="8" xfId="0" applyFont="1" applyBorder="1" applyAlignment="1">
      <alignment horizontal="left" vertical="center"/>
    </xf>
    <xf numFmtId="178" fontId="6" fillId="0" borderId="3" xfId="0" applyNumberFormat="1" applyFont="1" applyBorder="1" applyAlignment="1">
      <alignment horizontal="left" vertical="center"/>
    </xf>
    <xf numFmtId="0" fontId="6" fillId="0" borderId="0" xfId="0" applyFont="1" applyAlignment="1">
      <alignment horizontal="left" vertical="center"/>
    </xf>
    <xf numFmtId="0" fontId="6" fillId="0" borderId="35" xfId="0" applyNumberFormat="1" applyFont="1" applyBorder="1" applyAlignment="1">
      <alignment horizontal="left" vertical="center"/>
    </xf>
    <xf numFmtId="0" fontId="6" fillId="0" borderId="35" xfId="0" applyNumberFormat="1" applyFont="1" applyBorder="1" applyAlignment="1">
      <alignment horizontal="left" vertical="center" wrapText="1"/>
    </xf>
    <xf numFmtId="0" fontId="6" fillId="0" borderId="3" xfId="0" applyNumberFormat="1" applyFont="1" applyBorder="1" applyAlignment="1">
      <alignment horizontal="left" vertical="center"/>
    </xf>
    <xf numFmtId="0" fontId="6" fillId="7" borderId="7" xfId="0" applyFont="1" applyFill="1" applyBorder="1" applyAlignment="1">
      <alignment horizontal="center" vertical="center"/>
    </xf>
    <xf numFmtId="0" fontId="6" fillId="7" borderId="1" xfId="0" applyFont="1" applyFill="1" applyBorder="1" applyAlignment="1">
      <alignment horizontal="center" vertical="center"/>
    </xf>
    <xf numFmtId="0" fontId="6" fillId="8" borderId="37" xfId="0" applyFont="1" applyFill="1" applyBorder="1" applyAlignment="1">
      <alignment horizontal="center" vertical="center"/>
    </xf>
    <xf numFmtId="0" fontId="6" fillId="8" borderId="7" xfId="0" applyFont="1" applyFill="1" applyBorder="1" applyAlignment="1">
      <alignment horizontal="center" vertical="center"/>
    </xf>
    <xf numFmtId="0" fontId="6" fillId="8" borderId="11" xfId="0" applyFont="1" applyFill="1" applyBorder="1" applyAlignment="1">
      <alignment horizontal="center" vertical="center"/>
    </xf>
    <xf numFmtId="0" fontId="6" fillId="8" borderId="1" xfId="0" applyFont="1" applyFill="1" applyBorder="1" applyAlignment="1">
      <alignment horizontal="center" vertical="center"/>
    </xf>
    <xf numFmtId="0" fontId="6" fillId="8" borderId="34" xfId="0" applyFont="1" applyFill="1" applyBorder="1" applyAlignment="1">
      <alignment horizontal="center" vertical="center"/>
    </xf>
    <xf numFmtId="0" fontId="6" fillId="8" borderId="6" xfId="0" applyFont="1" applyFill="1" applyBorder="1" applyAlignment="1">
      <alignment horizontal="center" vertical="center"/>
    </xf>
    <xf numFmtId="0" fontId="6" fillId="8" borderId="8" xfId="0" applyFont="1" applyFill="1" applyBorder="1" applyAlignment="1">
      <alignment horizontal="left" vertical="center"/>
    </xf>
    <xf numFmtId="0" fontId="6" fillId="0" borderId="61" xfId="0" applyFont="1" applyBorder="1" applyAlignment="1">
      <alignment horizontal="center" vertical="center"/>
    </xf>
    <xf numFmtId="0" fontId="6" fillId="8" borderId="60" xfId="0" applyFont="1" applyFill="1" applyBorder="1" applyAlignment="1">
      <alignment horizontal="center" vertical="center"/>
    </xf>
    <xf numFmtId="0" fontId="6" fillId="8" borderId="61" xfId="0" applyFont="1" applyFill="1" applyBorder="1" applyAlignment="1">
      <alignment horizontal="center" vertical="center"/>
    </xf>
    <xf numFmtId="0" fontId="6" fillId="8" borderId="70" xfId="0" applyFont="1" applyFill="1" applyBorder="1" applyAlignment="1">
      <alignment horizontal="left" vertical="center"/>
    </xf>
    <xf numFmtId="0" fontId="6" fillId="0" borderId="0" xfId="0" applyFont="1" applyBorder="1" applyAlignment="1">
      <alignment horizontal="left" vertical="center"/>
    </xf>
    <xf numFmtId="0" fontId="6" fillId="0" borderId="7" xfId="0" applyFont="1" applyBorder="1" applyAlignment="1">
      <alignment horizontal="left" vertical="center"/>
    </xf>
    <xf numFmtId="178" fontId="6" fillId="0" borderId="1" xfId="0" applyNumberFormat="1" applyFont="1" applyBorder="1" applyAlignment="1">
      <alignment horizontal="left" vertical="center"/>
    </xf>
    <xf numFmtId="0" fontId="6" fillId="0" borderId="34" xfId="0" applyFont="1" applyBorder="1" applyAlignment="1">
      <alignment horizontal="left" vertical="center"/>
    </xf>
    <xf numFmtId="0" fontId="6" fillId="0" borderId="0" xfId="0" applyFont="1" applyBorder="1" applyAlignment="1">
      <alignment horizontal="center" vertical="center"/>
    </xf>
    <xf numFmtId="0" fontId="6" fillId="0" borderId="14" xfId="0" applyFont="1" applyBorder="1" applyAlignment="1">
      <alignment horizontal="center" vertical="center"/>
    </xf>
    <xf numFmtId="0" fontId="6" fillId="0" borderId="0" xfId="0" applyNumberFormat="1" applyFont="1" applyAlignment="1">
      <alignment horizontal="center" vertical="center"/>
    </xf>
    <xf numFmtId="0" fontId="6" fillId="0" borderId="6" xfId="0" applyFont="1" applyBorder="1" applyAlignment="1">
      <alignment horizontal="center" vertical="center"/>
    </xf>
    <xf numFmtId="0" fontId="6" fillId="0" borderId="7" xfId="0" applyNumberFormat="1" applyFont="1" applyBorder="1" applyAlignment="1">
      <alignment horizontal="center" vertical="center"/>
    </xf>
    <xf numFmtId="0" fontId="6" fillId="0" borderId="0" xfId="0" applyNumberFormat="1" applyFont="1" applyBorder="1" applyAlignment="1">
      <alignment horizontal="center" vertical="center"/>
    </xf>
    <xf numFmtId="0" fontId="6" fillId="0" borderId="0" xfId="0" applyNumberFormat="1" applyFont="1" applyBorder="1" applyAlignment="1">
      <alignment horizontal="left" vertical="center"/>
    </xf>
    <xf numFmtId="0" fontId="45" fillId="9" borderId="1" xfId="0" applyFont="1" applyFill="1" applyBorder="1" applyAlignment="1">
      <alignment horizontal="center" vertical="center"/>
    </xf>
    <xf numFmtId="0" fontId="45" fillId="9" borderId="0" xfId="0" applyFont="1" applyFill="1" applyBorder="1" applyAlignment="1">
      <alignment horizontal="center" vertical="center"/>
    </xf>
    <xf numFmtId="0" fontId="45" fillId="9" borderId="34" xfId="0" applyFont="1" applyFill="1" applyBorder="1" applyAlignment="1">
      <alignment horizontal="center" vertical="center"/>
    </xf>
    <xf numFmtId="0" fontId="6" fillId="0" borderId="34" xfId="0" applyFont="1" applyBorder="1" applyAlignment="1">
      <alignment horizontal="center" vertical="center" wrapText="1"/>
    </xf>
    <xf numFmtId="0" fontId="0" fillId="0" borderId="1" xfId="0" applyBorder="1" applyAlignment="1">
      <alignment horizontal="center" vertical="center"/>
    </xf>
    <xf numFmtId="14" fontId="31" fillId="0" borderId="1" xfId="0" applyNumberFormat="1" applyFont="1" applyBorder="1" applyAlignment="1">
      <alignment horizontal="center" vertical="center"/>
    </xf>
    <xf numFmtId="14" fontId="2" fillId="0" borderId="55" xfId="0" applyNumberFormat="1" applyFont="1" applyBorder="1" applyAlignment="1">
      <alignment horizontal="center" vertical="center"/>
    </xf>
    <xf numFmtId="0" fontId="0" fillId="18" borderId="0" xfId="0" applyFill="1">
      <alignment vertical="center"/>
    </xf>
    <xf numFmtId="0" fontId="20" fillId="18" borderId="0" xfId="0" applyFont="1" applyFill="1">
      <alignment vertical="center"/>
    </xf>
    <xf numFmtId="0" fontId="20" fillId="21" borderId="0" xfId="0" applyFont="1" applyFill="1">
      <alignment vertical="center"/>
    </xf>
    <xf numFmtId="183" fontId="31" fillId="0" borderId="1" xfId="0" applyNumberFormat="1" applyFont="1" applyBorder="1" applyAlignment="1">
      <alignment horizontal="center" vertical="center"/>
    </xf>
    <xf numFmtId="0" fontId="33" fillId="5" borderId="32" xfId="0" applyFont="1" applyFill="1" applyBorder="1" applyAlignment="1">
      <alignment horizontal="center" vertical="center"/>
    </xf>
    <xf numFmtId="0" fontId="47" fillId="0" borderId="0" xfId="0" applyFont="1" applyAlignment="1">
      <alignment vertical="center"/>
    </xf>
    <xf numFmtId="0" fontId="48" fillId="7" borderId="38" xfId="1" applyFont="1" applyFill="1" applyBorder="1" applyAlignment="1">
      <alignment vertical="center"/>
    </xf>
    <xf numFmtId="0" fontId="49" fillId="0" borderId="10" xfId="1" applyFont="1" applyBorder="1" applyAlignment="1">
      <alignment vertical="center"/>
    </xf>
    <xf numFmtId="0" fontId="49" fillId="0" borderId="12" xfId="1" applyFont="1" applyBorder="1" applyAlignment="1">
      <alignment vertical="center"/>
    </xf>
    <xf numFmtId="14" fontId="6" fillId="9" borderId="1" xfId="0" applyNumberFormat="1" applyFont="1" applyFill="1" applyBorder="1" applyAlignment="1">
      <alignment horizontal="center" vertical="center"/>
    </xf>
    <xf numFmtId="0" fontId="6" fillId="0" borderId="7" xfId="0" applyFont="1" applyBorder="1" applyAlignment="1">
      <alignment horizontal="center" vertical="center"/>
    </xf>
    <xf numFmtId="0" fontId="6" fillId="8" borderId="34" xfId="0" applyFont="1" applyFill="1" applyBorder="1" applyAlignment="1">
      <alignment horizontal="center" vertical="center"/>
    </xf>
    <xf numFmtId="0" fontId="6" fillId="0" borderId="34" xfId="0" applyFont="1" applyBorder="1" applyAlignment="1">
      <alignment horizontal="center" vertical="center"/>
    </xf>
    <xf numFmtId="0" fontId="6" fillId="0" borderId="0" xfId="0" applyFont="1" applyBorder="1" applyAlignment="1">
      <alignment horizontal="center" vertical="center"/>
    </xf>
    <xf numFmtId="0" fontId="6" fillId="0" borderId="29" xfId="0" applyFont="1" applyBorder="1" applyAlignment="1">
      <alignment horizontal="center" vertical="center"/>
    </xf>
    <xf numFmtId="0" fontId="2" fillId="0" borderId="49" xfId="0" applyFont="1" applyBorder="1" applyAlignment="1">
      <alignment horizontal="center" vertical="center"/>
    </xf>
    <xf numFmtId="0" fontId="6" fillId="0" borderId="42" xfId="0" applyNumberFormat="1" applyFont="1" applyBorder="1" applyAlignment="1">
      <alignment horizontal="center" vertical="center"/>
    </xf>
    <xf numFmtId="0" fontId="6" fillId="0" borderId="24" xfId="0" applyFont="1" applyBorder="1" applyAlignment="1">
      <alignment horizontal="center" vertical="center"/>
    </xf>
    <xf numFmtId="0" fontId="16" fillId="0" borderId="1" xfId="0" applyFont="1" applyBorder="1" applyAlignment="1">
      <alignment horizontal="center" vertical="center"/>
    </xf>
    <xf numFmtId="0" fontId="16" fillId="0" borderId="1" xfId="0" applyNumberFormat="1" applyFont="1" applyBorder="1" applyAlignment="1">
      <alignment horizontal="center" vertical="center"/>
    </xf>
    <xf numFmtId="0" fontId="16" fillId="0" borderId="34" xfId="0" applyNumberFormat="1" applyFont="1" applyBorder="1" applyAlignment="1">
      <alignment horizontal="center" vertical="center"/>
    </xf>
    <xf numFmtId="0" fontId="16" fillId="0" borderId="34" xfId="0" applyFont="1" applyBorder="1" applyAlignment="1">
      <alignment horizontal="center" vertical="center"/>
    </xf>
    <xf numFmtId="0" fontId="16" fillId="0" borderId="7" xfId="0" applyFont="1" applyBorder="1" applyAlignment="1">
      <alignment horizontal="center" vertical="center"/>
    </xf>
    <xf numFmtId="0" fontId="50" fillId="0" borderId="1" xfId="0" applyFont="1" applyBorder="1" applyAlignment="1">
      <alignment horizontal="center" vertical="center"/>
    </xf>
    <xf numFmtId="0" fontId="50" fillId="0" borderId="1" xfId="0" applyNumberFormat="1" applyFont="1" applyBorder="1" applyAlignment="1">
      <alignment horizontal="center" vertical="center"/>
    </xf>
    <xf numFmtId="0" fontId="50" fillId="0" borderId="34" xfId="0" applyFont="1" applyBorder="1" applyAlignment="1">
      <alignment horizontal="center" vertical="center"/>
    </xf>
    <xf numFmtId="0" fontId="50" fillId="0" borderId="34" xfId="0" applyNumberFormat="1" applyFont="1" applyBorder="1" applyAlignment="1">
      <alignment horizontal="center" vertical="center"/>
    </xf>
    <xf numFmtId="0" fontId="50" fillId="0" borderId="7" xfId="0" applyFont="1" applyBorder="1" applyAlignment="1">
      <alignment horizontal="center" vertical="center"/>
    </xf>
    <xf numFmtId="0" fontId="50" fillId="0" borderId="7" xfId="0" applyNumberFormat="1" applyFont="1" applyBorder="1" applyAlignment="1">
      <alignment horizontal="center" vertical="center"/>
    </xf>
    <xf numFmtId="0" fontId="6" fillId="0" borderId="61" xfId="0" applyFont="1" applyBorder="1" applyAlignment="1">
      <alignment horizontal="center" vertical="center" wrapText="1"/>
    </xf>
    <xf numFmtId="0" fontId="47" fillId="0" borderId="0" xfId="0" applyFont="1">
      <alignment vertical="center"/>
    </xf>
    <xf numFmtId="0" fontId="51" fillId="7" borderId="6" xfId="1" applyFont="1" applyFill="1" applyBorder="1" applyAlignment="1">
      <alignment horizontal="center" vertical="center"/>
    </xf>
    <xf numFmtId="0" fontId="49" fillId="0" borderId="2" xfId="1" applyFont="1" applyBorder="1" applyAlignment="1">
      <alignment horizontal="center" vertical="center"/>
    </xf>
    <xf numFmtId="0" fontId="49" fillId="0" borderId="34" xfId="1" applyFont="1" applyBorder="1" applyAlignment="1">
      <alignment horizontal="left" vertical="center" indent="1"/>
    </xf>
    <xf numFmtId="0" fontId="49" fillId="0" borderId="35" xfId="1" applyFont="1" applyBorder="1" applyAlignment="1">
      <alignment horizontal="left" vertical="center" indent="1"/>
    </xf>
    <xf numFmtId="0" fontId="11" fillId="7" borderId="6" xfId="0" applyFont="1" applyFill="1" applyBorder="1" applyAlignment="1">
      <alignment horizontal="center" vertical="center"/>
    </xf>
    <xf numFmtId="0" fontId="11" fillId="7" borderId="7" xfId="0" applyFont="1" applyFill="1" applyBorder="1" applyAlignment="1">
      <alignment horizontal="center" vertical="center"/>
    </xf>
    <xf numFmtId="0" fontId="2" fillId="0" borderId="38" xfId="0" applyFont="1" applyBorder="1" applyAlignment="1">
      <alignment horizontal="left" vertical="center" indent="1"/>
    </xf>
    <xf numFmtId="0" fontId="2" fillId="0" borderId="36" xfId="0" applyFont="1" applyBorder="1" applyAlignment="1">
      <alignment horizontal="left" vertical="center" indent="1"/>
    </xf>
    <xf numFmtId="0" fontId="2" fillId="0" borderId="37" xfId="0" applyFont="1" applyBorder="1" applyAlignment="1">
      <alignment horizontal="left" vertical="center" indent="1"/>
    </xf>
    <xf numFmtId="0" fontId="2" fillId="0" borderId="49" xfId="0" applyFont="1" applyBorder="1" applyAlignment="1">
      <alignment horizontal="left" vertical="center" indent="1"/>
    </xf>
    <xf numFmtId="0" fontId="11" fillId="7" borderId="2" xfId="0" applyFont="1" applyFill="1" applyBorder="1" applyAlignment="1">
      <alignment horizontal="center" vertical="center"/>
    </xf>
    <xf numFmtId="0" fontId="11" fillId="7" borderId="1" xfId="0" applyFont="1" applyFill="1" applyBorder="1" applyAlignment="1">
      <alignment horizontal="center" vertical="center"/>
    </xf>
    <xf numFmtId="0" fontId="2" fillId="0" borderId="10" xfId="0" applyFont="1" applyBorder="1" applyAlignment="1">
      <alignment horizontal="left" vertical="center" indent="1"/>
    </xf>
    <xf numFmtId="0" fontId="2" fillId="0" borderId="9" xfId="0" applyFont="1" applyBorder="1" applyAlignment="1">
      <alignment horizontal="left" vertical="center" indent="1"/>
    </xf>
    <xf numFmtId="0" fontId="2" fillId="0" borderId="11" xfId="0" applyFont="1" applyBorder="1" applyAlignment="1">
      <alignment horizontal="left" vertical="center" indent="1"/>
    </xf>
    <xf numFmtId="14" fontId="2" fillId="0" borderId="10" xfId="0" applyNumberFormat="1" applyFont="1" applyBorder="1" applyAlignment="1">
      <alignment horizontal="left" vertical="center" indent="1"/>
    </xf>
    <xf numFmtId="0" fontId="2" fillId="0" borderId="48" xfId="0" applyFont="1" applyBorder="1" applyAlignment="1">
      <alignment horizontal="left" vertical="center" indent="1"/>
    </xf>
    <xf numFmtId="0" fontId="8" fillId="8" borderId="7" xfId="0" applyFont="1" applyFill="1" applyBorder="1" applyAlignment="1">
      <alignment horizontal="center" vertical="center" wrapText="1"/>
    </xf>
    <xf numFmtId="0" fontId="8" fillId="8" borderId="8" xfId="0" applyFont="1" applyFill="1" applyBorder="1" applyAlignment="1">
      <alignment horizontal="center" vertical="center" wrapText="1"/>
    </xf>
    <xf numFmtId="0" fontId="11" fillId="7" borderId="16" xfId="0" applyFont="1" applyFill="1" applyBorder="1" applyAlignment="1">
      <alignment horizontal="center" vertical="center"/>
    </xf>
    <xf numFmtId="0" fontId="11" fillId="7" borderId="17" xfId="0" applyFont="1" applyFill="1" applyBorder="1" applyAlignment="1">
      <alignment horizontal="center" vertical="center"/>
    </xf>
    <xf numFmtId="0" fontId="11" fillId="7" borderId="50" xfId="0" applyFont="1" applyFill="1" applyBorder="1" applyAlignment="1">
      <alignment horizontal="center" vertical="center"/>
    </xf>
    <xf numFmtId="0" fontId="11" fillId="9" borderId="16" xfId="0" applyFont="1" applyFill="1" applyBorder="1" applyAlignment="1">
      <alignment horizontal="left" vertical="center" wrapText="1" indent="1"/>
    </xf>
    <xf numFmtId="0" fontId="11" fillId="9" borderId="17" xfId="0" applyFont="1" applyFill="1" applyBorder="1" applyAlignment="1">
      <alignment horizontal="left" vertical="center" indent="1"/>
    </xf>
    <xf numFmtId="0" fontId="11" fillId="9" borderId="50" xfId="0" applyFont="1" applyFill="1" applyBorder="1" applyAlignment="1">
      <alignment horizontal="left" vertical="center" indent="1"/>
    </xf>
    <xf numFmtId="0" fontId="11" fillId="9" borderId="4" xfId="0" applyFont="1" applyFill="1" applyBorder="1" applyAlignment="1">
      <alignment horizontal="left" vertical="center" indent="1"/>
    </xf>
    <xf numFmtId="0" fontId="11" fillId="9" borderId="0" xfId="0" applyFont="1" applyFill="1" applyBorder="1" applyAlignment="1">
      <alignment horizontal="left" vertical="center" indent="1"/>
    </xf>
    <xf numFmtId="0" fontId="11" fillId="9" borderId="5" xfId="0" applyFont="1" applyFill="1" applyBorder="1" applyAlignment="1">
      <alignment horizontal="left" vertical="center" indent="1"/>
    </xf>
    <xf numFmtId="0" fontId="11" fillId="9" borderId="28" xfId="0" applyFont="1" applyFill="1" applyBorder="1" applyAlignment="1">
      <alignment horizontal="left" vertical="center" indent="1"/>
    </xf>
    <xf numFmtId="0" fontId="11" fillId="9" borderId="29" xfId="0" applyFont="1" applyFill="1" applyBorder="1" applyAlignment="1">
      <alignment horizontal="left" vertical="center" indent="1"/>
    </xf>
    <xf numFmtId="0" fontId="11" fillId="9" borderId="30" xfId="0" applyFont="1" applyFill="1" applyBorder="1" applyAlignment="1">
      <alignment horizontal="left" vertical="center" indent="1"/>
    </xf>
    <xf numFmtId="0" fontId="7" fillId="3" borderId="25"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27"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29" xfId="0" applyFont="1" applyFill="1" applyBorder="1" applyAlignment="1">
      <alignment horizontal="center" vertical="center"/>
    </xf>
    <xf numFmtId="0" fontId="7" fillId="3" borderId="30" xfId="0" applyFont="1" applyFill="1" applyBorder="1" applyAlignment="1">
      <alignment horizontal="center" vertical="center"/>
    </xf>
    <xf numFmtId="0" fontId="0" fillId="14" borderId="1" xfId="0" applyFill="1" applyBorder="1" applyAlignment="1">
      <alignment horizontal="center" vertical="center"/>
    </xf>
    <xf numFmtId="0" fontId="0" fillId="14" borderId="1" xfId="0" applyFill="1" applyBorder="1" applyAlignment="1">
      <alignment horizontal="left" vertical="center" indent="1"/>
    </xf>
    <xf numFmtId="14" fontId="0" fillId="14" borderId="1" xfId="0" applyNumberFormat="1" applyFill="1" applyBorder="1" applyAlignment="1">
      <alignment horizontal="center" vertical="center"/>
    </xf>
    <xf numFmtId="0" fontId="0" fillId="14" borderId="3" xfId="0" applyFill="1" applyBorder="1" applyAlignment="1">
      <alignment horizontal="center" vertical="center"/>
    </xf>
    <xf numFmtId="0" fontId="8" fillId="8" borderId="7" xfId="0" applyFont="1" applyFill="1" applyBorder="1" applyAlignment="1">
      <alignment horizontal="center" vertical="center"/>
    </xf>
    <xf numFmtId="0" fontId="0" fillId="0" borderId="1" xfId="0" applyFill="1" applyBorder="1" applyAlignment="1">
      <alignment horizontal="left" vertical="center" indent="1"/>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0" fillId="0" borderId="34" xfId="0" applyFill="1" applyBorder="1" applyAlignment="1">
      <alignment horizontal="left" vertical="center" indent="1"/>
    </xf>
    <xf numFmtId="0" fontId="0" fillId="0" borderId="34" xfId="0" applyFill="1" applyBorder="1" applyAlignment="1">
      <alignment horizontal="center" vertical="center"/>
    </xf>
    <xf numFmtId="0" fontId="0" fillId="0" borderId="35" xfId="0" applyFill="1" applyBorder="1" applyAlignment="1">
      <alignment horizontal="center" vertical="center"/>
    </xf>
    <xf numFmtId="0" fontId="4"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41" xfId="0" applyFont="1" applyFill="1" applyBorder="1" applyAlignment="1">
      <alignment horizontal="center" vertical="center"/>
    </xf>
    <xf numFmtId="0" fontId="5" fillId="3" borderId="34" xfId="0" applyFont="1" applyFill="1" applyBorder="1" applyAlignment="1">
      <alignment horizontal="center" vertical="center"/>
    </xf>
    <xf numFmtId="0" fontId="0" fillId="0" borderId="47" xfId="0" applyBorder="1" applyAlignment="1">
      <alignment horizontal="center" vertical="center" wrapText="1"/>
    </xf>
    <xf numFmtId="0" fontId="0" fillId="0" borderId="17" xfId="0" applyBorder="1" applyAlignment="1">
      <alignment horizontal="center" vertical="center"/>
    </xf>
    <xf numFmtId="0" fontId="0" fillId="0" borderId="50" xfId="0" applyBorder="1" applyAlignment="1">
      <alignment horizontal="center" vertical="center"/>
    </xf>
    <xf numFmtId="0" fontId="0" fillId="0" borderId="31"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46"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16" xfId="0" applyBorder="1" applyAlignment="1">
      <alignment horizontal="center" vertical="center"/>
    </xf>
    <xf numFmtId="0" fontId="0" fillId="0" borderId="22" xfId="0" applyBorder="1" applyAlignment="1">
      <alignment horizontal="center" vertical="center"/>
    </xf>
    <xf numFmtId="0" fontId="0" fillId="0" borderId="4" xfId="0" applyBorder="1" applyAlignment="1">
      <alignment horizontal="center" vertical="center"/>
    </xf>
    <xf numFmtId="0" fontId="0" fillId="0" borderId="32" xfId="0" applyBorder="1" applyAlignment="1">
      <alignment horizontal="center" vertical="center"/>
    </xf>
    <xf numFmtId="0" fontId="0" fillId="0" borderId="28" xfId="0" applyBorder="1" applyAlignment="1">
      <alignment horizontal="center" vertical="center"/>
    </xf>
    <xf numFmtId="0" fontId="0" fillId="0" borderId="33" xfId="0"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4" borderId="34" xfId="0" applyFill="1" applyBorder="1" applyAlignment="1">
      <alignment horizontal="center" vertical="center"/>
    </xf>
    <xf numFmtId="0" fontId="0" fillId="0" borderId="1" xfId="0" applyBorder="1" applyAlignment="1">
      <alignment horizontal="left" vertical="center" indent="1"/>
    </xf>
    <xf numFmtId="0" fontId="0" fillId="0" borderId="34" xfId="0" applyBorder="1" applyAlignment="1">
      <alignment horizontal="left" vertical="center" indent="1"/>
    </xf>
    <xf numFmtId="0" fontId="0" fillId="2" borderId="1" xfId="0" applyFill="1" applyBorder="1" applyAlignment="1">
      <alignment horizontal="center" vertical="center"/>
    </xf>
    <xf numFmtId="0" fontId="0" fillId="2" borderId="34" xfId="0" applyFill="1" applyBorder="1" applyAlignment="1">
      <alignment horizontal="center" vertical="center"/>
    </xf>
    <xf numFmtId="0" fontId="0" fillId="0" borderId="1" xfId="0" applyBorder="1" applyAlignment="1">
      <alignment horizontal="left" vertical="center" wrapText="1" indent="1"/>
    </xf>
    <xf numFmtId="0" fontId="5" fillId="3" borderId="25" xfId="0" applyFont="1" applyFill="1" applyBorder="1" applyAlignment="1">
      <alignment horizontal="center" vertical="center"/>
    </xf>
    <xf numFmtId="0" fontId="5" fillId="3" borderId="39"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32" xfId="0" applyFont="1" applyFill="1" applyBorder="1" applyAlignment="1">
      <alignment horizontal="center" vertical="center"/>
    </xf>
    <xf numFmtId="0" fontId="5" fillId="3" borderId="18" xfId="0" applyFont="1" applyFill="1" applyBorder="1" applyAlignment="1">
      <alignment horizontal="center" vertical="center"/>
    </xf>
    <xf numFmtId="0" fontId="5" fillId="3" borderId="23" xfId="0" applyFont="1" applyFill="1" applyBorder="1" applyAlignment="1">
      <alignment horizontal="center" vertical="center"/>
    </xf>
    <xf numFmtId="0" fontId="0" fillId="0" borderId="40" xfId="0" applyBorder="1" applyAlignment="1">
      <alignment horizontal="center"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2" fillId="0" borderId="38" xfId="0" applyFont="1" applyBorder="1" applyAlignment="1">
      <alignment horizontal="center" vertical="center"/>
    </xf>
    <xf numFmtId="0" fontId="2" fillId="0" borderId="36" xfId="0" applyFont="1" applyBorder="1" applyAlignment="1">
      <alignment horizontal="center" vertical="center"/>
    </xf>
    <xf numFmtId="0" fontId="2" fillId="0" borderId="49" xfId="0" applyFont="1" applyBorder="1" applyAlignment="1">
      <alignment horizontal="center" vertical="center"/>
    </xf>
    <xf numFmtId="14" fontId="2" fillId="0" borderId="47" xfId="0" applyNumberFormat="1" applyFont="1" applyBorder="1" applyAlignment="1">
      <alignment horizontal="center" vertical="center"/>
    </xf>
    <xf numFmtId="14" fontId="2" fillId="0" borderId="17" xfId="0" applyNumberFormat="1" applyFont="1" applyBorder="1" applyAlignment="1">
      <alignment horizontal="center" vertical="center"/>
    </xf>
    <xf numFmtId="14" fontId="2" fillId="0" borderId="50" xfId="0" applyNumberFormat="1" applyFont="1" applyBorder="1" applyAlignment="1">
      <alignment horizontal="center" vertical="center"/>
    </xf>
    <xf numFmtId="0" fontId="5" fillId="3" borderId="3" xfId="0" applyFon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11" fillId="7" borderId="68" xfId="0" applyFont="1" applyFill="1" applyBorder="1" applyAlignment="1">
      <alignment horizontal="center" vertical="center"/>
    </xf>
    <xf numFmtId="0" fontId="11" fillId="7" borderId="14" xfId="0" applyFont="1" applyFill="1" applyBorder="1" applyAlignment="1">
      <alignment horizontal="center" vertical="center"/>
    </xf>
    <xf numFmtId="0" fontId="2" fillId="0" borderId="47" xfId="0" applyFont="1" applyBorder="1" applyAlignment="1">
      <alignment horizontal="left" vertical="center" indent="1"/>
    </xf>
    <xf numFmtId="0" fontId="2" fillId="0" borderId="17" xfId="0" applyFont="1" applyBorder="1" applyAlignment="1">
      <alignment horizontal="left" vertical="center" indent="1"/>
    </xf>
    <xf numFmtId="0" fontId="2" fillId="0" borderId="22" xfId="0" applyFont="1" applyBorder="1" applyAlignment="1">
      <alignment horizontal="left" vertical="center" indent="1"/>
    </xf>
    <xf numFmtId="0" fontId="2" fillId="0" borderId="44" xfId="0" applyFont="1" applyBorder="1" applyAlignment="1">
      <alignment horizontal="left" vertical="center" wrapText="1"/>
    </xf>
    <xf numFmtId="0" fontId="2" fillId="0" borderId="44" xfId="0" applyFont="1" applyBorder="1" applyAlignment="1">
      <alignment horizontal="left" vertical="center"/>
    </xf>
    <xf numFmtId="0" fontId="2" fillId="0" borderId="55" xfId="0" applyFont="1" applyBorder="1" applyAlignment="1">
      <alignment horizontal="left" vertical="center"/>
    </xf>
    <xf numFmtId="0" fontId="11" fillId="7" borderId="67" xfId="0" applyFont="1" applyFill="1" applyBorder="1" applyAlignment="1">
      <alignment horizontal="center" vertical="center"/>
    </xf>
    <xf numFmtId="0" fontId="11" fillId="7" borderId="44" xfId="0" applyFont="1" applyFill="1" applyBorder="1" applyAlignment="1">
      <alignment horizontal="center" vertical="center"/>
    </xf>
    <xf numFmtId="0" fontId="11" fillId="7" borderId="45" xfId="0" applyFont="1" applyFill="1"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29" fillId="3" borderId="25" xfId="0" applyFont="1" applyFill="1" applyBorder="1" applyAlignment="1">
      <alignment horizontal="center" vertical="center"/>
    </xf>
    <xf numFmtId="0" fontId="29" fillId="3" borderId="26" xfId="0" applyFont="1" applyFill="1" applyBorder="1" applyAlignment="1">
      <alignment horizontal="center" vertical="center"/>
    </xf>
    <xf numFmtId="0" fontId="29" fillId="3" borderId="27" xfId="0" applyFont="1" applyFill="1" applyBorder="1" applyAlignment="1">
      <alignment horizontal="center" vertical="center"/>
    </xf>
    <xf numFmtId="0" fontId="29" fillId="3" borderId="4" xfId="0" applyFont="1" applyFill="1" applyBorder="1" applyAlignment="1">
      <alignment horizontal="center" vertical="center"/>
    </xf>
    <xf numFmtId="0" fontId="29" fillId="3" borderId="0" xfId="0" applyFont="1" applyFill="1" applyBorder="1" applyAlignment="1">
      <alignment horizontal="center" vertical="center"/>
    </xf>
    <xf numFmtId="0" fontId="29" fillId="3" borderId="5" xfId="0" applyFont="1" applyFill="1" applyBorder="1" applyAlignment="1">
      <alignment horizontal="center" vertical="center"/>
    </xf>
    <xf numFmtId="0" fontId="29" fillId="3" borderId="28" xfId="0" applyFont="1" applyFill="1" applyBorder="1" applyAlignment="1">
      <alignment horizontal="center" vertical="center"/>
    </xf>
    <xf numFmtId="0" fontId="29" fillId="3" borderId="29" xfId="0" applyFont="1" applyFill="1" applyBorder="1" applyAlignment="1">
      <alignment horizontal="center" vertical="center"/>
    </xf>
    <xf numFmtId="0" fontId="29" fillId="3" borderId="30"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8" xfId="0" applyFont="1" applyFill="1" applyBorder="1" applyAlignment="1">
      <alignment horizontal="center" vertical="center"/>
    </xf>
    <xf numFmtId="0" fontId="0" fillId="0" borderId="2" xfId="0" applyFill="1" applyBorder="1" applyAlignment="1">
      <alignment horizontal="left" vertical="center" indent="1"/>
    </xf>
    <xf numFmtId="0" fontId="8" fillId="0" borderId="1" xfId="0" applyFont="1" applyFill="1" applyBorder="1" applyAlignment="1">
      <alignment horizontal="left" vertical="center" indent="1"/>
    </xf>
    <xf numFmtId="0" fontId="0" fillId="0" borderId="3" xfId="0" applyFill="1" applyBorder="1" applyAlignment="1">
      <alignment horizontal="left" vertical="center" indent="1"/>
    </xf>
    <xf numFmtId="0" fontId="8" fillId="0" borderId="2" xfId="0" applyFont="1" applyFill="1" applyBorder="1" applyAlignment="1">
      <alignment horizontal="left" vertical="center" indent="1"/>
    </xf>
    <xf numFmtId="0" fontId="0" fillId="0" borderId="41" xfId="0" applyFill="1" applyBorder="1" applyAlignment="1">
      <alignment horizontal="left" vertical="center" indent="1"/>
    </xf>
    <xf numFmtId="0" fontId="0" fillId="0" borderId="35" xfId="0" applyFill="1" applyBorder="1" applyAlignment="1">
      <alignment horizontal="left" vertical="center" indent="1"/>
    </xf>
    <xf numFmtId="0" fontId="40" fillId="18" borderId="2" xfId="0" applyFont="1" applyFill="1" applyBorder="1" applyAlignment="1">
      <alignment horizontal="left" vertical="center" indent="1"/>
    </xf>
    <xf numFmtId="0" fontId="40" fillId="18" borderId="1" xfId="0" applyFont="1" applyFill="1" applyBorder="1" applyAlignment="1">
      <alignment horizontal="left" vertical="center" indent="1"/>
    </xf>
    <xf numFmtId="0" fontId="40" fillId="18" borderId="3" xfId="0" applyFont="1" applyFill="1" applyBorder="1" applyAlignment="1">
      <alignment horizontal="left" vertical="center" indent="1"/>
    </xf>
    <xf numFmtId="0" fontId="8" fillId="0" borderId="3" xfId="0" applyFont="1" applyFill="1" applyBorder="1" applyAlignment="1">
      <alignment horizontal="left" vertical="center" indent="1"/>
    </xf>
    <xf numFmtId="0" fontId="0" fillId="0" borderId="3" xfId="0" applyBorder="1" applyAlignment="1">
      <alignment horizontal="left" vertical="center" indent="1"/>
    </xf>
    <xf numFmtId="0" fontId="0" fillId="0" borderId="10" xfId="0" applyFill="1" applyBorder="1" applyAlignment="1">
      <alignment horizontal="left" vertical="center" indent="1"/>
    </xf>
    <xf numFmtId="0" fontId="0" fillId="0" borderId="9" xfId="0" applyFill="1" applyBorder="1" applyAlignment="1">
      <alignment horizontal="left" vertical="center" indent="1"/>
    </xf>
    <xf numFmtId="0" fontId="0" fillId="0" borderId="11" xfId="0" applyFill="1" applyBorder="1" applyAlignment="1">
      <alignment horizontal="left" vertical="center" indent="1"/>
    </xf>
    <xf numFmtId="0" fontId="0" fillId="0" borderId="48" xfId="0" applyFill="1" applyBorder="1" applyAlignment="1">
      <alignment horizontal="left" vertical="center" indent="1"/>
    </xf>
    <xf numFmtId="0" fontId="0" fillId="0" borderId="2" xfId="0" applyBorder="1" applyAlignment="1">
      <alignment horizontal="left" vertical="center" indent="1"/>
    </xf>
    <xf numFmtId="0" fontId="11" fillId="7" borderId="37" xfId="0" applyFont="1" applyFill="1" applyBorder="1" applyAlignment="1">
      <alignment horizontal="center" vertical="center"/>
    </xf>
    <xf numFmtId="0" fontId="11" fillId="7" borderId="11" xfId="0" applyFont="1" applyFill="1" applyBorder="1" applyAlignment="1">
      <alignment horizontal="center" vertical="center"/>
    </xf>
    <xf numFmtId="0" fontId="11" fillId="7" borderId="56" xfId="0" applyFont="1" applyFill="1" applyBorder="1" applyAlignment="1">
      <alignment horizontal="center" vertical="center"/>
    </xf>
    <xf numFmtId="0" fontId="11" fillId="7" borderId="9" xfId="0" applyFont="1" applyFill="1" applyBorder="1" applyAlignment="1">
      <alignment horizontal="center" vertical="center"/>
    </xf>
    <xf numFmtId="0" fontId="11" fillId="7" borderId="48" xfId="0" applyFont="1" applyFill="1" applyBorder="1" applyAlignment="1">
      <alignment horizontal="center" vertical="center"/>
    </xf>
    <xf numFmtId="0" fontId="22" fillId="0" borderId="16" xfId="0" applyFont="1" applyBorder="1" applyAlignment="1">
      <alignment horizontal="left" vertical="center" wrapText="1"/>
    </xf>
    <xf numFmtId="0" fontId="0" fillId="0" borderId="17" xfId="0" applyBorder="1" applyAlignment="1">
      <alignment horizontal="left" vertical="center"/>
    </xf>
    <xf numFmtId="0" fontId="0" fillId="0" borderId="50" xfId="0" applyBorder="1" applyAlignment="1">
      <alignment horizontal="left" vertical="center"/>
    </xf>
    <xf numFmtId="0" fontId="0" fillId="0" borderId="4" xfId="0" applyBorder="1" applyAlignment="1">
      <alignment horizontal="left" vertical="center"/>
    </xf>
    <xf numFmtId="0" fontId="0" fillId="0" borderId="0" xfId="0" applyBorder="1" applyAlignment="1">
      <alignment horizontal="left" vertical="center"/>
    </xf>
    <xf numFmtId="0" fontId="0" fillId="0" borderId="5"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8" fillId="0" borderId="2" xfId="0" applyFont="1" applyBorder="1" applyAlignment="1">
      <alignment horizontal="left" vertical="center" indent="1"/>
    </xf>
    <xf numFmtId="0" fontId="8" fillId="0" borderId="1" xfId="0" applyFont="1" applyBorder="1" applyAlignment="1">
      <alignment horizontal="left" vertical="center" indent="1"/>
    </xf>
    <xf numFmtId="0" fontId="8" fillId="0" borderId="3" xfId="0" applyFont="1" applyBorder="1" applyAlignment="1">
      <alignment horizontal="left" vertical="center" indent="1"/>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4" fillId="3" borderId="6" xfId="0" applyFont="1" applyFill="1" applyBorder="1" applyAlignment="1">
      <alignment horizontal="left" vertical="center" indent="1"/>
    </xf>
    <xf numFmtId="0" fontId="4" fillId="3" borderId="7" xfId="0" applyFont="1" applyFill="1" applyBorder="1" applyAlignment="1">
      <alignment horizontal="left" vertical="center" indent="1"/>
    </xf>
    <xf numFmtId="0" fontId="4" fillId="3" borderId="2" xfId="0" applyFont="1" applyFill="1" applyBorder="1" applyAlignment="1">
      <alignment horizontal="left" vertical="center" indent="1"/>
    </xf>
    <xf numFmtId="0" fontId="4" fillId="3" borderId="1" xfId="0" applyFont="1" applyFill="1" applyBorder="1" applyAlignment="1">
      <alignment horizontal="left" vertical="center" indent="1"/>
    </xf>
    <xf numFmtId="0" fontId="4" fillId="3" borderId="41" xfId="0" applyFont="1" applyFill="1" applyBorder="1" applyAlignment="1">
      <alignment horizontal="left" vertical="center" indent="1"/>
    </xf>
    <xf numFmtId="0" fontId="4" fillId="3" borderId="34" xfId="0" applyFont="1" applyFill="1" applyBorder="1" applyAlignment="1">
      <alignment horizontal="left" vertical="center" indent="1"/>
    </xf>
    <xf numFmtId="0" fontId="5" fillId="9" borderId="1" xfId="0" applyFont="1" applyFill="1" applyBorder="1" applyAlignment="1">
      <alignment horizontal="center" vertical="center" wrapText="1"/>
    </xf>
    <xf numFmtId="0" fontId="5" fillId="9" borderId="1"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34" xfId="0" applyFont="1" applyFill="1" applyBorder="1" applyAlignment="1">
      <alignment horizontal="center" vertical="center"/>
    </xf>
    <xf numFmtId="0" fontId="5" fillId="9" borderId="35" xfId="0" applyFont="1" applyFill="1" applyBorder="1" applyAlignment="1">
      <alignment horizontal="center" vertical="center"/>
    </xf>
    <xf numFmtId="0" fontId="6" fillId="8" borderId="58" xfId="0" applyFont="1" applyFill="1" applyBorder="1" applyAlignment="1">
      <alignment horizontal="center" vertical="center"/>
    </xf>
    <xf numFmtId="0" fontId="6" fillId="0" borderId="15" xfId="0" applyFont="1" applyBorder="1" applyAlignment="1">
      <alignment horizontal="left" vertical="center" indent="1"/>
    </xf>
    <xf numFmtId="0" fontId="0" fillId="8" borderId="7" xfId="0" applyFill="1" applyBorder="1" applyAlignment="1">
      <alignment horizontal="center" vertical="center"/>
    </xf>
    <xf numFmtId="0" fontId="0" fillId="8" borderId="7" xfId="0" applyFill="1" applyBorder="1" applyAlignment="1">
      <alignment horizontal="center" vertical="center" wrapText="1"/>
    </xf>
    <xf numFmtId="0" fontId="0" fillId="8" borderId="8" xfId="0" applyFill="1" applyBorder="1" applyAlignment="1">
      <alignment horizontal="center" vertical="center"/>
    </xf>
    <xf numFmtId="0" fontId="2" fillId="0" borderId="7" xfId="0" applyFont="1" applyBorder="1" applyAlignment="1">
      <alignment horizontal="left" vertical="center" indent="1"/>
    </xf>
    <xf numFmtId="0" fontId="2" fillId="0" borderId="8" xfId="0" applyFont="1" applyBorder="1" applyAlignment="1">
      <alignment horizontal="left" vertical="center" indent="1"/>
    </xf>
    <xf numFmtId="14" fontId="2" fillId="0" borderId="1" xfId="0" applyNumberFormat="1" applyFont="1" applyBorder="1" applyAlignment="1">
      <alignment horizontal="left" vertical="center" indent="1"/>
    </xf>
    <xf numFmtId="0" fontId="2" fillId="0" borderId="1" xfId="0" applyFont="1" applyBorder="1" applyAlignment="1">
      <alignment horizontal="left" vertical="center" indent="1"/>
    </xf>
    <xf numFmtId="0" fontId="2" fillId="0" borderId="3" xfId="0" applyFont="1" applyBorder="1" applyAlignment="1">
      <alignment horizontal="left" vertical="center" indent="1"/>
    </xf>
    <xf numFmtId="0" fontId="2" fillId="0" borderId="37" xfId="0" applyFont="1" applyBorder="1" applyAlignment="1">
      <alignment horizontal="center" vertical="center"/>
    </xf>
    <xf numFmtId="0" fontId="2" fillId="0" borderId="1" xfId="0" applyFont="1" applyBorder="1" applyAlignment="1">
      <alignment horizontal="center" vertical="center"/>
    </xf>
    <xf numFmtId="0" fontId="6" fillId="0" borderId="1" xfId="0" applyFont="1" applyBorder="1" applyAlignment="1">
      <alignment horizontal="left" vertical="center" indent="1"/>
    </xf>
    <xf numFmtId="0" fontId="11" fillId="7" borderId="3" xfId="0" applyFont="1" applyFill="1" applyBorder="1" applyAlignment="1">
      <alignment horizontal="center" vertical="center"/>
    </xf>
    <xf numFmtId="0" fontId="6" fillId="8" borderId="59" xfId="0" applyFont="1" applyFill="1" applyBorder="1" applyAlignment="1">
      <alignment horizontal="center" vertical="center"/>
    </xf>
    <xf numFmtId="0" fontId="0" fillId="0" borderId="21" xfId="0" applyBorder="1" applyAlignment="1">
      <alignment horizontal="left" vertical="center" indent="1"/>
    </xf>
    <xf numFmtId="0" fontId="0" fillId="0" borderId="19" xfId="0" applyBorder="1" applyAlignment="1">
      <alignment horizontal="left" vertical="center" indent="1"/>
    </xf>
    <xf numFmtId="0" fontId="0" fillId="0" borderId="20" xfId="0" applyBorder="1" applyAlignment="1">
      <alignment horizontal="left" vertical="center" indent="1"/>
    </xf>
    <xf numFmtId="0" fontId="0" fillId="0" borderId="10" xfId="0" applyBorder="1" applyAlignment="1">
      <alignment horizontal="left" vertical="center" indent="1"/>
    </xf>
    <xf numFmtId="0" fontId="0" fillId="0" borderId="9" xfId="0" applyBorder="1" applyAlignment="1">
      <alignment horizontal="left" vertical="center" indent="1"/>
    </xf>
    <xf numFmtId="0" fontId="0" fillId="0" borderId="48" xfId="0" applyBorder="1" applyAlignment="1">
      <alignment horizontal="left" vertical="center" indent="1"/>
    </xf>
    <xf numFmtId="0" fontId="6" fillId="0" borderId="4" xfId="0" applyFont="1" applyBorder="1" applyAlignment="1">
      <alignment horizontal="left" vertical="center" indent="1"/>
    </xf>
    <xf numFmtId="0" fontId="6" fillId="0" borderId="0" xfId="0" applyFont="1" applyBorder="1" applyAlignment="1">
      <alignment horizontal="left" vertical="center" indent="1"/>
    </xf>
    <xf numFmtId="0" fontId="6" fillId="0" borderId="5" xfId="0" applyFont="1" applyBorder="1" applyAlignment="1">
      <alignment horizontal="left" vertical="center" indent="1"/>
    </xf>
    <xf numFmtId="0" fontId="19" fillId="0" borderId="10" xfId="0" applyFont="1" applyBorder="1" applyAlignment="1">
      <alignment horizontal="left" vertical="center" indent="1"/>
    </xf>
    <xf numFmtId="0" fontId="19" fillId="0" borderId="9" xfId="0" applyFont="1" applyBorder="1" applyAlignment="1">
      <alignment horizontal="left" vertical="center" indent="1"/>
    </xf>
    <xf numFmtId="0" fontId="19" fillId="0" borderId="48" xfId="0" applyFont="1" applyBorder="1" applyAlignment="1">
      <alignment horizontal="left" vertical="center" indent="1"/>
    </xf>
    <xf numFmtId="0" fontId="6" fillId="0" borderId="34" xfId="0" applyFont="1" applyBorder="1" applyAlignment="1">
      <alignment horizontal="left" vertical="center" indent="1"/>
    </xf>
    <xf numFmtId="0" fontId="6" fillId="8" borderId="57" xfId="0" applyFont="1" applyFill="1" applyBorder="1" applyAlignment="1">
      <alignment horizontal="center" vertical="center"/>
    </xf>
    <xf numFmtId="0" fontId="0" fillId="0" borderId="53"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left" vertical="center" indent="1"/>
    </xf>
    <xf numFmtId="0" fontId="0" fillId="0" borderId="44" xfId="0" applyBorder="1" applyAlignment="1">
      <alignment horizontal="left" vertical="center" indent="1"/>
    </xf>
    <xf numFmtId="0" fontId="0" fillId="0" borderId="55" xfId="0" applyBorder="1" applyAlignment="1">
      <alignment horizontal="left" vertical="center" indent="1"/>
    </xf>
    <xf numFmtId="0" fontId="0" fillId="0" borderId="10" xfId="0" applyBorder="1" applyAlignment="1">
      <alignment horizontal="center" vertical="center"/>
    </xf>
    <xf numFmtId="0" fontId="0" fillId="0" borderId="11" xfId="0" applyBorder="1" applyAlignment="1">
      <alignment horizontal="center" vertical="center"/>
    </xf>
    <xf numFmtId="0" fontId="0" fillId="18" borderId="1" xfId="0" applyFill="1" applyBorder="1" applyAlignment="1">
      <alignment horizontal="left" vertical="center" indent="1"/>
    </xf>
    <xf numFmtId="0" fontId="0" fillId="18" borderId="1" xfId="0" applyFill="1" applyBorder="1" applyAlignment="1">
      <alignment horizontal="center" vertical="center"/>
    </xf>
    <xf numFmtId="0" fontId="0" fillId="18" borderId="1" xfId="0" applyFill="1" applyBorder="1" applyAlignment="1">
      <alignment horizontal="center" vertical="center" wrapText="1"/>
    </xf>
    <xf numFmtId="0" fontId="0" fillId="0" borderId="11" xfId="0" applyBorder="1" applyAlignment="1">
      <alignment horizontal="left" vertical="center" indent="1"/>
    </xf>
    <xf numFmtId="0" fontId="0" fillId="0" borderId="15" xfId="0" applyBorder="1" applyAlignment="1">
      <alignment horizontal="center" vertical="center" wrapText="1"/>
    </xf>
    <xf numFmtId="0" fontId="0" fillId="0" borderId="15" xfId="0" applyBorder="1" applyAlignment="1">
      <alignment horizontal="left" vertical="center" indent="1"/>
    </xf>
    <xf numFmtId="0" fontId="0" fillId="0" borderId="54" xfId="0" applyBorder="1" applyAlignment="1">
      <alignment horizontal="left" vertical="center" indent="1"/>
    </xf>
    <xf numFmtId="0" fontId="0" fillId="18" borderId="3" xfId="0" applyFill="1" applyBorder="1" applyAlignment="1">
      <alignment horizontal="left" vertical="center" indent="1"/>
    </xf>
    <xf numFmtId="0" fontId="0" fillId="15" borderId="1" xfId="0" applyFill="1" applyBorder="1" applyAlignment="1">
      <alignment horizontal="left" vertical="center" indent="1"/>
    </xf>
    <xf numFmtId="0" fontId="0" fillId="0" borderId="34" xfId="0" applyBorder="1" applyAlignment="1">
      <alignment horizontal="center" vertical="center" wrapText="1"/>
    </xf>
    <xf numFmtId="0" fontId="0" fillId="0" borderId="35" xfId="0" applyBorder="1" applyAlignment="1">
      <alignment horizontal="left" vertical="center" indent="1"/>
    </xf>
    <xf numFmtId="0" fontId="33" fillId="13" borderId="0" xfId="0" applyFont="1" applyFill="1" applyAlignment="1">
      <alignment horizontal="left"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2" xfId="0" applyFont="1" applyFill="1" applyBorder="1" applyAlignment="1">
      <alignment horizontal="center" vertical="center"/>
    </xf>
    <xf numFmtId="0" fontId="33" fillId="7" borderId="1" xfId="0" applyFont="1" applyFill="1" applyBorder="1" applyAlignment="1">
      <alignment horizontal="center" vertical="center"/>
    </xf>
    <xf numFmtId="0" fontId="33" fillId="3" borderId="25" xfId="0" applyFont="1" applyFill="1" applyBorder="1" applyAlignment="1">
      <alignment horizontal="center" vertical="center"/>
    </xf>
    <xf numFmtId="0" fontId="33" fillId="3" borderId="26" xfId="0" applyFont="1" applyFill="1" applyBorder="1" applyAlignment="1">
      <alignment horizontal="center" vertical="center"/>
    </xf>
    <xf numFmtId="0" fontId="33" fillId="3" borderId="27" xfId="0" applyFont="1" applyFill="1" applyBorder="1" applyAlignment="1">
      <alignment horizontal="center" vertical="center"/>
    </xf>
    <xf numFmtId="0" fontId="33" fillId="3" borderId="4" xfId="0" applyFont="1" applyFill="1" applyBorder="1" applyAlignment="1">
      <alignment horizontal="center" vertical="center"/>
    </xf>
    <xf numFmtId="0" fontId="33" fillId="3" borderId="0"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8" xfId="0" applyFont="1" applyFill="1" applyBorder="1" applyAlignment="1">
      <alignment horizontal="center" vertical="center"/>
    </xf>
    <xf numFmtId="0" fontId="33" fillId="3" borderId="29" xfId="0" applyFont="1" applyFill="1" applyBorder="1" applyAlignment="1">
      <alignment horizontal="center" vertical="center"/>
    </xf>
    <xf numFmtId="0" fontId="33" fillId="3" borderId="30" xfId="0" applyFont="1" applyFill="1" applyBorder="1" applyAlignment="1">
      <alignment horizontal="center" vertical="center"/>
    </xf>
    <xf numFmtId="0" fontId="33" fillId="7" borderId="56" xfId="0" applyFont="1" applyFill="1" applyBorder="1" applyAlignment="1">
      <alignment horizontal="center" vertical="center"/>
    </xf>
    <xf numFmtId="0" fontId="33" fillId="7" borderId="9" xfId="0" applyFont="1" applyFill="1" applyBorder="1" applyAlignment="1">
      <alignment horizontal="center" vertical="center"/>
    </xf>
    <xf numFmtId="0" fontId="33" fillId="7" borderId="48" xfId="0" applyFont="1" applyFill="1" applyBorder="1" applyAlignment="1">
      <alignment horizontal="center" vertical="center"/>
    </xf>
    <xf numFmtId="0" fontId="31" fillId="0" borderId="16" xfId="0" applyFont="1" applyBorder="1" applyAlignment="1">
      <alignment horizontal="center" vertical="center" wrapText="1"/>
    </xf>
    <xf numFmtId="0" fontId="31" fillId="0" borderId="17" xfId="0" applyFont="1" applyBorder="1" applyAlignment="1">
      <alignment horizontal="center" vertical="center"/>
    </xf>
    <xf numFmtId="0" fontId="31" fillId="0" borderId="50" xfId="0" applyFont="1" applyBorder="1" applyAlignment="1">
      <alignment horizontal="center" vertical="center"/>
    </xf>
    <xf numFmtId="0" fontId="31" fillId="0" borderId="4" xfId="0" applyFont="1" applyBorder="1" applyAlignment="1">
      <alignment horizontal="center" vertical="center"/>
    </xf>
    <xf numFmtId="0" fontId="31" fillId="0" borderId="0" xfId="0" applyFont="1" applyBorder="1" applyAlignment="1">
      <alignment horizontal="center" vertical="center"/>
    </xf>
    <xf numFmtId="0" fontId="31" fillId="0" borderId="5" xfId="0" applyFont="1" applyBorder="1" applyAlignment="1">
      <alignment horizontal="center" vertical="center"/>
    </xf>
    <xf numFmtId="0" fontId="31" fillId="0" borderId="28" xfId="0" applyFont="1" applyBorder="1" applyAlignment="1">
      <alignment horizontal="center" vertical="center"/>
    </xf>
    <xf numFmtId="0" fontId="31" fillId="0" borderId="29" xfId="0" applyFont="1" applyBorder="1" applyAlignment="1">
      <alignment horizontal="center" vertical="center"/>
    </xf>
    <xf numFmtId="0" fontId="31" fillId="0" borderId="30" xfId="0" applyFont="1" applyBorder="1" applyAlignment="1">
      <alignment horizontal="center" vertical="center"/>
    </xf>
    <xf numFmtId="0" fontId="33" fillId="7" borderId="38" xfId="0" applyFont="1" applyFill="1" applyBorder="1" applyAlignment="1">
      <alignment horizontal="center" vertical="center"/>
    </xf>
    <xf numFmtId="0" fontId="33" fillId="7" borderId="37" xfId="0" applyFont="1" applyFill="1" applyBorder="1" applyAlignment="1">
      <alignment horizontal="center" vertical="center"/>
    </xf>
    <xf numFmtId="0" fontId="33" fillId="7" borderId="10" xfId="0" applyFont="1" applyFill="1" applyBorder="1" applyAlignment="1">
      <alignment horizontal="center" vertical="center"/>
    </xf>
    <xf numFmtId="0" fontId="33" fillId="7" borderId="11" xfId="0" applyFont="1" applyFill="1" applyBorder="1" applyAlignment="1">
      <alignment horizontal="center" vertical="center"/>
    </xf>
    <xf numFmtId="0" fontId="31" fillId="0" borderId="7" xfId="0" applyFont="1" applyBorder="1" applyAlignment="1">
      <alignment horizontal="center" vertical="center"/>
    </xf>
    <xf numFmtId="0" fontId="31" fillId="0" borderId="8" xfId="0" applyFont="1" applyBorder="1" applyAlignment="1">
      <alignment horizontal="center" vertical="center"/>
    </xf>
    <xf numFmtId="14" fontId="31" fillId="0" borderId="1" xfId="0" applyNumberFormat="1" applyFont="1" applyBorder="1" applyAlignment="1">
      <alignment horizontal="center" vertical="center"/>
    </xf>
    <xf numFmtId="14" fontId="31" fillId="0" borderId="3" xfId="0" applyNumberFormat="1" applyFont="1" applyBorder="1" applyAlignment="1">
      <alignment horizontal="center" vertical="center"/>
    </xf>
    <xf numFmtId="0" fontId="31" fillId="0" borderId="38" xfId="0" applyFont="1" applyBorder="1" applyAlignment="1">
      <alignment horizontal="center" vertical="center"/>
    </xf>
    <xf numFmtId="0" fontId="31" fillId="0" borderId="36" xfId="0" applyFont="1" applyBorder="1" applyAlignment="1">
      <alignment horizontal="center" vertical="center"/>
    </xf>
    <xf numFmtId="0" fontId="31" fillId="0" borderId="37" xfId="0" applyFont="1" applyBorder="1" applyAlignment="1">
      <alignment horizontal="center" vertical="center"/>
    </xf>
    <xf numFmtId="0" fontId="0" fillId="0" borderId="10" xfId="0" applyBorder="1" applyAlignment="1">
      <alignment horizontal="left" vertical="center" wrapText="1" indent="1"/>
    </xf>
    <xf numFmtId="0" fontId="0" fillId="0" borderId="9" xfId="0" applyBorder="1" applyAlignment="1">
      <alignment horizontal="left" vertical="center" wrapText="1" indent="1"/>
    </xf>
    <xf numFmtId="0" fontId="0" fillId="0" borderId="48" xfId="0" applyBorder="1" applyAlignment="1">
      <alignment horizontal="left" vertical="center" wrapText="1" indent="1"/>
    </xf>
    <xf numFmtId="0" fontId="0" fillId="0" borderId="9" xfId="0" applyBorder="1" applyAlignment="1">
      <alignment horizontal="center" vertic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6" fillId="10" borderId="38" xfId="0" applyFont="1" applyFill="1" applyBorder="1" applyAlignment="1">
      <alignment horizontal="center" vertical="center"/>
    </xf>
    <xf numFmtId="0" fontId="6" fillId="10" borderId="36" xfId="0" applyFont="1" applyFill="1" applyBorder="1" applyAlignment="1">
      <alignment horizontal="center" vertical="center"/>
    </xf>
    <xf numFmtId="0" fontId="6" fillId="10" borderId="49" xfId="0" applyFont="1" applyFill="1" applyBorder="1" applyAlignment="1">
      <alignment horizontal="center" vertical="center"/>
    </xf>
    <xf numFmtId="0" fontId="0" fillId="0" borderId="48" xfId="0" applyBorder="1" applyAlignment="1">
      <alignment horizontal="center" vertical="center"/>
    </xf>
    <xf numFmtId="0" fontId="6" fillId="10" borderId="37" xfId="0" applyFont="1" applyFill="1" applyBorder="1" applyAlignment="1">
      <alignment horizontal="center" vertical="center"/>
    </xf>
    <xf numFmtId="0" fontId="11" fillId="7" borderId="69" xfId="0" applyFont="1" applyFill="1" applyBorder="1" applyAlignment="1">
      <alignment horizontal="center" vertical="center"/>
    </xf>
    <xf numFmtId="0" fontId="0" fillId="0" borderId="16" xfId="0" applyBorder="1" applyAlignment="1">
      <alignment horizontal="center" vertical="center" wrapText="1"/>
    </xf>
    <xf numFmtId="0" fontId="0" fillId="10" borderId="38" xfId="0" applyFill="1" applyBorder="1" applyAlignment="1">
      <alignment horizontal="center" vertical="center"/>
    </xf>
    <xf numFmtId="0" fontId="0" fillId="10" borderId="36" xfId="0" applyFill="1" applyBorder="1" applyAlignment="1">
      <alignment horizontal="center" vertical="center"/>
    </xf>
    <xf numFmtId="0" fontId="0" fillId="10" borderId="37" xfId="0" applyFill="1" applyBorder="1" applyAlignment="1">
      <alignment horizontal="center" vertical="center"/>
    </xf>
    <xf numFmtId="0" fontId="11" fillId="7" borderId="38" xfId="0" applyFont="1" applyFill="1" applyBorder="1" applyAlignment="1">
      <alignment horizontal="center" vertical="center"/>
    </xf>
    <xf numFmtId="0" fontId="11" fillId="7" borderId="36" xfId="0" applyFont="1" applyFill="1" applyBorder="1" applyAlignment="1">
      <alignment horizontal="center" vertical="center"/>
    </xf>
    <xf numFmtId="0" fontId="11" fillId="7" borderId="10" xfId="0" applyFont="1" applyFill="1" applyBorder="1" applyAlignment="1">
      <alignment horizontal="center" vertical="center"/>
    </xf>
    <xf numFmtId="14" fontId="2" fillId="0" borderId="10" xfId="0" applyNumberFormat="1" applyFont="1" applyBorder="1" applyAlignment="1">
      <alignment horizontal="center" vertical="center"/>
    </xf>
    <xf numFmtId="14" fontId="2" fillId="0" borderId="9" xfId="0" applyNumberFormat="1" applyFont="1" applyBorder="1" applyAlignment="1">
      <alignment horizontal="center" vertical="center"/>
    </xf>
    <xf numFmtId="14" fontId="2" fillId="0" borderId="48" xfId="0" applyNumberFormat="1" applyFont="1" applyBorder="1" applyAlignment="1">
      <alignment horizontal="center" vertical="center"/>
    </xf>
    <xf numFmtId="0" fontId="2" fillId="0" borderId="40" xfId="0" applyFont="1" applyBorder="1" applyAlignment="1">
      <alignment horizontal="center" vertical="center"/>
    </xf>
    <xf numFmtId="0" fontId="2" fillId="0" borderId="26" xfId="0" applyFont="1" applyBorder="1" applyAlignment="1">
      <alignment horizontal="center" vertical="center"/>
    </xf>
    <xf numFmtId="0" fontId="2" fillId="0" borderId="39" xfId="0" applyFont="1" applyBorder="1" applyAlignment="1">
      <alignment horizontal="center" vertical="center"/>
    </xf>
    <xf numFmtId="0" fontId="0" fillId="0" borderId="12" xfId="0" applyBorder="1" applyAlignment="1">
      <alignment horizontal="center" vertical="center"/>
    </xf>
    <xf numFmtId="0" fontId="0" fillId="0" borderId="45" xfId="0" applyBorder="1" applyAlignment="1">
      <alignment horizontal="center" vertical="center"/>
    </xf>
    <xf numFmtId="0" fontId="0" fillId="0" borderId="44" xfId="0" applyBorder="1" applyAlignment="1">
      <alignment horizontal="center" vertical="center"/>
    </xf>
    <xf numFmtId="0" fontId="0" fillId="0" borderId="55" xfId="0" applyBorder="1" applyAlignment="1">
      <alignment horizontal="center" vertical="center"/>
    </xf>
    <xf numFmtId="0" fontId="6" fillId="8" borderId="28" xfId="0" applyFont="1" applyFill="1" applyBorder="1" applyAlignment="1">
      <alignment horizontal="center" vertical="center"/>
    </xf>
    <xf numFmtId="0" fontId="6" fillId="8" borderId="33" xfId="0" applyFont="1" applyFill="1" applyBorder="1" applyAlignment="1">
      <alignment horizontal="center" vertical="center"/>
    </xf>
    <xf numFmtId="0" fontId="6" fillId="0" borderId="12" xfId="0" applyFont="1" applyBorder="1" applyAlignment="1">
      <alignment horizontal="center" vertical="center"/>
    </xf>
    <xf numFmtId="0" fontId="6" fillId="0" borderId="44" xfId="0" applyFont="1" applyBorder="1" applyAlignment="1">
      <alignment horizontal="center" vertical="center"/>
    </xf>
    <xf numFmtId="0" fontId="6" fillId="0" borderId="45" xfId="0" applyFont="1" applyBorder="1" applyAlignment="1">
      <alignment horizontal="center" vertical="center"/>
    </xf>
    <xf numFmtId="0" fontId="6" fillId="5" borderId="6" xfId="0" applyFont="1" applyFill="1" applyBorder="1" applyAlignment="1">
      <alignment horizontal="center" vertical="center"/>
    </xf>
    <xf numFmtId="0" fontId="6" fillId="5" borderId="7" xfId="0" applyFont="1" applyFill="1" applyBorder="1" applyAlignment="1">
      <alignment horizontal="center" vertical="center"/>
    </xf>
    <xf numFmtId="0" fontId="6" fillId="5" borderId="41" xfId="0" applyFont="1" applyFill="1" applyBorder="1" applyAlignment="1">
      <alignment horizontal="center" vertical="center"/>
    </xf>
    <xf numFmtId="0" fontId="6" fillId="5" borderId="34" xfId="0" applyFont="1" applyFill="1" applyBorder="1" applyAlignment="1">
      <alignment horizontal="center" vertical="center"/>
    </xf>
    <xf numFmtId="0" fontId="6" fillId="0" borderId="7" xfId="0" applyFont="1" applyBorder="1" applyAlignment="1">
      <alignment horizontal="center" vertical="center"/>
    </xf>
    <xf numFmtId="14" fontId="6" fillId="9" borderId="1" xfId="0" applyNumberFormat="1" applyFont="1" applyFill="1" applyBorder="1" applyAlignment="1">
      <alignment horizontal="center" vertical="center"/>
    </xf>
    <xf numFmtId="0" fontId="6" fillId="5" borderId="2" xfId="0" applyFont="1" applyFill="1" applyBorder="1" applyAlignment="1">
      <alignment horizontal="center" vertical="center"/>
    </xf>
    <xf numFmtId="0" fontId="6" fillId="5" borderId="1" xfId="0" applyFont="1" applyFill="1" applyBorder="1" applyAlignment="1">
      <alignment horizontal="center" vertical="center"/>
    </xf>
    <xf numFmtId="0" fontId="6" fillId="0" borderId="7" xfId="0" applyFont="1" applyBorder="1" applyAlignment="1">
      <alignment horizontal="center" vertical="center" wrapText="1"/>
    </xf>
    <xf numFmtId="0" fontId="6" fillId="8" borderId="41" xfId="0" applyFont="1" applyFill="1" applyBorder="1" applyAlignment="1">
      <alignment horizontal="center" vertical="center"/>
    </xf>
    <xf numFmtId="0" fontId="6" fillId="8" borderId="34" xfId="0" applyFont="1" applyFill="1" applyBorder="1" applyAlignment="1">
      <alignment horizontal="center" vertical="center"/>
    </xf>
    <xf numFmtId="0" fontId="6" fillId="0" borderId="34" xfId="0" applyFont="1" applyBorder="1" applyAlignment="1">
      <alignment horizontal="center" vertical="center"/>
    </xf>
    <xf numFmtId="0" fontId="6" fillId="5" borderId="25" xfId="0" applyFont="1" applyFill="1" applyBorder="1" applyAlignment="1">
      <alignment horizontal="center" vertical="center"/>
    </xf>
    <xf numFmtId="0" fontId="6" fillId="5" borderId="26" xfId="0" applyFont="1" applyFill="1" applyBorder="1" applyAlignment="1">
      <alignment horizontal="center" vertical="center"/>
    </xf>
    <xf numFmtId="0" fontId="6" fillId="5" borderId="39" xfId="0" applyFont="1" applyFill="1" applyBorder="1" applyAlignment="1">
      <alignment horizontal="center" vertical="center"/>
    </xf>
    <xf numFmtId="0" fontId="6" fillId="5" borderId="28" xfId="0" applyFont="1" applyFill="1" applyBorder="1" applyAlignment="1">
      <alignment horizontal="center" vertical="center"/>
    </xf>
    <xf numFmtId="0" fontId="6" fillId="5" borderId="29" xfId="0" applyFont="1" applyFill="1" applyBorder="1" applyAlignment="1">
      <alignment horizontal="center" vertical="center"/>
    </xf>
    <xf numFmtId="0" fontId="6" fillId="5" borderId="33" xfId="0" applyFont="1" applyFill="1" applyBorder="1" applyAlignment="1">
      <alignment horizontal="center" vertical="center"/>
    </xf>
    <xf numFmtId="0" fontId="6" fillId="7" borderId="2" xfId="0" applyFont="1" applyFill="1" applyBorder="1" applyAlignment="1">
      <alignment horizontal="center" vertical="center"/>
    </xf>
    <xf numFmtId="0" fontId="6" fillId="7" borderId="1" xfId="0" applyFont="1" applyFill="1" applyBorder="1" applyAlignment="1">
      <alignment horizontal="center" vertical="center"/>
    </xf>
    <xf numFmtId="0" fontId="6" fillId="7" borderId="3" xfId="0" applyFont="1" applyFill="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6" fillId="0" borderId="28" xfId="0" applyFont="1" applyBorder="1" applyAlignment="1">
      <alignment horizontal="center" vertical="center"/>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6" fillId="3" borderId="25" xfId="0" applyFont="1" applyFill="1" applyBorder="1" applyAlignment="1">
      <alignment horizontal="center" vertical="center"/>
    </xf>
    <xf numFmtId="0" fontId="6" fillId="3" borderId="26"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29" xfId="0" applyFont="1" applyFill="1" applyBorder="1" applyAlignment="1">
      <alignment horizontal="center" vertical="center"/>
    </xf>
    <xf numFmtId="0" fontId="6" fillId="3" borderId="30" xfId="0" applyFont="1" applyFill="1" applyBorder="1" applyAlignment="1">
      <alignment horizontal="center" vertical="center"/>
    </xf>
    <xf numFmtId="0" fontId="6" fillId="7" borderId="6" xfId="0" applyFont="1" applyFill="1" applyBorder="1" applyAlignment="1">
      <alignment horizontal="center" vertical="center"/>
    </xf>
    <xf numFmtId="0" fontId="6" fillId="7" borderId="7" xfId="0" applyFont="1" applyFill="1" applyBorder="1" applyAlignment="1">
      <alignment horizontal="center" vertical="center"/>
    </xf>
    <xf numFmtId="0" fontId="6" fillId="0" borderId="26" xfId="0" applyFont="1" applyBorder="1" applyAlignment="1">
      <alignment horizontal="center" vertical="center"/>
    </xf>
    <xf numFmtId="0" fontId="6" fillId="0" borderId="38" xfId="0" applyFont="1" applyBorder="1" applyAlignment="1">
      <alignment horizontal="center" vertical="center"/>
    </xf>
    <xf numFmtId="0" fontId="6" fillId="0" borderId="49" xfId="0" applyFont="1" applyBorder="1" applyAlignment="1">
      <alignment horizontal="center" vertical="center"/>
    </xf>
    <xf numFmtId="0" fontId="6" fillId="0" borderId="19" xfId="0" applyFont="1" applyBorder="1" applyAlignment="1">
      <alignment horizontal="center" vertical="center"/>
    </xf>
    <xf numFmtId="14" fontId="6" fillId="0" borderId="10" xfId="0" applyNumberFormat="1" applyFont="1" applyBorder="1" applyAlignment="1">
      <alignment horizontal="center" vertical="center"/>
    </xf>
    <xf numFmtId="0" fontId="6" fillId="0" borderId="48" xfId="0" applyFont="1" applyBorder="1" applyAlignment="1">
      <alignment horizontal="center" vertical="center"/>
    </xf>
    <xf numFmtId="0" fontId="11" fillId="7" borderId="60" xfId="0" applyFont="1" applyFill="1" applyBorder="1" applyAlignment="1">
      <alignment horizontal="center" vertical="center"/>
    </xf>
    <xf numFmtId="0" fontId="11" fillId="7" borderId="61" xfId="0" applyFont="1" applyFill="1" applyBorder="1" applyAlignment="1">
      <alignment horizontal="center" vertical="center"/>
    </xf>
    <xf numFmtId="0" fontId="2" fillId="0" borderId="27" xfId="0" applyFont="1" applyBorder="1" applyAlignment="1">
      <alignment horizontal="center" vertical="center"/>
    </xf>
    <xf numFmtId="14"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8" fillId="8" borderId="8" xfId="0" applyFont="1" applyFill="1" applyBorder="1" applyAlignment="1">
      <alignment horizontal="center" vertical="center"/>
    </xf>
    <xf numFmtId="0" fontId="0" fillId="0" borderId="16" xfId="0" applyBorder="1" applyAlignment="1">
      <alignment horizontal="left" vertical="center" wrapText="1" indent="1"/>
    </xf>
    <xf numFmtId="0" fontId="0" fillId="0" borderId="17" xfId="0" applyBorder="1" applyAlignment="1">
      <alignment horizontal="left" vertical="center" indent="1"/>
    </xf>
    <xf numFmtId="0" fontId="0" fillId="0" borderId="50" xfId="0" applyBorder="1" applyAlignment="1">
      <alignment horizontal="left" vertical="center" indent="1"/>
    </xf>
    <xf numFmtId="0" fontId="0" fillId="0" borderId="4" xfId="0" applyBorder="1" applyAlignment="1">
      <alignment horizontal="left" vertical="center" indent="1"/>
    </xf>
    <xf numFmtId="0" fontId="0" fillId="0" borderId="0" xfId="0" applyBorder="1" applyAlignment="1">
      <alignment horizontal="left" vertical="center" indent="1"/>
    </xf>
    <xf numFmtId="0" fontId="0" fillId="0" borderId="5" xfId="0" applyBorder="1" applyAlignment="1">
      <alignment horizontal="left" vertical="center" indent="1"/>
    </xf>
    <xf numFmtId="0" fontId="0" fillId="0" borderId="28" xfId="0" applyBorder="1" applyAlignment="1">
      <alignment horizontal="left" vertical="center" indent="1"/>
    </xf>
    <xf numFmtId="0" fontId="0" fillId="0" borderId="29" xfId="0" applyBorder="1" applyAlignment="1">
      <alignment horizontal="left" vertical="center" indent="1"/>
    </xf>
    <xf numFmtId="0" fontId="0" fillId="0" borderId="30" xfId="0" applyBorder="1" applyAlignment="1">
      <alignment horizontal="left" vertical="center" indent="1"/>
    </xf>
    <xf numFmtId="0" fontId="0" fillId="9" borderId="47" xfId="0" applyFill="1" applyBorder="1" applyAlignment="1">
      <alignment horizontal="center" vertical="center"/>
    </xf>
    <xf numFmtId="0" fontId="0" fillId="9" borderId="22" xfId="0" applyFill="1" applyBorder="1" applyAlignment="1">
      <alignment horizontal="center" vertical="center"/>
    </xf>
    <xf numFmtId="0" fontId="0" fillId="0" borderId="14" xfId="0" applyBorder="1" applyAlignment="1">
      <alignment horizontal="center" vertical="center"/>
    </xf>
    <xf numFmtId="0" fontId="24" fillId="0" borderId="25" xfId="0" applyFont="1" applyBorder="1" applyAlignment="1">
      <alignment horizontal="left" vertical="center"/>
    </xf>
    <xf numFmtId="0" fontId="24" fillId="0" borderId="26" xfId="0" applyFont="1" applyBorder="1" applyAlignment="1">
      <alignment horizontal="left" vertical="center"/>
    </xf>
    <xf numFmtId="0" fontId="0" fillId="0" borderId="7" xfId="0" applyBorder="1" applyAlignment="1">
      <alignment horizontal="left" vertical="center" indent="1"/>
    </xf>
    <xf numFmtId="0" fontId="0" fillId="0" borderId="8" xfId="0" applyBorder="1" applyAlignment="1">
      <alignment horizontal="left" vertical="center" indent="1"/>
    </xf>
    <xf numFmtId="0" fontId="0" fillId="5" borderId="10" xfId="0" applyFill="1" applyBorder="1" applyAlignment="1">
      <alignment horizontal="center" vertical="center"/>
    </xf>
    <xf numFmtId="0" fontId="0" fillId="5" borderId="9" xfId="0" applyFill="1" applyBorder="1" applyAlignment="1">
      <alignment horizontal="center" vertical="center"/>
    </xf>
    <xf numFmtId="0" fontId="0" fillId="5" borderId="48" xfId="0" applyFill="1" applyBorder="1" applyAlignment="1">
      <alignment horizontal="center" vertical="center"/>
    </xf>
    <xf numFmtId="0" fontId="0" fillId="0" borderId="62" xfId="0" applyBorder="1" applyAlignment="1">
      <alignment horizontal="center" vertical="center"/>
    </xf>
    <xf numFmtId="0" fontId="0" fillId="5" borderId="1" xfId="0" applyFill="1" applyBorder="1" applyAlignment="1">
      <alignment horizontal="center" vertical="center"/>
    </xf>
    <xf numFmtId="0" fontId="0" fillId="5" borderId="62" xfId="0" applyFill="1" applyBorder="1" applyAlignment="1">
      <alignment horizontal="center" vertical="center"/>
    </xf>
    <xf numFmtId="0" fontId="0" fillId="5" borderId="11" xfId="0" applyFill="1" applyBorder="1" applyAlignment="1">
      <alignment horizontal="center" vertical="center"/>
    </xf>
    <xf numFmtId="0" fontId="0" fillId="5" borderId="3"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0" borderId="47" xfId="0" applyBorder="1" applyAlignment="1">
      <alignment horizontal="center" vertical="center"/>
    </xf>
    <xf numFmtId="0" fontId="24" fillId="0" borderId="0" xfId="0" applyFont="1" applyBorder="1" applyAlignment="1">
      <alignment horizontal="left" vertical="center" indent="1"/>
    </xf>
    <xf numFmtId="0" fontId="0" fillId="0" borderId="25" xfId="0" applyBorder="1" applyAlignment="1">
      <alignment horizontal="left" vertical="center" indent="1"/>
    </xf>
    <xf numFmtId="0" fontId="0" fillId="0" borderId="26" xfId="0" applyBorder="1" applyAlignment="1">
      <alignment horizontal="left" vertical="center" indent="1"/>
    </xf>
    <xf numFmtId="0" fontId="0" fillId="0" borderId="27" xfId="0" applyBorder="1" applyAlignment="1">
      <alignment horizontal="left" vertical="center" indent="1"/>
    </xf>
    <xf numFmtId="0" fontId="2" fillId="0" borderId="10" xfId="0" applyFont="1" applyBorder="1" applyAlignment="1">
      <alignment horizontal="center" vertical="center"/>
    </xf>
    <xf numFmtId="0" fontId="2" fillId="0" borderId="9" xfId="0" applyFont="1" applyBorder="1" applyAlignment="1">
      <alignment horizontal="center" vertical="center"/>
    </xf>
    <xf numFmtId="0" fontId="2" fillId="0" borderId="11" xfId="0" applyFont="1" applyBorder="1" applyAlignment="1">
      <alignment horizontal="center" vertical="center"/>
    </xf>
    <xf numFmtId="0" fontId="4" fillId="7" borderId="6" xfId="0" applyFont="1" applyFill="1" applyBorder="1" applyAlignment="1">
      <alignment horizontal="center" vertical="center"/>
    </xf>
    <xf numFmtId="0" fontId="4" fillId="7" borderId="7" xfId="0" applyFont="1" applyFill="1" applyBorder="1" applyAlignment="1">
      <alignment horizontal="center" vertical="center"/>
    </xf>
    <xf numFmtId="0" fontId="5" fillId="7" borderId="2" xfId="0" applyFont="1" applyFill="1" applyBorder="1" applyAlignment="1">
      <alignment horizontal="center" vertical="center"/>
    </xf>
    <xf numFmtId="0" fontId="5" fillId="7" borderId="1" xfId="0" applyFont="1" applyFill="1" applyBorder="1" applyAlignment="1">
      <alignment horizontal="center" vertical="center"/>
    </xf>
    <xf numFmtId="0" fontId="5" fillId="7" borderId="41" xfId="0" applyFont="1" applyFill="1" applyBorder="1" applyAlignment="1">
      <alignment horizontal="center" vertical="center"/>
    </xf>
    <xf numFmtId="0" fontId="5" fillId="7" borderId="34" xfId="0" applyFont="1" applyFill="1" applyBorder="1" applyAlignment="1">
      <alignment horizontal="center" vertical="center"/>
    </xf>
    <xf numFmtId="0" fontId="0" fillId="0" borderId="23" xfId="0"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8" borderId="1" xfId="0" applyFont="1" applyFill="1" applyBorder="1" applyAlignment="1">
      <alignment horizontal="center" vertical="center"/>
    </xf>
    <xf numFmtId="0" fontId="20" fillId="0" borderId="1" xfId="0" applyFont="1" applyBorder="1" applyAlignment="1">
      <alignment horizontal="center" vertical="center" wrapText="1"/>
    </xf>
    <xf numFmtId="0" fontId="21" fillId="0" borderId="1" xfId="0" applyFont="1" applyBorder="1" applyAlignment="1">
      <alignment horizontal="center" vertical="center"/>
    </xf>
    <xf numFmtId="0" fontId="21" fillId="0" borderId="3" xfId="0" applyFont="1" applyBorder="1" applyAlignment="1">
      <alignment horizontal="center" vertical="center"/>
    </xf>
    <xf numFmtId="0" fontId="11" fillId="7" borderId="41" xfId="0" applyFont="1" applyFill="1" applyBorder="1" applyAlignment="1">
      <alignment horizontal="center" vertical="center"/>
    </xf>
    <xf numFmtId="0" fontId="11" fillId="7" borderId="34" xfId="0" applyFont="1" applyFill="1" applyBorder="1" applyAlignment="1">
      <alignment horizontal="center" vertical="center"/>
    </xf>
    <xf numFmtId="0" fontId="2" fillId="0" borderId="34" xfId="0" applyFont="1" applyBorder="1" applyAlignment="1">
      <alignment horizontal="center" vertical="center"/>
    </xf>
    <xf numFmtId="0" fontId="8" fillId="7" borderId="6" xfId="0" applyFont="1" applyFill="1" applyBorder="1" applyAlignment="1">
      <alignment horizontal="center" vertical="center"/>
    </xf>
    <xf numFmtId="14" fontId="2" fillId="0" borderId="34" xfId="0" applyNumberFormat="1" applyFont="1" applyBorder="1" applyAlignment="1">
      <alignment horizontal="center" vertical="center"/>
    </xf>
    <xf numFmtId="0" fontId="2" fillId="0" borderId="35" xfId="0" applyFont="1" applyBorder="1" applyAlignment="1">
      <alignment horizontal="center" vertical="center"/>
    </xf>
    <xf numFmtId="0" fontId="8" fillId="7" borderId="40" xfId="0" applyFont="1" applyFill="1" applyBorder="1" applyAlignment="1">
      <alignment horizontal="center" vertical="center"/>
    </xf>
    <xf numFmtId="0" fontId="8" fillId="7" borderId="39" xfId="0" applyFont="1" applyFill="1" applyBorder="1" applyAlignment="1">
      <alignment horizontal="center" vertical="center"/>
    </xf>
    <xf numFmtId="0" fontId="8" fillId="7" borderId="21" xfId="0" applyFont="1" applyFill="1" applyBorder="1" applyAlignment="1">
      <alignment horizontal="center" vertical="center"/>
    </xf>
    <xf numFmtId="0" fontId="8" fillId="7" borderId="23" xfId="0" applyFont="1" applyFill="1" applyBorder="1" applyAlignment="1">
      <alignment horizontal="center" vertical="center"/>
    </xf>
    <xf numFmtId="0" fontId="8" fillId="8" borderId="3" xfId="0" applyFont="1" applyFill="1" applyBorder="1" applyAlignment="1">
      <alignment horizontal="center" vertical="center"/>
    </xf>
    <xf numFmtId="0" fontId="0" fillId="7" borderId="7" xfId="0" applyFill="1" applyBorder="1" applyAlignment="1">
      <alignment horizontal="center" vertical="center"/>
    </xf>
    <xf numFmtId="0" fontId="0" fillId="7" borderId="34" xfId="0" applyFill="1" applyBorder="1" applyAlignment="1">
      <alignment horizontal="center" vertical="center"/>
    </xf>
    <xf numFmtId="179" fontId="0" fillId="0" borderId="7" xfId="0" applyNumberFormat="1" applyBorder="1" applyAlignment="1">
      <alignment horizontal="center" vertical="center"/>
    </xf>
    <xf numFmtId="179" fontId="0" fillId="0" borderId="8" xfId="0" applyNumberFormat="1" applyBorder="1" applyAlignment="1">
      <alignment horizontal="center" vertical="center"/>
    </xf>
    <xf numFmtId="179" fontId="0" fillId="0" borderId="34" xfId="0" applyNumberFormat="1" applyBorder="1" applyAlignment="1">
      <alignment horizontal="center" vertical="center"/>
    </xf>
    <xf numFmtId="179" fontId="0" fillId="0" borderId="35" xfId="0" applyNumberFormat="1" applyBorder="1" applyAlignment="1">
      <alignment horizontal="center" vertical="center"/>
    </xf>
    <xf numFmtId="0" fontId="8" fillId="5" borderId="7" xfId="0" applyFont="1" applyFill="1" applyBorder="1" applyAlignment="1">
      <alignment horizontal="center" vertical="center"/>
    </xf>
    <xf numFmtId="0" fontId="8" fillId="5" borderId="8" xfId="0" applyFont="1" applyFill="1" applyBorder="1" applyAlignment="1">
      <alignment horizontal="center" vertical="center"/>
    </xf>
    <xf numFmtId="0" fontId="13" fillId="7" borderId="51" xfId="0" applyFont="1" applyFill="1" applyBorder="1" applyAlignment="1">
      <alignment horizontal="left" vertical="center" indent="1"/>
    </xf>
    <xf numFmtId="0" fontId="13" fillId="7" borderId="13" xfId="0" applyFont="1" applyFill="1" applyBorder="1" applyAlignment="1">
      <alignment horizontal="left" vertical="center" indent="1"/>
    </xf>
    <xf numFmtId="0" fontId="13" fillId="7" borderId="52" xfId="0" applyFont="1" applyFill="1" applyBorder="1" applyAlignment="1">
      <alignment horizontal="left" vertical="center" indent="1"/>
    </xf>
    <xf numFmtId="0" fontId="2" fillId="0" borderId="0" xfId="0" applyFont="1" applyAlignment="1">
      <alignment horizontal="center" vertical="center"/>
    </xf>
    <xf numFmtId="0" fontId="8" fillId="5" borderId="6" xfId="0" applyFont="1" applyFill="1" applyBorder="1" applyAlignment="1">
      <alignment horizontal="center" vertical="center"/>
    </xf>
    <xf numFmtId="0" fontId="2" fillId="0" borderId="2" xfId="0" applyFont="1" applyBorder="1" applyAlignment="1">
      <alignment horizontal="center" vertical="center"/>
    </xf>
    <xf numFmtId="0" fontId="2" fillId="0" borderId="41" xfId="0" applyFont="1" applyBorder="1" applyAlignment="1">
      <alignment horizontal="center" vertical="center"/>
    </xf>
    <xf numFmtId="0" fontId="2" fillId="0" borderId="51" xfId="0" quotePrefix="1" applyFont="1" applyBorder="1" applyAlignment="1">
      <alignment horizontal="left" vertical="center" indent="1"/>
    </xf>
    <xf numFmtId="0" fontId="3" fillId="0" borderId="13" xfId="0" applyFont="1" applyBorder="1" applyAlignment="1">
      <alignment horizontal="left" vertical="center" indent="1"/>
    </xf>
    <xf numFmtId="0" fontId="3" fillId="0" borderId="52" xfId="0" applyFont="1" applyBorder="1" applyAlignment="1">
      <alignment horizontal="left" vertical="center" indent="1"/>
    </xf>
    <xf numFmtId="0" fontId="8" fillId="5" borderId="2" xfId="0" applyFont="1" applyFill="1" applyBorder="1" applyAlignment="1">
      <alignment horizontal="center" vertical="center"/>
    </xf>
    <xf numFmtId="0" fontId="8" fillId="5" borderId="1" xfId="0" applyFont="1" applyFill="1" applyBorder="1" applyAlignment="1">
      <alignment horizontal="center" vertical="center"/>
    </xf>
    <xf numFmtId="0" fontId="13" fillId="7" borderId="25" xfId="0" applyFont="1" applyFill="1" applyBorder="1" applyAlignment="1">
      <alignment horizontal="left" vertical="center" indent="1"/>
    </xf>
    <xf numFmtId="0" fontId="13" fillId="7" borderId="26" xfId="0" applyFont="1" applyFill="1" applyBorder="1" applyAlignment="1">
      <alignment horizontal="left" vertical="center" indent="1"/>
    </xf>
    <xf numFmtId="0" fontId="13" fillId="7" borderId="27" xfId="0" applyFont="1" applyFill="1" applyBorder="1" applyAlignment="1">
      <alignment horizontal="left" vertical="center" indent="1"/>
    </xf>
    <xf numFmtId="0" fontId="3" fillId="0" borderId="1" xfId="0" applyFont="1" applyBorder="1" applyAlignment="1">
      <alignment horizontal="left" vertical="center" indent="1"/>
    </xf>
    <xf numFmtId="0" fontId="12" fillId="0" borderId="41" xfId="0" applyFont="1" applyBorder="1" applyAlignment="1">
      <alignment horizontal="left" vertical="center" indent="1"/>
    </xf>
    <xf numFmtId="0" fontId="12" fillId="0" borderId="34" xfId="0" applyFont="1" applyBorder="1" applyAlignment="1">
      <alignment horizontal="left" vertical="center" indent="1"/>
    </xf>
    <xf numFmtId="0" fontId="12" fillId="0" borderId="35" xfId="0" applyFont="1" applyBorder="1" applyAlignment="1">
      <alignment horizontal="left" vertical="center" indent="1"/>
    </xf>
    <xf numFmtId="0" fontId="2" fillId="0" borderId="34" xfId="0" applyFont="1" applyBorder="1" applyAlignment="1">
      <alignment horizontal="left" vertical="center" indent="1"/>
    </xf>
    <xf numFmtId="0" fontId="2" fillId="0" borderId="35" xfId="0" applyFont="1" applyBorder="1" applyAlignment="1">
      <alignment horizontal="left" vertical="center" indent="1"/>
    </xf>
    <xf numFmtId="0" fontId="2" fillId="0" borderId="47" xfId="0" applyFont="1" applyBorder="1" applyAlignment="1">
      <alignment horizontal="center" vertical="center"/>
    </xf>
    <xf numFmtId="0" fontId="2" fillId="0" borderId="17" xfId="0" applyFont="1" applyBorder="1" applyAlignment="1">
      <alignment horizontal="center" vertical="center"/>
    </xf>
    <xf numFmtId="0" fontId="2" fillId="0" borderId="22" xfId="0" applyFont="1" applyBorder="1" applyAlignment="1">
      <alignment horizontal="center" vertical="center"/>
    </xf>
    <xf numFmtId="0" fontId="52" fillId="12" borderId="56" xfId="1" applyFont="1" applyFill="1" applyBorder="1" applyAlignment="1">
      <alignment horizontal="center" vertical="center"/>
    </xf>
    <xf numFmtId="0" fontId="52" fillId="12" borderId="9" xfId="1" applyFont="1" applyFill="1" applyBorder="1" applyAlignment="1">
      <alignment horizontal="center" vertical="center"/>
    </xf>
    <xf numFmtId="0" fontId="52" fillId="12" borderId="48" xfId="1" applyFont="1" applyFill="1" applyBorder="1" applyAlignment="1">
      <alignment horizontal="center" vertical="center"/>
    </xf>
    <xf numFmtId="0" fontId="49" fillId="0" borderId="10" xfId="1" applyFont="1" applyBorder="1" applyAlignment="1">
      <alignment horizontal="left" vertical="center" indent="1"/>
    </xf>
    <xf numFmtId="0" fontId="49" fillId="0" borderId="9" xfId="1" applyFont="1" applyBorder="1" applyAlignment="1">
      <alignment horizontal="left" vertical="center" indent="1"/>
    </xf>
    <xf numFmtId="0" fontId="49" fillId="0" borderId="11" xfId="1" applyFont="1" applyBorder="1" applyAlignment="1">
      <alignment horizontal="left" vertical="center" indent="1"/>
    </xf>
    <xf numFmtId="0" fontId="49" fillId="0" borderId="48" xfId="1" applyFont="1" applyBorder="1" applyAlignment="1">
      <alignment horizontal="left" vertical="center" indent="1"/>
    </xf>
    <xf numFmtId="0" fontId="49" fillId="0" borderId="12" xfId="1" applyFont="1" applyBorder="1" applyAlignment="1">
      <alignment horizontal="left" vertical="center" indent="1"/>
    </xf>
    <xf numFmtId="0" fontId="49" fillId="0" borderId="44" xfId="1" applyFont="1" applyBorder="1" applyAlignment="1">
      <alignment horizontal="left" vertical="center" indent="1"/>
    </xf>
    <xf numFmtId="0" fontId="49" fillId="0" borderId="45" xfId="1" applyFont="1" applyBorder="1" applyAlignment="1">
      <alignment horizontal="left" vertical="center" indent="1"/>
    </xf>
    <xf numFmtId="0" fontId="49" fillId="0" borderId="12" xfId="1" applyFont="1" applyBorder="1" applyAlignment="1">
      <alignment horizontal="left" vertical="center"/>
    </xf>
    <xf numFmtId="0" fontId="49" fillId="0" borderId="44" xfId="1" applyFont="1" applyBorder="1" applyAlignment="1">
      <alignment horizontal="left" vertical="center"/>
    </xf>
    <xf numFmtId="0" fontId="49" fillId="0" borderId="45" xfId="1" applyFont="1" applyBorder="1" applyAlignment="1">
      <alignment horizontal="left" vertical="center"/>
    </xf>
    <xf numFmtId="0" fontId="47" fillId="7" borderId="25" xfId="0" applyFont="1" applyFill="1" applyBorder="1" applyAlignment="1">
      <alignment horizontal="center" vertical="center"/>
    </xf>
    <xf numFmtId="0" fontId="47" fillId="7" borderId="39" xfId="0" applyFont="1" applyFill="1" applyBorder="1" applyAlignment="1">
      <alignment horizontal="center" vertical="center"/>
    </xf>
    <xf numFmtId="0" fontId="47" fillId="7" borderId="28" xfId="0" applyFont="1" applyFill="1" applyBorder="1" applyAlignment="1">
      <alignment horizontal="center" vertical="center"/>
    </xf>
    <xf numFmtId="0" fontId="47" fillId="7" borderId="33" xfId="0" applyFont="1" applyFill="1" applyBorder="1" applyAlignment="1">
      <alignment horizontal="center" vertical="center"/>
    </xf>
    <xf numFmtId="179" fontId="47" fillId="0" borderId="40" xfId="0" applyNumberFormat="1" applyFont="1" applyBorder="1" applyAlignment="1">
      <alignment horizontal="center" vertical="center"/>
    </xf>
    <xf numFmtId="179" fontId="47" fillId="0" borderId="27" xfId="0" applyNumberFormat="1" applyFont="1" applyBorder="1" applyAlignment="1">
      <alignment horizontal="center" vertical="center"/>
    </xf>
    <xf numFmtId="179" fontId="47" fillId="0" borderId="46" xfId="0" applyNumberFormat="1" applyFont="1" applyBorder="1" applyAlignment="1">
      <alignment horizontal="center" vertical="center"/>
    </xf>
    <xf numFmtId="179" fontId="47" fillId="0" borderId="30" xfId="0" applyNumberFormat="1" applyFont="1" applyBorder="1" applyAlignment="1">
      <alignment horizontal="center" vertical="center"/>
    </xf>
    <xf numFmtId="0" fontId="51" fillId="7" borderId="38" xfId="1" applyFont="1" applyFill="1" applyBorder="1" applyAlignment="1">
      <alignment horizontal="center" vertical="center"/>
    </xf>
    <xf numFmtId="0" fontId="51" fillId="7" borderId="36" xfId="1" applyFont="1" applyFill="1" applyBorder="1" applyAlignment="1">
      <alignment horizontal="center" vertical="center"/>
    </xf>
    <xf numFmtId="0" fontId="51" fillId="7" borderId="37" xfId="1" applyFont="1" applyFill="1" applyBorder="1" applyAlignment="1">
      <alignment horizontal="center" vertical="center"/>
    </xf>
    <xf numFmtId="0" fontId="51" fillId="7" borderId="49" xfId="1" applyFont="1" applyFill="1" applyBorder="1" applyAlignment="1">
      <alignment horizontal="center" vertical="center"/>
    </xf>
    <xf numFmtId="0" fontId="8" fillId="7" borderId="69" xfId="0" applyFont="1" applyFill="1" applyBorder="1" applyAlignment="1">
      <alignment horizontal="center" vertical="center"/>
    </xf>
    <xf numFmtId="0" fontId="8" fillId="7" borderId="36" xfId="0" applyFont="1" applyFill="1" applyBorder="1" applyAlignment="1">
      <alignment horizontal="center" vertical="center"/>
    </xf>
    <xf numFmtId="0" fontId="8" fillId="7" borderId="37" xfId="0" applyFont="1" applyFill="1" applyBorder="1" applyAlignment="1">
      <alignment horizontal="center" vertical="center"/>
    </xf>
    <xf numFmtId="0" fontId="8" fillId="7" borderId="38" xfId="0" applyFont="1" applyFill="1" applyBorder="1" applyAlignment="1">
      <alignment horizontal="center" vertical="center"/>
    </xf>
    <xf numFmtId="0" fontId="8" fillId="7" borderId="67" xfId="0" applyFont="1" applyFill="1" applyBorder="1" applyAlignment="1">
      <alignment horizontal="center" vertical="center"/>
    </xf>
    <xf numFmtId="0" fontId="8" fillId="7" borderId="44" xfId="0" applyFont="1" applyFill="1" applyBorder="1" applyAlignment="1">
      <alignment horizontal="center" vertical="center"/>
    </xf>
    <xf numFmtId="0" fontId="8" fillId="7" borderId="45" xfId="0" applyFont="1" applyFill="1" applyBorder="1" applyAlignment="1">
      <alignment horizontal="center" vertical="center"/>
    </xf>
    <xf numFmtId="0" fontId="2" fillId="0" borderId="12" xfId="0" applyFont="1" applyBorder="1" applyAlignment="1">
      <alignment horizontal="center" vertical="center"/>
    </xf>
    <xf numFmtId="0" fontId="2" fillId="0" borderId="44" xfId="0" applyFont="1" applyBorder="1" applyAlignment="1">
      <alignment horizontal="center" vertical="center"/>
    </xf>
    <xf numFmtId="0" fontId="2" fillId="0" borderId="45" xfId="0" applyFont="1" applyBorder="1" applyAlignment="1">
      <alignment horizontal="center" vertical="center"/>
    </xf>
    <xf numFmtId="0" fontId="8" fillId="7" borderId="12" xfId="0" applyFont="1" applyFill="1" applyBorder="1" applyAlignment="1">
      <alignment horizontal="center" vertical="center"/>
    </xf>
    <xf numFmtId="0" fontId="10" fillId="0" borderId="1" xfId="1" applyBorder="1" applyAlignment="1">
      <alignment horizontal="left" vertical="center" indent="1"/>
    </xf>
    <xf numFmtId="0" fontId="10" fillId="0" borderId="3" xfId="1" applyBorder="1" applyAlignment="1">
      <alignment horizontal="left" vertical="center" indent="1"/>
    </xf>
    <xf numFmtId="0" fontId="10" fillId="0" borderId="10" xfId="1" applyBorder="1" applyAlignment="1">
      <alignment horizontal="left" vertical="center" indent="1"/>
    </xf>
    <xf numFmtId="0" fontId="10" fillId="0" borderId="9" xfId="1" applyBorder="1" applyAlignment="1">
      <alignment horizontal="left" vertical="center" indent="1"/>
    </xf>
    <xf numFmtId="0" fontId="10" fillId="0" borderId="11" xfId="1" applyBorder="1" applyAlignment="1">
      <alignment horizontal="left" vertical="center" indent="1"/>
    </xf>
    <xf numFmtId="0" fontId="26" fillId="12" borderId="56" xfId="1" applyFont="1" applyFill="1" applyBorder="1" applyAlignment="1">
      <alignment horizontal="center" vertical="center"/>
    </xf>
    <xf numFmtId="0" fontId="26" fillId="12" borderId="9" xfId="1" applyFont="1" applyFill="1" applyBorder="1" applyAlignment="1">
      <alignment horizontal="center" vertical="center"/>
    </xf>
    <xf numFmtId="0" fontId="26" fillId="12" borderId="48" xfId="1" applyFont="1" applyFill="1" applyBorder="1" applyAlignment="1">
      <alignment horizontal="center" vertical="center"/>
    </xf>
    <xf numFmtId="0" fontId="10" fillId="0" borderId="34" xfId="1" applyBorder="1" applyAlignment="1">
      <alignment horizontal="left" vertical="center" indent="1"/>
    </xf>
    <xf numFmtId="0" fontId="10" fillId="0" borderId="35" xfId="1" applyBorder="1" applyAlignment="1">
      <alignment horizontal="left" vertical="center" indent="1"/>
    </xf>
    <xf numFmtId="0" fontId="25" fillId="7" borderId="7" xfId="1" applyFont="1" applyFill="1" applyBorder="1" applyAlignment="1">
      <alignment horizontal="center" vertical="center"/>
    </xf>
    <xf numFmtId="0" fontId="25" fillId="7" borderId="8" xfId="1" applyFont="1" applyFill="1" applyBorder="1" applyAlignment="1">
      <alignment horizontal="center" vertical="center"/>
    </xf>
    <xf numFmtId="0" fontId="25" fillId="7" borderId="38" xfId="1" applyFont="1" applyFill="1" applyBorder="1" applyAlignment="1">
      <alignment horizontal="center" vertical="center"/>
    </xf>
    <xf numFmtId="0" fontId="25" fillId="7" borderId="36" xfId="1" applyFont="1" applyFill="1" applyBorder="1" applyAlignment="1">
      <alignment horizontal="center" vertical="center"/>
    </xf>
    <xf numFmtId="0" fontId="25" fillId="7" borderId="37" xfId="1" applyFont="1" applyFill="1" applyBorder="1" applyAlignment="1">
      <alignment horizontal="center" vertical="center"/>
    </xf>
    <xf numFmtId="0" fontId="8" fillId="8" borderId="1" xfId="0" applyFont="1" applyFill="1" applyBorder="1" applyAlignment="1">
      <alignment horizontal="center" vertical="center" wrapText="1"/>
    </xf>
    <xf numFmtId="0" fontId="46" fillId="0" borderId="10" xfId="0" applyFont="1" applyBorder="1" applyAlignment="1">
      <alignment horizontal="left" vertical="center" indent="1"/>
    </xf>
    <xf numFmtId="0" fontId="46" fillId="0" borderId="9" xfId="0" applyFont="1" applyBorder="1" applyAlignment="1">
      <alignment horizontal="left" vertical="center" indent="1"/>
    </xf>
    <xf numFmtId="0" fontId="46" fillId="0" borderId="11" xfId="0" applyFont="1" applyBorder="1" applyAlignment="1">
      <alignment horizontal="left" vertical="center" indent="1"/>
    </xf>
    <xf numFmtId="0" fontId="0" fillId="0" borderId="47"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22" xfId="0" applyFill="1" applyBorder="1" applyAlignment="1">
      <alignment horizontal="center" vertical="center" wrapText="1"/>
    </xf>
    <xf numFmtId="0" fontId="0" fillId="0" borderId="31" xfId="0" applyFill="1" applyBorder="1" applyAlignment="1">
      <alignment horizontal="center" vertical="center" wrapText="1"/>
    </xf>
    <xf numFmtId="0" fontId="0" fillId="0" borderId="0" xfId="0" applyFill="1" applyBorder="1" applyAlignment="1">
      <alignment horizontal="center" vertical="center" wrapText="1"/>
    </xf>
    <xf numFmtId="0" fontId="0" fillId="0" borderId="32" xfId="0" applyFill="1" applyBorder="1" applyAlignment="1">
      <alignment horizontal="center" vertical="center" wrapText="1"/>
    </xf>
    <xf numFmtId="0" fontId="0" fillId="7" borderId="6" xfId="0" applyFill="1" applyBorder="1" applyAlignment="1">
      <alignment horizontal="center" vertical="center"/>
    </xf>
    <xf numFmtId="0" fontId="0" fillId="7" borderId="2" xfId="0" applyFill="1" applyBorder="1" applyAlignment="1">
      <alignment horizontal="center" vertical="center"/>
    </xf>
    <xf numFmtId="0" fontId="8" fillId="7" borderId="1" xfId="0" applyFont="1" applyFill="1" applyBorder="1" applyAlignment="1">
      <alignment horizontal="center" vertical="center"/>
    </xf>
    <xf numFmtId="0" fontId="8" fillId="8" borderId="6" xfId="0" applyFont="1" applyFill="1" applyBorder="1" applyAlignment="1">
      <alignment horizontal="center" vertical="center"/>
    </xf>
    <xf numFmtId="0" fontId="8" fillId="8" borderId="38" xfId="0" applyFont="1" applyFill="1" applyBorder="1" applyAlignment="1">
      <alignment horizontal="center" vertical="center"/>
    </xf>
    <xf numFmtId="0" fontId="8" fillId="7" borderId="7" xfId="0" applyFont="1" applyFill="1" applyBorder="1" applyAlignment="1">
      <alignment horizontal="center" vertical="center" wrapText="1"/>
    </xf>
    <xf numFmtId="0" fontId="8" fillId="7" borderId="3" xfId="0" applyFont="1" applyFill="1" applyBorder="1" applyAlignment="1">
      <alignment horizontal="center" vertical="center"/>
    </xf>
    <xf numFmtId="0" fontId="0" fillId="13" borderId="63" xfId="0" applyFill="1" applyBorder="1" applyAlignment="1">
      <alignment horizontal="center" vertical="center"/>
    </xf>
    <xf numFmtId="0" fontId="0" fillId="13" borderId="42" xfId="0" applyFill="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2" fillId="0" borderId="25" xfId="0" applyFont="1" applyBorder="1" applyAlignment="1">
      <alignment horizontal="left" vertical="center" indent="1"/>
    </xf>
    <xf numFmtId="0" fontId="22" fillId="0" borderId="26" xfId="0" applyFont="1" applyBorder="1" applyAlignment="1">
      <alignment horizontal="left" vertical="center" indent="1"/>
    </xf>
    <xf numFmtId="0" fontId="22" fillId="0" borderId="27" xfId="0" applyFont="1" applyBorder="1" applyAlignment="1">
      <alignment horizontal="left" vertical="center" indent="1"/>
    </xf>
    <xf numFmtId="0" fontId="22" fillId="0" borderId="4" xfId="0" applyFont="1" applyBorder="1" applyAlignment="1">
      <alignment horizontal="left" vertical="center" indent="1"/>
    </xf>
    <xf numFmtId="0" fontId="22" fillId="0" borderId="0" xfId="0" applyFont="1" applyBorder="1" applyAlignment="1">
      <alignment horizontal="left" vertical="center" indent="1"/>
    </xf>
    <xf numFmtId="0" fontId="22" fillId="0" borderId="5" xfId="0" applyFont="1" applyBorder="1" applyAlignment="1">
      <alignment horizontal="left" vertical="center" indent="1"/>
    </xf>
    <xf numFmtId="0" fontId="22" fillId="0" borderId="28" xfId="0" applyFont="1" applyBorder="1" applyAlignment="1">
      <alignment horizontal="left" vertical="center" indent="1"/>
    </xf>
    <xf numFmtId="0" fontId="22" fillId="0" borderId="29" xfId="0" applyFont="1" applyBorder="1" applyAlignment="1">
      <alignment horizontal="left" vertical="center" indent="1"/>
    </xf>
    <xf numFmtId="0" fontId="22" fillId="0" borderId="30" xfId="0" applyFont="1" applyBorder="1" applyAlignment="1">
      <alignment horizontal="left" vertical="center" indent="1"/>
    </xf>
    <xf numFmtId="14" fontId="2" fillId="0" borderId="3" xfId="0" applyNumberFormat="1" applyFont="1" applyBorder="1" applyAlignment="1">
      <alignment horizontal="center" vertical="center"/>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41" xfId="0" applyBorder="1" applyAlignment="1">
      <alignment horizontal="left" vertical="center" wrapText="1" indent="1"/>
    </xf>
    <xf numFmtId="0" fontId="0" fillId="0" borderId="34" xfId="0" applyBorder="1" applyAlignment="1">
      <alignment horizontal="left" vertical="center" wrapText="1" indent="1"/>
    </xf>
    <xf numFmtId="0" fontId="0" fillId="0" borderId="35" xfId="0" applyBorder="1" applyAlignment="1">
      <alignment horizontal="left" vertical="center" wrapText="1" indent="1"/>
    </xf>
  </cellXfs>
  <cellStyles count="3">
    <cellStyle name="쉼표 [0]" xfId="2" builtinId="6"/>
    <cellStyle name="표준" xfId="0" builtinId="0"/>
    <cellStyle name="표준 2" xfId="1" xr:uid="{00000000-0005-0000-0000-000002000000}"/>
  </cellStyles>
  <dxfs count="38">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'17_프로젝트상세일정'!$M$15</c:f>
              <c:strCache>
                <c:ptCount val="1"/>
                <c:pt idx="0">
                  <c:v>시작일</c:v>
                </c:pt>
              </c:strCache>
            </c:strRef>
          </c:tx>
          <c:spPr>
            <a:noFill/>
            <a:ln>
              <a:noFill/>
            </a:ln>
            <a:effectLst/>
          </c:spPr>
          <c:invertIfNegative val="0"/>
          <c:errBars>
            <c:errBarType val="plus"/>
            <c:errValType val="cust"/>
            <c:noEndCap val="1"/>
            <c:plus>
              <c:numRef>
                <c:f>'17_프로젝트상세일정'!$Q$84</c:f>
                <c:numCache>
                  <c:formatCode>General</c:formatCode>
                  <c:ptCount val="1"/>
                  <c:pt idx="0">
                    <c:v>0</c:v>
                  </c:pt>
                </c:numCache>
              </c:numRef>
            </c:plus>
            <c:minus>
              <c:numLit>
                <c:formatCode>General</c:formatCode>
                <c:ptCount val="1"/>
                <c:pt idx="0">
                  <c:v>1</c:v>
                </c:pt>
              </c:numLit>
            </c:minus>
            <c:spPr>
              <a:noFill/>
              <a:ln w="127000" cap="flat" cmpd="sng" algn="ctr">
                <a:solidFill>
                  <a:schemeClr val="accent6">
                    <a:lumMod val="75000"/>
                  </a:schemeClr>
                </a:solidFill>
                <a:round/>
              </a:ln>
              <a:effectLst/>
            </c:spPr>
          </c:errBars>
          <c:cat>
            <c:strRef>
              <c:f>'17_프로젝트상세일정'!$B$84</c:f>
              <c:strCache>
                <c:ptCount val="1"/>
                <c:pt idx="0">
                  <c:v>총 진행 현황</c:v>
                </c:pt>
              </c:strCache>
            </c:strRef>
          </c:cat>
          <c:val>
            <c:numRef>
              <c:f>'17_프로젝트상세일정'!$M$84</c:f>
              <c:numCache>
                <c:formatCode>m/d/yy</c:formatCode>
                <c:ptCount val="1"/>
                <c:pt idx="0">
                  <c:v>44257</c:v>
                </c:pt>
              </c:numCache>
            </c:numRef>
          </c:val>
          <c:extLst>
            <c:ext xmlns:c16="http://schemas.microsoft.com/office/drawing/2014/chart" uri="{C3380CC4-5D6E-409C-BE32-E72D297353CC}">
              <c16:uniqueId val="{00000000-7D72-487B-95AA-1D06949892C2}"/>
            </c:ext>
          </c:extLst>
        </c:ser>
        <c:ser>
          <c:idx val="6"/>
          <c:order val="1"/>
          <c:tx>
            <c:strRef>
              <c:f>'17_프로젝트상세일정'!$O$15</c:f>
              <c:strCache>
                <c:ptCount val="1"/>
                <c:pt idx="0">
                  <c:v>작업일수</c:v>
                </c:pt>
              </c:strCache>
            </c:strRef>
          </c:tx>
          <c:spPr>
            <a:solidFill>
              <a:schemeClr val="accent1">
                <a:lumMod val="60000"/>
              </a:schemeClr>
            </a:solidFill>
            <a:ln>
              <a:noFill/>
            </a:ln>
            <a:effectLst/>
          </c:spPr>
          <c:invertIfNegative val="0"/>
          <c:cat>
            <c:strRef>
              <c:f>'17_프로젝트상세일정'!$B$84</c:f>
              <c:strCache>
                <c:ptCount val="1"/>
                <c:pt idx="0">
                  <c:v>총 진행 현황</c:v>
                </c:pt>
              </c:strCache>
            </c:strRef>
          </c:cat>
          <c:val>
            <c:numRef>
              <c:f>'17_프로젝트상세일정'!$O$84</c:f>
              <c:numCache>
                <c:formatCode>General</c:formatCode>
                <c:ptCount val="1"/>
                <c:pt idx="0">
                  <c:v>66</c:v>
                </c:pt>
              </c:numCache>
            </c:numRef>
          </c:val>
          <c:extLst>
            <c:ext xmlns:c16="http://schemas.microsoft.com/office/drawing/2014/chart" uri="{C3380CC4-5D6E-409C-BE32-E72D297353CC}">
              <c16:uniqueId val="{00000001-7D72-487B-95AA-1D06949892C2}"/>
            </c:ext>
          </c:extLst>
        </c:ser>
        <c:dLbls>
          <c:showLegendKey val="0"/>
          <c:showVal val="0"/>
          <c:showCatName val="0"/>
          <c:showSerName val="0"/>
          <c:showPercent val="0"/>
          <c:showBubbleSize val="0"/>
        </c:dLbls>
        <c:gapWidth val="150"/>
        <c:overlap val="100"/>
        <c:axId val="227193984"/>
        <c:axId val="227195520"/>
      </c:barChart>
      <c:catAx>
        <c:axId val="22719398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ko-Kore-KR"/>
          </a:p>
        </c:txPr>
        <c:crossAx val="227195520"/>
        <c:crosses val="autoZero"/>
        <c:auto val="1"/>
        <c:lblAlgn val="ctr"/>
        <c:lblOffset val="100"/>
        <c:noMultiLvlLbl val="0"/>
      </c:catAx>
      <c:valAx>
        <c:axId val="227195520"/>
        <c:scaling>
          <c:orientation val="minMax"/>
          <c:max val="44323"/>
          <c:min val="44252"/>
        </c:scaling>
        <c:delete val="0"/>
        <c:axPos val="t"/>
        <c:numFmt formatCode="m/d/yy"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ko-Kore-KR"/>
          </a:p>
        </c:txPr>
        <c:crossAx val="227193984"/>
        <c:crosses val="autoZero"/>
        <c:crossBetween val="between"/>
        <c:majorUnit val="14"/>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a:pPr>
      <a:endParaRPr lang="ko-Kore-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'17_프로젝트상세일정'!$M$15</c:f>
              <c:strCache>
                <c:ptCount val="1"/>
                <c:pt idx="0">
                  <c:v>시작일</c:v>
                </c:pt>
              </c:strCache>
            </c:strRef>
          </c:tx>
          <c:spPr>
            <a:noFill/>
            <a:ln>
              <a:noFill/>
            </a:ln>
            <a:effectLst/>
          </c:spPr>
          <c:invertIfNegative val="0"/>
          <c:errBars>
            <c:errBarType val="plus"/>
            <c:errValType val="cust"/>
            <c:noEndCap val="1"/>
            <c:plus>
              <c:numRef>
                <c:f>'17_프로젝트상세일정'!$Q$16:$Q$83</c:f>
                <c:numCache>
                  <c:formatCode>General</c:formatCode>
                  <c:ptCount val="6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numCache>
              </c:numRef>
            </c:plus>
            <c:minus>
              <c:numLit>
                <c:formatCode>General</c:formatCode>
                <c:ptCount val="1"/>
                <c:pt idx="0">
                  <c:v>1</c:v>
                </c:pt>
              </c:numLit>
            </c:minus>
            <c:spPr>
              <a:noFill/>
              <a:ln w="63500" cap="flat" cmpd="sng" algn="ctr">
                <a:solidFill>
                  <a:schemeClr val="accent6">
                    <a:lumMod val="75000"/>
                  </a:schemeClr>
                </a:solidFill>
                <a:round/>
              </a:ln>
              <a:effectLst/>
            </c:spPr>
          </c:errBars>
          <c:cat>
            <c:strRef>
              <c:f>'17_프로젝트상세일정'!$E$16:$E$83</c:f>
              <c:strCache>
                <c:ptCount val="68"/>
                <c:pt idx="0">
                  <c:v>회원 등록</c:v>
                </c:pt>
                <c:pt idx="1">
                  <c:v>회원 수정</c:v>
                </c:pt>
                <c:pt idx="2">
                  <c:v>회원 탈퇴</c:v>
                </c:pt>
                <c:pt idx="3">
                  <c:v>회원 조회(개인)</c:v>
                </c:pt>
                <c:pt idx="4">
                  <c:v>회원 조회(전체)</c:v>
                </c:pt>
                <c:pt idx="5">
                  <c:v>로그인</c:v>
                </c:pt>
                <c:pt idx="6">
                  <c:v>로그인 이력조회</c:v>
                </c:pt>
                <c:pt idx="7">
                  <c:v>직원 등록</c:v>
                </c:pt>
                <c:pt idx="8">
                  <c:v>직원 수정</c:v>
                </c:pt>
                <c:pt idx="9">
                  <c:v>직원 삭제</c:v>
                </c:pt>
                <c:pt idx="10">
                  <c:v>직원 조회</c:v>
                </c:pt>
                <c:pt idx="11">
                  <c:v>사업장 등록</c:v>
                </c:pt>
                <c:pt idx="12">
                  <c:v>사업장 수정</c:v>
                </c:pt>
                <c:pt idx="13">
                  <c:v>사업장 삭제</c:v>
                </c:pt>
                <c:pt idx="14">
                  <c:v>사업장 조회</c:v>
                </c:pt>
                <c:pt idx="15">
                  <c:v>거래처 등록</c:v>
                </c:pt>
                <c:pt idx="16">
                  <c:v>거래처 수정</c:v>
                </c:pt>
                <c:pt idx="17">
                  <c:v>거래처 삭제</c:v>
                </c:pt>
                <c:pt idx="18">
                  <c:v>거래처 조회</c:v>
                </c:pt>
                <c:pt idx="19">
                  <c:v>상용직 급여 등록</c:v>
                </c:pt>
                <c:pt idx="20">
                  <c:v>상용직 급여 수정</c:v>
                </c:pt>
                <c:pt idx="21">
                  <c:v>상용직 급여 삭제</c:v>
                </c:pt>
                <c:pt idx="22">
                  <c:v>상용직 급여 조회</c:v>
                </c:pt>
                <c:pt idx="23">
                  <c:v>일용직 급여 등록</c:v>
                </c:pt>
                <c:pt idx="24">
                  <c:v>일용직 급여 수정</c:v>
                </c:pt>
                <c:pt idx="25">
                  <c:v>일용직 급여 삭제</c:v>
                </c:pt>
                <c:pt idx="26">
                  <c:v>일용직 급여 조회</c:v>
                </c:pt>
                <c:pt idx="27">
                  <c:v>출퇴근 등록</c:v>
                </c:pt>
                <c:pt idx="28">
                  <c:v>출퇴근 수정</c:v>
                </c:pt>
                <c:pt idx="29">
                  <c:v>출퇴근 삭제</c:v>
                </c:pt>
                <c:pt idx="30">
                  <c:v>출퇴근 조회</c:v>
                </c:pt>
                <c:pt idx="31">
                  <c:v>근태 수정</c:v>
                </c:pt>
                <c:pt idx="32">
                  <c:v>근태 조회</c:v>
                </c:pt>
                <c:pt idx="33">
                  <c:v>메뉴 등록</c:v>
                </c:pt>
                <c:pt idx="34">
                  <c:v>메뉴 수정</c:v>
                </c:pt>
                <c:pt idx="35">
                  <c:v>메뉴 삭제</c:v>
                </c:pt>
                <c:pt idx="36">
                  <c:v>메뉴 조회</c:v>
                </c:pt>
                <c:pt idx="37">
                  <c:v>메뉴 레시피 등록</c:v>
                </c:pt>
                <c:pt idx="38">
                  <c:v>메뉴 레시피 수정</c:v>
                </c:pt>
                <c:pt idx="39">
                  <c:v>메뉴 레시피 삭제</c:v>
                </c:pt>
                <c:pt idx="40">
                  <c:v>메뉴 레시피 조회</c:v>
                </c:pt>
                <c:pt idx="41">
                  <c:v>품목 등록</c:v>
                </c:pt>
                <c:pt idx="42">
                  <c:v>품목 수정</c:v>
                </c:pt>
                <c:pt idx="43">
                  <c:v>품목 삭제</c:v>
                </c:pt>
                <c:pt idx="44">
                  <c:v>품목 조회</c:v>
                </c:pt>
                <c:pt idx="45">
                  <c:v>재고 조사 내역 등록</c:v>
                </c:pt>
                <c:pt idx="46">
                  <c:v>재고 조사 내역 수정</c:v>
                </c:pt>
                <c:pt idx="47">
                  <c:v>재고 조사 내역 삭제</c:v>
                </c:pt>
                <c:pt idx="48">
                  <c:v>재고 조사 내역 조회</c:v>
                </c:pt>
                <c:pt idx="49">
                  <c:v>재고 조회</c:v>
                </c:pt>
                <c:pt idx="50">
                  <c:v>총 재고 조회</c:v>
                </c:pt>
                <c:pt idx="51">
                  <c:v>매출 정보 등록</c:v>
                </c:pt>
                <c:pt idx="52">
                  <c:v>매출 정보 수정</c:v>
                </c:pt>
                <c:pt idx="53">
                  <c:v>매출 정보 삭제</c:v>
                </c:pt>
                <c:pt idx="54">
                  <c:v>매출 정보 조회</c:v>
                </c:pt>
                <c:pt idx="55">
                  <c:v>매입 정보 등록</c:v>
                </c:pt>
                <c:pt idx="56">
                  <c:v>매입 정보 수정</c:v>
                </c:pt>
                <c:pt idx="57">
                  <c:v>매입 정보 삭제</c:v>
                </c:pt>
                <c:pt idx="58">
                  <c:v>매입 정보 조회</c:v>
                </c:pt>
                <c:pt idx="59">
                  <c:v>기타매입 정보 등록</c:v>
                </c:pt>
                <c:pt idx="60">
                  <c:v>기타매입 정보 수정</c:v>
                </c:pt>
                <c:pt idx="61">
                  <c:v> 기타매입 정보 삭제</c:v>
                </c:pt>
                <c:pt idx="62">
                  <c:v>기타 매입 정보 조회</c:v>
                </c:pt>
                <c:pt idx="63">
                  <c:v>기타 매입 정보 조회</c:v>
                </c:pt>
                <c:pt idx="64">
                  <c:v>통합 급여 조회</c:v>
                </c:pt>
                <c:pt idx="65">
                  <c:v>부가세 조회</c:v>
                </c:pt>
                <c:pt idx="66">
                  <c:v>통합 회계 조회</c:v>
                </c:pt>
                <c:pt idx="67">
                  <c:v>손익계산서 조회</c:v>
                </c:pt>
              </c:strCache>
            </c:strRef>
          </c:cat>
          <c:val>
            <c:numRef>
              <c:f>'17_프로젝트상세일정'!$M$16:$M$83</c:f>
              <c:numCache>
                <c:formatCode>m/d/yy</c:formatCode>
                <c:ptCount val="68"/>
                <c:pt idx="0">
                  <c:v>44270</c:v>
                </c:pt>
                <c:pt idx="1">
                  <c:v>44270</c:v>
                </c:pt>
                <c:pt idx="2">
                  <c:v>44270</c:v>
                </c:pt>
                <c:pt idx="3">
                  <c:v>44270</c:v>
                </c:pt>
                <c:pt idx="4">
                  <c:v>44270</c:v>
                </c:pt>
                <c:pt idx="5">
                  <c:v>44270</c:v>
                </c:pt>
                <c:pt idx="6">
                  <c:v>44272</c:v>
                </c:pt>
                <c:pt idx="7">
                  <c:v>44277</c:v>
                </c:pt>
                <c:pt idx="8">
                  <c:v>44277</c:v>
                </c:pt>
                <c:pt idx="9">
                  <c:v>44277</c:v>
                </c:pt>
                <c:pt idx="10">
                  <c:v>44277</c:v>
                </c:pt>
                <c:pt idx="11">
                  <c:v>44284</c:v>
                </c:pt>
                <c:pt idx="12">
                  <c:v>44284</c:v>
                </c:pt>
                <c:pt idx="13">
                  <c:v>44284</c:v>
                </c:pt>
                <c:pt idx="14">
                  <c:v>44284</c:v>
                </c:pt>
                <c:pt idx="15">
                  <c:v>44291</c:v>
                </c:pt>
                <c:pt idx="16">
                  <c:v>44291</c:v>
                </c:pt>
                <c:pt idx="17">
                  <c:v>44291</c:v>
                </c:pt>
                <c:pt idx="18">
                  <c:v>44291</c:v>
                </c:pt>
                <c:pt idx="19">
                  <c:v>44271</c:v>
                </c:pt>
                <c:pt idx="20">
                  <c:v>44271</c:v>
                </c:pt>
                <c:pt idx="21">
                  <c:v>44271</c:v>
                </c:pt>
                <c:pt idx="22">
                  <c:v>44271</c:v>
                </c:pt>
                <c:pt idx="23">
                  <c:v>44278</c:v>
                </c:pt>
                <c:pt idx="24">
                  <c:v>44278</c:v>
                </c:pt>
                <c:pt idx="25">
                  <c:v>44278</c:v>
                </c:pt>
                <c:pt idx="26">
                  <c:v>44278</c:v>
                </c:pt>
                <c:pt idx="27">
                  <c:v>44286</c:v>
                </c:pt>
                <c:pt idx="28">
                  <c:v>44286</c:v>
                </c:pt>
                <c:pt idx="29">
                  <c:v>44286</c:v>
                </c:pt>
                <c:pt idx="30">
                  <c:v>44286</c:v>
                </c:pt>
                <c:pt idx="31">
                  <c:v>44294</c:v>
                </c:pt>
                <c:pt idx="32">
                  <c:v>44294</c:v>
                </c:pt>
                <c:pt idx="33">
                  <c:v>44271</c:v>
                </c:pt>
                <c:pt idx="34">
                  <c:v>44271</c:v>
                </c:pt>
                <c:pt idx="35">
                  <c:v>44271</c:v>
                </c:pt>
                <c:pt idx="36">
                  <c:v>44271</c:v>
                </c:pt>
                <c:pt idx="37">
                  <c:v>44276</c:v>
                </c:pt>
                <c:pt idx="38">
                  <c:v>44276</c:v>
                </c:pt>
                <c:pt idx="39">
                  <c:v>44276</c:v>
                </c:pt>
                <c:pt idx="40">
                  <c:v>44276</c:v>
                </c:pt>
                <c:pt idx="41">
                  <c:v>44281</c:v>
                </c:pt>
                <c:pt idx="42">
                  <c:v>44281</c:v>
                </c:pt>
                <c:pt idx="43">
                  <c:v>44281</c:v>
                </c:pt>
                <c:pt idx="44">
                  <c:v>44281</c:v>
                </c:pt>
                <c:pt idx="45">
                  <c:v>44286</c:v>
                </c:pt>
                <c:pt idx="46">
                  <c:v>44286</c:v>
                </c:pt>
                <c:pt idx="47">
                  <c:v>44286</c:v>
                </c:pt>
                <c:pt idx="48">
                  <c:v>44286</c:v>
                </c:pt>
                <c:pt idx="49">
                  <c:v>44287</c:v>
                </c:pt>
                <c:pt idx="50">
                  <c:v>44287</c:v>
                </c:pt>
                <c:pt idx="51">
                  <c:v>44271</c:v>
                </c:pt>
                <c:pt idx="52">
                  <c:v>44271</c:v>
                </c:pt>
                <c:pt idx="53">
                  <c:v>44271</c:v>
                </c:pt>
                <c:pt idx="54">
                  <c:v>44271</c:v>
                </c:pt>
                <c:pt idx="55">
                  <c:v>44271</c:v>
                </c:pt>
                <c:pt idx="56">
                  <c:v>44271</c:v>
                </c:pt>
                <c:pt idx="57">
                  <c:v>44271</c:v>
                </c:pt>
                <c:pt idx="58">
                  <c:v>44271</c:v>
                </c:pt>
                <c:pt idx="59">
                  <c:v>44277</c:v>
                </c:pt>
                <c:pt idx="60">
                  <c:v>44277</c:v>
                </c:pt>
                <c:pt idx="61">
                  <c:v>44277</c:v>
                </c:pt>
                <c:pt idx="62">
                  <c:v>44277</c:v>
                </c:pt>
                <c:pt idx="63">
                  <c:v>44277</c:v>
                </c:pt>
                <c:pt idx="64">
                  <c:v>44282</c:v>
                </c:pt>
                <c:pt idx="65">
                  <c:v>44286</c:v>
                </c:pt>
                <c:pt idx="66">
                  <c:v>44290</c:v>
                </c:pt>
                <c:pt idx="67">
                  <c:v>44296</c:v>
                </c:pt>
              </c:numCache>
            </c:numRef>
          </c:val>
          <c:extLst>
            <c:ext xmlns:c16="http://schemas.microsoft.com/office/drawing/2014/chart" uri="{C3380CC4-5D6E-409C-BE32-E72D297353CC}">
              <c16:uniqueId val="{00000000-74F4-407D-8F53-DBDE4FCF948C}"/>
            </c:ext>
          </c:extLst>
        </c:ser>
        <c:ser>
          <c:idx val="1"/>
          <c:order val="1"/>
          <c:spPr>
            <a:solidFill>
              <a:schemeClr val="accent1">
                <a:lumMod val="40000"/>
                <a:lumOff val="60000"/>
              </a:schemeClr>
            </a:solidFill>
            <a:ln>
              <a:noFill/>
            </a:ln>
            <a:effectLst/>
          </c:spPr>
          <c:invertIfNegative val="0"/>
          <c:cat>
            <c:strRef>
              <c:f>'17_프로젝트상세일정'!$E$16:$E$83</c:f>
              <c:strCache>
                <c:ptCount val="68"/>
                <c:pt idx="0">
                  <c:v>회원 등록</c:v>
                </c:pt>
                <c:pt idx="1">
                  <c:v>회원 수정</c:v>
                </c:pt>
                <c:pt idx="2">
                  <c:v>회원 탈퇴</c:v>
                </c:pt>
                <c:pt idx="3">
                  <c:v>회원 조회(개인)</c:v>
                </c:pt>
                <c:pt idx="4">
                  <c:v>회원 조회(전체)</c:v>
                </c:pt>
                <c:pt idx="5">
                  <c:v>로그인</c:v>
                </c:pt>
                <c:pt idx="6">
                  <c:v>로그인 이력조회</c:v>
                </c:pt>
                <c:pt idx="7">
                  <c:v>직원 등록</c:v>
                </c:pt>
                <c:pt idx="8">
                  <c:v>직원 수정</c:v>
                </c:pt>
                <c:pt idx="9">
                  <c:v>직원 삭제</c:v>
                </c:pt>
                <c:pt idx="10">
                  <c:v>직원 조회</c:v>
                </c:pt>
                <c:pt idx="11">
                  <c:v>사업장 등록</c:v>
                </c:pt>
                <c:pt idx="12">
                  <c:v>사업장 수정</c:v>
                </c:pt>
                <c:pt idx="13">
                  <c:v>사업장 삭제</c:v>
                </c:pt>
                <c:pt idx="14">
                  <c:v>사업장 조회</c:v>
                </c:pt>
                <c:pt idx="15">
                  <c:v>거래처 등록</c:v>
                </c:pt>
                <c:pt idx="16">
                  <c:v>거래처 수정</c:v>
                </c:pt>
                <c:pt idx="17">
                  <c:v>거래처 삭제</c:v>
                </c:pt>
                <c:pt idx="18">
                  <c:v>거래처 조회</c:v>
                </c:pt>
                <c:pt idx="19">
                  <c:v>상용직 급여 등록</c:v>
                </c:pt>
                <c:pt idx="20">
                  <c:v>상용직 급여 수정</c:v>
                </c:pt>
                <c:pt idx="21">
                  <c:v>상용직 급여 삭제</c:v>
                </c:pt>
                <c:pt idx="22">
                  <c:v>상용직 급여 조회</c:v>
                </c:pt>
                <c:pt idx="23">
                  <c:v>일용직 급여 등록</c:v>
                </c:pt>
                <c:pt idx="24">
                  <c:v>일용직 급여 수정</c:v>
                </c:pt>
                <c:pt idx="25">
                  <c:v>일용직 급여 삭제</c:v>
                </c:pt>
                <c:pt idx="26">
                  <c:v>일용직 급여 조회</c:v>
                </c:pt>
                <c:pt idx="27">
                  <c:v>출퇴근 등록</c:v>
                </c:pt>
                <c:pt idx="28">
                  <c:v>출퇴근 수정</c:v>
                </c:pt>
                <c:pt idx="29">
                  <c:v>출퇴근 삭제</c:v>
                </c:pt>
                <c:pt idx="30">
                  <c:v>출퇴근 조회</c:v>
                </c:pt>
                <c:pt idx="31">
                  <c:v>근태 수정</c:v>
                </c:pt>
                <c:pt idx="32">
                  <c:v>근태 조회</c:v>
                </c:pt>
                <c:pt idx="33">
                  <c:v>메뉴 등록</c:v>
                </c:pt>
                <c:pt idx="34">
                  <c:v>메뉴 수정</c:v>
                </c:pt>
                <c:pt idx="35">
                  <c:v>메뉴 삭제</c:v>
                </c:pt>
                <c:pt idx="36">
                  <c:v>메뉴 조회</c:v>
                </c:pt>
                <c:pt idx="37">
                  <c:v>메뉴 레시피 등록</c:v>
                </c:pt>
                <c:pt idx="38">
                  <c:v>메뉴 레시피 수정</c:v>
                </c:pt>
                <c:pt idx="39">
                  <c:v>메뉴 레시피 삭제</c:v>
                </c:pt>
                <c:pt idx="40">
                  <c:v>메뉴 레시피 조회</c:v>
                </c:pt>
                <c:pt idx="41">
                  <c:v>품목 등록</c:v>
                </c:pt>
                <c:pt idx="42">
                  <c:v>품목 수정</c:v>
                </c:pt>
                <c:pt idx="43">
                  <c:v>품목 삭제</c:v>
                </c:pt>
                <c:pt idx="44">
                  <c:v>품목 조회</c:v>
                </c:pt>
                <c:pt idx="45">
                  <c:v>재고 조사 내역 등록</c:v>
                </c:pt>
                <c:pt idx="46">
                  <c:v>재고 조사 내역 수정</c:v>
                </c:pt>
                <c:pt idx="47">
                  <c:v>재고 조사 내역 삭제</c:v>
                </c:pt>
                <c:pt idx="48">
                  <c:v>재고 조사 내역 조회</c:v>
                </c:pt>
                <c:pt idx="49">
                  <c:v>재고 조회</c:v>
                </c:pt>
                <c:pt idx="50">
                  <c:v>총 재고 조회</c:v>
                </c:pt>
                <c:pt idx="51">
                  <c:v>매출 정보 등록</c:v>
                </c:pt>
                <c:pt idx="52">
                  <c:v>매출 정보 수정</c:v>
                </c:pt>
                <c:pt idx="53">
                  <c:v>매출 정보 삭제</c:v>
                </c:pt>
                <c:pt idx="54">
                  <c:v>매출 정보 조회</c:v>
                </c:pt>
                <c:pt idx="55">
                  <c:v>매입 정보 등록</c:v>
                </c:pt>
                <c:pt idx="56">
                  <c:v>매입 정보 수정</c:v>
                </c:pt>
                <c:pt idx="57">
                  <c:v>매입 정보 삭제</c:v>
                </c:pt>
                <c:pt idx="58">
                  <c:v>매입 정보 조회</c:v>
                </c:pt>
                <c:pt idx="59">
                  <c:v>기타매입 정보 등록</c:v>
                </c:pt>
                <c:pt idx="60">
                  <c:v>기타매입 정보 수정</c:v>
                </c:pt>
                <c:pt idx="61">
                  <c:v> 기타매입 정보 삭제</c:v>
                </c:pt>
                <c:pt idx="62">
                  <c:v>기타 매입 정보 조회</c:v>
                </c:pt>
                <c:pt idx="63">
                  <c:v>기타 매입 정보 조회</c:v>
                </c:pt>
                <c:pt idx="64">
                  <c:v>통합 급여 조회</c:v>
                </c:pt>
                <c:pt idx="65">
                  <c:v>부가세 조회</c:v>
                </c:pt>
                <c:pt idx="66">
                  <c:v>통합 회계 조회</c:v>
                </c:pt>
                <c:pt idx="67">
                  <c:v>손익계산서 조회</c:v>
                </c:pt>
              </c:strCache>
            </c:strRef>
          </c:cat>
          <c:val>
            <c:numRef>
              <c:f>'17_프로젝트상세일정'!$O$16:$O$83</c:f>
              <c:numCache>
                <c:formatCode>General</c:formatCode>
                <c:ptCount val="68"/>
                <c:pt idx="0">
                  <c:v>3</c:v>
                </c:pt>
                <c:pt idx="1">
                  <c:v>5</c:v>
                </c:pt>
                <c:pt idx="2">
                  <c:v>32</c:v>
                </c:pt>
                <c:pt idx="3">
                  <c:v>5</c:v>
                </c:pt>
                <c:pt idx="4">
                  <c:v>5</c:v>
                </c:pt>
                <c:pt idx="5">
                  <c:v>3</c:v>
                </c:pt>
                <c:pt idx="6">
                  <c:v>30</c:v>
                </c:pt>
                <c:pt idx="7">
                  <c:v>6</c:v>
                </c:pt>
                <c:pt idx="8">
                  <c:v>6</c:v>
                </c:pt>
                <c:pt idx="9">
                  <c:v>6</c:v>
                </c:pt>
                <c:pt idx="10">
                  <c:v>6</c:v>
                </c:pt>
                <c:pt idx="11">
                  <c:v>5</c:v>
                </c:pt>
                <c:pt idx="12">
                  <c:v>5</c:v>
                </c:pt>
                <c:pt idx="13">
                  <c:v>5</c:v>
                </c:pt>
                <c:pt idx="14">
                  <c:v>5</c:v>
                </c:pt>
                <c:pt idx="15">
                  <c:v>11</c:v>
                </c:pt>
                <c:pt idx="16">
                  <c:v>11</c:v>
                </c:pt>
                <c:pt idx="17">
                  <c:v>11</c:v>
                </c:pt>
                <c:pt idx="18">
                  <c:v>11</c:v>
                </c:pt>
                <c:pt idx="19">
                  <c:v>8</c:v>
                </c:pt>
                <c:pt idx="20">
                  <c:v>8</c:v>
                </c:pt>
                <c:pt idx="21">
                  <c:v>8</c:v>
                </c:pt>
                <c:pt idx="22">
                  <c:v>8</c:v>
                </c:pt>
                <c:pt idx="23">
                  <c:v>8</c:v>
                </c:pt>
                <c:pt idx="24">
                  <c:v>8</c:v>
                </c:pt>
                <c:pt idx="25">
                  <c:v>8</c:v>
                </c:pt>
                <c:pt idx="26">
                  <c:v>8</c:v>
                </c:pt>
                <c:pt idx="27">
                  <c:v>8</c:v>
                </c:pt>
                <c:pt idx="28">
                  <c:v>8</c:v>
                </c:pt>
                <c:pt idx="29">
                  <c:v>8</c:v>
                </c:pt>
                <c:pt idx="30">
                  <c:v>8</c:v>
                </c:pt>
                <c:pt idx="31">
                  <c:v>8</c:v>
                </c:pt>
                <c:pt idx="32">
                  <c:v>8</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13</c:v>
                </c:pt>
                <c:pt idx="50">
                  <c:v>13</c:v>
                </c:pt>
                <c:pt idx="51">
                  <c:v>6</c:v>
                </c:pt>
                <c:pt idx="52">
                  <c:v>6</c:v>
                </c:pt>
                <c:pt idx="53">
                  <c:v>6</c:v>
                </c:pt>
                <c:pt idx="54">
                  <c:v>6</c:v>
                </c:pt>
                <c:pt idx="55">
                  <c:v>6</c:v>
                </c:pt>
                <c:pt idx="56">
                  <c:v>6</c:v>
                </c:pt>
                <c:pt idx="57">
                  <c:v>6</c:v>
                </c:pt>
                <c:pt idx="58">
                  <c:v>6</c:v>
                </c:pt>
                <c:pt idx="59">
                  <c:v>5</c:v>
                </c:pt>
                <c:pt idx="60">
                  <c:v>5</c:v>
                </c:pt>
                <c:pt idx="61">
                  <c:v>5</c:v>
                </c:pt>
                <c:pt idx="62">
                  <c:v>5</c:v>
                </c:pt>
                <c:pt idx="63">
                  <c:v>5</c:v>
                </c:pt>
                <c:pt idx="64">
                  <c:v>4</c:v>
                </c:pt>
                <c:pt idx="65">
                  <c:v>4</c:v>
                </c:pt>
                <c:pt idx="66">
                  <c:v>6</c:v>
                </c:pt>
                <c:pt idx="67">
                  <c:v>6</c:v>
                </c:pt>
              </c:numCache>
            </c:numRef>
          </c:val>
          <c:extLst>
            <c:ext xmlns:c16="http://schemas.microsoft.com/office/drawing/2014/chart" uri="{C3380CC4-5D6E-409C-BE32-E72D297353CC}">
              <c16:uniqueId val="{00000001-74F4-407D-8F53-DBDE4FCF948C}"/>
            </c:ext>
          </c:extLst>
        </c:ser>
        <c:dLbls>
          <c:showLegendKey val="0"/>
          <c:showVal val="0"/>
          <c:showCatName val="0"/>
          <c:showSerName val="0"/>
          <c:showPercent val="0"/>
          <c:showBubbleSize val="0"/>
        </c:dLbls>
        <c:gapWidth val="150"/>
        <c:overlap val="100"/>
        <c:axId val="228155776"/>
        <c:axId val="228157312"/>
      </c:barChart>
      <c:catAx>
        <c:axId val="228155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ko-Kore-KR"/>
          </a:p>
        </c:txPr>
        <c:crossAx val="228157312"/>
        <c:crosses val="autoZero"/>
        <c:auto val="1"/>
        <c:lblAlgn val="ctr"/>
        <c:lblOffset val="100"/>
        <c:noMultiLvlLbl val="0"/>
      </c:catAx>
      <c:valAx>
        <c:axId val="228157312"/>
        <c:scaling>
          <c:orientation val="minMax"/>
          <c:max val="44323"/>
          <c:min val="44252"/>
        </c:scaling>
        <c:delete val="0"/>
        <c:axPos val="t"/>
        <c:numFmt formatCode="m/d/yy"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ko-Kore-KR"/>
          </a:p>
        </c:txPr>
        <c:crossAx val="228155776"/>
        <c:crosses val="autoZero"/>
        <c:crossBetween val="between"/>
        <c:majorUnit val="14"/>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a:pPr>
      <a:endParaRPr lang="ko-Kore-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78731</xdr:colOff>
      <xdr:row>59</xdr:row>
      <xdr:rowOff>39075</xdr:rowOff>
    </xdr:from>
    <xdr:to>
      <xdr:col>10</xdr:col>
      <xdr:colOff>50446</xdr:colOff>
      <xdr:row>91</xdr:row>
      <xdr:rowOff>5464</xdr:rowOff>
    </xdr:to>
    <xdr:grpSp>
      <xdr:nvGrpSpPr>
        <xdr:cNvPr id="3" name="그룹 2">
          <a:extLst>
            <a:ext uri="{FF2B5EF4-FFF2-40B4-BE49-F238E27FC236}">
              <a16:creationId xmlns:a16="http://schemas.microsoft.com/office/drawing/2014/main" id="{00000000-0008-0000-0200-000003000000}"/>
            </a:ext>
          </a:extLst>
        </xdr:cNvPr>
        <xdr:cNvGrpSpPr/>
      </xdr:nvGrpSpPr>
      <xdr:grpSpPr>
        <a:xfrm>
          <a:off x="332731" y="14786016"/>
          <a:ext cx="6157362" cy="6660036"/>
          <a:chOff x="4625712" y="515782"/>
          <a:chExt cx="9325463" cy="7562899"/>
        </a:xfrm>
      </xdr:grpSpPr>
      <xdr:sp macro="" textlink="">
        <xdr:nvSpPr>
          <xdr:cNvPr id="4" name="직사각형 3">
            <a:extLst>
              <a:ext uri="{FF2B5EF4-FFF2-40B4-BE49-F238E27FC236}">
                <a16:creationId xmlns:a16="http://schemas.microsoft.com/office/drawing/2014/main" id="{00000000-0008-0000-0200-000004000000}"/>
              </a:ext>
            </a:extLst>
          </xdr:cNvPr>
          <xdr:cNvSpPr/>
        </xdr:nvSpPr>
        <xdr:spPr>
          <a:xfrm>
            <a:off x="4625712" y="515782"/>
            <a:ext cx="9325463" cy="75628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grpSp>
        <xdr:nvGrpSpPr>
          <xdr:cNvPr id="5" name="그룹 4">
            <a:extLst>
              <a:ext uri="{FF2B5EF4-FFF2-40B4-BE49-F238E27FC236}">
                <a16:creationId xmlns:a16="http://schemas.microsoft.com/office/drawing/2014/main" id="{00000000-0008-0000-0200-000005000000}"/>
              </a:ext>
            </a:extLst>
          </xdr:cNvPr>
          <xdr:cNvGrpSpPr/>
        </xdr:nvGrpSpPr>
        <xdr:grpSpPr>
          <a:xfrm>
            <a:off x="5156973" y="1023195"/>
            <a:ext cx="8423456" cy="6353595"/>
            <a:chOff x="5156973" y="1023195"/>
            <a:chExt cx="8423456" cy="6353595"/>
          </a:xfrm>
        </xdr:grpSpPr>
        <xdr:grpSp>
          <xdr:nvGrpSpPr>
            <xdr:cNvPr id="6" name="그룹 5">
              <a:extLst>
                <a:ext uri="{FF2B5EF4-FFF2-40B4-BE49-F238E27FC236}">
                  <a16:creationId xmlns:a16="http://schemas.microsoft.com/office/drawing/2014/main" id="{00000000-0008-0000-0200-000006000000}"/>
                </a:ext>
              </a:extLst>
            </xdr:cNvPr>
            <xdr:cNvGrpSpPr/>
          </xdr:nvGrpSpPr>
          <xdr:grpSpPr>
            <a:xfrm>
              <a:off x="5156973" y="1023195"/>
              <a:ext cx="8423456" cy="6353595"/>
              <a:chOff x="5349782" y="195386"/>
              <a:chExt cx="8269572" cy="5982491"/>
            </a:xfrm>
          </xdr:grpSpPr>
          <xdr:grpSp>
            <xdr:nvGrpSpPr>
              <xdr:cNvPr id="8" name="그룹 7">
                <a:extLst>
                  <a:ext uri="{FF2B5EF4-FFF2-40B4-BE49-F238E27FC236}">
                    <a16:creationId xmlns:a16="http://schemas.microsoft.com/office/drawing/2014/main" id="{00000000-0008-0000-0200-000008000000}"/>
                  </a:ext>
                </a:extLst>
              </xdr:cNvPr>
              <xdr:cNvGrpSpPr/>
            </xdr:nvGrpSpPr>
            <xdr:grpSpPr>
              <a:xfrm>
                <a:off x="5349782" y="195386"/>
                <a:ext cx="8269572" cy="5982491"/>
                <a:chOff x="5349782" y="195386"/>
                <a:chExt cx="8269572" cy="5982491"/>
              </a:xfrm>
            </xdr:grpSpPr>
            <xdr:grpSp>
              <xdr:nvGrpSpPr>
                <xdr:cNvPr id="10" name="그룹 9">
                  <a:extLst>
                    <a:ext uri="{FF2B5EF4-FFF2-40B4-BE49-F238E27FC236}">
                      <a16:creationId xmlns:a16="http://schemas.microsoft.com/office/drawing/2014/main" id="{00000000-0008-0000-0200-00000A000000}"/>
                    </a:ext>
                  </a:extLst>
                </xdr:cNvPr>
                <xdr:cNvGrpSpPr/>
              </xdr:nvGrpSpPr>
              <xdr:grpSpPr>
                <a:xfrm>
                  <a:off x="5349782" y="195386"/>
                  <a:ext cx="8269572" cy="5982491"/>
                  <a:chOff x="5374205" y="195386"/>
                  <a:chExt cx="8314929" cy="6085867"/>
                </a:xfrm>
              </xdr:grpSpPr>
              <xdr:grpSp>
                <xdr:nvGrpSpPr>
                  <xdr:cNvPr id="12" name="그룹 11">
                    <a:extLst>
                      <a:ext uri="{FF2B5EF4-FFF2-40B4-BE49-F238E27FC236}">
                        <a16:creationId xmlns:a16="http://schemas.microsoft.com/office/drawing/2014/main" id="{00000000-0008-0000-0200-00000C000000}"/>
                      </a:ext>
                    </a:extLst>
                  </xdr:cNvPr>
                  <xdr:cNvGrpSpPr/>
                </xdr:nvGrpSpPr>
                <xdr:grpSpPr>
                  <a:xfrm>
                    <a:off x="5374205" y="195386"/>
                    <a:ext cx="8314929" cy="6085867"/>
                    <a:chOff x="5361994" y="430670"/>
                    <a:chExt cx="8187104" cy="5860988"/>
                  </a:xfrm>
                </xdr:grpSpPr>
                <xdr:sp macro="" textlink="">
                  <xdr:nvSpPr>
                    <xdr:cNvPr id="15" name="순서도: 판단 14">
                      <a:extLst>
                        <a:ext uri="{FF2B5EF4-FFF2-40B4-BE49-F238E27FC236}">
                          <a16:creationId xmlns:a16="http://schemas.microsoft.com/office/drawing/2014/main" id="{00000000-0008-0000-0200-00000F000000}"/>
                        </a:ext>
                      </a:extLst>
                    </xdr:cNvPr>
                    <xdr:cNvSpPr/>
                  </xdr:nvSpPr>
                  <xdr:spPr>
                    <a:xfrm>
                      <a:off x="9705580" y="1978634"/>
                      <a:ext cx="1771316" cy="496954"/>
                    </a:xfrm>
                    <a:prstGeom prst="flowChartDecision">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가입된 회원</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grpSp>
                  <xdr:nvGrpSpPr>
                    <xdr:cNvPr id="16" name="그룹 15">
                      <a:extLst>
                        <a:ext uri="{FF2B5EF4-FFF2-40B4-BE49-F238E27FC236}">
                          <a16:creationId xmlns:a16="http://schemas.microsoft.com/office/drawing/2014/main" id="{00000000-0008-0000-0200-000010000000}"/>
                        </a:ext>
                      </a:extLst>
                    </xdr:cNvPr>
                    <xdr:cNvGrpSpPr/>
                  </xdr:nvGrpSpPr>
                  <xdr:grpSpPr>
                    <a:xfrm>
                      <a:off x="5361994" y="430670"/>
                      <a:ext cx="8187104" cy="5860988"/>
                      <a:chOff x="5361994" y="430670"/>
                      <a:chExt cx="8187104" cy="5860988"/>
                    </a:xfrm>
                  </xdr:grpSpPr>
                  <xdr:sp macro="" textlink="">
                    <xdr:nvSpPr>
                      <xdr:cNvPr id="17" name="타원 16">
                        <a:extLst>
                          <a:ext uri="{FF2B5EF4-FFF2-40B4-BE49-F238E27FC236}">
                            <a16:creationId xmlns:a16="http://schemas.microsoft.com/office/drawing/2014/main" id="{00000000-0008-0000-0200-000011000000}"/>
                          </a:ext>
                        </a:extLst>
                      </xdr:cNvPr>
                      <xdr:cNvSpPr/>
                    </xdr:nvSpPr>
                    <xdr:spPr>
                      <a:xfrm>
                        <a:off x="9665747" y="430670"/>
                        <a:ext cx="1776447" cy="501869"/>
                      </a:xfrm>
                      <a:prstGeom prst="ellipse">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사이트 이용</a:t>
                        </a:r>
                      </a:p>
                    </xdr:txBody>
                  </xdr:sp>
                  <xdr:sp macro="" textlink="">
                    <xdr:nvSpPr>
                      <xdr:cNvPr id="18" name="직사각형 17">
                        <a:extLst>
                          <a:ext uri="{FF2B5EF4-FFF2-40B4-BE49-F238E27FC236}">
                            <a16:creationId xmlns:a16="http://schemas.microsoft.com/office/drawing/2014/main" id="{00000000-0008-0000-0200-000012000000}"/>
                          </a:ext>
                        </a:extLst>
                      </xdr:cNvPr>
                      <xdr:cNvSpPr/>
                    </xdr:nvSpPr>
                    <xdr:spPr>
                      <a:xfrm>
                        <a:off x="7273995" y="920899"/>
                        <a:ext cx="1493555" cy="585355"/>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회원 가입 한다</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19" name="직선 화살표 연결선 18">
                        <a:extLst>
                          <a:ext uri="{FF2B5EF4-FFF2-40B4-BE49-F238E27FC236}">
                            <a16:creationId xmlns:a16="http://schemas.microsoft.com/office/drawing/2014/main" id="{00000000-0008-0000-0200-000013000000}"/>
                          </a:ext>
                        </a:extLst>
                      </xdr:cNvPr>
                      <xdr:cNvCxnSpPr/>
                    </xdr:nvCxnSpPr>
                    <xdr:spPr>
                      <a:xfrm>
                        <a:off x="10575847" y="967306"/>
                        <a:ext cx="0" cy="99096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10665625" y="2603306"/>
                        <a:ext cx="487337" cy="206351"/>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Y</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21" name="순서도: 페이지 연결자 8">
                        <a:extLst>
                          <a:ext uri="{FF2B5EF4-FFF2-40B4-BE49-F238E27FC236}">
                            <a16:creationId xmlns:a16="http://schemas.microsoft.com/office/drawing/2014/main" id="{00000000-0008-0000-0200-000015000000}"/>
                          </a:ext>
                        </a:extLst>
                      </xdr:cNvPr>
                      <xdr:cNvSpPr/>
                    </xdr:nvSpPr>
                    <xdr:spPr>
                      <a:xfrm>
                        <a:off x="9767875" y="2996351"/>
                        <a:ext cx="1590295" cy="570612"/>
                      </a:xfrm>
                      <a:prstGeom prst="flowChartOffpageConnector">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800" b="0" cap="none" spc="0">
                            <a:ln w="0"/>
                            <a:solidFill>
                              <a:schemeClr val="tx1"/>
                            </a:solidFill>
                            <a:effectLst>
                              <a:outerShdw blurRad="38100" dist="19050" dir="2700000" algn="tl" rotWithShape="0">
                                <a:schemeClr val="dk1">
                                  <a:alpha val="40000"/>
                                </a:schemeClr>
                              </a:outerShdw>
                            </a:effectLst>
                          </a:rPr>
                          <a:t>로그인 회면으로</a:t>
                        </a:r>
                        <a:endParaRPr lang="en-US" altLang="ko-KR" sz="800" b="0" cap="none" spc="0">
                          <a:ln w="0"/>
                          <a:solidFill>
                            <a:schemeClr val="tx1"/>
                          </a:solidFill>
                          <a:effectLst>
                            <a:outerShdw blurRad="38100" dist="19050" dir="2700000" algn="tl" rotWithShape="0">
                              <a:schemeClr val="dk1">
                                <a:alpha val="40000"/>
                              </a:schemeClr>
                            </a:outerShdw>
                          </a:effectLst>
                        </a:endParaRPr>
                      </a:p>
                      <a:p>
                        <a:pPr algn="ctr"/>
                        <a:r>
                          <a:rPr lang="ko-KR" altLang="en-US" sz="800" b="0" cap="none" spc="0">
                            <a:ln w="0"/>
                            <a:solidFill>
                              <a:schemeClr val="tx1"/>
                            </a:solidFill>
                            <a:effectLst>
                              <a:outerShdw blurRad="38100" dist="19050" dir="2700000" algn="tl" rotWithShape="0">
                                <a:schemeClr val="dk1">
                                  <a:alpha val="40000"/>
                                </a:schemeClr>
                              </a:outerShdw>
                            </a:effectLst>
                          </a:rPr>
                          <a:t>페이지 이동한다</a:t>
                        </a:r>
                        <a:r>
                          <a:rPr lang="en-US" altLang="ko-KR" sz="800" b="0" cap="none" spc="0">
                            <a:ln w="0"/>
                            <a:solidFill>
                              <a:schemeClr val="tx1"/>
                            </a:solidFill>
                            <a:effectLst>
                              <a:outerShdw blurRad="38100" dist="19050" dir="2700000" algn="tl" rotWithShape="0">
                                <a:schemeClr val="dk1">
                                  <a:alpha val="40000"/>
                                </a:schemeClr>
                              </a:outerShdw>
                            </a:effectLst>
                          </a:rPr>
                          <a:t>.</a:t>
                        </a:r>
                        <a:endParaRPr lang="ko-KR" altLang="en-US" sz="8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22" name="순서도: 페이지 연결자 9">
                        <a:extLst>
                          <a:ext uri="{FF2B5EF4-FFF2-40B4-BE49-F238E27FC236}">
                            <a16:creationId xmlns:a16="http://schemas.microsoft.com/office/drawing/2014/main" id="{00000000-0008-0000-0200-000016000000}"/>
                          </a:ext>
                        </a:extLst>
                      </xdr:cNvPr>
                      <xdr:cNvSpPr/>
                    </xdr:nvSpPr>
                    <xdr:spPr>
                      <a:xfrm>
                        <a:off x="7207303" y="1860745"/>
                        <a:ext cx="1606419" cy="592697"/>
                      </a:xfrm>
                      <a:prstGeom prst="flowChartOffpageConnector">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800" b="0" cap="none" spc="0">
                            <a:ln w="0"/>
                            <a:solidFill>
                              <a:schemeClr val="tx1"/>
                            </a:solidFill>
                            <a:effectLst>
                              <a:outerShdw blurRad="38100" dist="19050" dir="2700000" algn="tl" rotWithShape="0">
                                <a:schemeClr val="dk1">
                                  <a:alpha val="40000"/>
                                </a:schemeClr>
                              </a:outerShdw>
                            </a:effectLst>
                          </a:rPr>
                          <a:t>회원 가입 페이지로</a:t>
                        </a:r>
                        <a:r>
                          <a:rPr lang="ko-KR" altLang="en-US" sz="800" b="0" cap="none" spc="0" baseline="0">
                            <a:ln w="0"/>
                            <a:solidFill>
                              <a:schemeClr val="tx1"/>
                            </a:solidFill>
                            <a:effectLst>
                              <a:outerShdw blurRad="38100" dist="19050" dir="2700000" algn="tl" rotWithShape="0">
                                <a:schemeClr val="dk1">
                                  <a:alpha val="40000"/>
                                </a:schemeClr>
                              </a:outerShdw>
                            </a:effectLst>
                          </a:rPr>
                          <a:t> 이동한다</a:t>
                        </a:r>
                        <a:r>
                          <a:rPr lang="en-US" altLang="ko-KR" sz="800" b="0" cap="none" spc="0" baseline="0">
                            <a:ln w="0"/>
                            <a:solidFill>
                              <a:schemeClr val="tx1"/>
                            </a:solidFill>
                            <a:effectLst>
                              <a:outerShdw blurRad="38100" dist="19050" dir="2700000" algn="tl" rotWithShape="0">
                                <a:schemeClr val="dk1">
                                  <a:alpha val="40000"/>
                                </a:schemeClr>
                              </a:outerShdw>
                            </a:effectLst>
                          </a:rPr>
                          <a:t>.</a:t>
                        </a:r>
                        <a:endParaRPr lang="ko-KR" altLang="en-US" sz="800" b="0" cap="none" spc="0">
                          <a:ln w="0"/>
                          <a:solidFill>
                            <a:schemeClr val="tx1"/>
                          </a:solidFill>
                          <a:effectLst>
                            <a:outerShdw blurRad="38100" dist="19050" dir="2700000" algn="tl" rotWithShape="0">
                              <a:schemeClr val="dk1">
                                <a:alpha val="40000"/>
                              </a:schemeClr>
                            </a:outerShdw>
                          </a:effectLst>
                        </a:endParaRPr>
                      </a:p>
                    </xdr:txBody>
                  </xdr:sp>
                  <xdr:cxnSp macro="">
                    <xdr:nvCxnSpPr>
                      <xdr:cNvPr id="23" name="직선 화살표 연결선 22">
                        <a:extLst>
                          <a:ext uri="{FF2B5EF4-FFF2-40B4-BE49-F238E27FC236}">
                            <a16:creationId xmlns:a16="http://schemas.microsoft.com/office/drawing/2014/main" id="{00000000-0008-0000-0200-000017000000}"/>
                          </a:ext>
                        </a:extLst>
                      </xdr:cNvPr>
                      <xdr:cNvCxnSpPr/>
                    </xdr:nvCxnSpPr>
                    <xdr:spPr>
                      <a:xfrm>
                        <a:off x="8033232" y="1525911"/>
                        <a:ext cx="0" cy="32500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9280538" y="1565228"/>
                        <a:ext cx="487337" cy="206352"/>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N</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25" name="꺾인 연결선 24">
                        <a:extLst>
                          <a:ext uri="{FF2B5EF4-FFF2-40B4-BE49-F238E27FC236}">
                            <a16:creationId xmlns:a16="http://schemas.microsoft.com/office/drawing/2014/main" id="{00000000-0008-0000-0200-000019000000}"/>
                          </a:ext>
                        </a:extLst>
                      </xdr:cNvPr>
                      <xdr:cNvCxnSpPr/>
                    </xdr:nvCxnSpPr>
                    <xdr:spPr>
                      <a:xfrm rot="10800000">
                        <a:off x="8767550" y="1208005"/>
                        <a:ext cx="938030" cy="1017717"/>
                      </a:xfrm>
                      <a:prstGeom prst="bentConnector3">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직사각형 25">
                        <a:extLst>
                          <a:ext uri="{FF2B5EF4-FFF2-40B4-BE49-F238E27FC236}">
                            <a16:creationId xmlns:a16="http://schemas.microsoft.com/office/drawing/2014/main" id="{00000000-0008-0000-0200-00001A000000}"/>
                          </a:ext>
                        </a:extLst>
                      </xdr:cNvPr>
                      <xdr:cNvSpPr/>
                    </xdr:nvSpPr>
                    <xdr:spPr>
                      <a:xfrm>
                        <a:off x="7258605" y="2814571"/>
                        <a:ext cx="1493555" cy="585356"/>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가입에</a:t>
                        </a:r>
                        <a:r>
                          <a:rPr lang="en-US" altLang="ko-KR" sz="1050" b="0" cap="none" spc="0" baseline="0">
                            <a:ln w="0"/>
                            <a:solidFill>
                              <a:schemeClr val="tx1"/>
                            </a:solidFill>
                            <a:effectLst>
                              <a:outerShdw blurRad="38100" dist="19050" dir="2700000" algn="tl" rotWithShape="0">
                                <a:schemeClr val="dk1">
                                  <a:alpha val="40000"/>
                                </a:schemeClr>
                              </a:outerShdw>
                            </a:effectLst>
                          </a:rPr>
                          <a:t> </a:t>
                        </a:r>
                        <a:r>
                          <a:rPr lang="ko-KR" altLang="en-US" sz="1050" b="0" cap="none" spc="0">
                            <a:ln w="0"/>
                            <a:solidFill>
                              <a:schemeClr val="tx1"/>
                            </a:solidFill>
                            <a:effectLst>
                              <a:outerShdw blurRad="38100" dist="19050" dir="2700000" algn="tl" rotWithShape="0">
                                <a:schemeClr val="dk1">
                                  <a:alpha val="40000"/>
                                </a:schemeClr>
                              </a:outerShdw>
                            </a:effectLst>
                          </a:rPr>
                          <a:t>필요한 정보를 입력한다</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27" name="순서도: 판단 26">
                        <a:extLst>
                          <a:ext uri="{FF2B5EF4-FFF2-40B4-BE49-F238E27FC236}">
                            <a16:creationId xmlns:a16="http://schemas.microsoft.com/office/drawing/2014/main" id="{00000000-0008-0000-0200-00001B000000}"/>
                          </a:ext>
                        </a:extLst>
                      </xdr:cNvPr>
                      <xdr:cNvSpPr/>
                    </xdr:nvSpPr>
                    <xdr:spPr>
                      <a:xfrm>
                        <a:off x="7171392" y="3734760"/>
                        <a:ext cx="1754431" cy="496189"/>
                      </a:xfrm>
                      <a:prstGeom prst="flowChartDecision">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아이디 중복</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28" name="직사각형 27">
                        <a:extLst>
                          <a:ext uri="{FF2B5EF4-FFF2-40B4-BE49-F238E27FC236}">
                            <a16:creationId xmlns:a16="http://schemas.microsoft.com/office/drawing/2014/main" id="{00000000-0008-0000-0200-00001C000000}"/>
                          </a:ext>
                        </a:extLst>
                      </xdr:cNvPr>
                      <xdr:cNvSpPr/>
                    </xdr:nvSpPr>
                    <xdr:spPr>
                      <a:xfrm>
                        <a:off x="9720970" y="4880194"/>
                        <a:ext cx="1493554" cy="585356"/>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로그인 한다</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29" name="직사각형 28">
                        <a:extLst>
                          <a:ext uri="{FF2B5EF4-FFF2-40B4-BE49-F238E27FC236}">
                            <a16:creationId xmlns:a16="http://schemas.microsoft.com/office/drawing/2014/main" id="{00000000-0008-0000-0200-00001D000000}"/>
                          </a:ext>
                        </a:extLst>
                      </xdr:cNvPr>
                      <xdr:cNvSpPr/>
                    </xdr:nvSpPr>
                    <xdr:spPr>
                      <a:xfrm>
                        <a:off x="7258605" y="4551039"/>
                        <a:ext cx="1493555" cy="585355"/>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회원 가입 성공</a:t>
                        </a:r>
                      </a:p>
                    </xdr:txBody>
                  </xdr:sp>
                  <xdr:cxnSp macro="">
                    <xdr:nvCxnSpPr>
                      <xdr:cNvPr id="30" name="직선 화살표 연결선 29">
                        <a:extLst>
                          <a:ext uri="{FF2B5EF4-FFF2-40B4-BE49-F238E27FC236}">
                            <a16:creationId xmlns:a16="http://schemas.microsoft.com/office/drawing/2014/main" id="{00000000-0008-0000-0200-00001E000000}"/>
                          </a:ext>
                        </a:extLst>
                      </xdr:cNvPr>
                      <xdr:cNvCxnSpPr/>
                    </xdr:nvCxnSpPr>
                    <xdr:spPr>
                      <a:xfrm flipH="1">
                        <a:off x="8016417" y="4270266"/>
                        <a:ext cx="1424" cy="196409"/>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1" name="원통 30">
                        <a:extLst>
                          <a:ext uri="{FF2B5EF4-FFF2-40B4-BE49-F238E27FC236}">
                            <a16:creationId xmlns:a16="http://schemas.microsoft.com/office/drawing/2014/main" id="{00000000-0008-0000-0200-00001F000000}"/>
                          </a:ext>
                        </a:extLst>
                      </xdr:cNvPr>
                      <xdr:cNvSpPr/>
                    </xdr:nvSpPr>
                    <xdr:spPr>
                      <a:xfrm>
                        <a:off x="5361994" y="2514141"/>
                        <a:ext cx="1018647" cy="713835"/>
                      </a:xfrm>
                      <a:prstGeom prst="can">
                        <a:avLst/>
                      </a:prstGeom>
                      <a:noFill/>
                      <a:ln w="12700">
                        <a:solidFill>
                          <a:schemeClr val="tx1"/>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가입 회원 </a:t>
                        </a:r>
                        <a:r>
                          <a:rPr lang="en-US" altLang="ko-KR" sz="1050" b="0" cap="none" spc="0">
                            <a:ln w="0"/>
                            <a:solidFill>
                              <a:schemeClr val="tx1"/>
                            </a:solidFill>
                            <a:effectLst>
                              <a:outerShdw blurRad="38100" dist="19050" dir="2700000" algn="tl" rotWithShape="0">
                                <a:schemeClr val="dk1">
                                  <a:alpha val="40000"/>
                                </a:schemeClr>
                              </a:outerShdw>
                            </a:effectLst>
                          </a:rPr>
                          <a:t>DB</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32" name="직선 화살표 연결선 31">
                        <a:extLst>
                          <a:ext uri="{FF2B5EF4-FFF2-40B4-BE49-F238E27FC236}">
                            <a16:creationId xmlns:a16="http://schemas.microsoft.com/office/drawing/2014/main" id="{00000000-0008-0000-0200-000020000000}"/>
                          </a:ext>
                        </a:extLst>
                      </xdr:cNvPr>
                      <xdr:cNvCxnSpPr/>
                    </xdr:nvCxnSpPr>
                    <xdr:spPr>
                      <a:xfrm flipV="1">
                        <a:off x="6468587" y="2922632"/>
                        <a:ext cx="666893" cy="14744"/>
                      </a:xfrm>
                      <a:prstGeom prst="straightConnector1">
                        <a:avLst/>
                      </a:prstGeom>
                      <a:ln w="127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6530149" y="2598391"/>
                        <a:ext cx="487337" cy="206351"/>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연동</a:t>
                        </a:r>
                      </a:p>
                    </xdr:txBody>
                  </xdr:sp>
                  <xdr:cxnSp macro="">
                    <xdr:nvCxnSpPr>
                      <xdr:cNvPr id="34" name="직선 화살표 연결선 33">
                        <a:extLst>
                          <a:ext uri="{FF2B5EF4-FFF2-40B4-BE49-F238E27FC236}">
                            <a16:creationId xmlns:a16="http://schemas.microsoft.com/office/drawing/2014/main" id="{00000000-0008-0000-0200-000022000000}"/>
                          </a:ext>
                        </a:extLst>
                      </xdr:cNvPr>
                      <xdr:cNvCxnSpPr/>
                    </xdr:nvCxnSpPr>
                    <xdr:spPr>
                      <a:xfrm>
                        <a:off x="10547631" y="4487149"/>
                        <a:ext cx="1764" cy="29351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5" name="TextBox 34">
                        <a:extLst>
                          <a:ext uri="{FF2B5EF4-FFF2-40B4-BE49-F238E27FC236}">
                            <a16:creationId xmlns:a16="http://schemas.microsoft.com/office/drawing/2014/main" id="{00000000-0008-0000-0200-000023000000}"/>
                          </a:ext>
                        </a:extLst>
                      </xdr:cNvPr>
                      <xdr:cNvSpPr txBox="1"/>
                    </xdr:nvSpPr>
                    <xdr:spPr>
                      <a:xfrm>
                        <a:off x="8121178" y="4280095"/>
                        <a:ext cx="471213" cy="206352"/>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N</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36" name="TextBox 35">
                        <a:extLst>
                          <a:ext uri="{FF2B5EF4-FFF2-40B4-BE49-F238E27FC236}">
                            <a16:creationId xmlns:a16="http://schemas.microsoft.com/office/drawing/2014/main" id="{00000000-0008-0000-0200-000024000000}"/>
                          </a:ext>
                        </a:extLst>
                      </xdr:cNvPr>
                      <xdr:cNvSpPr txBox="1"/>
                    </xdr:nvSpPr>
                    <xdr:spPr>
                      <a:xfrm>
                        <a:off x="6437073" y="3429414"/>
                        <a:ext cx="487337" cy="206353"/>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Y</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37" name="순서도: 판단 36">
                        <a:extLst>
                          <a:ext uri="{FF2B5EF4-FFF2-40B4-BE49-F238E27FC236}">
                            <a16:creationId xmlns:a16="http://schemas.microsoft.com/office/drawing/2014/main" id="{00000000-0008-0000-0200-000025000000}"/>
                          </a:ext>
                        </a:extLst>
                      </xdr:cNvPr>
                      <xdr:cNvSpPr/>
                    </xdr:nvSpPr>
                    <xdr:spPr>
                      <a:xfrm>
                        <a:off x="9633757" y="3916538"/>
                        <a:ext cx="1863660" cy="496191"/>
                      </a:xfrm>
                      <a:prstGeom prst="flowChartDecision">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900" b="0" cap="none" spc="0">
                            <a:ln w="0"/>
                            <a:solidFill>
                              <a:schemeClr val="tx1"/>
                            </a:solidFill>
                            <a:effectLst>
                              <a:outerShdw blurRad="38100" dist="19050" dir="2700000" algn="tl" rotWithShape="0">
                                <a:schemeClr val="dk1">
                                  <a:alpha val="40000"/>
                                </a:schemeClr>
                              </a:outerShdw>
                            </a:effectLst>
                          </a:rPr>
                          <a:t>입력</a:t>
                        </a:r>
                        <a:r>
                          <a:rPr lang="ko-KR" altLang="en-US" sz="900" b="0" cap="none" spc="0" baseline="0">
                            <a:ln w="0"/>
                            <a:solidFill>
                              <a:schemeClr val="tx1"/>
                            </a:solidFill>
                            <a:effectLst>
                              <a:outerShdw blurRad="38100" dist="19050" dir="2700000" algn="tl" rotWithShape="0">
                                <a:schemeClr val="dk1">
                                  <a:alpha val="40000"/>
                                </a:schemeClr>
                              </a:outerShdw>
                            </a:effectLst>
                          </a:rPr>
                          <a:t> 정보 일치</a:t>
                        </a:r>
                        <a:r>
                          <a:rPr lang="en-US" altLang="ko-KR" sz="900" b="0" cap="none" spc="0" baseline="0">
                            <a:ln w="0"/>
                            <a:solidFill>
                              <a:schemeClr val="tx1"/>
                            </a:solidFill>
                            <a:effectLst>
                              <a:outerShdw blurRad="38100" dist="19050" dir="2700000" algn="tl" rotWithShape="0">
                                <a:schemeClr val="dk1">
                                  <a:alpha val="40000"/>
                                </a:schemeClr>
                              </a:outerShdw>
                            </a:effectLst>
                          </a:rPr>
                          <a:t>?</a:t>
                        </a:r>
                        <a:endParaRPr lang="ko-KR" altLang="en-US" sz="9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38" name="원통 37">
                        <a:extLst>
                          <a:ext uri="{FF2B5EF4-FFF2-40B4-BE49-F238E27FC236}">
                            <a16:creationId xmlns:a16="http://schemas.microsoft.com/office/drawing/2014/main" id="{00000000-0008-0000-0200-000026000000}"/>
                          </a:ext>
                        </a:extLst>
                      </xdr:cNvPr>
                      <xdr:cNvSpPr/>
                    </xdr:nvSpPr>
                    <xdr:spPr>
                      <a:xfrm>
                        <a:off x="12358193" y="4768088"/>
                        <a:ext cx="1190905" cy="713073"/>
                      </a:xfrm>
                      <a:prstGeom prst="can">
                        <a:avLst/>
                      </a:prstGeom>
                      <a:noFill/>
                      <a:ln w="12700">
                        <a:solidFill>
                          <a:schemeClr val="tx1"/>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가입 회원 </a:t>
                        </a:r>
                        <a:r>
                          <a:rPr lang="en-US" altLang="ko-KR" sz="1050" b="0" cap="none" spc="0">
                            <a:ln w="0"/>
                            <a:solidFill>
                              <a:schemeClr val="tx1"/>
                            </a:solidFill>
                            <a:effectLst>
                              <a:outerShdw blurRad="38100" dist="19050" dir="2700000" algn="tl" rotWithShape="0">
                                <a:schemeClr val="dk1">
                                  <a:alpha val="40000"/>
                                </a:schemeClr>
                              </a:outerShdw>
                            </a:effectLst>
                          </a:rPr>
                          <a:t>DB</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39" name="TextBox 38">
                        <a:extLst>
                          <a:ext uri="{FF2B5EF4-FFF2-40B4-BE49-F238E27FC236}">
                            <a16:creationId xmlns:a16="http://schemas.microsoft.com/office/drawing/2014/main" id="{00000000-0008-0000-0200-000027000000}"/>
                          </a:ext>
                        </a:extLst>
                      </xdr:cNvPr>
                      <xdr:cNvSpPr txBox="1"/>
                    </xdr:nvSpPr>
                    <xdr:spPr>
                      <a:xfrm>
                        <a:off x="10624584" y="4501893"/>
                        <a:ext cx="487337" cy="206352"/>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Y</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40" name="꺾인 연결선 39">
                        <a:extLst>
                          <a:ext uri="{FF2B5EF4-FFF2-40B4-BE49-F238E27FC236}">
                            <a16:creationId xmlns:a16="http://schemas.microsoft.com/office/drawing/2014/main" id="{00000000-0008-0000-0200-000028000000}"/>
                          </a:ext>
                        </a:extLst>
                      </xdr:cNvPr>
                      <xdr:cNvCxnSpPr>
                        <a:stCxn id="37" idx="3"/>
                        <a:endCxn id="21" idx="3"/>
                      </xdr:cNvCxnSpPr>
                    </xdr:nvCxnSpPr>
                    <xdr:spPr>
                      <a:xfrm flipH="1" flipV="1">
                        <a:off x="11358169" y="3282037"/>
                        <a:ext cx="139248" cy="886777"/>
                      </a:xfrm>
                      <a:prstGeom prst="bentConnector3">
                        <a:avLst>
                          <a:gd name="adj1" fmla="val -1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1" name="TextBox 40">
                        <a:extLst>
                          <a:ext uri="{FF2B5EF4-FFF2-40B4-BE49-F238E27FC236}">
                            <a16:creationId xmlns:a16="http://schemas.microsoft.com/office/drawing/2014/main" id="{00000000-0008-0000-0200-000029000000}"/>
                          </a:ext>
                        </a:extLst>
                      </xdr:cNvPr>
                      <xdr:cNvSpPr txBox="1"/>
                    </xdr:nvSpPr>
                    <xdr:spPr>
                      <a:xfrm>
                        <a:off x="11829539" y="3665254"/>
                        <a:ext cx="487336" cy="197223"/>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N</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42" name="직선 화살표 연결선 41">
                        <a:extLst>
                          <a:ext uri="{FF2B5EF4-FFF2-40B4-BE49-F238E27FC236}">
                            <a16:creationId xmlns:a16="http://schemas.microsoft.com/office/drawing/2014/main" id="{00000000-0008-0000-0200-00002A000000}"/>
                          </a:ext>
                        </a:extLst>
                      </xdr:cNvPr>
                      <xdr:cNvCxnSpPr/>
                    </xdr:nvCxnSpPr>
                    <xdr:spPr>
                      <a:xfrm>
                        <a:off x="11284838" y="5140731"/>
                        <a:ext cx="1001344" cy="0"/>
                      </a:xfrm>
                      <a:prstGeom prst="straightConnector1">
                        <a:avLst/>
                      </a:prstGeom>
                      <a:ln w="127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3" name="TextBox 42">
                        <a:extLst>
                          <a:ext uri="{FF2B5EF4-FFF2-40B4-BE49-F238E27FC236}">
                            <a16:creationId xmlns:a16="http://schemas.microsoft.com/office/drawing/2014/main" id="{00000000-0008-0000-0200-00002B000000}"/>
                          </a:ext>
                        </a:extLst>
                      </xdr:cNvPr>
                      <xdr:cNvSpPr txBox="1"/>
                    </xdr:nvSpPr>
                    <xdr:spPr>
                      <a:xfrm>
                        <a:off x="11866028" y="4108146"/>
                        <a:ext cx="487336" cy="206351"/>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연동</a:t>
                        </a:r>
                      </a:p>
                    </xdr:txBody>
                  </xdr:sp>
                  <xdr:sp macro="" textlink="">
                    <xdr:nvSpPr>
                      <xdr:cNvPr id="44" name="순서도: 페이지 연결자 36">
                        <a:extLst>
                          <a:ext uri="{FF2B5EF4-FFF2-40B4-BE49-F238E27FC236}">
                            <a16:creationId xmlns:a16="http://schemas.microsoft.com/office/drawing/2014/main" id="{00000000-0008-0000-0200-00002C000000}"/>
                          </a:ext>
                        </a:extLst>
                      </xdr:cNvPr>
                      <xdr:cNvSpPr/>
                    </xdr:nvSpPr>
                    <xdr:spPr>
                      <a:xfrm>
                        <a:off x="9695319" y="5721047"/>
                        <a:ext cx="1606418" cy="570611"/>
                      </a:xfrm>
                      <a:prstGeom prst="flowChartOffpageConnector">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메인 화면으로 이동한다</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45" name="직선 화살표 연결선 44">
                        <a:extLst>
                          <a:ext uri="{FF2B5EF4-FFF2-40B4-BE49-F238E27FC236}">
                            <a16:creationId xmlns:a16="http://schemas.microsoft.com/office/drawing/2014/main" id="{00000000-0008-0000-0200-00002D000000}"/>
                          </a:ext>
                        </a:extLst>
                      </xdr:cNvPr>
                      <xdr:cNvCxnSpPr/>
                    </xdr:nvCxnSpPr>
                    <xdr:spPr>
                      <a:xfrm>
                        <a:off x="10448192" y="5486797"/>
                        <a:ext cx="0" cy="17187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6" name="TextBox 45">
                        <a:extLst>
                          <a:ext uri="{FF2B5EF4-FFF2-40B4-BE49-F238E27FC236}">
                            <a16:creationId xmlns:a16="http://schemas.microsoft.com/office/drawing/2014/main" id="{00000000-0008-0000-0200-00002E000000}"/>
                          </a:ext>
                        </a:extLst>
                      </xdr:cNvPr>
                      <xdr:cNvSpPr txBox="1"/>
                    </xdr:nvSpPr>
                    <xdr:spPr>
                      <a:xfrm>
                        <a:off x="11528802" y="4871810"/>
                        <a:ext cx="487338" cy="206352"/>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연동</a:t>
                        </a:r>
                      </a:p>
                    </xdr:txBody>
                  </xdr:sp>
                </xdr:grpSp>
              </xdr:grpSp>
              <xdr:cxnSp macro="">
                <xdr:nvCxnSpPr>
                  <xdr:cNvPr id="13" name="직선 화살표 연결선 12">
                    <a:extLst>
                      <a:ext uri="{FF2B5EF4-FFF2-40B4-BE49-F238E27FC236}">
                        <a16:creationId xmlns:a16="http://schemas.microsoft.com/office/drawing/2014/main" id="{00000000-0008-0000-0200-00000D000000}"/>
                      </a:ext>
                    </a:extLst>
                  </xdr:cNvPr>
                  <xdr:cNvCxnSpPr/>
                </xdr:nvCxnSpPr>
                <xdr:spPr>
                  <a:xfrm flipH="1">
                    <a:off x="8072956" y="2381251"/>
                    <a:ext cx="1446" cy="20394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직선 화살표 연결선 13">
                    <a:extLst>
                      <a:ext uri="{FF2B5EF4-FFF2-40B4-BE49-F238E27FC236}">
                        <a16:creationId xmlns:a16="http://schemas.microsoft.com/office/drawing/2014/main" id="{00000000-0008-0000-0200-00000E000000}"/>
                      </a:ext>
                    </a:extLst>
                  </xdr:cNvPr>
                  <xdr:cNvCxnSpPr/>
                </xdr:nvCxnSpPr>
                <xdr:spPr>
                  <a:xfrm flipH="1">
                    <a:off x="8078816" y="3351824"/>
                    <a:ext cx="1446" cy="20394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11" name="꺾인 연결선 10">
                  <a:extLst>
                    <a:ext uri="{FF2B5EF4-FFF2-40B4-BE49-F238E27FC236}">
                      <a16:creationId xmlns:a16="http://schemas.microsoft.com/office/drawing/2014/main" id="{00000000-0008-0000-0200-00000B000000}"/>
                    </a:ext>
                  </a:extLst>
                </xdr:cNvPr>
                <xdr:cNvCxnSpPr>
                  <a:stCxn id="27" idx="1"/>
                </xdr:cNvCxnSpPr>
              </xdr:nvCxnSpPr>
              <xdr:spPr>
                <a:xfrm rot="10800000" flipH="1">
                  <a:off x="7176838" y="2916598"/>
                  <a:ext cx="54316" cy="904423"/>
                </a:xfrm>
                <a:prstGeom prst="bentConnector4">
                  <a:avLst>
                    <a:gd name="adj1" fmla="val -280068"/>
                    <a:gd name="adj2" fmla="val 9946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9" name="직선 화살표 연결선 8">
                <a:extLst>
                  <a:ext uri="{FF2B5EF4-FFF2-40B4-BE49-F238E27FC236}">
                    <a16:creationId xmlns:a16="http://schemas.microsoft.com/office/drawing/2014/main" id="{00000000-0008-0000-0200-000009000000}"/>
                  </a:ext>
                </a:extLst>
              </xdr:cNvPr>
              <xdr:cNvCxnSpPr/>
            </xdr:nvCxnSpPr>
            <xdr:spPr>
              <a:xfrm flipH="1">
                <a:off x="10599872" y="3472440"/>
                <a:ext cx="1438" cy="200481"/>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7" name="직선 화살표 연결선 6">
              <a:extLst>
                <a:ext uri="{FF2B5EF4-FFF2-40B4-BE49-F238E27FC236}">
                  <a16:creationId xmlns:a16="http://schemas.microsoft.com/office/drawing/2014/main" id="{00000000-0008-0000-0200-000007000000}"/>
                </a:ext>
              </a:extLst>
            </xdr:cNvPr>
            <xdr:cNvCxnSpPr/>
          </xdr:nvCxnSpPr>
          <xdr:spPr>
            <a:xfrm>
              <a:off x="10527858" y="3332609"/>
              <a:ext cx="0" cy="40945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11</xdr:col>
      <xdr:colOff>34635</xdr:colOff>
      <xdr:row>59</xdr:row>
      <xdr:rowOff>69273</xdr:rowOff>
    </xdr:from>
    <xdr:to>
      <xdr:col>19</xdr:col>
      <xdr:colOff>322118</xdr:colOff>
      <xdr:row>131</xdr:row>
      <xdr:rowOff>166255</xdr:rowOff>
    </xdr:to>
    <xdr:grpSp>
      <xdr:nvGrpSpPr>
        <xdr:cNvPr id="47" name="그룹 46">
          <a:extLst>
            <a:ext uri="{FF2B5EF4-FFF2-40B4-BE49-F238E27FC236}">
              <a16:creationId xmlns:a16="http://schemas.microsoft.com/office/drawing/2014/main" id="{00000000-0008-0000-0200-00002F000000}"/>
            </a:ext>
          </a:extLst>
        </xdr:cNvPr>
        <xdr:cNvGrpSpPr/>
      </xdr:nvGrpSpPr>
      <xdr:grpSpPr>
        <a:xfrm>
          <a:off x="7161576" y="14816214"/>
          <a:ext cx="5785836" cy="15157688"/>
          <a:chOff x="14114318" y="432955"/>
          <a:chExt cx="8918864" cy="17513011"/>
        </a:xfrm>
      </xdr:grpSpPr>
      <xdr:sp macro="" textlink="">
        <xdr:nvSpPr>
          <xdr:cNvPr id="48" name="직사각형 47">
            <a:extLst>
              <a:ext uri="{FF2B5EF4-FFF2-40B4-BE49-F238E27FC236}">
                <a16:creationId xmlns:a16="http://schemas.microsoft.com/office/drawing/2014/main" id="{00000000-0008-0000-0200-000030000000}"/>
              </a:ext>
            </a:extLst>
          </xdr:cNvPr>
          <xdr:cNvSpPr/>
        </xdr:nvSpPr>
        <xdr:spPr>
          <a:xfrm>
            <a:off x="14114318" y="432955"/>
            <a:ext cx="8918864" cy="175130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grpSp>
        <xdr:nvGrpSpPr>
          <xdr:cNvPr id="49" name="그룹 48">
            <a:extLst>
              <a:ext uri="{FF2B5EF4-FFF2-40B4-BE49-F238E27FC236}">
                <a16:creationId xmlns:a16="http://schemas.microsoft.com/office/drawing/2014/main" id="{00000000-0008-0000-0200-000031000000}"/>
              </a:ext>
            </a:extLst>
          </xdr:cNvPr>
          <xdr:cNvGrpSpPr/>
        </xdr:nvGrpSpPr>
        <xdr:grpSpPr>
          <a:xfrm>
            <a:off x="14937288" y="680728"/>
            <a:ext cx="7123803" cy="16474952"/>
            <a:chOff x="5403190" y="7764272"/>
            <a:chExt cx="7120472" cy="17723877"/>
          </a:xfrm>
        </xdr:grpSpPr>
        <xdr:sp macro="" textlink="">
          <xdr:nvSpPr>
            <xdr:cNvPr id="50" name="직사각형 49">
              <a:extLst>
                <a:ext uri="{FF2B5EF4-FFF2-40B4-BE49-F238E27FC236}">
                  <a16:creationId xmlns:a16="http://schemas.microsoft.com/office/drawing/2014/main" id="{00000000-0008-0000-0200-000032000000}"/>
                </a:ext>
              </a:extLst>
            </xdr:cNvPr>
            <xdr:cNvSpPr/>
          </xdr:nvSpPr>
          <xdr:spPr>
            <a:xfrm>
              <a:off x="9735736" y="13837413"/>
              <a:ext cx="1538782" cy="585862"/>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근태정보를 등록한다</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grpSp>
          <xdr:nvGrpSpPr>
            <xdr:cNvPr id="51" name="그룹 50">
              <a:extLst>
                <a:ext uri="{FF2B5EF4-FFF2-40B4-BE49-F238E27FC236}">
                  <a16:creationId xmlns:a16="http://schemas.microsoft.com/office/drawing/2014/main" id="{00000000-0008-0000-0200-000033000000}"/>
                </a:ext>
              </a:extLst>
            </xdr:cNvPr>
            <xdr:cNvGrpSpPr/>
          </xdr:nvGrpSpPr>
          <xdr:grpSpPr>
            <a:xfrm>
              <a:off x="5403190" y="7764272"/>
              <a:ext cx="7120472" cy="17723877"/>
              <a:chOff x="5403190" y="7764272"/>
              <a:chExt cx="7120472" cy="17723877"/>
            </a:xfrm>
          </xdr:grpSpPr>
          <xdr:cxnSp macro="">
            <xdr:nvCxnSpPr>
              <xdr:cNvPr id="52" name="직선 화살표 연결선 51">
                <a:extLst>
                  <a:ext uri="{FF2B5EF4-FFF2-40B4-BE49-F238E27FC236}">
                    <a16:creationId xmlns:a16="http://schemas.microsoft.com/office/drawing/2014/main" id="{00000000-0008-0000-0200-000034000000}"/>
                  </a:ext>
                </a:extLst>
              </xdr:cNvPr>
              <xdr:cNvCxnSpPr/>
            </xdr:nvCxnSpPr>
            <xdr:spPr>
              <a:xfrm flipH="1">
                <a:off x="9036022" y="12553573"/>
                <a:ext cx="1539" cy="237327"/>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53" name="직사각형 52">
                <a:extLst>
                  <a:ext uri="{FF2B5EF4-FFF2-40B4-BE49-F238E27FC236}">
                    <a16:creationId xmlns:a16="http://schemas.microsoft.com/office/drawing/2014/main" id="{00000000-0008-0000-0200-000035000000}"/>
                  </a:ext>
                </a:extLst>
              </xdr:cNvPr>
              <xdr:cNvSpPr/>
            </xdr:nvSpPr>
            <xdr:spPr>
              <a:xfrm>
                <a:off x="9735736" y="15712972"/>
                <a:ext cx="1538782" cy="585862"/>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근태정보를 입력한다</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grpSp>
            <xdr:nvGrpSpPr>
              <xdr:cNvPr id="54" name="그룹 53">
                <a:extLst>
                  <a:ext uri="{FF2B5EF4-FFF2-40B4-BE49-F238E27FC236}">
                    <a16:creationId xmlns:a16="http://schemas.microsoft.com/office/drawing/2014/main" id="{00000000-0008-0000-0200-000036000000}"/>
                  </a:ext>
                </a:extLst>
              </xdr:cNvPr>
              <xdr:cNvGrpSpPr/>
            </xdr:nvGrpSpPr>
            <xdr:grpSpPr>
              <a:xfrm>
                <a:off x="5403190" y="7764272"/>
                <a:ext cx="7120472" cy="17723877"/>
                <a:chOff x="5326625" y="8087545"/>
                <a:chExt cx="7000157" cy="18472509"/>
              </a:xfrm>
            </xdr:grpSpPr>
            <xdr:sp macro="" textlink="">
              <xdr:nvSpPr>
                <xdr:cNvPr id="55" name="순서도: 판단 54">
                  <a:extLst>
                    <a:ext uri="{FF2B5EF4-FFF2-40B4-BE49-F238E27FC236}">
                      <a16:creationId xmlns:a16="http://schemas.microsoft.com/office/drawing/2014/main" id="{00000000-0008-0000-0200-000037000000}"/>
                    </a:ext>
                  </a:extLst>
                </xdr:cNvPr>
                <xdr:cNvSpPr/>
              </xdr:nvSpPr>
              <xdr:spPr>
                <a:xfrm>
                  <a:off x="7834779" y="13374477"/>
                  <a:ext cx="2127106" cy="760217"/>
                </a:xfrm>
                <a:prstGeom prst="flowChartDecision">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직원이 상용직</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grpSp>
              <xdr:nvGrpSpPr>
                <xdr:cNvPr id="56" name="그룹 55">
                  <a:extLst>
                    <a:ext uri="{FF2B5EF4-FFF2-40B4-BE49-F238E27FC236}">
                      <a16:creationId xmlns:a16="http://schemas.microsoft.com/office/drawing/2014/main" id="{00000000-0008-0000-0200-000038000000}"/>
                    </a:ext>
                  </a:extLst>
                </xdr:cNvPr>
                <xdr:cNvGrpSpPr/>
              </xdr:nvGrpSpPr>
              <xdr:grpSpPr>
                <a:xfrm>
                  <a:off x="7026714" y="8087545"/>
                  <a:ext cx="2959934" cy="4937995"/>
                  <a:chOff x="7085425" y="7969738"/>
                  <a:chExt cx="2987699" cy="4982342"/>
                </a:xfrm>
              </xdr:grpSpPr>
              <xdr:sp macro="" textlink="">
                <xdr:nvSpPr>
                  <xdr:cNvPr id="98" name="직사각형 97">
                    <a:extLst>
                      <a:ext uri="{FF2B5EF4-FFF2-40B4-BE49-F238E27FC236}">
                        <a16:creationId xmlns:a16="http://schemas.microsoft.com/office/drawing/2014/main" id="{00000000-0008-0000-0200-000062000000}"/>
                      </a:ext>
                    </a:extLst>
                  </xdr:cNvPr>
                  <xdr:cNvSpPr/>
                </xdr:nvSpPr>
                <xdr:spPr>
                  <a:xfrm>
                    <a:off x="8214890" y="7969738"/>
                    <a:ext cx="1533721" cy="622612"/>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직원 등록을 한다</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99" name="순서도: 페이지 연결자 9">
                    <a:extLst>
                      <a:ext uri="{FF2B5EF4-FFF2-40B4-BE49-F238E27FC236}">
                        <a16:creationId xmlns:a16="http://schemas.microsoft.com/office/drawing/2014/main" id="{00000000-0008-0000-0200-000063000000}"/>
                      </a:ext>
                    </a:extLst>
                  </xdr:cNvPr>
                  <xdr:cNvSpPr/>
                </xdr:nvSpPr>
                <xdr:spPr>
                  <a:xfrm>
                    <a:off x="8151980" y="8968539"/>
                    <a:ext cx="1647722" cy="630106"/>
                  </a:xfrm>
                  <a:prstGeom prst="flowChartOffpageConnector">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800" b="0" cap="none" spc="0">
                        <a:ln w="0"/>
                        <a:solidFill>
                          <a:schemeClr val="tx1"/>
                        </a:solidFill>
                        <a:effectLst>
                          <a:outerShdw blurRad="38100" dist="19050" dir="2700000" algn="tl" rotWithShape="0">
                            <a:schemeClr val="dk1">
                              <a:alpha val="40000"/>
                            </a:schemeClr>
                          </a:outerShdw>
                        </a:effectLst>
                      </a:rPr>
                      <a:t>직원등록 페이지로 이동한다</a:t>
                    </a:r>
                    <a:r>
                      <a:rPr lang="en-US" altLang="ko-KR" sz="800" b="0" cap="none" spc="0">
                        <a:ln w="0"/>
                        <a:solidFill>
                          <a:schemeClr val="tx1"/>
                        </a:solidFill>
                        <a:effectLst>
                          <a:outerShdw blurRad="38100" dist="19050" dir="2700000" algn="tl" rotWithShape="0">
                            <a:schemeClr val="dk1">
                              <a:alpha val="40000"/>
                            </a:schemeClr>
                          </a:outerShdw>
                        </a:effectLst>
                      </a:rPr>
                      <a:t>.</a:t>
                    </a:r>
                    <a:endParaRPr lang="ko-KR" altLang="en-US" sz="8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00" name="직사각형 99">
                    <a:extLst>
                      <a:ext uri="{FF2B5EF4-FFF2-40B4-BE49-F238E27FC236}">
                        <a16:creationId xmlns:a16="http://schemas.microsoft.com/office/drawing/2014/main" id="{00000000-0008-0000-0200-000064000000}"/>
                      </a:ext>
                    </a:extLst>
                  </xdr:cNvPr>
                  <xdr:cNvSpPr/>
                </xdr:nvSpPr>
                <xdr:spPr>
                  <a:xfrm>
                    <a:off x="8216388" y="9969626"/>
                    <a:ext cx="1533721" cy="711641"/>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직원의 정보를 입력한다</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01" name="순서도: 판단 100">
                    <a:extLst>
                      <a:ext uri="{FF2B5EF4-FFF2-40B4-BE49-F238E27FC236}">
                        <a16:creationId xmlns:a16="http://schemas.microsoft.com/office/drawing/2014/main" id="{00000000-0008-0000-0200-000065000000}"/>
                      </a:ext>
                    </a:extLst>
                  </xdr:cNvPr>
                  <xdr:cNvSpPr/>
                </xdr:nvSpPr>
                <xdr:spPr>
                  <a:xfrm>
                    <a:off x="7925194" y="11051618"/>
                    <a:ext cx="2147930" cy="759556"/>
                  </a:xfrm>
                  <a:prstGeom prst="flowChartDecision">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직원 정보 수정</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02" name="직사각형 101">
                    <a:extLst>
                      <a:ext uri="{FF2B5EF4-FFF2-40B4-BE49-F238E27FC236}">
                        <a16:creationId xmlns:a16="http://schemas.microsoft.com/office/drawing/2014/main" id="{00000000-0008-0000-0200-000066000000}"/>
                      </a:ext>
                    </a:extLst>
                  </xdr:cNvPr>
                  <xdr:cNvSpPr/>
                </xdr:nvSpPr>
                <xdr:spPr>
                  <a:xfrm>
                    <a:off x="8197338" y="12337843"/>
                    <a:ext cx="1533721" cy="614237"/>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직원 등록 성공</a:t>
                    </a:r>
                  </a:p>
                </xdr:txBody>
              </xdr:sp>
              <xdr:cxnSp macro="">
                <xdr:nvCxnSpPr>
                  <xdr:cNvPr id="103" name="직선 화살표 연결선 102">
                    <a:extLst>
                      <a:ext uri="{FF2B5EF4-FFF2-40B4-BE49-F238E27FC236}">
                        <a16:creationId xmlns:a16="http://schemas.microsoft.com/office/drawing/2014/main" id="{00000000-0008-0000-0200-000067000000}"/>
                      </a:ext>
                    </a:extLst>
                  </xdr:cNvPr>
                  <xdr:cNvCxnSpPr/>
                </xdr:nvCxnSpPr>
                <xdr:spPr>
                  <a:xfrm>
                    <a:off x="8987518" y="8642106"/>
                    <a:ext cx="0" cy="260559"/>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104" name="직선 화살표 연결선 103">
                    <a:extLst>
                      <a:ext uri="{FF2B5EF4-FFF2-40B4-BE49-F238E27FC236}">
                        <a16:creationId xmlns:a16="http://schemas.microsoft.com/office/drawing/2014/main" id="{00000000-0008-0000-0200-000068000000}"/>
                      </a:ext>
                    </a:extLst>
                  </xdr:cNvPr>
                  <xdr:cNvCxnSpPr/>
                </xdr:nvCxnSpPr>
                <xdr:spPr>
                  <a:xfrm>
                    <a:off x="8992507" y="9656885"/>
                    <a:ext cx="0" cy="275979"/>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105" name="직선 화살표 연결선 104">
                    <a:extLst>
                      <a:ext uri="{FF2B5EF4-FFF2-40B4-BE49-F238E27FC236}">
                        <a16:creationId xmlns:a16="http://schemas.microsoft.com/office/drawing/2014/main" id="{00000000-0008-0000-0200-000069000000}"/>
                      </a:ext>
                    </a:extLst>
                  </xdr:cNvPr>
                  <xdr:cNvCxnSpPr/>
                </xdr:nvCxnSpPr>
                <xdr:spPr>
                  <a:xfrm>
                    <a:off x="8987971" y="10690713"/>
                    <a:ext cx="0" cy="291856"/>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106" name="직선 화살표 연결선 105">
                    <a:extLst>
                      <a:ext uri="{FF2B5EF4-FFF2-40B4-BE49-F238E27FC236}">
                        <a16:creationId xmlns:a16="http://schemas.microsoft.com/office/drawing/2014/main" id="{00000000-0008-0000-0200-00006A000000}"/>
                      </a:ext>
                    </a:extLst>
                  </xdr:cNvPr>
                  <xdr:cNvCxnSpPr/>
                </xdr:nvCxnSpPr>
                <xdr:spPr>
                  <a:xfrm>
                    <a:off x="8996496" y="11813792"/>
                    <a:ext cx="0" cy="45898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107" name="TextBox 106">
                    <a:extLst>
                      <a:ext uri="{FF2B5EF4-FFF2-40B4-BE49-F238E27FC236}">
                        <a16:creationId xmlns:a16="http://schemas.microsoft.com/office/drawing/2014/main" id="{00000000-0008-0000-0200-00006B000000}"/>
                      </a:ext>
                    </a:extLst>
                  </xdr:cNvPr>
                  <xdr:cNvSpPr txBox="1"/>
                </xdr:nvSpPr>
                <xdr:spPr>
                  <a:xfrm>
                    <a:off x="9132567" y="11912880"/>
                    <a:ext cx="492246" cy="219004"/>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N</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108" name="꺾인 연결선 107">
                    <a:extLst>
                      <a:ext uri="{FF2B5EF4-FFF2-40B4-BE49-F238E27FC236}">
                        <a16:creationId xmlns:a16="http://schemas.microsoft.com/office/drawing/2014/main" id="{00000000-0008-0000-0200-00006C000000}"/>
                      </a:ext>
                    </a:extLst>
                  </xdr:cNvPr>
                  <xdr:cNvCxnSpPr>
                    <a:endCxn id="101" idx="1"/>
                  </xdr:cNvCxnSpPr>
                </xdr:nvCxnSpPr>
                <xdr:spPr>
                  <a:xfrm rot="16200000" flipV="1">
                    <a:off x="7445502" y="11906901"/>
                    <a:ext cx="1211210" cy="251826"/>
                  </a:xfrm>
                  <a:prstGeom prst="bentConnector4">
                    <a:avLst>
                      <a:gd name="adj1" fmla="val 179"/>
                      <a:gd name="adj2" fmla="val 190777"/>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109" name="TextBox 108">
                    <a:extLst>
                      <a:ext uri="{FF2B5EF4-FFF2-40B4-BE49-F238E27FC236}">
                        <a16:creationId xmlns:a16="http://schemas.microsoft.com/office/drawing/2014/main" id="{00000000-0008-0000-0200-00006D000000}"/>
                      </a:ext>
                    </a:extLst>
                  </xdr:cNvPr>
                  <xdr:cNvSpPr txBox="1"/>
                </xdr:nvSpPr>
                <xdr:spPr>
                  <a:xfrm>
                    <a:off x="7085425" y="11922405"/>
                    <a:ext cx="495176" cy="219004"/>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Y</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grpSp>
            <xdr:sp macro="" textlink="">
              <xdr:nvSpPr>
                <xdr:cNvPr id="57" name="직사각형 56">
                  <a:extLst>
                    <a:ext uri="{FF2B5EF4-FFF2-40B4-BE49-F238E27FC236}">
                      <a16:creationId xmlns:a16="http://schemas.microsoft.com/office/drawing/2014/main" id="{00000000-0008-0000-0200-000039000000}"/>
                    </a:ext>
                  </a:extLst>
                </xdr:cNvPr>
                <xdr:cNvSpPr/>
              </xdr:nvSpPr>
              <xdr:spPr>
                <a:xfrm>
                  <a:off x="6592759" y="14425426"/>
                  <a:ext cx="1516907" cy="611384"/>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상용직 급여를 등록한다</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58" name="순서도: 페이지 연결자 9">
                  <a:extLst>
                    <a:ext uri="{FF2B5EF4-FFF2-40B4-BE49-F238E27FC236}">
                      <a16:creationId xmlns:a16="http://schemas.microsoft.com/office/drawing/2014/main" id="{00000000-0008-0000-0200-00003A000000}"/>
                    </a:ext>
                  </a:extLst>
                </xdr:cNvPr>
                <xdr:cNvSpPr/>
              </xdr:nvSpPr>
              <xdr:spPr>
                <a:xfrm>
                  <a:off x="6585502" y="16371881"/>
                  <a:ext cx="1626898" cy="624321"/>
                </a:xfrm>
                <a:prstGeom prst="flowChartOffpageConnector">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800" b="0" cap="none" spc="0">
                      <a:ln w="0"/>
                      <a:solidFill>
                        <a:schemeClr val="tx1"/>
                      </a:solidFill>
                      <a:effectLst>
                        <a:outerShdw blurRad="38100" dist="19050" dir="2700000" algn="tl" rotWithShape="0">
                          <a:schemeClr val="dk1">
                            <a:alpha val="40000"/>
                          </a:schemeClr>
                        </a:outerShdw>
                      </a:effectLst>
                    </a:rPr>
                    <a:t>급여 입력화면으로 이동한다</a:t>
                  </a:r>
                  <a:r>
                    <a:rPr lang="en-US" altLang="ko-KR" sz="800" b="0" cap="none" spc="0">
                      <a:ln w="0"/>
                      <a:solidFill>
                        <a:schemeClr val="tx1"/>
                      </a:solidFill>
                      <a:effectLst>
                        <a:outerShdw blurRad="38100" dist="19050" dir="2700000" algn="tl" rotWithShape="0">
                          <a:schemeClr val="dk1">
                            <a:alpha val="40000"/>
                          </a:schemeClr>
                        </a:outerShdw>
                      </a:effectLst>
                    </a:rPr>
                    <a:t>.</a:t>
                  </a:r>
                  <a:endParaRPr lang="ko-KR" altLang="en-US" sz="8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59" name="순서도: 페이지 연결자 9">
                  <a:extLst>
                    <a:ext uri="{FF2B5EF4-FFF2-40B4-BE49-F238E27FC236}">
                      <a16:creationId xmlns:a16="http://schemas.microsoft.com/office/drawing/2014/main" id="{00000000-0008-0000-0200-00003B000000}"/>
                    </a:ext>
                  </a:extLst>
                </xdr:cNvPr>
                <xdr:cNvSpPr/>
              </xdr:nvSpPr>
              <xdr:spPr>
                <a:xfrm>
                  <a:off x="9512684" y="15341713"/>
                  <a:ext cx="1626898" cy="720182"/>
                </a:xfrm>
                <a:prstGeom prst="flowChartOffpageConnector">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800" b="0" cap="none" spc="0">
                      <a:ln w="0"/>
                      <a:solidFill>
                        <a:schemeClr val="tx1"/>
                      </a:solidFill>
                      <a:effectLst>
                        <a:outerShdw blurRad="38100" dist="19050" dir="2700000" algn="tl" rotWithShape="0">
                          <a:schemeClr val="dk1">
                            <a:alpha val="40000"/>
                          </a:schemeClr>
                        </a:outerShdw>
                      </a:effectLst>
                    </a:rPr>
                    <a:t>근태정보입력화면으로 이동한다</a:t>
                  </a:r>
                  <a:r>
                    <a:rPr lang="en-US" altLang="ko-KR" sz="800" b="0" cap="none" spc="0">
                      <a:ln w="0"/>
                      <a:solidFill>
                        <a:schemeClr val="tx1"/>
                      </a:solidFill>
                      <a:effectLst>
                        <a:outerShdw blurRad="38100" dist="19050" dir="2700000" algn="tl" rotWithShape="0">
                          <a:schemeClr val="dk1">
                            <a:alpha val="40000"/>
                          </a:schemeClr>
                        </a:outerShdw>
                      </a:effectLst>
                    </a:rPr>
                    <a:t>.</a:t>
                  </a:r>
                  <a:endParaRPr lang="ko-KR" altLang="en-US" sz="8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60" name="직사각형 59">
                  <a:extLst>
                    <a:ext uri="{FF2B5EF4-FFF2-40B4-BE49-F238E27FC236}">
                      <a16:creationId xmlns:a16="http://schemas.microsoft.com/office/drawing/2014/main" id="{00000000-0008-0000-0200-00003C000000}"/>
                    </a:ext>
                  </a:extLst>
                </xdr:cNvPr>
                <xdr:cNvSpPr/>
              </xdr:nvSpPr>
              <xdr:spPr>
                <a:xfrm>
                  <a:off x="6580854" y="18471169"/>
                  <a:ext cx="1516907" cy="611384"/>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급여정보를 입력한다</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61" name="순서도: 판단 60">
                  <a:extLst>
                    <a:ext uri="{FF2B5EF4-FFF2-40B4-BE49-F238E27FC236}">
                      <a16:creationId xmlns:a16="http://schemas.microsoft.com/office/drawing/2014/main" id="{00000000-0008-0000-0200-00003D000000}"/>
                    </a:ext>
                  </a:extLst>
                </xdr:cNvPr>
                <xdr:cNvSpPr/>
              </xdr:nvSpPr>
              <xdr:spPr>
                <a:xfrm>
                  <a:off x="6290226" y="20408439"/>
                  <a:ext cx="2127106" cy="760217"/>
                </a:xfrm>
                <a:prstGeom prst="flowChartDecision">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정보 수정</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62" name="순서도: 판단 61">
                  <a:extLst>
                    <a:ext uri="{FF2B5EF4-FFF2-40B4-BE49-F238E27FC236}">
                      <a16:creationId xmlns:a16="http://schemas.microsoft.com/office/drawing/2014/main" id="{00000000-0008-0000-0200-00003E000000}"/>
                    </a:ext>
                  </a:extLst>
                </xdr:cNvPr>
                <xdr:cNvSpPr/>
              </xdr:nvSpPr>
              <xdr:spPr>
                <a:xfrm>
                  <a:off x="9322183" y="17413077"/>
                  <a:ext cx="2127106" cy="760217"/>
                </a:xfrm>
                <a:prstGeom prst="flowChartDecision">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정보 수정</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63" name="직사각형 62">
                  <a:extLst>
                    <a:ext uri="{FF2B5EF4-FFF2-40B4-BE49-F238E27FC236}">
                      <a16:creationId xmlns:a16="http://schemas.microsoft.com/office/drawing/2014/main" id="{00000000-0008-0000-0200-00003F000000}"/>
                    </a:ext>
                  </a:extLst>
                </xdr:cNvPr>
                <xdr:cNvSpPr/>
              </xdr:nvSpPr>
              <xdr:spPr>
                <a:xfrm>
                  <a:off x="9582607" y="18550754"/>
                  <a:ext cx="1516907" cy="611383"/>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근태정보 입력</a:t>
                  </a:r>
                  <a:r>
                    <a:rPr lang="ko-KR" altLang="en-US" sz="1050" b="0" cap="none" spc="0" baseline="0">
                      <a:ln w="0"/>
                      <a:solidFill>
                        <a:schemeClr val="tx1"/>
                      </a:solidFill>
                      <a:effectLst>
                        <a:outerShdw blurRad="38100" dist="19050" dir="2700000" algn="tl" rotWithShape="0">
                          <a:schemeClr val="dk1">
                            <a:alpha val="40000"/>
                          </a:schemeClr>
                        </a:outerShdw>
                      </a:effectLst>
                    </a:rPr>
                    <a:t> 성공</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64" name="직사각형 63">
                  <a:extLst>
                    <a:ext uri="{FF2B5EF4-FFF2-40B4-BE49-F238E27FC236}">
                      <a16:creationId xmlns:a16="http://schemas.microsoft.com/office/drawing/2014/main" id="{00000000-0008-0000-0200-000040000000}"/>
                    </a:ext>
                  </a:extLst>
                </xdr:cNvPr>
                <xdr:cNvSpPr/>
              </xdr:nvSpPr>
              <xdr:spPr>
                <a:xfrm>
                  <a:off x="9601657" y="19613042"/>
                  <a:ext cx="1516907" cy="611384"/>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00" b="0" cap="none" spc="0">
                      <a:ln w="0"/>
                      <a:solidFill>
                        <a:schemeClr val="tx1"/>
                      </a:solidFill>
                      <a:effectLst>
                        <a:outerShdw blurRad="38100" dist="19050" dir="2700000" algn="tl" rotWithShape="0">
                          <a:schemeClr val="dk1">
                            <a:alpha val="40000"/>
                          </a:schemeClr>
                        </a:outerShdw>
                      </a:effectLst>
                    </a:rPr>
                    <a:t>상용직 급여를 등록한다</a:t>
                  </a:r>
                  <a:r>
                    <a:rPr lang="en-US" altLang="ko-KR" sz="1000" b="0" cap="none" spc="0">
                      <a:ln w="0"/>
                      <a:solidFill>
                        <a:schemeClr val="tx1"/>
                      </a:solidFill>
                      <a:effectLst>
                        <a:outerShdw blurRad="38100" dist="19050" dir="2700000" algn="tl" rotWithShape="0">
                          <a:schemeClr val="dk1">
                            <a:alpha val="40000"/>
                          </a:schemeClr>
                        </a:outerShdw>
                      </a:effectLst>
                    </a:rPr>
                    <a:t>.</a:t>
                  </a:r>
                  <a:endParaRPr lang="ko-KR" altLang="en-US" sz="10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65" name="순서도: 페이지 연결자 9">
                  <a:extLst>
                    <a:ext uri="{FF2B5EF4-FFF2-40B4-BE49-F238E27FC236}">
                      <a16:creationId xmlns:a16="http://schemas.microsoft.com/office/drawing/2014/main" id="{00000000-0008-0000-0200-000041000000}"/>
                    </a:ext>
                  </a:extLst>
                </xdr:cNvPr>
                <xdr:cNvSpPr/>
              </xdr:nvSpPr>
              <xdr:spPr>
                <a:xfrm>
                  <a:off x="9556299" y="20674423"/>
                  <a:ext cx="1630908" cy="624321"/>
                </a:xfrm>
                <a:prstGeom prst="flowChartOffpageConnector">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800" b="0" cap="none" spc="0">
                      <a:ln w="0"/>
                      <a:solidFill>
                        <a:schemeClr val="tx1"/>
                      </a:solidFill>
                      <a:effectLst>
                        <a:outerShdw blurRad="38100" dist="19050" dir="2700000" algn="tl" rotWithShape="0">
                          <a:schemeClr val="dk1">
                            <a:alpha val="40000"/>
                          </a:schemeClr>
                        </a:outerShdw>
                      </a:effectLst>
                    </a:rPr>
                    <a:t>급여 입력화면으로 이동한다</a:t>
                  </a:r>
                  <a:r>
                    <a:rPr lang="en-US" altLang="ko-KR" sz="800" b="0" cap="none" spc="0">
                      <a:ln w="0"/>
                      <a:solidFill>
                        <a:schemeClr val="tx1"/>
                      </a:solidFill>
                      <a:effectLst>
                        <a:outerShdw blurRad="38100" dist="19050" dir="2700000" algn="tl" rotWithShape="0">
                          <a:schemeClr val="dk1">
                            <a:alpha val="40000"/>
                          </a:schemeClr>
                        </a:outerShdw>
                      </a:effectLst>
                    </a:rPr>
                    <a:t>.</a:t>
                  </a:r>
                  <a:endParaRPr lang="ko-KR" altLang="en-US" sz="8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66" name="직사각형 65">
                  <a:extLst>
                    <a:ext uri="{FF2B5EF4-FFF2-40B4-BE49-F238E27FC236}">
                      <a16:creationId xmlns:a16="http://schemas.microsoft.com/office/drawing/2014/main" id="{00000000-0008-0000-0200-000042000000}"/>
                    </a:ext>
                  </a:extLst>
                </xdr:cNvPr>
                <xdr:cNvSpPr/>
              </xdr:nvSpPr>
              <xdr:spPr>
                <a:xfrm>
                  <a:off x="9592132" y="21689993"/>
                  <a:ext cx="1516907" cy="610381"/>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급여정보를 입력한다</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67" name="순서도: 판단 66">
                  <a:extLst>
                    <a:ext uri="{FF2B5EF4-FFF2-40B4-BE49-F238E27FC236}">
                      <a16:creationId xmlns:a16="http://schemas.microsoft.com/office/drawing/2014/main" id="{00000000-0008-0000-0200-000043000000}"/>
                    </a:ext>
                  </a:extLst>
                </xdr:cNvPr>
                <xdr:cNvSpPr/>
              </xdr:nvSpPr>
              <xdr:spPr>
                <a:xfrm>
                  <a:off x="9350758" y="22695943"/>
                  <a:ext cx="2127106" cy="760217"/>
                </a:xfrm>
                <a:prstGeom prst="flowChartDecision">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정보 수정</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68" name="꺾인 연결선 67">
                  <a:extLst>
                    <a:ext uri="{FF2B5EF4-FFF2-40B4-BE49-F238E27FC236}">
                      <a16:creationId xmlns:a16="http://schemas.microsoft.com/office/drawing/2014/main" id="{00000000-0008-0000-0200-000044000000}"/>
                    </a:ext>
                  </a:extLst>
                </xdr:cNvPr>
                <xdr:cNvCxnSpPr>
                  <a:stCxn id="55" idx="1"/>
                </xdr:cNvCxnSpPr>
              </xdr:nvCxnSpPr>
              <xdr:spPr>
                <a:xfrm rot="10800000" flipV="1">
                  <a:off x="7389396" y="13754585"/>
                  <a:ext cx="445384" cy="542940"/>
                </a:xfrm>
                <a:prstGeom prst="bentConnector2">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69" name="꺾인 연결선 68">
                  <a:extLst>
                    <a:ext uri="{FF2B5EF4-FFF2-40B4-BE49-F238E27FC236}">
                      <a16:creationId xmlns:a16="http://schemas.microsoft.com/office/drawing/2014/main" id="{00000000-0008-0000-0200-000045000000}"/>
                    </a:ext>
                  </a:extLst>
                </xdr:cNvPr>
                <xdr:cNvCxnSpPr>
                  <a:stCxn id="55" idx="3"/>
                </xdr:cNvCxnSpPr>
              </xdr:nvCxnSpPr>
              <xdr:spPr>
                <a:xfrm>
                  <a:off x="9961885" y="13754586"/>
                  <a:ext cx="407832" cy="542940"/>
                </a:xfrm>
                <a:prstGeom prst="bentConnector2">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70" name="직선 화살표 연결선 69">
                  <a:extLst>
                    <a:ext uri="{FF2B5EF4-FFF2-40B4-BE49-F238E27FC236}">
                      <a16:creationId xmlns:a16="http://schemas.microsoft.com/office/drawing/2014/main" id="{00000000-0008-0000-0200-000046000000}"/>
                    </a:ext>
                  </a:extLst>
                </xdr:cNvPr>
                <xdr:cNvCxnSpPr/>
              </xdr:nvCxnSpPr>
              <xdr:spPr>
                <a:xfrm>
                  <a:off x="7377488" y="15092111"/>
                  <a:ext cx="0" cy="115616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72" name="직선 화살표 연결선 71">
                  <a:extLst>
                    <a:ext uri="{FF2B5EF4-FFF2-40B4-BE49-F238E27FC236}">
                      <a16:creationId xmlns:a16="http://schemas.microsoft.com/office/drawing/2014/main" id="{00000000-0008-0000-0200-000048000000}"/>
                    </a:ext>
                  </a:extLst>
                </xdr:cNvPr>
                <xdr:cNvCxnSpPr/>
              </xdr:nvCxnSpPr>
              <xdr:spPr>
                <a:xfrm>
                  <a:off x="7398919" y="17088100"/>
                  <a:ext cx="0" cy="115992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73" name="직선 화살표 연결선 72">
                  <a:extLst>
                    <a:ext uri="{FF2B5EF4-FFF2-40B4-BE49-F238E27FC236}">
                      <a16:creationId xmlns:a16="http://schemas.microsoft.com/office/drawing/2014/main" id="{00000000-0008-0000-0200-000049000000}"/>
                    </a:ext>
                  </a:extLst>
                </xdr:cNvPr>
                <xdr:cNvCxnSpPr/>
              </xdr:nvCxnSpPr>
              <xdr:spPr>
                <a:xfrm>
                  <a:off x="7348913" y="19147380"/>
                  <a:ext cx="0" cy="115616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74" name="꺾인 연결선 73">
                  <a:extLst>
                    <a:ext uri="{FF2B5EF4-FFF2-40B4-BE49-F238E27FC236}">
                      <a16:creationId xmlns:a16="http://schemas.microsoft.com/office/drawing/2014/main" id="{00000000-0008-0000-0200-00004A000000}"/>
                    </a:ext>
                  </a:extLst>
                </xdr:cNvPr>
                <xdr:cNvCxnSpPr>
                  <a:stCxn id="61" idx="1"/>
                  <a:endCxn id="60" idx="1"/>
                </xdr:cNvCxnSpPr>
              </xdr:nvCxnSpPr>
              <xdr:spPr>
                <a:xfrm rot="10800000" flipH="1">
                  <a:off x="6290226" y="18774982"/>
                  <a:ext cx="290628" cy="2013567"/>
                </a:xfrm>
                <a:prstGeom prst="bentConnector3">
                  <a:avLst>
                    <a:gd name="adj1" fmla="val -78657"/>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75" name="TextBox 74">
                  <a:extLst>
                    <a:ext uri="{FF2B5EF4-FFF2-40B4-BE49-F238E27FC236}">
                      <a16:creationId xmlns:a16="http://schemas.microsoft.com/office/drawing/2014/main" id="{00000000-0008-0000-0200-00004B000000}"/>
                    </a:ext>
                  </a:extLst>
                </xdr:cNvPr>
                <xdr:cNvSpPr txBox="1"/>
              </xdr:nvSpPr>
              <xdr:spPr>
                <a:xfrm>
                  <a:off x="5326625" y="19703658"/>
                  <a:ext cx="484681" cy="21709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Y</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76" name="직선 화살표 연결선 75">
                  <a:extLst>
                    <a:ext uri="{FF2B5EF4-FFF2-40B4-BE49-F238E27FC236}">
                      <a16:creationId xmlns:a16="http://schemas.microsoft.com/office/drawing/2014/main" id="{00000000-0008-0000-0200-00004C000000}"/>
                    </a:ext>
                  </a:extLst>
                </xdr:cNvPr>
                <xdr:cNvCxnSpPr/>
              </xdr:nvCxnSpPr>
              <xdr:spPr>
                <a:xfrm flipH="1">
                  <a:off x="10352754" y="15066588"/>
                  <a:ext cx="1539" cy="245834"/>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77" name="직선 화살표 연결선 76">
                  <a:extLst>
                    <a:ext uri="{FF2B5EF4-FFF2-40B4-BE49-F238E27FC236}">
                      <a16:creationId xmlns:a16="http://schemas.microsoft.com/office/drawing/2014/main" id="{00000000-0008-0000-0200-00004D000000}"/>
                    </a:ext>
                  </a:extLst>
                </xdr:cNvPr>
                <xdr:cNvCxnSpPr/>
              </xdr:nvCxnSpPr>
              <xdr:spPr>
                <a:xfrm flipH="1">
                  <a:off x="10336766" y="16082828"/>
                  <a:ext cx="1539" cy="245834"/>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78" name="직선 화살표 연결선 77">
                  <a:extLst>
                    <a:ext uri="{FF2B5EF4-FFF2-40B4-BE49-F238E27FC236}">
                      <a16:creationId xmlns:a16="http://schemas.microsoft.com/office/drawing/2014/main" id="{00000000-0008-0000-0200-00004E000000}"/>
                    </a:ext>
                  </a:extLst>
                </xdr:cNvPr>
                <xdr:cNvCxnSpPr/>
              </xdr:nvCxnSpPr>
              <xdr:spPr>
                <a:xfrm flipH="1">
                  <a:off x="10346291" y="17073678"/>
                  <a:ext cx="1539" cy="245835"/>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79" name="직선 화살표 연결선 78">
                  <a:extLst>
                    <a:ext uri="{FF2B5EF4-FFF2-40B4-BE49-F238E27FC236}">
                      <a16:creationId xmlns:a16="http://schemas.microsoft.com/office/drawing/2014/main" id="{00000000-0008-0000-0200-00004F000000}"/>
                    </a:ext>
                  </a:extLst>
                </xdr:cNvPr>
                <xdr:cNvCxnSpPr/>
              </xdr:nvCxnSpPr>
              <xdr:spPr>
                <a:xfrm flipH="1">
                  <a:off x="10391535" y="18231217"/>
                  <a:ext cx="1539" cy="245834"/>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80" name="직선 화살표 연결선 79">
                  <a:extLst>
                    <a:ext uri="{FF2B5EF4-FFF2-40B4-BE49-F238E27FC236}">
                      <a16:creationId xmlns:a16="http://schemas.microsoft.com/office/drawing/2014/main" id="{00000000-0008-0000-0200-000050000000}"/>
                    </a:ext>
                  </a:extLst>
                </xdr:cNvPr>
                <xdr:cNvCxnSpPr/>
              </xdr:nvCxnSpPr>
              <xdr:spPr>
                <a:xfrm flipH="1">
                  <a:off x="10389153" y="19233974"/>
                  <a:ext cx="1539" cy="245835"/>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81" name="TextBox 80">
                  <a:extLst>
                    <a:ext uri="{FF2B5EF4-FFF2-40B4-BE49-F238E27FC236}">
                      <a16:creationId xmlns:a16="http://schemas.microsoft.com/office/drawing/2014/main" id="{00000000-0008-0000-0200-000051000000}"/>
                    </a:ext>
                  </a:extLst>
                </xdr:cNvPr>
                <xdr:cNvSpPr txBox="1"/>
              </xdr:nvSpPr>
              <xdr:spPr>
                <a:xfrm>
                  <a:off x="10695216" y="18203595"/>
                  <a:ext cx="484681" cy="21709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N</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82" name="직선 화살표 연결선 81">
                  <a:extLst>
                    <a:ext uri="{FF2B5EF4-FFF2-40B4-BE49-F238E27FC236}">
                      <a16:creationId xmlns:a16="http://schemas.microsoft.com/office/drawing/2014/main" id="{00000000-0008-0000-0200-000052000000}"/>
                    </a:ext>
                  </a:extLst>
                </xdr:cNvPr>
                <xdr:cNvCxnSpPr/>
              </xdr:nvCxnSpPr>
              <xdr:spPr>
                <a:xfrm flipH="1">
                  <a:off x="10398678" y="20308169"/>
                  <a:ext cx="1539" cy="245833"/>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83" name="직선 화살표 연결선 82">
                  <a:extLst>
                    <a:ext uri="{FF2B5EF4-FFF2-40B4-BE49-F238E27FC236}">
                      <a16:creationId xmlns:a16="http://schemas.microsoft.com/office/drawing/2014/main" id="{00000000-0008-0000-0200-000053000000}"/>
                    </a:ext>
                  </a:extLst>
                </xdr:cNvPr>
                <xdr:cNvCxnSpPr/>
              </xdr:nvCxnSpPr>
              <xdr:spPr>
                <a:xfrm flipH="1">
                  <a:off x="10384391" y="21370456"/>
                  <a:ext cx="1539" cy="245834"/>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84" name="직선 화살표 연결선 83">
                  <a:extLst>
                    <a:ext uri="{FF2B5EF4-FFF2-40B4-BE49-F238E27FC236}">
                      <a16:creationId xmlns:a16="http://schemas.microsoft.com/office/drawing/2014/main" id="{00000000-0008-0000-0200-000054000000}"/>
                    </a:ext>
                  </a:extLst>
                </xdr:cNvPr>
                <xdr:cNvCxnSpPr/>
              </xdr:nvCxnSpPr>
              <xdr:spPr>
                <a:xfrm flipH="1">
                  <a:off x="10393916" y="22373213"/>
                  <a:ext cx="1539" cy="245834"/>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85" name="TextBox 84">
                  <a:extLst>
                    <a:ext uri="{FF2B5EF4-FFF2-40B4-BE49-F238E27FC236}">
                      <a16:creationId xmlns:a16="http://schemas.microsoft.com/office/drawing/2014/main" id="{00000000-0008-0000-0200-000055000000}"/>
                    </a:ext>
                  </a:extLst>
                </xdr:cNvPr>
                <xdr:cNvSpPr txBox="1"/>
              </xdr:nvSpPr>
              <xdr:spPr>
                <a:xfrm>
                  <a:off x="10788085" y="23711302"/>
                  <a:ext cx="484681" cy="21709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N</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86" name="꺾인 연결선 85">
                  <a:extLst>
                    <a:ext uri="{FF2B5EF4-FFF2-40B4-BE49-F238E27FC236}">
                      <a16:creationId xmlns:a16="http://schemas.microsoft.com/office/drawing/2014/main" id="{00000000-0008-0000-0200-000056000000}"/>
                    </a:ext>
                  </a:extLst>
                </xdr:cNvPr>
                <xdr:cNvCxnSpPr>
                  <a:stCxn id="62" idx="3"/>
                  <a:endCxn id="53" idx="3"/>
                </xdr:cNvCxnSpPr>
              </xdr:nvCxnSpPr>
              <xdr:spPr>
                <a:xfrm flipH="1" flipV="1">
                  <a:off x="11099514" y="16671837"/>
                  <a:ext cx="349775" cy="1121349"/>
                </a:xfrm>
                <a:prstGeom prst="bentConnector3">
                  <a:avLst>
                    <a:gd name="adj1" fmla="val -65356"/>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87" name="TextBox 86">
                  <a:extLst>
                    <a:ext uri="{FF2B5EF4-FFF2-40B4-BE49-F238E27FC236}">
                      <a16:creationId xmlns:a16="http://schemas.microsoft.com/office/drawing/2014/main" id="{00000000-0008-0000-0200-000057000000}"/>
                    </a:ext>
                  </a:extLst>
                </xdr:cNvPr>
                <xdr:cNvSpPr txBox="1"/>
              </xdr:nvSpPr>
              <xdr:spPr>
                <a:xfrm>
                  <a:off x="11820670" y="17115113"/>
                  <a:ext cx="484681" cy="217097"/>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Y</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88" name="꺾인 연결선 87">
                  <a:extLst>
                    <a:ext uri="{FF2B5EF4-FFF2-40B4-BE49-F238E27FC236}">
                      <a16:creationId xmlns:a16="http://schemas.microsoft.com/office/drawing/2014/main" id="{00000000-0008-0000-0200-000058000000}"/>
                    </a:ext>
                  </a:extLst>
                </xdr:cNvPr>
                <xdr:cNvCxnSpPr/>
              </xdr:nvCxnSpPr>
              <xdr:spPr>
                <a:xfrm flipH="1" flipV="1">
                  <a:off x="11120945" y="21945178"/>
                  <a:ext cx="349775" cy="1121348"/>
                </a:xfrm>
                <a:prstGeom prst="bentConnector3">
                  <a:avLst>
                    <a:gd name="adj1" fmla="val -65356"/>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89" name="TextBox 88">
                  <a:extLst>
                    <a:ext uri="{FF2B5EF4-FFF2-40B4-BE49-F238E27FC236}">
                      <a16:creationId xmlns:a16="http://schemas.microsoft.com/office/drawing/2014/main" id="{00000000-0008-0000-0200-000059000000}"/>
                    </a:ext>
                  </a:extLst>
                </xdr:cNvPr>
                <xdr:cNvSpPr txBox="1"/>
              </xdr:nvSpPr>
              <xdr:spPr>
                <a:xfrm>
                  <a:off x="11842101" y="22388454"/>
                  <a:ext cx="484681" cy="21709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Y</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90" name="직사각형 89">
                  <a:extLst>
                    <a:ext uri="{FF2B5EF4-FFF2-40B4-BE49-F238E27FC236}">
                      <a16:creationId xmlns:a16="http://schemas.microsoft.com/office/drawing/2014/main" id="{00000000-0008-0000-0200-00005A000000}"/>
                    </a:ext>
                  </a:extLst>
                </xdr:cNvPr>
                <xdr:cNvSpPr/>
              </xdr:nvSpPr>
              <xdr:spPr>
                <a:xfrm>
                  <a:off x="9704051" y="24198158"/>
                  <a:ext cx="1516907" cy="606621"/>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일용직급여등록 성공</a:t>
                  </a:r>
                </a:p>
              </xdr:txBody>
            </xdr:sp>
            <xdr:sp macro="" textlink="">
              <xdr:nvSpPr>
                <xdr:cNvPr id="91" name="직사각형 90">
                  <a:extLst>
                    <a:ext uri="{FF2B5EF4-FFF2-40B4-BE49-F238E27FC236}">
                      <a16:creationId xmlns:a16="http://schemas.microsoft.com/office/drawing/2014/main" id="{00000000-0008-0000-0200-00005B000000}"/>
                    </a:ext>
                  </a:extLst>
                </xdr:cNvPr>
                <xdr:cNvSpPr/>
              </xdr:nvSpPr>
              <xdr:spPr>
                <a:xfrm>
                  <a:off x="6638003" y="24203715"/>
                  <a:ext cx="1516907" cy="606621"/>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상용직급여등록 성공</a:t>
                  </a:r>
                </a:p>
              </xdr:txBody>
            </xdr:sp>
            <xdr:cxnSp macro="">
              <xdr:nvCxnSpPr>
                <xdr:cNvPr id="92" name="직선 화살표 연결선 91">
                  <a:extLst>
                    <a:ext uri="{FF2B5EF4-FFF2-40B4-BE49-F238E27FC236}">
                      <a16:creationId xmlns:a16="http://schemas.microsoft.com/office/drawing/2014/main" id="{00000000-0008-0000-0200-00005C000000}"/>
                    </a:ext>
                  </a:extLst>
                </xdr:cNvPr>
                <xdr:cNvCxnSpPr/>
              </xdr:nvCxnSpPr>
              <xdr:spPr>
                <a:xfrm>
                  <a:off x="7341770" y="21277722"/>
                  <a:ext cx="0" cy="2832434"/>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93" name="직선 화살표 연결선 92">
                  <a:extLst>
                    <a:ext uri="{FF2B5EF4-FFF2-40B4-BE49-F238E27FC236}">
                      <a16:creationId xmlns:a16="http://schemas.microsoft.com/office/drawing/2014/main" id="{00000000-0008-0000-0200-00005D000000}"/>
                    </a:ext>
                  </a:extLst>
                </xdr:cNvPr>
                <xdr:cNvCxnSpPr/>
              </xdr:nvCxnSpPr>
              <xdr:spPr>
                <a:xfrm>
                  <a:off x="10405435" y="23502310"/>
                  <a:ext cx="0" cy="619752"/>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94" name="TextBox 93">
                  <a:extLst>
                    <a:ext uri="{FF2B5EF4-FFF2-40B4-BE49-F238E27FC236}">
                      <a16:creationId xmlns:a16="http://schemas.microsoft.com/office/drawing/2014/main" id="{00000000-0008-0000-0200-00005E000000}"/>
                    </a:ext>
                  </a:extLst>
                </xdr:cNvPr>
                <xdr:cNvSpPr txBox="1"/>
              </xdr:nvSpPr>
              <xdr:spPr>
                <a:xfrm>
                  <a:off x="7412476" y="22632345"/>
                  <a:ext cx="484679" cy="21709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N</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95" name="직사각형 94">
                  <a:extLst>
                    <a:ext uri="{FF2B5EF4-FFF2-40B4-BE49-F238E27FC236}">
                      <a16:creationId xmlns:a16="http://schemas.microsoft.com/office/drawing/2014/main" id="{00000000-0008-0000-0200-00005F000000}"/>
                    </a:ext>
                  </a:extLst>
                </xdr:cNvPr>
                <xdr:cNvSpPr/>
              </xdr:nvSpPr>
              <xdr:spPr>
                <a:xfrm>
                  <a:off x="8204742" y="25953432"/>
                  <a:ext cx="1516907" cy="606622"/>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통합급여관리</a:t>
                  </a:r>
                </a:p>
              </xdr:txBody>
            </xdr:sp>
            <xdr:cxnSp macro="">
              <xdr:nvCxnSpPr>
                <xdr:cNvPr id="96" name="직선 연결선 95">
                  <a:extLst>
                    <a:ext uri="{FF2B5EF4-FFF2-40B4-BE49-F238E27FC236}">
                      <a16:creationId xmlns:a16="http://schemas.microsoft.com/office/drawing/2014/main" id="{00000000-0008-0000-0200-000060000000}"/>
                    </a:ext>
                  </a:extLst>
                </xdr:cNvPr>
                <xdr:cNvCxnSpPr>
                  <a:stCxn id="91" idx="3"/>
                  <a:endCxn id="90" idx="1"/>
                </xdr:cNvCxnSpPr>
              </xdr:nvCxnSpPr>
              <xdr:spPr>
                <a:xfrm flipV="1">
                  <a:off x="8154910" y="24503557"/>
                  <a:ext cx="1549141" cy="5557"/>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xnSp macro="">
              <xdr:nvCxnSpPr>
                <xdr:cNvPr id="97" name="직선 화살표 연결선 96">
                  <a:extLst>
                    <a:ext uri="{FF2B5EF4-FFF2-40B4-BE49-F238E27FC236}">
                      <a16:creationId xmlns:a16="http://schemas.microsoft.com/office/drawing/2014/main" id="{00000000-0008-0000-0200-000061000000}"/>
                    </a:ext>
                  </a:extLst>
                </xdr:cNvPr>
                <xdr:cNvCxnSpPr/>
              </xdr:nvCxnSpPr>
              <xdr:spPr>
                <a:xfrm>
                  <a:off x="8918826" y="24511418"/>
                  <a:ext cx="0" cy="1342691"/>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grpSp>
        </xdr:grpSp>
      </xdr:grpSp>
    </xdr:grpSp>
    <xdr:clientData/>
  </xdr:twoCellAnchor>
  <xdr:twoCellAnchor>
    <xdr:from>
      <xdr:col>20</xdr:col>
      <xdr:colOff>225134</xdr:colOff>
      <xdr:row>59</xdr:row>
      <xdr:rowOff>86590</xdr:rowOff>
    </xdr:from>
    <xdr:to>
      <xdr:col>27</xdr:col>
      <xdr:colOff>554716</xdr:colOff>
      <xdr:row>120</xdr:row>
      <xdr:rowOff>180673</xdr:rowOff>
    </xdr:to>
    <xdr:grpSp>
      <xdr:nvGrpSpPr>
        <xdr:cNvPr id="110" name="그룹 109">
          <a:extLst>
            <a:ext uri="{FF2B5EF4-FFF2-40B4-BE49-F238E27FC236}">
              <a16:creationId xmlns:a16="http://schemas.microsoft.com/office/drawing/2014/main" id="{00000000-0008-0000-0200-00006E000000}"/>
            </a:ext>
          </a:extLst>
        </xdr:cNvPr>
        <xdr:cNvGrpSpPr/>
      </xdr:nvGrpSpPr>
      <xdr:grpSpPr>
        <a:xfrm>
          <a:off x="13537722" y="14833531"/>
          <a:ext cx="5140641" cy="12853848"/>
          <a:chOff x="23855795" y="346364"/>
          <a:chExt cx="7923069" cy="14850341"/>
        </a:xfrm>
      </xdr:grpSpPr>
      <xdr:sp macro="" textlink="">
        <xdr:nvSpPr>
          <xdr:cNvPr id="111" name="직사각형 110">
            <a:extLst>
              <a:ext uri="{FF2B5EF4-FFF2-40B4-BE49-F238E27FC236}">
                <a16:creationId xmlns:a16="http://schemas.microsoft.com/office/drawing/2014/main" id="{00000000-0008-0000-0200-00006F000000}"/>
              </a:ext>
            </a:extLst>
          </xdr:cNvPr>
          <xdr:cNvSpPr/>
        </xdr:nvSpPr>
        <xdr:spPr>
          <a:xfrm>
            <a:off x="23855795" y="346364"/>
            <a:ext cx="7923069" cy="148503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grpSp>
        <xdr:nvGrpSpPr>
          <xdr:cNvPr id="112" name="그룹 111">
            <a:extLst>
              <a:ext uri="{FF2B5EF4-FFF2-40B4-BE49-F238E27FC236}">
                <a16:creationId xmlns:a16="http://schemas.microsoft.com/office/drawing/2014/main" id="{00000000-0008-0000-0200-000070000000}"/>
              </a:ext>
            </a:extLst>
          </xdr:cNvPr>
          <xdr:cNvGrpSpPr/>
        </xdr:nvGrpSpPr>
        <xdr:grpSpPr>
          <a:xfrm>
            <a:off x="24808872" y="566265"/>
            <a:ext cx="5895297" cy="14242793"/>
            <a:chOff x="22499781" y="249919"/>
            <a:chExt cx="5832952" cy="14190839"/>
          </a:xfrm>
        </xdr:grpSpPr>
        <xdr:sp macro="" textlink="">
          <xdr:nvSpPr>
            <xdr:cNvPr id="113" name="직사각형 112">
              <a:extLst>
                <a:ext uri="{FF2B5EF4-FFF2-40B4-BE49-F238E27FC236}">
                  <a16:creationId xmlns:a16="http://schemas.microsoft.com/office/drawing/2014/main" id="{00000000-0008-0000-0200-000071000000}"/>
                </a:ext>
              </a:extLst>
            </xdr:cNvPr>
            <xdr:cNvSpPr/>
          </xdr:nvSpPr>
          <xdr:spPr>
            <a:xfrm>
              <a:off x="25168169" y="249919"/>
              <a:ext cx="1530342" cy="571876"/>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매입</a:t>
              </a:r>
              <a:r>
                <a:rPr lang="en-US" altLang="ko-KR" sz="1050" b="0" cap="none" spc="0">
                  <a:ln w="0"/>
                  <a:solidFill>
                    <a:schemeClr val="tx1"/>
                  </a:solidFill>
                  <a:effectLst>
                    <a:outerShdw blurRad="38100" dist="19050" dir="2700000" algn="tl" rotWithShape="0">
                      <a:schemeClr val="dk1">
                        <a:alpha val="40000"/>
                      </a:schemeClr>
                    </a:outerShdw>
                  </a:effectLst>
                </a:rPr>
                <a:t>,</a:t>
              </a:r>
              <a:r>
                <a:rPr lang="en-US" altLang="ko-KR" sz="1050" b="0" cap="none" spc="0" baseline="0">
                  <a:ln w="0"/>
                  <a:solidFill>
                    <a:schemeClr val="tx1"/>
                  </a:solidFill>
                  <a:effectLst>
                    <a:outerShdw blurRad="38100" dist="19050" dir="2700000" algn="tl" rotWithShape="0">
                      <a:schemeClr val="dk1">
                        <a:alpha val="40000"/>
                      </a:schemeClr>
                    </a:outerShdw>
                  </a:effectLst>
                </a:rPr>
                <a:t> </a:t>
              </a:r>
              <a:r>
                <a:rPr lang="ko-KR" altLang="en-US" sz="1050" b="0" cap="none" spc="0" baseline="0">
                  <a:ln w="0"/>
                  <a:solidFill>
                    <a:schemeClr val="tx1"/>
                  </a:solidFill>
                  <a:effectLst>
                    <a:outerShdw blurRad="38100" dist="19050" dir="2700000" algn="tl" rotWithShape="0">
                      <a:schemeClr val="dk1">
                        <a:alpha val="40000"/>
                      </a:schemeClr>
                    </a:outerShdw>
                  </a:effectLst>
                </a:rPr>
                <a:t>매출을 등록한다</a:t>
              </a:r>
              <a:r>
                <a:rPr lang="en-US" altLang="ko-KR" sz="1050" b="0" cap="none" spc="0" baseline="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14" name="순서도: 페이지 연결자 9">
              <a:extLst>
                <a:ext uri="{FF2B5EF4-FFF2-40B4-BE49-F238E27FC236}">
                  <a16:creationId xmlns:a16="http://schemas.microsoft.com/office/drawing/2014/main" id="{00000000-0008-0000-0200-000072000000}"/>
                </a:ext>
              </a:extLst>
            </xdr:cNvPr>
            <xdr:cNvSpPr/>
          </xdr:nvSpPr>
          <xdr:spPr>
            <a:xfrm>
              <a:off x="25122812" y="1153641"/>
              <a:ext cx="1648725" cy="596238"/>
            </a:xfrm>
            <a:prstGeom prst="flowChartOffpageConnector">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800" b="0" cap="none" spc="0">
                  <a:ln w="0"/>
                  <a:solidFill>
                    <a:schemeClr val="tx1"/>
                  </a:solidFill>
                  <a:effectLst>
                    <a:outerShdw blurRad="38100" dist="19050" dir="2700000" algn="tl" rotWithShape="0">
                      <a:schemeClr val="dk1">
                        <a:alpha val="40000"/>
                      </a:schemeClr>
                    </a:outerShdw>
                  </a:effectLst>
                </a:rPr>
                <a:t>매입</a:t>
              </a:r>
              <a:r>
                <a:rPr lang="en-US" altLang="ko-KR" sz="800" b="0" cap="none" spc="0">
                  <a:ln w="0"/>
                  <a:solidFill>
                    <a:schemeClr val="tx1"/>
                  </a:solidFill>
                  <a:effectLst>
                    <a:outerShdw blurRad="38100" dist="19050" dir="2700000" algn="tl" rotWithShape="0">
                      <a:schemeClr val="dk1">
                        <a:alpha val="40000"/>
                      </a:schemeClr>
                    </a:outerShdw>
                  </a:effectLst>
                </a:rPr>
                <a:t>.</a:t>
              </a:r>
              <a:r>
                <a:rPr lang="ko-KR" altLang="en-US" sz="800" b="0" cap="none" spc="0">
                  <a:ln w="0"/>
                  <a:solidFill>
                    <a:schemeClr val="tx1"/>
                  </a:solidFill>
                  <a:effectLst>
                    <a:outerShdw blurRad="38100" dist="19050" dir="2700000" algn="tl" rotWithShape="0">
                      <a:schemeClr val="dk1">
                        <a:alpha val="40000"/>
                      </a:schemeClr>
                    </a:outerShdw>
                  </a:effectLst>
                </a:rPr>
                <a:t>매출 입력페이지로 이동한다</a:t>
              </a:r>
              <a:r>
                <a:rPr lang="en-US" altLang="ko-KR" sz="800" b="0" cap="none" spc="0">
                  <a:ln w="0"/>
                  <a:solidFill>
                    <a:schemeClr val="tx1"/>
                  </a:solidFill>
                  <a:effectLst>
                    <a:outerShdw blurRad="38100" dist="19050" dir="2700000" algn="tl" rotWithShape="0">
                      <a:schemeClr val="dk1">
                        <a:alpha val="40000"/>
                      </a:schemeClr>
                    </a:outerShdw>
                  </a:effectLst>
                </a:rPr>
                <a:t>.</a:t>
              </a:r>
              <a:endParaRPr lang="ko-KR" altLang="en-US" sz="8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15" name="직사각형 114">
              <a:extLst>
                <a:ext uri="{FF2B5EF4-FFF2-40B4-BE49-F238E27FC236}">
                  <a16:creationId xmlns:a16="http://schemas.microsoft.com/office/drawing/2014/main" id="{00000000-0008-0000-0200-000073000000}"/>
                </a:ext>
              </a:extLst>
            </xdr:cNvPr>
            <xdr:cNvSpPr/>
          </xdr:nvSpPr>
          <xdr:spPr>
            <a:xfrm>
              <a:off x="25179508" y="2238375"/>
              <a:ext cx="1530342" cy="628520"/>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매입</a:t>
              </a:r>
              <a:r>
                <a:rPr lang="en-US" altLang="ko-KR" sz="1050" b="0" cap="none" spc="0">
                  <a:ln w="0"/>
                  <a:solidFill>
                    <a:schemeClr val="tx1"/>
                  </a:solidFill>
                  <a:effectLst>
                    <a:outerShdw blurRad="38100" dist="19050" dir="2700000" algn="tl" rotWithShape="0">
                      <a:schemeClr val="dk1">
                        <a:alpha val="40000"/>
                      </a:schemeClr>
                    </a:outerShdw>
                  </a:effectLst>
                </a:rPr>
                <a:t>,</a:t>
              </a:r>
              <a:r>
                <a:rPr lang="ko-KR" altLang="en-US" sz="1050" b="0" cap="none" spc="0">
                  <a:ln w="0"/>
                  <a:solidFill>
                    <a:schemeClr val="tx1"/>
                  </a:solidFill>
                  <a:effectLst>
                    <a:outerShdw blurRad="38100" dist="19050" dir="2700000" algn="tl" rotWithShape="0">
                      <a:schemeClr val="dk1">
                        <a:alpha val="40000"/>
                      </a:schemeClr>
                    </a:outerShdw>
                  </a:effectLst>
                </a:rPr>
                <a:t>매출의 정보를 입력한다</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16" name="순서도: 판단 115">
              <a:extLst>
                <a:ext uri="{FF2B5EF4-FFF2-40B4-BE49-F238E27FC236}">
                  <a16:creationId xmlns:a16="http://schemas.microsoft.com/office/drawing/2014/main" id="{00000000-0008-0000-0200-000074000000}"/>
                </a:ext>
              </a:extLst>
            </xdr:cNvPr>
            <xdr:cNvSpPr/>
          </xdr:nvSpPr>
          <xdr:spPr>
            <a:xfrm>
              <a:off x="24911556" y="3385911"/>
              <a:ext cx="2144281" cy="668456"/>
            </a:xfrm>
            <a:prstGeom prst="flowChartDecision">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매입</a:t>
              </a:r>
              <a:r>
                <a:rPr lang="en-US" altLang="ko-KR" sz="1050" b="0" cap="none" spc="0">
                  <a:ln w="0"/>
                  <a:solidFill>
                    <a:schemeClr val="tx1"/>
                  </a:solidFill>
                  <a:effectLst>
                    <a:outerShdw blurRad="38100" dist="19050" dir="2700000" algn="tl" rotWithShape="0">
                      <a:schemeClr val="dk1">
                        <a:alpha val="40000"/>
                      </a:schemeClr>
                    </a:outerShdw>
                  </a:effectLst>
                </a:rPr>
                <a:t>,</a:t>
              </a:r>
              <a:r>
                <a:rPr lang="ko-KR" altLang="en-US" sz="1050" b="0" cap="none" spc="0">
                  <a:ln w="0"/>
                  <a:solidFill>
                    <a:schemeClr val="tx1"/>
                  </a:solidFill>
                  <a:effectLst>
                    <a:outerShdw blurRad="38100" dist="19050" dir="2700000" algn="tl" rotWithShape="0">
                      <a:schemeClr val="dk1">
                        <a:alpha val="40000"/>
                      </a:schemeClr>
                    </a:outerShdw>
                  </a:effectLst>
                </a:rPr>
                <a:t>매출 수정</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17" name="직사각형 116">
              <a:extLst>
                <a:ext uri="{FF2B5EF4-FFF2-40B4-BE49-F238E27FC236}">
                  <a16:creationId xmlns:a16="http://schemas.microsoft.com/office/drawing/2014/main" id="{00000000-0008-0000-0200-000075000000}"/>
                </a:ext>
              </a:extLst>
            </xdr:cNvPr>
            <xdr:cNvSpPr/>
          </xdr:nvSpPr>
          <xdr:spPr>
            <a:xfrm>
              <a:off x="25181169" y="4516924"/>
              <a:ext cx="1530342" cy="547336"/>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매입</a:t>
              </a:r>
              <a:r>
                <a:rPr lang="en-US" altLang="ko-KR" sz="1050" b="0" cap="none" spc="0">
                  <a:ln w="0"/>
                  <a:solidFill>
                    <a:schemeClr val="tx1"/>
                  </a:solidFill>
                  <a:effectLst>
                    <a:outerShdw blurRad="38100" dist="19050" dir="2700000" algn="tl" rotWithShape="0">
                      <a:schemeClr val="dk1">
                        <a:alpha val="40000"/>
                      </a:schemeClr>
                    </a:outerShdw>
                  </a:effectLst>
                </a:rPr>
                <a:t>,</a:t>
              </a:r>
              <a:r>
                <a:rPr lang="ko-KR" altLang="en-US" sz="1050" b="0" cap="none" spc="0">
                  <a:ln w="0"/>
                  <a:solidFill>
                    <a:schemeClr val="tx1"/>
                  </a:solidFill>
                  <a:effectLst>
                    <a:outerShdw blurRad="38100" dist="19050" dir="2700000" algn="tl" rotWithShape="0">
                      <a:schemeClr val="dk1">
                        <a:alpha val="40000"/>
                      </a:schemeClr>
                    </a:outerShdw>
                  </a:effectLst>
                </a:rPr>
                <a:t>매출 등록 성공</a:t>
              </a:r>
            </a:p>
          </xdr:txBody>
        </xdr:sp>
        <xdr:cxnSp macro="">
          <xdr:nvCxnSpPr>
            <xdr:cNvPr id="118" name="직선 화살표 연결선 117">
              <a:extLst>
                <a:ext uri="{FF2B5EF4-FFF2-40B4-BE49-F238E27FC236}">
                  <a16:creationId xmlns:a16="http://schemas.microsoft.com/office/drawing/2014/main" id="{00000000-0008-0000-0200-000076000000}"/>
                </a:ext>
              </a:extLst>
            </xdr:cNvPr>
            <xdr:cNvCxnSpPr/>
          </xdr:nvCxnSpPr>
          <xdr:spPr>
            <a:xfrm>
              <a:off x="25978338" y="4056550"/>
              <a:ext cx="0" cy="406139"/>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119" name="TextBox 118">
              <a:extLst>
                <a:ext uri="{FF2B5EF4-FFF2-40B4-BE49-F238E27FC236}">
                  <a16:creationId xmlns:a16="http://schemas.microsoft.com/office/drawing/2014/main" id="{00000000-0008-0000-0200-000077000000}"/>
                </a:ext>
              </a:extLst>
            </xdr:cNvPr>
            <xdr:cNvSpPr txBox="1"/>
          </xdr:nvSpPr>
          <xdr:spPr>
            <a:xfrm>
              <a:off x="26334032" y="4150931"/>
              <a:ext cx="493110" cy="194329"/>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N</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20" name="TextBox 119">
              <a:extLst>
                <a:ext uri="{FF2B5EF4-FFF2-40B4-BE49-F238E27FC236}">
                  <a16:creationId xmlns:a16="http://schemas.microsoft.com/office/drawing/2014/main" id="{00000000-0008-0000-0200-000078000000}"/>
                </a:ext>
              </a:extLst>
            </xdr:cNvPr>
            <xdr:cNvSpPr txBox="1"/>
          </xdr:nvSpPr>
          <xdr:spPr>
            <a:xfrm>
              <a:off x="24040137" y="3034013"/>
              <a:ext cx="490570" cy="18253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Y</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121" name="꺾인 연결선 120">
              <a:extLst>
                <a:ext uri="{FF2B5EF4-FFF2-40B4-BE49-F238E27FC236}">
                  <a16:creationId xmlns:a16="http://schemas.microsoft.com/office/drawing/2014/main" id="{00000000-0008-0000-0200-000079000000}"/>
                </a:ext>
              </a:extLst>
            </xdr:cNvPr>
            <xdr:cNvCxnSpPr>
              <a:stCxn id="116" idx="1"/>
              <a:endCxn id="115" idx="1"/>
            </xdr:cNvCxnSpPr>
          </xdr:nvCxnSpPr>
          <xdr:spPr>
            <a:xfrm rot="10800000" flipH="1">
              <a:off x="24911556" y="2546738"/>
              <a:ext cx="267952" cy="1179298"/>
            </a:xfrm>
            <a:prstGeom prst="bentConnector3">
              <a:avLst>
                <a:gd name="adj1" fmla="val -85314"/>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122" name="직사각형 121">
              <a:extLst>
                <a:ext uri="{FF2B5EF4-FFF2-40B4-BE49-F238E27FC236}">
                  <a16:creationId xmlns:a16="http://schemas.microsoft.com/office/drawing/2014/main" id="{00000000-0008-0000-0200-00007A000000}"/>
                </a:ext>
              </a:extLst>
            </xdr:cNvPr>
            <xdr:cNvSpPr/>
          </xdr:nvSpPr>
          <xdr:spPr>
            <a:xfrm>
              <a:off x="25163480" y="5669902"/>
              <a:ext cx="1530342" cy="535543"/>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매입</a:t>
              </a:r>
              <a:r>
                <a:rPr lang="en-US" altLang="ko-KR" sz="1050" b="0" cap="none" spc="0">
                  <a:ln w="0"/>
                  <a:solidFill>
                    <a:schemeClr val="tx1"/>
                  </a:solidFill>
                  <a:effectLst>
                    <a:outerShdw blurRad="38100" dist="19050" dir="2700000" algn="tl" rotWithShape="0">
                      <a:schemeClr val="dk1">
                        <a:alpha val="40000"/>
                      </a:schemeClr>
                    </a:outerShdw>
                  </a:effectLst>
                </a:rPr>
                <a:t>,</a:t>
              </a:r>
              <a:r>
                <a:rPr lang="ko-KR" altLang="en-US" sz="1050" b="0" cap="none" spc="0">
                  <a:ln w="0"/>
                  <a:solidFill>
                    <a:schemeClr val="tx1"/>
                  </a:solidFill>
                  <a:effectLst>
                    <a:outerShdw blurRad="38100" dist="19050" dir="2700000" algn="tl" rotWithShape="0">
                      <a:schemeClr val="dk1">
                        <a:alpha val="40000"/>
                      </a:schemeClr>
                    </a:outerShdw>
                  </a:effectLst>
                </a:rPr>
                <a:t>매출 마감</a:t>
              </a:r>
            </a:p>
          </xdr:txBody>
        </xdr:sp>
        <xdr:cxnSp macro="">
          <xdr:nvCxnSpPr>
            <xdr:cNvPr id="123" name="직선 화살표 연결선 122">
              <a:extLst>
                <a:ext uri="{FF2B5EF4-FFF2-40B4-BE49-F238E27FC236}">
                  <a16:creationId xmlns:a16="http://schemas.microsoft.com/office/drawing/2014/main" id="{00000000-0008-0000-0200-00007B000000}"/>
                </a:ext>
              </a:extLst>
            </xdr:cNvPr>
            <xdr:cNvCxnSpPr/>
          </xdr:nvCxnSpPr>
          <xdr:spPr>
            <a:xfrm>
              <a:off x="25971989" y="5198189"/>
              <a:ext cx="0" cy="394345"/>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124" name="직사각형 123">
              <a:extLst>
                <a:ext uri="{FF2B5EF4-FFF2-40B4-BE49-F238E27FC236}">
                  <a16:creationId xmlns:a16="http://schemas.microsoft.com/office/drawing/2014/main" id="{00000000-0008-0000-0200-00007C000000}"/>
                </a:ext>
              </a:extLst>
            </xdr:cNvPr>
            <xdr:cNvSpPr/>
          </xdr:nvSpPr>
          <xdr:spPr>
            <a:xfrm>
              <a:off x="23600682" y="6777071"/>
              <a:ext cx="1864632" cy="665582"/>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일일 판매량 품목별 원가조회</a:t>
              </a:r>
            </a:p>
          </xdr:txBody>
        </xdr:sp>
        <xdr:sp macro="" textlink="">
          <xdr:nvSpPr>
            <xdr:cNvPr id="125" name="직사각형 124">
              <a:extLst>
                <a:ext uri="{FF2B5EF4-FFF2-40B4-BE49-F238E27FC236}">
                  <a16:creationId xmlns:a16="http://schemas.microsoft.com/office/drawing/2014/main" id="{00000000-0008-0000-0200-00007D000000}"/>
                </a:ext>
              </a:extLst>
            </xdr:cNvPr>
            <xdr:cNvSpPr/>
          </xdr:nvSpPr>
          <xdr:spPr>
            <a:xfrm>
              <a:off x="26511041" y="6827417"/>
              <a:ext cx="1530341" cy="547335"/>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품목별 재고 현황 조회</a:t>
              </a:r>
            </a:p>
          </xdr:txBody>
        </xdr:sp>
        <xdr:cxnSp macro="">
          <xdr:nvCxnSpPr>
            <xdr:cNvPr id="126" name="꺾인 연결선 125">
              <a:extLst>
                <a:ext uri="{FF2B5EF4-FFF2-40B4-BE49-F238E27FC236}">
                  <a16:creationId xmlns:a16="http://schemas.microsoft.com/office/drawing/2014/main" id="{00000000-0008-0000-0200-00007E000000}"/>
                </a:ext>
              </a:extLst>
            </xdr:cNvPr>
            <xdr:cNvCxnSpPr>
              <a:stCxn id="124" idx="0"/>
              <a:endCxn id="125" idx="0"/>
            </xdr:cNvCxnSpPr>
          </xdr:nvCxnSpPr>
          <xdr:spPr>
            <a:xfrm rot="16200000" flipH="1">
              <a:off x="25878070" y="5429278"/>
              <a:ext cx="50346" cy="2745934"/>
            </a:xfrm>
            <a:prstGeom prst="bentConnector3">
              <a:avLst>
                <a:gd name="adj1" fmla="val -454058"/>
              </a:avLst>
            </a:prstGeom>
            <a:ln>
              <a:solidFill>
                <a:schemeClr val="tx1"/>
              </a:solidFill>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127" name="직선 연결선 126">
              <a:extLst>
                <a:ext uri="{FF2B5EF4-FFF2-40B4-BE49-F238E27FC236}">
                  <a16:creationId xmlns:a16="http://schemas.microsoft.com/office/drawing/2014/main" id="{00000000-0008-0000-0200-00007F000000}"/>
                </a:ext>
              </a:extLst>
            </xdr:cNvPr>
            <xdr:cNvCxnSpPr>
              <a:stCxn id="122" idx="2"/>
            </xdr:cNvCxnSpPr>
          </xdr:nvCxnSpPr>
          <xdr:spPr>
            <a:xfrm>
              <a:off x="25928651" y="6205445"/>
              <a:ext cx="2129" cy="334833"/>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sp macro="" textlink="">
          <xdr:nvSpPr>
            <xdr:cNvPr id="128" name="순서도: 판단 127">
              <a:extLst>
                <a:ext uri="{FF2B5EF4-FFF2-40B4-BE49-F238E27FC236}">
                  <a16:creationId xmlns:a16="http://schemas.microsoft.com/office/drawing/2014/main" id="{00000000-0008-0000-0200-000080000000}"/>
                </a:ext>
              </a:extLst>
            </xdr:cNvPr>
            <xdr:cNvSpPr/>
          </xdr:nvSpPr>
          <xdr:spPr>
            <a:xfrm>
              <a:off x="24861334" y="8072075"/>
              <a:ext cx="2144281" cy="668456"/>
            </a:xfrm>
            <a:prstGeom prst="flowChartDecision">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오차수량 있음</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129" name="꺾인 연결선 128">
              <a:extLst>
                <a:ext uri="{FF2B5EF4-FFF2-40B4-BE49-F238E27FC236}">
                  <a16:creationId xmlns:a16="http://schemas.microsoft.com/office/drawing/2014/main" id="{00000000-0008-0000-0200-000081000000}"/>
                </a:ext>
              </a:extLst>
            </xdr:cNvPr>
            <xdr:cNvCxnSpPr>
              <a:stCxn id="124" idx="2"/>
              <a:endCxn id="125" idx="2"/>
            </xdr:cNvCxnSpPr>
          </xdr:nvCxnSpPr>
          <xdr:spPr>
            <a:xfrm rot="5400000" flipH="1" flipV="1">
              <a:off x="25870795" y="6037236"/>
              <a:ext cx="67901" cy="2742933"/>
            </a:xfrm>
            <a:prstGeom prst="bentConnector3">
              <a:avLst>
                <a:gd name="adj1" fmla="val -336667"/>
              </a:avLst>
            </a:prstGeom>
            <a:ln>
              <a:solidFill>
                <a:schemeClr val="tx1"/>
              </a:solidFill>
            </a:ln>
          </xdr:spPr>
          <xdr:style>
            <a:lnRef idx="1">
              <a:schemeClr val="dk1"/>
            </a:lnRef>
            <a:fillRef idx="0">
              <a:schemeClr val="dk1"/>
            </a:fillRef>
            <a:effectRef idx="0">
              <a:schemeClr val="dk1"/>
            </a:effectRef>
            <a:fontRef idx="minor">
              <a:schemeClr val="tx1"/>
            </a:fontRef>
          </xdr:style>
        </xdr:cxnSp>
        <xdr:cxnSp macro="">
          <xdr:nvCxnSpPr>
            <xdr:cNvPr id="130" name="직선 화살표 연결선 129">
              <a:extLst>
                <a:ext uri="{FF2B5EF4-FFF2-40B4-BE49-F238E27FC236}">
                  <a16:creationId xmlns:a16="http://schemas.microsoft.com/office/drawing/2014/main" id="{00000000-0008-0000-0200-000082000000}"/>
                </a:ext>
              </a:extLst>
            </xdr:cNvPr>
            <xdr:cNvCxnSpPr/>
          </xdr:nvCxnSpPr>
          <xdr:spPr>
            <a:xfrm>
              <a:off x="25927890" y="7668559"/>
              <a:ext cx="0" cy="333748"/>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131" name="순서도: 페이지 연결자 9">
              <a:extLst>
                <a:ext uri="{FF2B5EF4-FFF2-40B4-BE49-F238E27FC236}">
                  <a16:creationId xmlns:a16="http://schemas.microsoft.com/office/drawing/2014/main" id="{00000000-0008-0000-0200-000083000000}"/>
                </a:ext>
              </a:extLst>
            </xdr:cNvPr>
            <xdr:cNvSpPr/>
          </xdr:nvSpPr>
          <xdr:spPr>
            <a:xfrm>
              <a:off x="23577541" y="9141207"/>
              <a:ext cx="1643293" cy="554271"/>
            </a:xfrm>
            <a:prstGeom prst="flowChartOffpageConnector">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800" b="0" cap="none" spc="0">
                  <a:ln w="0"/>
                  <a:solidFill>
                    <a:schemeClr val="tx1"/>
                  </a:solidFill>
                  <a:effectLst>
                    <a:outerShdw blurRad="38100" dist="19050" dir="2700000" algn="tl" rotWithShape="0">
                      <a:schemeClr val="dk1">
                        <a:alpha val="40000"/>
                      </a:schemeClr>
                    </a:outerShdw>
                  </a:effectLst>
                </a:rPr>
                <a:t>재고조사화면으로 이동한다</a:t>
              </a:r>
              <a:r>
                <a:rPr lang="en-US" altLang="ko-KR" sz="800" b="0" cap="none" spc="0">
                  <a:ln w="0"/>
                  <a:solidFill>
                    <a:schemeClr val="tx1"/>
                  </a:solidFill>
                  <a:effectLst>
                    <a:outerShdw blurRad="38100" dist="19050" dir="2700000" algn="tl" rotWithShape="0">
                      <a:schemeClr val="dk1">
                        <a:alpha val="40000"/>
                      </a:schemeClr>
                    </a:outerShdw>
                  </a:effectLst>
                </a:rPr>
                <a:t>.</a:t>
              </a:r>
              <a:endParaRPr lang="ko-KR" altLang="en-US" sz="8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32" name="직사각형 131">
              <a:extLst>
                <a:ext uri="{FF2B5EF4-FFF2-40B4-BE49-F238E27FC236}">
                  <a16:creationId xmlns:a16="http://schemas.microsoft.com/office/drawing/2014/main" id="{00000000-0008-0000-0200-000084000000}"/>
                </a:ext>
              </a:extLst>
            </xdr:cNvPr>
            <xdr:cNvSpPr/>
          </xdr:nvSpPr>
          <xdr:spPr>
            <a:xfrm>
              <a:off x="23480241" y="10238826"/>
              <a:ext cx="1867464" cy="665583"/>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오차수량정보를 입력한다</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33" name="순서도: 판단 132">
              <a:extLst>
                <a:ext uri="{FF2B5EF4-FFF2-40B4-BE49-F238E27FC236}">
                  <a16:creationId xmlns:a16="http://schemas.microsoft.com/office/drawing/2014/main" id="{00000000-0008-0000-0200-000085000000}"/>
                </a:ext>
              </a:extLst>
            </xdr:cNvPr>
            <xdr:cNvSpPr/>
          </xdr:nvSpPr>
          <xdr:spPr>
            <a:xfrm>
              <a:off x="23375782" y="11400300"/>
              <a:ext cx="2144282" cy="668455"/>
            </a:xfrm>
            <a:prstGeom prst="flowChartDecision">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정보 수정</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34" name="직사각형 133">
              <a:extLst>
                <a:ext uri="{FF2B5EF4-FFF2-40B4-BE49-F238E27FC236}">
                  <a16:creationId xmlns:a16="http://schemas.microsoft.com/office/drawing/2014/main" id="{00000000-0008-0000-0200-000086000000}"/>
                </a:ext>
              </a:extLst>
            </xdr:cNvPr>
            <xdr:cNvSpPr/>
          </xdr:nvSpPr>
          <xdr:spPr>
            <a:xfrm>
              <a:off x="23518899" y="12547309"/>
              <a:ext cx="1869539" cy="665583"/>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재고수량정보를 수정한다</a:t>
              </a:r>
              <a:r>
                <a:rPr lang="en-US" altLang="ko-KR" sz="1050" b="0" cap="none" spc="0">
                  <a:ln w="0"/>
                  <a:solidFill>
                    <a:schemeClr val="tx1"/>
                  </a:solidFill>
                  <a:effectLst>
                    <a:outerShdw blurRad="38100" dist="19050" dir="2700000" algn="tl" rotWithShape="0">
                      <a:schemeClr val="dk1">
                        <a:alpha val="40000"/>
                      </a:schemeClr>
                    </a:outerShdw>
                  </a:effectLst>
                </a:rPr>
                <a:t>.</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35" name="직사각형 134">
              <a:extLst>
                <a:ext uri="{FF2B5EF4-FFF2-40B4-BE49-F238E27FC236}">
                  <a16:creationId xmlns:a16="http://schemas.microsoft.com/office/drawing/2014/main" id="{00000000-0008-0000-0200-000087000000}"/>
                </a:ext>
              </a:extLst>
            </xdr:cNvPr>
            <xdr:cNvSpPr/>
          </xdr:nvSpPr>
          <xdr:spPr>
            <a:xfrm>
              <a:off x="25050836" y="13775175"/>
              <a:ext cx="1864632" cy="665583"/>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재고관리현황조회</a:t>
              </a:r>
            </a:p>
          </xdr:txBody>
        </xdr:sp>
        <xdr:cxnSp macro="">
          <xdr:nvCxnSpPr>
            <xdr:cNvPr id="136" name="꺾인 연결선 135">
              <a:extLst>
                <a:ext uri="{FF2B5EF4-FFF2-40B4-BE49-F238E27FC236}">
                  <a16:creationId xmlns:a16="http://schemas.microsoft.com/office/drawing/2014/main" id="{00000000-0008-0000-0200-000088000000}"/>
                </a:ext>
              </a:extLst>
            </xdr:cNvPr>
            <xdr:cNvCxnSpPr>
              <a:stCxn id="128" idx="1"/>
              <a:endCxn id="131" idx="0"/>
            </xdr:cNvCxnSpPr>
          </xdr:nvCxnSpPr>
          <xdr:spPr>
            <a:xfrm rot="10800000" flipV="1">
              <a:off x="24399188" y="8403571"/>
              <a:ext cx="462146" cy="737636"/>
            </a:xfrm>
            <a:prstGeom prst="bentConnector2">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137" name="TextBox 136">
              <a:extLst>
                <a:ext uri="{FF2B5EF4-FFF2-40B4-BE49-F238E27FC236}">
                  <a16:creationId xmlns:a16="http://schemas.microsoft.com/office/drawing/2014/main" id="{00000000-0008-0000-0200-000089000000}"/>
                </a:ext>
              </a:extLst>
            </xdr:cNvPr>
            <xdr:cNvSpPr txBox="1"/>
          </xdr:nvSpPr>
          <xdr:spPr>
            <a:xfrm>
              <a:off x="23808436" y="8658489"/>
              <a:ext cx="489684" cy="18253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Y</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138" name="꺾인 연결선 137">
              <a:extLst>
                <a:ext uri="{FF2B5EF4-FFF2-40B4-BE49-F238E27FC236}">
                  <a16:creationId xmlns:a16="http://schemas.microsoft.com/office/drawing/2014/main" id="{00000000-0008-0000-0200-00008A000000}"/>
                </a:ext>
              </a:extLst>
            </xdr:cNvPr>
            <xdr:cNvCxnSpPr>
              <a:stCxn id="128" idx="3"/>
              <a:endCxn id="135" idx="3"/>
            </xdr:cNvCxnSpPr>
          </xdr:nvCxnSpPr>
          <xdr:spPr>
            <a:xfrm flipH="1">
              <a:off x="26915468" y="8403571"/>
              <a:ext cx="90147" cy="5707128"/>
            </a:xfrm>
            <a:prstGeom prst="bentConnector3">
              <a:avLst>
                <a:gd name="adj1" fmla="val -634456"/>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139" name="TextBox 138">
              <a:extLst>
                <a:ext uri="{FF2B5EF4-FFF2-40B4-BE49-F238E27FC236}">
                  <a16:creationId xmlns:a16="http://schemas.microsoft.com/office/drawing/2014/main" id="{00000000-0008-0000-0200-00008B000000}"/>
                </a:ext>
              </a:extLst>
            </xdr:cNvPr>
            <xdr:cNvSpPr txBox="1"/>
          </xdr:nvSpPr>
          <xdr:spPr>
            <a:xfrm>
              <a:off x="27843049" y="11063959"/>
              <a:ext cx="489684" cy="188000"/>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N</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140" name="직선 화살표 연결선 139">
              <a:extLst>
                <a:ext uri="{FF2B5EF4-FFF2-40B4-BE49-F238E27FC236}">
                  <a16:creationId xmlns:a16="http://schemas.microsoft.com/office/drawing/2014/main" id="{00000000-0008-0000-0200-00008C000000}"/>
                </a:ext>
              </a:extLst>
            </xdr:cNvPr>
            <xdr:cNvCxnSpPr>
              <a:stCxn id="131" idx="2"/>
            </xdr:cNvCxnSpPr>
          </xdr:nvCxnSpPr>
          <xdr:spPr>
            <a:xfrm flipH="1">
              <a:off x="24399089" y="9695478"/>
              <a:ext cx="98" cy="451822"/>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141" name="직선 화살표 연결선 140">
              <a:extLst>
                <a:ext uri="{FF2B5EF4-FFF2-40B4-BE49-F238E27FC236}">
                  <a16:creationId xmlns:a16="http://schemas.microsoft.com/office/drawing/2014/main" id="{00000000-0008-0000-0200-00008D000000}"/>
                </a:ext>
              </a:extLst>
            </xdr:cNvPr>
            <xdr:cNvCxnSpPr/>
          </xdr:nvCxnSpPr>
          <xdr:spPr>
            <a:xfrm>
              <a:off x="24446242" y="10945892"/>
              <a:ext cx="0" cy="384646"/>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142" name="꺾인 연결선 141">
              <a:extLst>
                <a:ext uri="{FF2B5EF4-FFF2-40B4-BE49-F238E27FC236}">
                  <a16:creationId xmlns:a16="http://schemas.microsoft.com/office/drawing/2014/main" id="{00000000-0008-0000-0200-00008E000000}"/>
                </a:ext>
              </a:extLst>
            </xdr:cNvPr>
            <xdr:cNvCxnSpPr>
              <a:stCxn id="133" idx="1"/>
              <a:endCxn id="132" idx="1"/>
            </xdr:cNvCxnSpPr>
          </xdr:nvCxnSpPr>
          <xdr:spPr>
            <a:xfrm rot="10800000" flipH="1">
              <a:off x="23375781" y="10567406"/>
              <a:ext cx="104459" cy="1171336"/>
            </a:xfrm>
            <a:prstGeom prst="bentConnector3">
              <a:avLst>
                <a:gd name="adj1" fmla="val -218842"/>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143" name="TextBox 142">
              <a:extLst>
                <a:ext uri="{FF2B5EF4-FFF2-40B4-BE49-F238E27FC236}">
                  <a16:creationId xmlns:a16="http://schemas.microsoft.com/office/drawing/2014/main" id="{00000000-0008-0000-0200-00008F000000}"/>
                </a:ext>
              </a:extLst>
            </xdr:cNvPr>
            <xdr:cNvSpPr txBox="1"/>
          </xdr:nvSpPr>
          <xdr:spPr>
            <a:xfrm>
              <a:off x="22499781" y="11052799"/>
              <a:ext cx="489685" cy="190961"/>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Y</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144" name="직선 화살표 연결선 143">
              <a:extLst>
                <a:ext uri="{FF2B5EF4-FFF2-40B4-BE49-F238E27FC236}">
                  <a16:creationId xmlns:a16="http://schemas.microsoft.com/office/drawing/2014/main" id="{00000000-0008-0000-0200-000090000000}"/>
                </a:ext>
              </a:extLst>
            </xdr:cNvPr>
            <xdr:cNvCxnSpPr/>
          </xdr:nvCxnSpPr>
          <xdr:spPr>
            <a:xfrm>
              <a:off x="24450958" y="12118692"/>
              <a:ext cx="0" cy="319638"/>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sp macro="" textlink="">
          <xdr:nvSpPr>
            <xdr:cNvPr id="145" name="TextBox 144">
              <a:extLst>
                <a:ext uri="{FF2B5EF4-FFF2-40B4-BE49-F238E27FC236}">
                  <a16:creationId xmlns:a16="http://schemas.microsoft.com/office/drawing/2014/main" id="{00000000-0008-0000-0200-000091000000}"/>
                </a:ext>
              </a:extLst>
            </xdr:cNvPr>
            <xdr:cNvSpPr txBox="1"/>
          </xdr:nvSpPr>
          <xdr:spPr>
            <a:xfrm>
              <a:off x="24725802" y="12166816"/>
              <a:ext cx="487610" cy="190961"/>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050" b="0" cap="none" spc="0">
                  <a:ln w="0"/>
                  <a:solidFill>
                    <a:schemeClr val="tx1"/>
                  </a:solidFill>
                  <a:effectLst>
                    <a:outerShdw blurRad="38100" dist="19050" dir="2700000" algn="tl" rotWithShape="0">
                      <a:schemeClr val="dk1">
                        <a:alpha val="40000"/>
                      </a:schemeClr>
                    </a:outerShdw>
                  </a:effectLst>
                </a:rPr>
                <a:t>N</a:t>
              </a:r>
              <a:endParaRPr lang="ko-KR" altLang="en-US" sz="1050" b="0" cap="none" spc="0">
                <a:ln w="0"/>
                <a:solidFill>
                  <a:schemeClr val="tx1"/>
                </a:solidFill>
                <a:effectLst>
                  <a:outerShdw blurRad="38100" dist="19050" dir="2700000" algn="tl" rotWithShape="0">
                    <a:schemeClr val="dk1">
                      <a:alpha val="40000"/>
                    </a:schemeClr>
                  </a:outerShdw>
                </a:effectLst>
              </a:endParaRPr>
            </a:p>
          </xdr:txBody>
        </xdr:sp>
        <xdr:cxnSp macro="">
          <xdr:nvCxnSpPr>
            <xdr:cNvPr id="146" name="꺾인 연결선 145">
              <a:extLst>
                <a:ext uri="{FF2B5EF4-FFF2-40B4-BE49-F238E27FC236}">
                  <a16:creationId xmlns:a16="http://schemas.microsoft.com/office/drawing/2014/main" id="{00000000-0008-0000-0200-000092000000}"/>
                </a:ext>
              </a:extLst>
            </xdr:cNvPr>
            <xdr:cNvCxnSpPr>
              <a:stCxn id="134" idx="2"/>
              <a:endCxn id="135" idx="1"/>
            </xdr:cNvCxnSpPr>
          </xdr:nvCxnSpPr>
          <xdr:spPr>
            <a:xfrm rot="16200000" flipH="1">
              <a:off x="24302090" y="13363433"/>
              <a:ext cx="899287" cy="598205"/>
            </a:xfrm>
            <a:prstGeom prst="bentConnector2">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147" name="직선 화살표 연결선 146">
              <a:extLst>
                <a:ext uri="{FF2B5EF4-FFF2-40B4-BE49-F238E27FC236}">
                  <a16:creationId xmlns:a16="http://schemas.microsoft.com/office/drawing/2014/main" id="{00000000-0008-0000-0200-000093000000}"/>
                </a:ext>
              </a:extLst>
            </xdr:cNvPr>
            <xdr:cNvCxnSpPr/>
          </xdr:nvCxnSpPr>
          <xdr:spPr>
            <a:xfrm>
              <a:off x="25937441" y="874762"/>
              <a:ext cx="0" cy="223341"/>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148" name="직선 화살표 연결선 147">
              <a:extLst>
                <a:ext uri="{FF2B5EF4-FFF2-40B4-BE49-F238E27FC236}">
                  <a16:creationId xmlns:a16="http://schemas.microsoft.com/office/drawing/2014/main" id="{00000000-0008-0000-0200-000094000000}"/>
                </a:ext>
              </a:extLst>
            </xdr:cNvPr>
            <xdr:cNvCxnSpPr/>
          </xdr:nvCxnSpPr>
          <xdr:spPr>
            <a:xfrm>
              <a:off x="25955030" y="1790452"/>
              <a:ext cx="0" cy="402034"/>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1</xdr:col>
      <xdr:colOff>564570</xdr:colOff>
      <xdr:row>93</xdr:row>
      <xdr:rowOff>17317</xdr:rowOff>
    </xdr:from>
    <xdr:to>
      <xdr:col>6</xdr:col>
      <xdr:colOff>497000</xdr:colOff>
      <xdr:row>120</xdr:row>
      <xdr:rowOff>102777</xdr:rowOff>
    </xdr:to>
    <xdr:grpSp>
      <xdr:nvGrpSpPr>
        <xdr:cNvPr id="149" name="그룹 148">
          <a:extLst>
            <a:ext uri="{FF2B5EF4-FFF2-40B4-BE49-F238E27FC236}">
              <a16:creationId xmlns:a16="http://schemas.microsoft.com/office/drawing/2014/main" id="{00000000-0008-0000-0200-000095000000}"/>
            </a:ext>
          </a:extLst>
        </xdr:cNvPr>
        <xdr:cNvGrpSpPr/>
      </xdr:nvGrpSpPr>
      <xdr:grpSpPr>
        <a:xfrm>
          <a:off x="818570" y="21876258"/>
          <a:ext cx="3368901" cy="5733225"/>
          <a:chOff x="32904545" y="346364"/>
          <a:chExt cx="5195455" cy="6602556"/>
        </a:xfrm>
      </xdr:grpSpPr>
      <xdr:sp macro="" textlink="">
        <xdr:nvSpPr>
          <xdr:cNvPr id="150" name="직사각형 149">
            <a:extLst>
              <a:ext uri="{FF2B5EF4-FFF2-40B4-BE49-F238E27FC236}">
                <a16:creationId xmlns:a16="http://schemas.microsoft.com/office/drawing/2014/main" id="{00000000-0008-0000-0200-000096000000}"/>
              </a:ext>
            </a:extLst>
          </xdr:cNvPr>
          <xdr:cNvSpPr/>
        </xdr:nvSpPr>
        <xdr:spPr>
          <a:xfrm>
            <a:off x="32904545" y="346364"/>
            <a:ext cx="5195455" cy="66025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grpSp>
        <xdr:nvGrpSpPr>
          <xdr:cNvPr id="151" name="그룹 150">
            <a:extLst>
              <a:ext uri="{FF2B5EF4-FFF2-40B4-BE49-F238E27FC236}">
                <a16:creationId xmlns:a16="http://schemas.microsoft.com/office/drawing/2014/main" id="{00000000-0008-0000-0200-000097000000}"/>
              </a:ext>
            </a:extLst>
          </xdr:cNvPr>
          <xdr:cNvGrpSpPr/>
        </xdr:nvGrpSpPr>
        <xdr:grpSpPr>
          <a:xfrm>
            <a:off x="33797240" y="997882"/>
            <a:ext cx="3374744" cy="4975380"/>
            <a:chOff x="33895737" y="227223"/>
            <a:chExt cx="3363921" cy="4925591"/>
          </a:xfrm>
        </xdr:grpSpPr>
        <xdr:sp macro="" textlink="">
          <xdr:nvSpPr>
            <xdr:cNvPr id="152" name="직사각형 151">
              <a:extLst>
                <a:ext uri="{FF2B5EF4-FFF2-40B4-BE49-F238E27FC236}">
                  <a16:creationId xmlns:a16="http://schemas.microsoft.com/office/drawing/2014/main" id="{00000000-0008-0000-0200-000098000000}"/>
                </a:ext>
              </a:extLst>
            </xdr:cNvPr>
            <xdr:cNvSpPr/>
          </xdr:nvSpPr>
          <xdr:spPr>
            <a:xfrm>
              <a:off x="34801663" y="227223"/>
              <a:ext cx="1539438" cy="539384"/>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매출</a:t>
              </a:r>
              <a:r>
                <a:rPr lang="en-US" altLang="ko-KR" sz="1050" b="0" cap="none" spc="0">
                  <a:ln w="0"/>
                  <a:solidFill>
                    <a:schemeClr val="tx1"/>
                  </a:solidFill>
                  <a:effectLst>
                    <a:outerShdw blurRad="38100" dist="19050" dir="2700000" algn="tl" rotWithShape="0">
                      <a:schemeClr val="dk1">
                        <a:alpha val="40000"/>
                      </a:schemeClr>
                    </a:outerShdw>
                  </a:effectLst>
                </a:rPr>
                <a:t>,</a:t>
              </a:r>
              <a:r>
                <a:rPr lang="ko-KR" altLang="en-US" sz="1050" b="0" cap="none" spc="0">
                  <a:ln w="0"/>
                  <a:solidFill>
                    <a:schemeClr val="tx1"/>
                  </a:solidFill>
                  <a:effectLst>
                    <a:outerShdw blurRad="38100" dist="19050" dir="2700000" algn="tl" rotWithShape="0">
                      <a:schemeClr val="dk1">
                        <a:alpha val="40000"/>
                      </a:schemeClr>
                    </a:outerShdw>
                  </a:effectLst>
                </a:rPr>
                <a:t>매입</a:t>
              </a:r>
              <a:r>
                <a:rPr lang="en-US" altLang="ko-KR" sz="1050" b="0" cap="none" spc="0">
                  <a:ln w="0"/>
                  <a:solidFill>
                    <a:schemeClr val="tx1"/>
                  </a:solidFill>
                  <a:effectLst>
                    <a:outerShdw blurRad="38100" dist="19050" dir="2700000" algn="tl" rotWithShape="0">
                      <a:schemeClr val="dk1">
                        <a:alpha val="40000"/>
                      </a:schemeClr>
                    </a:outerShdw>
                  </a:effectLst>
                </a:rPr>
                <a:t>,</a:t>
              </a:r>
              <a:r>
                <a:rPr lang="ko-KR" altLang="en-US" sz="1050" b="0" cap="none" spc="0">
                  <a:ln w="0"/>
                  <a:solidFill>
                    <a:schemeClr val="tx1"/>
                  </a:solidFill>
                  <a:effectLst>
                    <a:outerShdw blurRad="38100" dist="19050" dir="2700000" algn="tl" rotWithShape="0">
                      <a:schemeClr val="dk1">
                        <a:alpha val="40000"/>
                      </a:schemeClr>
                    </a:outerShdw>
                  </a:effectLst>
                </a:rPr>
                <a:t>원천 마감</a:t>
              </a:r>
            </a:p>
          </xdr:txBody>
        </xdr:sp>
        <xdr:sp macro="" textlink="">
          <xdr:nvSpPr>
            <xdr:cNvPr id="153" name="직사각형 152">
              <a:extLst>
                <a:ext uri="{FF2B5EF4-FFF2-40B4-BE49-F238E27FC236}">
                  <a16:creationId xmlns:a16="http://schemas.microsoft.com/office/drawing/2014/main" id="{00000000-0008-0000-0200-000099000000}"/>
                </a:ext>
              </a:extLst>
            </xdr:cNvPr>
            <xdr:cNvSpPr/>
          </xdr:nvSpPr>
          <xdr:spPr>
            <a:xfrm>
              <a:off x="35720220" y="1685719"/>
              <a:ext cx="1539438" cy="547880"/>
            </a:xfrm>
            <a:prstGeom prst="rect">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통합회계관리 조회</a:t>
              </a:r>
            </a:p>
          </xdr:txBody>
        </xdr:sp>
        <xdr:sp macro="" textlink="">
          <xdr:nvSpPr>
            <xdr:cNvPr id="154" name="직사각형 153">
              <a:extLst>
                <a:ext uri="{FF2B5EF4-FFF2-40B4-BE49-F238E27FC236}">
                  <a16:creationId xmlns:a16="http://schemas.microsoft.com/office/drawing/2014/main" id="{00000000-0008-0000-0200-00009A000000}"/>
                </a:ext>
              </a:extLst>
            </xdr:cNvPr>
            <xdr:cNvSpPr/>
          </xdr:nvSpPr>
          <xdr:spPr>
            <a:xfrm>
              <a:off x="33895737" y="1685719"/>
              <a:ext cx="1539046" cy="547880"/>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통합원천관리 조회</a:t>
              </a:r>
            </a:p>
          </xdr:txBody>
        </xdr:sp>
        <xdr:sp macro="" textlink="">
          <xdr:nvSpPr>
            <xdr:cNvPr id="155" name="직사각형 154">
              <a:extLst>
                <a:ext uri="{FF2B5EF4-FFF2-40B4-BE49-F238E27FC236}">
                  <a16:creationId xmlns:a16="http://schemas.microsoft.com/office/drawing/2014/main" id="{00000000-0008-0000-0200-00009B000000}"/>
                </a:ext>
              </a:extLst>
            </xdr:cNvPr>
            <xdr:cNvSpPr/>
          </xdr:nvSpPr>
          <xdr:spPr>
            <a:xfrm>
              <a:off x="35718824" y="2860889"/>
              <a:ext cx="1539438" cy="545993"/>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부가세 관리 조회</a:t>
              </a:r>
            </a:p>
          </xdr:txBody>
        </xdr:sp>
        <xdr:cxnSp macro="">
          <xdr:nvCxnSpPr>
            <xdr:cNvPr id="156" name="꺾인 연결선 155">
              <a:extLst>
                <a:ext uri="{FF2B5EF4-FFF2-40B4-BE49-F238E27FC236}">
                  <a16:creationId xmlns:a16="http://schemas.microsoft.com/office/drawing/2014/main" id="{00000000-0008-0000-0200-00009C000000}"/>
                </a:ext>
              </a:extLst>
            </xdr:cNvPr>
            <xdr:cNvCxnSpPr>
              <a:stCxn id="154" idx="0"/>
              <a:endCxn id="153" idx="0"/>
            </xdr:cNvCxnSpPr>
          </xdr:nvCxnSpPr>
          <xdr:spPr>
            <a:xfrm rot="5400000" flipH="1" flipV="1">
              <a:off x="35577600" y="773379"/>
              <a:ext cx="12700" cy="1824679"/>
            </a:xfrm>
            <a:prstGeom prst="bentConnector3">
              <a:avLst>
                <a:gd name="adj1" fmla="val 4260000"/>
              </a:avLst>
            </a:prstGeom>
            <a:ln>
              <a:solidFill>
                <a:schemeClr val="tx1"/>
              </a:solidFill>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157" name="직선 연결선 156">
              <a:extLst>
                <a:ext uri="{FF2B5EF4-FFF2-40B4-BE49-F238E27FC236}">
                  <a16:creationId xmlns:a16="http://schemas.microsoft.com/office/drawing/2014/main" id="{00000000-0008-0000-0200-00009D000000}"/>
                </a:ext>
              </a:extLst>
            </xdr:cNvPr>
            <xdr:cNvCxnSpPr>
              <a:stCxn id="152" idx="2"/>
            </xdr:cNvCxnSpPr>
          </xdr:nvCxnSpPr>
          <xdr:spPr>
            <a:xfrm flipH="1">
              <a:off x="35569208" y="766607"/>
              <a:ext cx="2175" cy="373536"/>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xnSp macro="">
          <xdr:nvCxnSpPr>
            <xdr:cNvPr id="158" name="직선 화살표 연결선 157">
              <a:extLst>
                <a:ext uri="{FF2B5EF4-FFF2-40B4-BE49-F238E27FC236}">
                  <a16:creationId xmlns:a16="http://schemas.microsoft.com/office/drawing/2014/main" id="{00000000-0008-0000-0200-00009E000000}"/>
                </a:ext>
              </a:extLst>
            </xdr:cNvPr>
            <xdr:cNvCxnSpPr/>
          </xdr:nvCxnSpPr>
          <xdr:spPr>
            <a:xfrm>
              <a:off x="36469320" y="2265045"/>
              <a:ext cx="0" cy="555308"/>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xnSp macro="">
          <xdr:nvCxnSpPr>
            <xdr:cNvPr id="159" name="꺾인 연결선 158">
              <a:extLst>
                <a:ext uri="{FF2B5EF4-FFF2-40B4-BE49-F238E27FC236}">
                  <a16:creationId xmlns:a16="http://schemas.microsoft.com/office/drawing/2014/main" id="{00000000-0008-0000-0200-00009F000000}"/>
                </a:ext>
              </a:extLst>
            </xdr:cNvPr>
            <xdr:cNvCxnSpPr>
              <a:stCxn id="154" idx="2"/>
              <a:endCxn id="155" idx="2"/>
            </xdr:cNvCxnSpPr>
          </xdr:nvCxnSpPr>
          <xdr:spPr>
            <a:xfrm rot="16200000" flipH="1">
              <a:off x="34990260" y="1908599"/>
              <a:ext cx="1173283" cy="1823283"/>
            </a:xfrm>
            <a:prstGeom prst="bentConnector3">
              <a:avLst>
                <a:gd name="adj1" fmla="val 149055"/>
              </a:avLst>
            </a:prstGeom>
            <a:ln>
              <a:solidFill>
                <a:schemeClr val="tx1"/>
              </a:solidFill>
            </a:ln>
          </xdr:spPr>
          <xdr:style>
            <a:lnRef idx="1">
              <a:schemeClr val="dk1"/>
            </a:lnRef>
            <a:fillRef idx="0">
              <a:schemeClr val="dk1"/>
            </a:fillRef>
            <a:effectRef idx="0">
              <a:schemeClr val="dk1"/>
            </a:effectRef>
            <a:fontRef idx="minor">
              <a:schemeClr val="tx1"/>
            </a:fontRef>
          </xdr:style>
        </xdr:cxnSp>
        <xdr:sp macro="" textlink="">
          <xdr:nvSpPr>
            <xdr:cNvPr id="160" name="직사각형 159">
              <a:extLst>
                <a:ext uri="{FF2B5EF4-FFF2-40B4-BE49-F238E27FC236}">
                  <a16:creationId xmlns:a16="http://schemas.microsoft.com/office/drawing/2014/main" id="{00000000-0008-0000-0200-0000A0000000}"/>
                </a:ext>
              </a:extLst>
            </xdr:cNvPr>
            <xdr:cNvSpPr/>
          </xdr:nvSpPr>
          <xdr:spPr>
            <a:xfrm>
              <a:off x="34807281" y="4602059"/>
              <a:ext cx="1539438" cy="550755"/>
            </a:xfrm>
            <a:prstGeom prst="rect">
              <a:avLst/>
            </a:prstGeom>
            <a:noFill/>
            <a:ln w="12700">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ko-KR" altLang="en-US" sz="1050" b="0" cap="none" spc="0">
                  <a:ln w="0"/>
                  <a:solidFill>
                    <a:schemeClr val="tx1"/>
                  </a:solidFill>
                  <a:effectLst>
                    <a:outerShdw blurRad="38100" dist="19050" dir="2700000" algn="tl" rotWithShape="0">
                      <a:schemeClr val="dk1">
                        <a:alpha val="40000"/>
                      </a:schemeClr>
                    </a:outerShdw>
                  </a:effectLst>
                </a:rPr>
                <a:t>손익계산서 조회</a:t>
              </a:r>
            </a:p>
          </xdr:txBody>
        </xdr:sp>
        <xdr:cxnSp macro="">
          <xdr:nvCxnSpPr>
            <xdr:cNvPr id="161" name="직선 화살표 연결선 160">
              <a:extLst>
                <a:ext uri="{FF2B5EF4-FFF2-40B4-BE49-F238E27FC236}">
                  <a16:creationId xmlns:a16="http://schemas.microsoft.com/office/drawing/2014/main" id="{00000000-0008-0000-0200-0000A1000000}"/>
                </a:ext>
              </a:extLst>
            </xdr:cNvPr>
            <xdr:cNvCxnSpPr/>
          </xdr:nvCxnSpPr>
          <xdr:spPr>
            <a:xfrm>
              <a:off x="35576828" y="3979545"/>
              <a:ext cx="0" cy="585788"/>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1</xdr:col>
      <xdr:colOff>432954</xdr:colOff>
      <xdr:row>57</xdr:row>
      <xdr:rowOff>173182</xdr:rowOff>
    </xdr:from>
    <xdr:to>
      <xdr:col>5</xdr:col>
      <xdr:colOff>81643</xdr:colOff>
      <xdr:row>60</xdr:row>
      <xdr:rowOff>122465</xdr:rowOff>
    </xdr:to>
    <xdr:sp macro="" textlink="">
      <xdr:nvSpPr>
        <xdr:cNvPr id="2" name="직사각형 1">
          <a:extLst>
            <a:ext uri="{FF2B5EF4-FFF2-40B4-BE49-F238E27FC236}">
              <a16:creationId xmlns:a16="http://schemas.microsoft.com/office/drawing/2014/main" id="{00000000-0008-0000-0200-000002000000}"/>
            </a:ext>
          </a:extLst>
        </xdr:cNvPr>
        <xdr:cNvSpPr/>
      </xdr:nvSpPr>
      <xdr:spPr>
        <a:xfrm>
          <a:off x="691490" y="14270182"/>
          <a:ext cx="2370117" cy="5616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2000">
              <a:solidFill>
                <a:sysClr val="windowText" lastClr="000000"/>
              </a:solidFill>
            </a:rPr>
            <a:t>회원등록 및 로그인</a:t>
          </a:r>
        </a:p>
      </xdr:txBody>
    </xdr:sp>
    <xdr:clientData/>
  </xdr:twoCellAnchor>
  <xdr:twoCellAnchor>
    <xdr:from>
      <xdr:col>11</xdr:col>
      <xdr:colOff>149925</xdr:colOff>
      <xdr:row>57</xdr:row>
      <xdr:rowOff>175903</xdr:rowOff>
    </xdr:from>
    <xdr:to>
      <xdr:col>15</xdr:col>
      <xdr:colOff>108856</xdr:colOff>
      <xdr:row>60</xdr:row>
      <xdr:rowOff>81643</xdr:rowOff>
    </xdr:to>
    <xdr:sp macro="" textlink="">
      <xdr:nvSpPr>
        <xdr:cNvPr id="162" name="직사각형 161">
          <a:extLst>
            <a:ext uri="{FF2B5EF4-FFF2-40B4-BE49-F238E27FC236}">
              <a16:creationId xmlns:a16="http://schemas.microsoft.com/office/drawing/2014/main" id="{00000000-0008-0000-0200-0000A2000000}"/>
            </a:ext>
          </a:extLst>
        </xdr:cNvPr>
        <xdr:cNvSpPr/>
      </xdr:nvSpPr>
      <xdr:spPr>
        <a:xfrm>
          <a:off x="7212032" y="14272903"/>
          <a:ext cx="2680360" cy="51806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2000">
              <a:solidFill>
                <a:sysClr val="windowText" lastClr="000000"/>
              </a:solidFill>
            </a:rPr>
            <a:t>직원등록 및 급여관리</a:t>
          </a:r>
        </a:p>
      </xdr:txBody>
    </xdr:sp>
    <xdr:clientData/>
  </xdr:twoCellAnchor>
  <xdr:twoCellAnchor>
    <xdr:from>
      <xdr:col>20</xdr:col>
      <xdr:colOff>411181</xdr:colOff>
      <xdr:row>58</xdr:row>
      <xdr:rowOff>15339</xdr:rowOff>
    </xdr:from>
    <xdr:to>
      <xdr:col>23</xdr:col>
      <xdr:colOff>272142</xdr:colOff>
      <xdr:row>60</xdr:row>
      <xdr:rowOff>125186</xdr:rowOff>
    </xdr:to>
    <xdr:sp macro="" textlink="">
      <xdr:nvSpPr>
        <xdr:cNvPr id="163" name="직사각형 162">
          <a:extLst>
            <a:ext uri="{FF2B5EF4-FFF2-40B4-BE49-F238E27FC236}">
              <a16:creationId xmlns:a16="http://schemas.microsoft.com/office/drawing/2014/main" id="{00000000-0008-0000-0200-0000A3000000}"/>
            </a:ext>
          </a:extLst>
        </xdr:cNvPr>
        <xdr:cNvSpPr/>
      </xdr:nvSpPr>
      <xdr:spPr>
        <a:xfrm>
          <a:off x="13596502" y="14316446"/>
          <a:ext cx="1902033" cy="51806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2000">
              <a:solidFill>
                <a:sysClr val="windowText" lastClr="000000"/>
              </a:solidFill>
            </a:rPr>
            <a:t>매입 매출 관리</a:t>
          </a:r>
        </a:p>
      </xdr:txBody>
    </xdr:sp>
    <xdr:clientData/>
  </xdr:twoCellAnchor>
  <xdr:twoCellAnchor>
    <xdr:from>
      <xdr:col>1</xdr:col>
      <xdr:colOff>658830</xdr:colOff>
      <xdr:row>91</xdr:row>
      <xdr:rowOff>140525</xdr:rowOff>
    </xdr:from>
    <xdr:to>
      <xdr:col>4</xdr:col>
      <xdr:colOff>68036</xdr:colOff>
      <xdr:row>94</xdr:row>
      <xdr:rowOff>46265</xdr:rowOff>
    </xdr:to>
    <xdr:sp macro="" textlink="">
      <xdr:nvSpPr>
        <xdr:cNvPr id="164" name="직사각형 163">
          <a:extLst>
            <a:ext uri="{FF2B5EF4-FFF2-40B4-BE49-F238E27FC236}">
              <a16:creationId xmlns:a16="http://schemas.microsoft.com/office/drawing/2014/main" id="{00000000-0008-0000-0200-0000A4000000}"/>
            </a:ext>
          </a:extLst>
        </xdr:cNvPr>
        <xdr:cNvSpPr/>
      </xdr:nvSpPr>
      <xdr:spPr>
        <a:xfrm>
          <a:off x="917366" y="21177168"/>
          <a:ext cx="1450277" cy="51806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2000">
              <a:solidFill>
                <a:sysClr val="windowText" lastClr="000000"/>
              </a:solidFill>
            </a:rPr>
            <a:t>세무 관리</a:t>
          </a:r>
        </a:p>
      </xdr:txBody>
    </xdr:sp>
    <xdr:clientData/>
  </xdr:twoCellAnchor>
  <xdr:twoCellAnchor>
    <xdr:from>
      <xdr:col>1</xdr:col>
      <xdr:colOff>395007</xdr:colOff>
      <xdr:row>19</xdr:row>
      <xdr:rowOff>29413</xdr:rowOff>
    </xdr:from>
    <xdr:to>
      <xdr:col>19</xdr:col>
      <xdr:colOff>275944</xdr:colOff>
      <xdr:row>52</xdr:row>
      <xdr:rowOff>100852</xdr:rowOff>
    </xdr:to>
    <xdr:grpSp>
      <xdr:nvGrpSpPr>
        <xdr:cNvPr id="165" name="그룹 164">
          <a:extLst>
            <a:ext uri="{FF2B5EF4-FFF2-40B4-BE49-F238E27FC236}">
              <a16:creationId xmlns:a16="http://schemas.microsoft.com/office/drawing/2014/main" id="{00000000-0008-0000-0200-0000A5000000}"/>
            </a:ext>
          </a:extLst>
        </xdr:cNvPr>
        <xdr:cNvGrpSpPr/>
      </xdr:nvGrpSpPr>
      <xdr:grpSpPr>
        <a:xfrm>
          <a:off x="649007" y="6394354"/>
          <a:ext cx="12252231" cy="6974263"/>
          <a:chOff x="2531204" y="305824"/>
          <a:chExt cx="10358801" cy="5643198"/>
        </a:xfrm>
      </xdr:grpSpPr>
      <xdr:sp macro="" textlink="">
        <xdr:nvSpPr>
          <xdr:cNvPr id="166" name="직사각형 165">
            <a:extLst>
              <a:ext uri="{FF2B5EF4-FFF2-40B4-BE49-F238E27FC236}">
                <a16:creationId xmlns:a16="http://schemas.microsoft.com/office/drawing/2014/main" id="{00000000-0008-0000-0200-0000A6000000}"/>
              </a:ext>
            </a:extLst>
          </xdr:cNvPr>
          <xdr:cNvSpPr/>
        </xdr:nvSpPr>
        <xdr:spPr>
          <a:xfrm>
            <a:off x="2531204" y="305824"/>
            <a:ext cx="10358801" cy="564319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sp macro="" textlink="">
        <xdr:nvSpPr>
          <xdr:cNvPr id="167" name="TextBox 166">
            <a:extLst>
              <a:ext uri="{FF2B5EF4-FFF2-40B4-BE49-F238E27FC236}">
                <a16:creationId xmlns:a16="http://schemas.microsoft.com/office/drawing/2014/main" id="{00000000-0008-0000-0200-0000A7000000}"/>
              </a:ext>
            </a:extLst>
          </xdr:cNvPr>
          <xdr:cNvSpPr txBox="1"/>
        </xdr:nvSpPr>
        <xdr:spPr>
          <a:xfrm>
            <a:off x="3123334" y="1342159"/>
            <a:ext cx="1290205" cy="520411"/>
          </a:xfrm>
          <a:prstGeom prst="rect">
            <a:avLst/>
          </a:prstGeom>
          <a:solidFill>
            <a:schemeClr val="tx2">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t>인사관리</a:t>
            </a:r>
          </a:p>
        </xdr:txBody>
      </xdr:sp>
      <xdr:sp macro="" textlink="">
        <xdr:nvSpPr>
          <xdr:cNvPr id="168" name="TextBox 167">
            <a:extLst>
              <a:ext uri="{FF2B5EF4-FFF2-40B4-BE49-F238E27FC236}">
                <a16:creationId xmlns:a16="http://schemas.microsoft.com/office/drawing/2014/main" id="{00000000-0008-0000-0200-0000A8000000}"/>
              </a:ext>
            </a:extLst>
          </xdr:cNvPr>
          <xdr:cNvSpPr txBox="1"/>
        </xdr:nvSpPr>
        <xdr:spPr>
          <a:xfrm>
            <a:off x="5875193" y="785380"/>
            <a:ext cx="1290205" cy="5186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t>상용직급여관리</a:t>
            </a:r>
          </a:p>
        </xdr:txBody>
      </xdr:sp>
      <xdr:sp macro="" textlink="">
        <xdr:nvSpPr>
          <xdr:cNvPr id="169" name="TextBox 168">
            <a:extLst>
              <a:ext uri="{FF2B5EF4-FFF2-40B4-BE49-F238E27FC236}">
                <a16:creationId xmlns:a16="http://schemas.microsoft.com/office/drawing/2014/main" id="{00000000-0008-0000-0200-0000A9000000}"/>
              </a:ext>
            </a:extLst>
          </xdr:cNvPr>
          <xdr:cNvSpPr txBox="1"/>
        </xdr:nvSpPr>
        <xdr:spPr>
          <a:xfrm>
            <a:off x="5001491" y="1908464"/>
            <a:ext cx="1290204" cy="52041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t>근태관리</a:t>
            </a:r>
          </a:p>
        </xdr:txBody>
      </xdr:sp>
      <xdr:sp macro="" textlink="">
        <xdr:nvSpPr>
          <xdr:cNvPr id="170" name="TextBox 169">
            <a:extLst>
              <a:ext uri="{FF2B5EF4-FFF2-40B4-BE49-F238E27FC236}">
                <a16:creationId xmlns:a16="http://schemas.microsoft.com/office/drawing/2014/main" id="{00000000-0008-0000-0200-0000AA000000}"/>
              </a:ext>
            </a:extLst>
          </xdr:cNvPr>
          <xdr:cNvSpPr txBox="1"/>
        </xdr:nvSpPr>
        <xdr:spPr>
          <a:xfrm>
            <a:off x="6758420" y="1908464"/>
            <a:ext cx="1290205" cy="52041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t>일용직급여관리</a:t>
            </a:r>
          </a:p>
        </xdr:txBody>
      </xdr:sp>
      <xdr:sp macro="" textlink="">
        <xdr:nvSpPr>
          <xdr:cNvPr id="171" name="TextBox 170">
            <a:extLst>
              <a:ext uri="{FF2B5EF4-FFF2-40B4-BE49-F238E27FC236}">
                <a16:creationId xmlns:a16="http://schemas.microsoft.com/office/drawing/2014/main" id="{00000000-0008-0000-0200-0000AB000000}"/>
              </a:ext>
            </a:extLst>
          </xdr:cNvPr>
          <xdr:cNvSpPr txBox="1"/>
        </xdr:nvSpPr>
        <xdr:spPr>
          <a:xfrm>
            <a:off x="8655627" y="1342159"/>
            <a:ext cx="1290205" cy="520411"/>
          </a:xfrm>
          <a:prstGeom prst="rect">
            <a:avLst/>
          </a:prstGeom>
          <a:solidFill>
            <a:schemeClr val="accent4">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t>통합원천관리</a:t>
            </a:r>
          </a:p>
        </xdr:txBody>
      </xdr:sp>
      <xdr:sp macro="" textlink="">
        <xdr:nvSpPr>
          <xdr:cNvPr id="172" name="TextBox 171">
            <a:extLst>
              <a:ext uri="{FF2B5EF4-FFF2-40B4-BE49-F238E27FC236}">
                <a16:creationId xmlns:a16="http://schemas.microsoft.com/office/drawing/2014/main" id="{00000000-0008-0000-0200-0000AC000000}"/>
              </a:ext>
            </a:extLst>
          </xdr:cNvPr>
          <xdr:cNvSpPr txBox="1"/>
        </xdr:nvSpPr>
        <xdr:spPr>
          <a:xfrm>
            <a:off x="3123334" y="3145848"/>
            <a:ext cx="1290205" cy="520411"/>
          </a:xfrm>
          <a:prstGeom prst="rect">
            <a:avLst/>
          </a:prstGeom>
          <a:solidFill>
            <a:schemeClr val="accent5">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050" b="1"/>
              <a:t>메뉴별품목소모량관리</a:t>
            </a:r>
            <a:endParaRPr lang="ko-KR" altLang="en-US" sz="800" b="1"/>
          </a:p>
        </xdr:txBody>
      </xdr:sp>
      <xdr:sp macro="" textlink="">
        <xdr:nvSpPr>
          <xdr:cNvPr id="173" name="TextBox 172">
            <a:extLst>
              <a:ext uri="{FF2B5EF4-FFF2-40B4-BE49-F238E27FC236}">
                <a16:creationId xmlns:a16="http://schemas.microsoft.com/office/drawing/2014/main" id="{00000000-0008-0000-0200-0000AD000000}"/>
              </a:ext>
            </a:extLst>
          </xdr:cNvPr>
          <xdr:cNvSpPr txBox="1"/>
        </xdr:nvSpPr>
        <xdr:spPr>
          <a:xfrm>
            <a:off x="3123334" y="3948545"/>
            <a:ext cx="1290205" cy="520412"/>
          </a:xfrm>
          <a:prstGeom prst="rect">
            <a:avLst/>
          </a:prstGeom>
          <a:solidFill>
            <a:schemeClr val="accent5">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t>품목관리</a:t>
            </a:r>
          </a:p>
        </xdr:txBody>
      </xdr:sp>
      <xdr:sp macro="" textlink="">
        <xdr:nvSpPr>
          <xdr:cNvPr id="174" name="TextBox 173">
            <a:extLst>
              <a:ext uri="{FF2B5EF4-FFF2-40B4-BE49-F238E27FC236}">
                <a16:creationId xmlns:a16="http://schemas.microsoft.com/office/drawing/2014/main" id="{00000000-0008-0000-0200-0000AE000000}"/>
              </a:ext>
            </a:extLst>
          </xdr:cNvPr>
          <xdr:cNvSpPr txBox="1"/>
        </xdr:nvSpPr>
        <xdr:spPr>
          <a:xfrm>
            <a:off x="5379716" y="3145848"/>
            <a:ext cx="1290204" cy="52041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t>매출관리</a:t>
            </a:r>
          </a:p>
        </xdr:txBody>
      </xdr:sp>
      <xdr:sp macro="" textlink="">
        <xdr:nvSpPr>
          <xdr:cNvPr id="175" name="TextBox 174">
            <a:extLst>
              <a:ext uri="{FF2B5EF4-FFF2-40B4-BE49-F238E27FC236}">
                <a16:creationId xmlns:a16="http://schemas.microsoft.com/office/drawing/2014/main" id="{00000000-0008-0000-0200-0000AF000000}"/>
              </a:ext>
            </a:extLst>
          </xdr:cNvPr>
          <xdr:cNvSpPr txBox="1"/>
        </xdr:nvSpPr>
        <xdr:spPr>
          <a:xfrm>
            <a:off x="5379716" y="3948545"/>
            <a:ext cx="1290204" cy="5204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t>매입관리</a:t>
            </a:r>
          </a:p>
        </xdr:txBody>
      </xdr:sp>
      <xdr:sp macro="" textlink="">
        <xdr:nvSpPr>
          <xdr:cNvPr id="176" name="TextBox 175">
            <a:extLst>
              <a:ext uri="{FF2B5EF4-FFF2-40B4-BE49-F238E27FC236}">
                <a16:creationId xmlns:a16="http://schemas.microsoft.com/office/drawing/2014/main" id="{00000000-0008-0000-0200-0000B0000000}"/>
              </a:ext>
            </a:extLst>
          </xdr:cNvPr>
          <xdr:cNvSpPr txBox="1"/>
        </xdr:nvSpPr>
        <xdr:spPr>
          <a:xfrm>
            <a:off x="7298748" y="3532909"/>
            <a:ext cx="1290204" cy="520411"/>
          </a:xfrm>
          <a:prstGeom prst="rect">
            <a:avLst/>
          </a:prstGeom>
          <a:solidFill>
            <a:schemeClr val="accent4">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t>통합회계관리</a:t>
            </a:r>
          </a:p>
        </xdr:txBody>
      </xdr:sp>
      <xdr:sp macro="" textlink="">
        <xdr:nvSpPr>
          <xdr:cNvPr id="177" name="TextBox 176">
            <a:extLst>
              <a:ext uri="{FF2B5EF4-FFF2-40B4-BE49-F238E27FC236}">
                <a16:creationId xmlns:a16="http://schemas.microsoft.com/office/drawing/2014/main" id="{00000000-0008-0000-0200-0000B1000000}"/>
              </a:ext>
            </a:extLst>
          </xdr:cNvPr>
          <xdr:cNvSpPr txBox="1"/>
        </xdr:nvSpPr>
        <xdr:spPr>
          <a:xfrm>
            <a:off x="7298748" y="4884593"/>
            <a:ext cx="1290204" cy="518680"/>
          </a:xfrm>
          <a:prstGeom prst="rect">
            <a:avLst/>
          </a:prstGeom>
          <a:solidFill>
            <a:schemeClr val="accent4">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t>통합재고관리</a:t>
            </a:r>
          </a:p>
        </xdr:txBody>
      </xdr:sp>
      <xdr:sp macro="" textlink="">
        <xdr:nvSpPr>
          <xdr:cNvPr id="178" name="TextBox 177">
            <a:extLst>
              <a:ext uri="{FF2B5EF4-FFF2-40B4-BE49-F238E27FC236}">
                <a16:creationId xmlns:a16="http://schemas.microsoft.com/office/drawing/2014/main" id="{00000000-0008-0000-0200-0000B2000000}"/>
              </a:ext>
            </a:extLst>
          </xdr:cNvPr>
          <xdr:cNvSpPr txBox="1"/>
        </xdr:nvSpPr>
        <xdr:spPr>
          <a:xfrm>
            <a:off x="9310255" y="3532909"/>
            <a:ext cx="1290204" cy="52041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t>부가세관리</a:t>
            </a:r>
          </a:p>
        </xdr:txBody>
      </xdr:sp>
      <xdr:sp macro="" textlink="">
        <xdr:nvSpPr>
          <xdr:cNvPr id="179" name="TextBox 178">
            <a:extLst>
              <a:ext uri="{FF2B5EF4-FFF2-40B4-BE49-F238E27FC236}">
                <a16:creationId xmlns:a16="http://schemas.microsoft.com/office/drawing/2014/main" id="{00000000-0008-0000-0200-0000B3000000}"/>
              </a:ext>
            </a:extLst>
          </xdr:cNvPr>
          <xdr:cNvSpPr txBox="1"/>
        </xdr:nvSpPr>
        <xdr:spPr>
          <a:xfrm>
            <a:off x="11216986" y="2400300"/>
            <a:ext cx="1290205" cy="518680"/>
          </a:xfrm>
          <a:prstGeom prst="rect">
            <a:avLst/>
          </a:prstGeom>
          <a:solidFill>
            <a:schemeClr val="accent3">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t>손익계산서</a:t>
            </a:r>
          </a:p>
        </xdr:txBody>
      </xdr:sp>
      <xdr:cxnSp macro="">
        <xdr:nvCxnSpPr>
          <xdr:cNvPr id="180" name="꺾인 연결선 179">
            <a:extLst>
              <a:ext uri="{FF2B5EF4-FFF2-40B4-BE49-F238E27FC236}">
                <a16:creationId xmlns:a16="http://schemas.microsoft.com/office/drawing/2014/main" id="{00000000-0008-0000-0200-0000B4000000}"/>
              </a:ext>
            </a:extLst>
          </xdr:cNvPr>
          <xdr:cNvCxnSpPr>
            <a:stCxn id="168" idx="1"/>
            <a:endCxn id="169" idx="1"/>
          </xdr:cNvCxnSpPr>
        </xdr:nvCxnSpPr>
        <xdr:spPr>
          <a:xfrm rot="10800000" flipV="1">
            <a:off x="5001492" y="1043853"/>
            <a:ext cx="873702" cy="1124816"/>
          </a:xfrm>
          <a:prstGeom prst="bentConnector3">
            <a:avLst>
              <a:gd name="adj1" fmla="val 126374"/>
            </a:avLst>
          </a:prstGeom>
          <a:ln>
            <a:solidFill>
              <a:schemeClr val="tx1"/>
            </a:solidFill>
          </a:ln>
        </xdr:spPr>
        <xdr:style>
          <a:lnRef idx="1">
            <a:schemeClr val="dk1"/>
          </a:lnRef>
          <a:fillRef idx="0">
            <a:schemeClr val="dk1"/>
          </a:fillRef>
          <a:effectRef idx="0">
            <a:schemeClr val="dk1"/>
          </a:effectRef>
          <a:fontRef idx="minor">
            <a:schemeClr val="tx1"/>
          </a:fontRef>
        </xdr:style>
      </xdr:cxnSp>
      <xdr:cxnSp macro="">
        <xdr:nvCxnSpPr>
          <xdr:cNvPr id="181" name="직선 연결선 180">
            <a:extLst>
              <a:ext uri="{FF2B5EF4-FFF2-40B4-BE49-F238E27FC236}">
                <a16:creationId xmlns:a16="http://schemas.microsoft.com/office/drawing/2014/main" id="{00000000-0008-0000-0200-0000B5000000}"/>
              </a:ext>
            </a:extLst>
          </xdr:cNvPr>
          <xdr:cNvCxnSpPr>
            <a:stCxn id="167" idx="3"/>
          </xdr:cNvCxnSpPr>
        </xdr:nvCxnSpPr>
        <xdr:spPr>
          <a:xfrm flipV="1">
            <a:off x="4413539" y="1601608"/>
            <a:ext cx="352603" cy="757"/>
          </a:xfrm>
          <a:prstGeom prst="line">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xnSp macro="">
        <xdr:nvCxnSpPr>
          <xdr:cNvPr id="182" name="직선 연결선 181">
            <a:extLst>
              <a:ext uri="{FF2B5EF4-FFF2-40B4-BE49-F238E27FC236}">
                <a16:creationId xmlns:a16="http://schemas.microsoft.com/office/drawing/2014/main" id="{00000000-0008-0000-0200-0000B6000000}"/>
              </a:ext>
            </a:extLst>
          </xdr:cNvPr>
          <xdr:cNvCxnSpPr>
            <a:stCxn id="169" idx="3"/>
            <a:endCxn id="170" idx="1"/>
          </xdr:cNvCxnSpPr>
        </xdr:nvCxnSpPr>
        <xdr:spPr>
          <a:xfrm>
            <a:off x="6291695" y="2168670"/>
            <a:ext cx="466725" cy="0"/>
          </a:xfrm>
          <a:prstGeom prst="line">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xnSp macro="">
        <xdr:nvCxnSpPr>
          <xdr:cNvPr id="183" name="꺾인 연결선 182">
            <a:extLst>
              <a:ext uri="{FF2B5EF4-FFF2-40B4-BE49-F238E27FC236}">
                <a16:creationId xmlns:a16="http://schemas.microsoft.com/office/drawing/2014/main" id="{00000000-0008-0000-0200-0000B7000000}"/>
              </a:ext>
            </a:extLst>
          </xdr:cNvPr>
          <xdr:cNvCxnSpPr>
            <a:stCxn id="168" idx="3"/>
            <a:endCxn id="170" idx="3"/>
          </xdr:cNvCxnSpPr>
        </xdr:nvCxnSpPr>
        <xdr:spPr>
          <a:xfrm>
            <a:off x="7165398" y="1041715"/>
            <a:ext cx="883227" cy="1126955"/>
          </a:xfrm>
          <a:prstGeom prst="bentConnector3">
            <a:avLst>
              <a:gd name="adj1" fmla="val 125960"/>
            </a:avLst>
          </a:prstGeom>
          <a:ln>
            <a:solidFill>
              <a:schemeClr val="tx1"/>
            </a:solidFill>
          </a:ln>
        </xdr:spPr>
        <xdr:style>
          <a:lnRef idx="1">
            <a:schemeClr val="dk1"/>
          </a:lnRef>
          <a:fillRef idx="0">
            <a:schemeClr val="dk1"/>
          </a:fillRef>
          <a:effectRef idx="0">
            <a:schemeClr val="dk1"/>
          </a:effectRef>
          <a:fontRef idx="minor">
            <a:schemeClr val="tx1"/>
          </a:fontRef>
        </xdr:style>
      </xdr:cxnSp>
      <xdr:cxnSp macro="">
        <xdr:nvCxnSpPr>
          <xdr:cNvPr id="185" name="꺾인 연결선 184">
            <a:extLst>
              <a:ext uri="{FF2B5EF4-FFF2-40B4-BE49-F238E27FC236}">
                <a16:creationId xmlns:a16="http://schemas.microsoft.com/office/drawing/2014/main" id="{00000000-0008-0000-0200-0000B9000000}"/>
              </a:ext>
            </a:extLst>
          </xdr:cNvPr>
          <xdr:cNvCxnSpPr>
            <a:stCxn id="171" idx="3"/>
            <a:endCxn id="179" idx="0"/>
          </xdr:cNvCxnSpPr>
        </xdr:nvCxnSpPr>
        <xdr:spPr>
          <a:xfrm>
            <a:off x="9945832" y="1602364"/>
            <a:ext cx="1916258" cy="797936"/>
          </a:xfrm>
          <a:prstGeom prst="bentConnector2">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xnSp macro="">
        <xdr:nvCxnSpPr>
          <xdr:cNvPr id="186" name="꺾인 연결선 185">
            <a:extLst>
              <a:ext uri="{FF2B5EF4-FFF2-40B4-BE49-F238E27FC236}">
                <a16:creationId xmlns:a16="http://schemas.microsoft.com/office/drawing/2014/main" id="{00000000-0008-0000-0200-0000BA000000}"/>
              </a:ext>
            </a:extLst>
          </xdr:cNvPr>
          <xdr:cNvCxnSpPr>
            <a:stCxn id="178" idx="3"/>
            <a:endCxn id="179" idx="2"/>
          </xdr:cNvCxnSpPr>
        </xdr:nvCxnSpPr>
        <xdr:spPr>
          <a:xfrm flipV="1">
            <a:off x="10600459" y="2918980"/>
            <a:ext cx="1261631" cy="874134"/>
          </a:xfrm>
          <a:prstGeom prst="bentConnector2">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xnSp macro="">
        <xdr:nvCxnSpPr>
          <xdr:cNvPr id="187" name="꺾인 연결선 186">
            <a:extLst>
              <a:ext uri="{FF2B5EF4-FFF2-40B4-BE49-F238E27FC236}">
                <a16:creationId xmlns:a16="http://schemas.microsoft.com/office/drawing/2014/main" id="{00000000-0008-0000-0200-0000BB000000}"/>
              </a:ext>
            </a:extLst>
          </xdr:cNvPr>
          <xdr:cNvCxnSpPr>
            <a:stCxn id="172" idx="3"/>
            <a:endCxn id="173" idx="3"/>
          </xdr:cNvCxnSpPr>
        </xdr:nvCxnSpPr>
        <xdr:spPr>
          <a:xfrm>
            <a:off x="4413539" y="3406054"/>
            <a:ext cx="12700" cy="802697"/>
          </a:xfrm>
          <a:prstGeom prst="bentConnector3">
            <a:avLst>
              <a:gd name="adj1" fmla="val 1800000"/>
            </a:avLst>
          </a:prstGeom>
          <a:ln>
            <a:solidFill>
              <a:schemeClr val="tx1"/>
            </a:solidFill>
          </a:ln>
        </xdr:spPr>
        <xdr:style>
          <a:lnRef idx="1">
            <a:schemeClr val="dk1"/>
          </a:lnRef>
          <a:fillRef idx="0">
            <a:schemeClr val="dk1"/>
          </a:fillRef>
          <a:effectRef idx="0">
            <a:schemeClr val="dk1"/>
          </a:effectRef>
          <a:fontRef idx="minor">
            <a:schemeClr val="tx1"/>
          </a:fontRef>
        </xdr:style>
      </xdr:cxnSp>
      <xdr:cxnSp macro="">
        <xdr:nvCxnSpPr>
          <xdr:cNvPr id="188" name="꺾인 연결선 187">
            <a:extLst>
              <a:ext uri="{FF2B5EF4-FFF2-40B4-BE49-F238E27FC236}">
                <a16:creationId xmlns:a16="http://schemas.microsoft.com/office/drawing/2014/main" id="{00000000-0008-0000-0200-0000BC000000}"/>
              </a:ext>
            </a:extLst>
          </xdr:cNvPr>
          <xdr:cNvCxnSpPr>
            <a:stCxn id="174" idx="1"/>
            <a:endCxn id="175" idx="1"/>
          </xdr:cNvCxnSpPr>
        </xdr:nvCxnSpPr>
        <xdr:spPr>
          <a:xfrm rot="10800000" flipV="1">
            <a:off x="5379716" y="3406054"/>
            <a:ext cx="12700" cy="802697"/>
          </a:xfrm>
          <a:prstGeom prst="bentConnector3">
            <a:avLst>
              <a:gd name="adj1" fmla="val 1800000"/>
            </a:avLst>
          </a:prstGeom>
          <a:ln>
            <a:solidFill>
              <a:schemeClr val="tx1"/>
            </a:solidFill>
          </a:ln>
        </xdr:spPr>
        <xdr:style>
          <a:lnRef idx="1">
            <a:schemeClr val="dk1"/>
          </a:lnRef>
          <a:fillRef idx="0">
            <a:schemeClr val="dk1"/>
          </a:fillRef>
          <a:effectRef idx="0">
            <a:schemeClr val="dk1"/>
          </a:effectRef>
          <a:fontRef idx="minor">
            <a:schemeClr val="tx1"/>
          </a:fontRef>
        </xdr:style>
      </xdr:cxnSp>
      <xdr:cxnSp macro="">
        <xdr:nvCxnSpPr>
          <xdr:cNvPr id="190" name="꺾인 연결선 189">
            <a:extLst>
              <a:ext uri="{FF2B5EF4-FFF2-40B4-BE49-F238E27FC236}">
                <a16:creationId xmlns:a16="http://schemas.microsoft.com/office/drawing/2014/main" id="{00000000-0008-0000-0200-0000BE000000}"/>
              </a:ext>
            </a:extLst>
          </xdr:cNvPr>
          <xdr:cNvCxnSpPr>
            <a:stCxn id="174" idx="3"/>
            <a:endCxn id="175" idx="3"/>
          </xdr:cNvCxnSpPr>
        </xdr:nvCxnSpPr>
        <xdr:spPr>
          <a:xfrm>
            <a:off x="6669920" y="3406054"/>
            <a:ext cx="12700" cy="802697"/>
          </a:xfrm>
          <a:prstGeom prst="bentConnector3">
            <a:avLst>
              <a:gd name="adj1" fmla="val 1800000"/>
            </a:avLst>
          </a:prstGeom>
          <a:ln>
            <a:solidFill>
              <a:schemeClr val="tx1"/>
            </a:solidFill>
          </a:ln>
        </xdr:spPr>
        <xdr:style>
          <a:lnRef idx="1">
            <a:schemeClr val="dk1"/>
          </a:lnRef>
          <a:fillRef idx="0">
            <a:schemeClr val="dk1"/>
          </a:fillRef>
          <a:effectRef idx="0">
            <a:schemeClr val="dk1"/>
          </a:effectRef>
          <a:fontRef idx="minor">
            <a:schemeClr val="tx1"/>
          </a:fontRef>
        </xdr:style>
      </xdr:cxnSp>
      <xdr:cxnSp macro="">
        <xdr:nvCxnSpPr>
          <xdr:cNvPr id="192" name="직선 화살표 연결선 191">
            <a:extLst>
              <a:ext uri="{FF2B5EF4-FFF2-40B4-BE49-F238E27FC236}">
                <a16:creationId xmlns:a16="http://schemas.microsoft.com/office/drawing/2014/main" id="{00000000-0008-0000-0200-0000C0000000}"/>
              </a:ext>
            </a:extLst>
          </xdr:cNvPr>
          <xdr:cNvCxnSpPr>
            <a:stCxn id="176" idx="3"/>
            <a:endCxn id="178" idx="1"/>
          </xdr:cNvCxnSpPr>
        </xdr:nvCxnSpPr>
        <xdr:spPr>
          <a:xfrm>
            <a:off x="8588952" y="3793115"/>
            <a:ext cx="721303" cy="0"/>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xnSp macro="">
        <xdr:nvCxnSpPr>
          <xdr:cNvPr id="193" name="꺾인 연결선 192">
            <a:extLst>
              <a:ext uri="{FF2B5EF4-FFF2-40B4-BE49-F238E27FC236}">
                <a16:creationId xmlns:a16="http://schemas.microsoft.com/office/drawing/2014/main" id="{00000000-0008-0000-0200-0000C1000000}"/>
              </a:ext>
            </a:extLst>
          </xdr:cNvPr>
          <xdr:cNvCxnSpPr>
            <a:endCxn id="177" idx="1"/>
          </xdr:cNvCxnSpPr>
        </xdr:nvCxnSpPr>
        <xdr:spPr>
          <a:xfrm rot="16200000" flipH="1">
            <a:off x="6529085" y="4375134"/>
            <a:ext cx="1346922" cy="192405"/>
          </a:xfrm>
          <a:prstGeom prst="bentConnector2">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11</xdr:col>
      <xdr:colOff>311944</xdr:colOff>
      <xdr:row>26</xdr:row>
      <xdr:rowOff>186298</xdr:rowOff>
    </xdr:from>
    <xdr:to>
      <xdr:col>12</xdr:col>
      <xdr:colOff>55647</xdr:colOff>
      <xdr:row>26</xdr:row>
      <xdr:rowOff>186298</xdr:rowOff>
    </xdr:to>
    <xdr:cxnSp macro="">
      <xdr:nvCxnSpPr>
        <xdr:cNvPr id="194" name="직선 화살표 연결선 193">
          <a:extLst>
            <a:ext uri="{FF2B5EF4-FFF2-40B4-BE49-F238E27FC236}">
              <a16:creationId xmlns:a16="http://schemas.microsoft.com/office/drawing/2014/main" id="{00000000-0008-0000-0200-0000C2000000}"/>
            </a:ext>
          </a:extLst>
        </xdr:cNvPr>
        <xdr:cNvCxnSpPr/>
      </xdr:nvCxnSpPr>
      <xdr:spPr>
        <a:xfrm>
          <a:off x="7427119" y="8015848"/>
          <a:ext cx="429503" cy="0"/>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142875</xdr:colOff>
      <xdr:row>40</xdr:row>
      <xdr:rowOff>0</xdr:rowOff>
    </xdr:from>
    <xdr:to>
      <xdr:col>6</xdr:col>
      <xdr:colOff>71438</xdr:colOff>
      <xdr:row>40</xdr:row>
      <xdr:rowOff>0</xdr:rowOff>
    </xdr:to>
    <xdr:cxnSp macro="">
      <xdr:nvCxnSpPr>
        <xdr:cNvPr id="204" name="직선 연결선 203">
          <a:extLst>
            <a:ext uri="{FF2B5EF4-FFF2-40B4-BE49-F238E27FC236}">
              <a16:creationId xmlns:a16="http://schemas.microsoft.com/office/drawing/2014/main" id="{00000000-0008-0000-0200-0000CC000000}"/>
            </a:ext>
          </a:extLst>
        </xdr:cNvPr>
        <xdr:cNvCxnSpPr/>
      </xdr:nvCxnSpPr>
      <xdr:spPr>
        <a:xfrm>
          <a:off x="3137297" y="10757297"/>
          <a:ext cx="613172" cy="0"/>
        </a:xfrm>
        <a:prstGeom prst="line">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80211</xdr:colOff>
      <xdr:row>39</xdr:row>
      <xdr:rowOff>150395</xdr:rowOff>
    </xdr:from>
    <xdr:to>
      <xdr:col>9</xdr:col>
      <xdr:colOff>535492</xdr:colOff>
      <xdr:row>39</xdr:row>
      <xdr:rowOff>156265</xdr:rowOff>
    </xdr:to>
    <xdr:cxnSp macro="">
      <xdr:nvCxnSpPr>
        <xdr:cNvPr id="208" name="직선 연결선 207">
          <a:extLst>
            <a:ext uri="{FF2B5EF4-FFF2-40B4-BE49-F238E27FC236}">
              <a16:creationId xmlns:a16="http://schemas.microsoft.com/office/drawing/2014/main" id="{00000000-0008-0000-0200-0000D0000000}"/>
            </a:ext>
          </a:extLst>
        </xdr:cNvPr>
        <xdr:cNvCxnSpPr>
          <a:endCxn id="176" idx="1"/>
        </xdr:cNvCxnSpPr>
      </xdr:nvCxnSpPr>
      <xdr:spPr>
        <a:xfrm>
          <a:off x="5830303" y="10738184"/>
          <a:ext cx="455281" cy="5870"/>
        </a:xfrm>
        <a:prstGeom prst="line">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1197428</xdr:colOff>
      <xdr:row>18</xdr:row>
      <xdr:rowOff>0</xdr:rowOff>
    </xdr:from>
    <xdr:to>
      <xdr:col>2</xdr:col>
      <xdr:colOff>707572</xdr:colOff>
      <xdr:row>27</xdr:row>
      <xdr:rowOff>81642</xdr:rowOff>
    </xdr:to>
    <xdr:cxnSp macro="">
      <xdr:nvCxnSpPr>
        <xdr:cNvPr id="2" name="직선 화살표 연결선 1">
          <a:extLst>
            <a:ext uri="{FF2B5EF4-FFF2-40B4-BE49-F238E27FC236}">
              <a16:creationId xmlns:a16="http://schemas.microsoft.com/office/drawing/2014/main" id="{00000000-0008-0000-0500-000002000000}"/>
            </a:ext>
          </a:extLst>
        </xdr:cNvPr>
        <xdr:cNvCxnSpPr/>
      </xdr:nvCxnSpPr>
      <xdr:spPr>
        <a:xfrm>
          <a:off x="2136321" y="6313714"/>
          <a:ext cx="1088572" cy="3633107"/>
        </a:xfrm>
        <a:prstGeom prst="straightConnector1">
          <a:avLst/>
        </a:prstGeom>
        <a:ln w="28575">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1213756</xdr:colOff>
      <xdr:row>28</xdr:row>
      <xdr:rowOff>29935</xdr:rowOff>
    </xdr:from>
    <xdr:to>
      <xdr:col>3</xdr:col>
      <xdr:colOff>530679</xdr:colOff>
      <xdr:row>37</xdr:row>
      <xdr:rowOff>54429</xdr:rowOff>
    </xdr:to>
    <xdr:cxnSp macro="">
      <xdr:nvCxnSpPr>
        <xdr:cNvPr id="32" name="직선 화살표 연결선 31">
          <a:extLst>
            <a:ext uri="{FF2B5EF4-FFF2-40B4-BE49-F238E27FC236}">
              <a16:creationId xmlns:a16="http://schemas.microsoft.com/office/drawing/2014/main" id="{00000000-0008-0000-0500-000020000000}"/>
            </a:ext>
          </a:extLst>
        </xdr:cNvPr>
        <xdr:cNvCxnSpPr/>
      </xdr:nvCxnSpPr>
      <xdr:spPr>
        <a:xfrm>
          <a:off x="2152649" y="10289721"/>
          <a:ext cx="2473780" cy="3575958"/>
        </a:xfrm>
        <a:prstGeom prst="straightConnector1">
          <a:avLst/>
        </a:prstGeom>
        <a:ln w="28575">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1728108</xdr:colOff>
      <xdr:row>82</xdr:row>
      <xdr:rowOff>367393</xdr:rowOff>
    </xdr:from>
    <xdr:to>
      <xdr:col>7</xdr:col>
      <xdr:colOff>571500</xdr:colOff>
      <xdr:row>96</xdr:row>
      <xdr:rowOff>13607</xdr:rowOff>
    </xdr:to>
    <xdr:cxnSp macro="">
      <xdr:nvCxnSpPr>
        <xdr:cNvPr id="35" name="직선 화살표 연결선 34">
          <a:extLst>
            <a:ext uri="{FF2B5EF4-FFF2-40B4-BE49-F238E27FC236}">
              <a16:creationId xmlns:a16="http://schemas.microsoft.com/office/drawing/2014/main" id="{00000000-0008-0000-0500-000023000000}"/>
            </a:ext>
          </a:extLst>
        </xdr:cNvPr>
        <xdr:cNvCxnSpPr/>
      </xdr:nvCxnSpPr>
      <xdr:spPr>
        <a:xfrm>
          <a:off x="7769679" y="30752143"/>
          <a:ext cx="4776107" cy="51707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1428750</xdr:colOff>
      <xdr:row>72</xdr:row>
      <xdr:rowOff>13607</xdr:rowOff>
    </xdr:from>
    <xdr:to>
      <xdr:col>6</xdr:col>
      <xdr:colOff>819151</xdr:colOff>
      <xdr:row>95</xdr:row>
      <xdr:rowOff>383721</xdr:rowOff>
    </xdr:to>
    <xdr:cxnSp macro="">
      <xdr:nvCxnSpPr>
        <xdr:cNvPr id="37" name="직선 화살표 연결선 36">
          <a:extLst>
            <a:ext uri="{FF2B5EF4-FFF2-40B4-BE49-F238E27FC236}">
              <a16:creationId xmlns:a16="http://schemas.microsoft.com/office/drawing/2014/main" id="{00000000-0008-0000-0500-000025000000}"/>
            </a:ext>
          </a:extLst>
        </xdr:cNvPr>
        <xdr:cNvCxnSpPr/>
      </xdr:nvCxnSpPr>
      <xdr:spPr>
        <a:xfrm>
          <a:off x="7470321" y="27241500"/>
          <a:ext cx="3744687" cy="86568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5043</xdr:colOff>
      <xdr:row>239</xdr:row>
      <xdr:rowOff>23812</xdr:rowOff>
    </xdr:from>
    <xdr:to>
      <xdr:col>6</xdr:col>
      <xdr:colOff>511968</xdr:colOff>
      <xdr:row>276</xdr:row>
      <xdr:rowOff>381000</xdr:rowOff>
    </xdr:to>
    <xdr:cxnSp macro="">
      <xdr:nvCxnSpPr>
        <xdr:cNvPr id="8" name="직선 화살표 연결선 7">
          <a:extLst>
            <a:ext uri="{FF2B5EF4-FFF2-40B4-BE49-F238E27FC236}">
              <a16:creationId xmlns:a16="http://schemas.microsoft.com/office/drawing/2014/main" id="{00000000-0008-0000-0500-000008000000}"/>
            </a:ext>
          </a:extLst>
        </xdr:cNvPr>
        <xdr:cNvCxnSpPr/>
      </xdr:nvCxnSpPr>
      <xdr:spPr>
        <a:xfrm flipH="1">
          <a:off x="6982106" y="91916250"/>
          <a:ext cx="506925" cy="58340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5044</xdr:colOff>
      <xdr:row>239</xdr:row>
      <xdr:rowOff>-1</xdr:rowOff>
    </xdr:from>
    <xdr:to>
      <xdr:col>6</xdr:col>
      <xdr:colOff>500062</xdr:colOff>
      <xdr:row>276</xdr:row>
      <xdr:rowOff>368300</xdr:rowOff>
    </xdr:to>
    <xdr:cxnSp macro="">
      <xdr:nvCxnSpPr>
        <xdr:cNvPr id="24" name="직선 화살표 연결선 23">
          <a:extLst>
            <a:ext uri="{FF2B5EF4-FFF2-40B4-BE49-F238E27FC236}">
              <a16:creationId xmlns:a16="http://schemas.microsoft.com/office/drawing/2014/main" id="{00000000-0008-0000-0500-000018000000}"/>
            </a:ext>
          </a:extLst>
        </xdr:cNvPr>
        <xdr:cNvCxnSpPr/>
      </xdr:nvCxnSpPr>
      <xdr:spPr>
        <a:xfrm flipH="1">
          <a:off x="5720044" y="91892437"/>
          <a:ext cx="1757081" cy="58451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8220</xdr:colOff>
      <xdr:row>239</xdr:row>
      <xdr:rowOff>35718</xdr:rowOff>
    </xdr:from>
    <xdr:to>
      <xdr:col>5</xdr:col>
      <xdr:colOff>702469</xdr:colOff>
      <xdr:row>285</xdr:row>
      <xdr:rowOff>38100</xdr:rowOff>
    </xdr:to>
    <xdr:cxnSp macro="">
      <xdr:nvCxnSpPr>
        <xdr:cNvPr id="25" name="직선 화살표 연결선 24">
          <a:extLst>
            <a:ext uri="{FF2B5EF4-FFF2-40B4-BE49-F238E27FC236}">
              <a16:creationId xmlns:a16="http://schemas.microsoft.com/office/drawing/2014/main" id="{00000000-0008-0000-0500-000019000000}"/>
            </a:ext>
          </a:extLst>
        </xdr:cNvPr>
        <xdr:cNvCxnSpPr/>
      </xdr:nvCxnSpPr>
      <xdr:spPr>
        <a:xfrm flipH="1">
          <a:off x="5723220" y="87880031"/>
          <a:ext cx="694249" cy="123848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8218</xdr:colOff>
      <xdr:row>239</xdr:row>
      <xdr:rowOff>23812</xdr:rowOff>
    </xdr:from>
    <xdr:to>
      <xdr:col>5</xdr:col>
      <xdr:colOff>678656</xdr:colOff>
      <xdr:row>285</xdr:row>
      <xdr:rowOff>139700</xdr:rowOff>
    </xdr:to>
    <xdr:cxnSp macro="">
      <xdr:nvCxnSpPr>
        <xdr:cNvPr id="26" name="직선 화살표 연결선 25">
          <a:extLst>
            <a:ext uri="{FF2B5EF4-FFF2-40B4-BE49-F238E27FC236}">
              <a16:creationId xmlns:a16="http://schemas.microsoft.com/office/drawing/2014/main" id="{00000000-0008-0000-0500-00001A000000}"/>
            </a:ext>
          </a:extLst>
        </xdr:cNvPr>
        <xdr:cNvCxnSpPr/>
      </xdr:nvCxnSpPr>
      <xdr:spPr>
        <a:xfrm flipH="1">
          <a:off x="4461156" y="91916250"/>
          <a:ext cx="1932500" cy="9236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840441</xdr:colOff>
      <xdr:row>159</xdr:row>
      <xdr:rowOff>22412</xdr:rowOff>
    </xdr:from>
    <xdr:to>
      <xdr:col>8</xdr:col>
      <xdr:colOff>33618</xdr:colOff>
      <xdr:row>169</xdr:row>
      <xdr:rowOff>33618</xdr:rowOff>
    </xdr:to>
    <xdr:cxnSp macro="">
      <xdr:nvCxnSpPr>
        <xdr:cNvPr id="7" name="직선 화살표 연결선 6">
          <a:extLst>
            <a:ext uri="{FF2B5EF4-FFF2-40B4-BE49-F238E27FC236}">
              <a16:creationId xmlns:a16="http://schemas.microsoft.com/office/drawing/2014/main" id="{00000000-0008-0000-0500-000007000000}"/>
            </a:ext>
          </a:extLst>
        </xdr:cNvPr>
        <xdr:cNvCxnSpPr/>
      </xdr:nvCxnSpPr>
      <xdr:spPr>
        <a:xfrm>
          <a:off x="6970059" y="62147824"/>
          <a:ext cx="1411941" cy="24316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963707</xdr:colOff>
      <xdr:row>157</xdr:row>
      <xdr:rowOff>336176</xdr:rowOff>
    </xdr:from>
    <xdr:to>
      <xdr:col>17</xdr:col>
      <xdr:colOff>986117</xdr:colOff>
      <xdr:row>236</xdr:row>
      <xdr:rowOff>123264</xdr:rowOff>
    </xdr:to>
    <xdr:cxnSp macro="">
      <xdr:nvCxnSpPr>
        <xdr:cNvPr id="22" name="직선 화살표 연결선 21">
          <a:extLst>
            <a:ext uri="{FF2B5EF4-FFF2-40B4-BE49-F238E27FC236}">
              <a16:creationId xmlns:a16="http://schemas.microsoft.com/office/drawing/2014/main" id="{00000000-0008-0000-0500-000016000000}"/>
            </a:ext>
          </a:extLst>
        </xdr:cNvPr>
        <xdr:cNvCxnSpPr/>
      </xdr:nvCxnSpPr>
      <xdr:spPr>
        <a:xfrm flipH="1">
          <a:off x="21728207" y="64075235"/>
          <a:ext cx="4728881" cy="30446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646578</xdr:colOff>
      <xdr:row>135</xdr:row>
      <xdr:rowOff>291353</xdr:rowOff>
    </xdr:from>
    <xdr:to>
      <xdr:col>8</xdr:col>
      <xdr:colOff>937931</xdr:colOff>
      <xdr:row>175</xdr:row>
      <xdr:rowOff>0</xdr:rowOff>
    </xdr:to>
    <xdr:cxnSp macro="">
      <xdr:nvCxnSpPr>
        <xdr:cNvPr id="6" name="직선 화살표 연결선 5">
          <a:extLst>
            <a:ext uri="{FF2B5EF4-FFF2-40B4-BE49-F238E27FC236}">
              <a16:creationId xmlns:a16="http://schemas.microsoft.com/office/drawing/2014/main" id="{00000000-0008-0000-0500-000006000000}"/>
            </a:ext>
          </a:extLst>
        </xdr:cNvPr>
        <xdr:cNvCxnSpPr/>
      </xdr:nvCxnSpPr>
      <xdr:spPr>
        <a:xfrm flipH="1">
          <a:off x="11998137" y="54751941"/>
          <a:ext cx="291353" cy="150382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1176617</xdr:colOff>
      <xdr:row>148</xdr:row>
      <xdr:rowOff>291353</xdr:rowOff>
    </xdr:from>
    <xdr:to>
      <xdr:col>6</xdr:col>
      <xdr:colOff>571500</xdr:colOff>
      <xdr:row>175</xdr:row>
      <xdr:rowOff>0</xdr:rowOff>
    </xdr:to>
    <xdr:cxnSp macro="">
      <xdr:nvCxnSpPr>
        <xdr:cNvPr id="10" name="직선 화살표 연결선 9">
          <a:extLst>
            <a:ext uri="{FF2B5EF4-FFF2-40B4-BE49-F238E27FC236}">
              <a16:creationId xmlns:a16="http://schemas.microsoft.com/office/drawing/2014/main" id="{00000000-0008-0000-0500-00000A000000}"/>
            </a:ext>
          </a:extLst>
        </xdr:cNvPr>
        <xdr:cNvCxnSpPr/>
      </xdr:nvCxnSpPr>
      <xdr:spPr>
        <a:xfrm>
          <a:off x="2745441" y="59996294"/>
          <a:ext cx="7239000" cy="97939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1019175</xdr:colOff>
      <xdr:row>121</xdr:row>
      <xdr:rowOff>381000</xdr:rowOff>
    </xdr:from>
    <xdr:to>
      <xdr:col>4</xdr:col>
      <xdr:colOff>152400</xdr:colOff>
      <xdr:row>145</xdr:row>
      <xdr:rowOff>85725</xdr:rowOff>
    </xdr:to>
    <xdr:cxnSp macro="">
      <xdr:nvCxnSpPr>
        <xdr:cNvPr id="5" name="직선 화살표 연결선 4">
          <a:extLst>
            <a:ext uri="{FF2B5EF4-FFF2-40B4-BE49-F238E27FC236}">
              <a16:creationId xmlns:a16="http://schemas.microsoft.com/office/drawing/2014/main" id="{00000000-0008-0000-0500-000005000000}"/>
            </a:ext>
          </a:extLst>
        </xdr:cNvPr>
        <xdr:cNvCxnSpPr/>
      </xdr:nvCxnSpPr>
      <xdr:spPr>
        <a:xfrm>
          <a:off x="1523440" y="52421118"/>
          <a:ext cx="2932019" cy="93866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1143000</xdr:colOff>
      <xdr:row>120</xdr:row>
      <xdr:rowOff>324970</xdr:rowOff>
    </xdr:from>
    <xdr:to>
      <xdr:col>13</xdr:col>
      <xdr:colOff>9525</xdr:colOff>
      <xdr:row>144</xdr:row>
      <xdr:rowOff>371475</xdr:rowOff>
    </xdr:to>
    <xdr:cxnSp macro="">
      <xdr:nvCxnSpPr>
        <xdr:cNvPr id="15" name="직선 화살표 연결선 14">
          <a:extLst>
            <a:ext uri="{FF2B5EF4-FFF2-40B4-BE49-F238E27FC236}">
              <a16:creationId xmlns:a16="http://schemas.microsoft.com/office/drawing/2014/main" id="{00000000-0008-0000-0500-00000F000000}"/>
            </a:ext>
          </a:extLst>
        </xdr:cNvPr>
        <xdr:cNvCxnSpPr/>
      </xdr:nvCxnSpPr>
      <xdr:spPr>
        <a:xfrm>
          <a:off x="15632206" y="48734382"/>
          <a:ext cx="3572995" cy="9728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1288677</xdr:colOff>
      <xdr:row>178</xdr:row>
      <xdr:rowOff>268941</xdr:rowOff>
    </xdr:from>
    <xdr:to>
      <xdr:col>13</xdr:col>
      <xdr:colOff>190500</xdr:colOff>
      <xdr:row>183</xdr:row>
      <xdr:rowOff>100853</xdr:rowOff>
    </xdr:to>
    <xdr:cxnSp macro="">
      <xdr:nvCxnSpPr>
        <xdr:cNvPr id="18" name="직선 화살표 연결선 17">
          <a:extLst>
            <a:ext uri="{FF2B5EF4-FFF2-40B4-BE49-F238E27FC236}">
              <a16:creationId xmlns:a16="http://schemas.microsoft.com/office/drawing/2014/main" id="{00000000-0008-0000-0500-000012000000}"/>
            </a:ext>
          </a:extLst>
        </xdr:cNvPr>
        <xdr:cNvCxnSpPr/>
      </xdr:nvCxnSpPr>
      <xdr:spPr>
        <a:xfrm>
          <a:off x="16976912" y="71269412"/>
          <a:ext cx="3608294" cy="18489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1423147</xdr:colOff>
      <xdr:row>146</xdr:row>
      <xdr:rowOff>6335</xdr:rowOff>
    </xdr:from>
    <xdr:to>
      <xdr:col>12</xdr:col>
      <xdr:colOff>419979</xdr:colOff>
      <xdr:row>183</xdr:row>
      <xdr:rowOff>78442</xdr:rowOff>
    </xdr:to>
    <xdr:cxnSp macro="">
      <xdr:nvCxnSpPr>
        <xdr:cNvPr id="20" name="직선 화살표 연결선 19">
          <a:extLst>
            <a:ext uri="{FF2B5EF4-FFF2-40B4-BE49-F238E27FC236}">
              <a16:creationId xmlns:a16="http://schemas.microsoft.com/office/drawing/2014/main" id="{00000000-0008-0000-0500-000014000000}"/>
            </a:ext>
          </a:extLst>
        </xdr:cNvPr>
        <xdr:cNvCxnSpPr/>
      </xdr:nvCxnSpPr>
      <xdr:spPr>
        <a:xfrm flipH="1">
          <a:off x="13973735" y="58904453"/>
          <a:ext cx="5272126" cy="141915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369794</xdr:colOff>
      <xdr:row>178</xdr:row>
      <xdr:rowOff>336177</xdr:rowOff>
    </xdr:from>
    <xdr:to>
      <xdr:col>15</xdr:col>
      <xdr:colOff>347382</xdr:colOff>
      <xdr:row>183</xdr:row>
      <xdr:rowOff>11206</xdr:rowOff>
    </xdr:to>
    <xdr:cxnSp macro="">
      <xdr:nvCxnSpPr>
        <xdr:cNvPr id="27" name="직선 화살표 연결선 26">
          <a:extLst>
            <a:ext uri="{FF2B5EF4-FFF2-40B4-BE49-F238E27FC236}">
              <a16:creationId xmlns:a16="http://schemas.microsoft.com/office/drawing/2014/main" id="{00000000-0008-0000-0500-00001B000000}"/>
            </a:ext>
          </a:extLst>
        </xdr:cNvPr>
        <xdr:cNvCxnSpPr/>
      </xdr:nvCxnSpPr>
      <xdr:spPr>
        <a:xfrm flipH="1">
          <a:off x="19195676" y="71336648"/>
          <a:ext cx="4684059" cy="1692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425823</xdr:colOff>
      <xdr:row>184</xdr:row>
      <xdr:rowOff>33618</xdr:rowOff>
    </xdr:from>
    <xdr:to>
      <xdr:col>8</xdr:col>
      <xdr:colOff>448236</xdr:colOff>
      <xdr:row>192</xdr:row>
      <xdr:rowOff>358589</xdr:rowOff>
    </xdr:to>
    <xdr:cxnSp macro="">
      <xdr:nvCxnSpPr>
        <xdr:cNvPr id="34" name="직선 화살표 연결선 33">
          <a:extLst>
            <a:ext uri="{FF2B5EF4-FFF2-40B4-BE49-F238E27FC236}">
              <a16:creationId xmlns:a16="http://schemas.microsoft.com/office/drawing/2014/main" id="{00000000-0008-0000-0500-000022000000}"/>
            </a:ext>
          </a:extLst>
        </xdr:cNvPr>
        <xdr:cNvCxnSpPr/>
      </xdr:nvCxnSpPr>
      <xdr:spPr>
        <a:xfrm>
          <a:off x="11777382" y="73454559"/>
          <a:ext cx="22413" cy="3552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795618</xdr:colOff>
      <xdr:row>184</xdr:row>
      <xdr:rowOff>33618</xdr:rowOff>
    </xdr:from>
    <xdr:to>
      <xdr:col>11</xdr:col>
      <xdr:colOff>481854</xdr:colOff>
      <xdr:row>192</xdr:row>
      <xdr:rowOff>381000</xdr:rowOff>
    </xdr:to>
    <xdr:cxnSp macro="">
      <xdr:nvCxnSpPr>
        <xdr:cNvPr id="41" name="직선 화살표 연결선 40">
          <a:extLst>
            <a:ext uri="{FF2B5EF4-FFF2-40B4-BE49-F238E27FC236}">
              <a16:creationId xmlns:a16="http://schemas.microsoft.com/office/drawing/2014/main" id="{00000000-0008-0000-0500-000029000000}"/>
            </a:ext>
          </a:extLst>
        </xdr:cNvPr>
        <xdr:cNvCxnSpPr/>
      </xdr:nvCxnSpPr>
      <xdr:spPr>
        <a:xfrm flipH="1">
          <a:off x="15284824" y="74261383"/>
          <a:ext cx="1255059" cy="35746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1266265</xdr:colOff>
      <xdr:row>183</xdr:row>
      <xdr:rowOff>336176</xdr:rowOff>
    </xdr:from>
    <xdr:to>
      <xdr:col>15</xdr:col>
      <xdr:colOff>705971</xdr:colOff>
      <xdr:row>193</xdr:row>
      <xdr:rowOff>22411</xdr:rowOff>
    </xdr:to>
    <xdr:cxnSp macro="">
      <xdr:nvCxnSpPr>
        <xdr:cNvPr id="43" name="직선 화살표 연결선 42">
          <a:extLst>
            <a:ext uri="{FF2B5EF4-FFF2-40B4-BE49-F238E27FC236}">
              <a16:creationId xmlns:a16="http://schemas.microsoft.com/office/drawing/2014/main" id="{00000000-0008-0000-0500-00002B000000}"/>
            </a:ext>
          </a:extLst>
        </xdr:cNvPr>
        <xdr:cNvCxnSpPr/>
      </xdr:nvCxnSpPr>
      <xdr:spPr>
        <a:xfrm flipH="1">
          <a:off x="20461941" y="74160529"/>
          <a:ext cx="2577354" cy="37203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1264227</xdr:colOff>
      <xdr:row>147</xdr:row>
      <xdr:rowOff>67236</xdr:rowOff>
    </xdr:from>
    <xdr:to>
      <xdr:col>24</xdr:col>
      <xdr:colOff>481853</xdr:colOff>
      <xdr:row>183</xdr:row>
      <xdr:rowOff>138545</xdr:rowOff>
    </xdr:to>
    <xdr:cxnSp macro="">
      <xdr:nvCxnSpPr>
        <xdr:cNvPr id="46" name="직선 화살표 연결선 45">
          <a:extLst>
            <a:ext uri="{FF2B5EF4-FFF2-40B4-BE49-F238E27FC236}">
              <a16:creationId xmlns:a16="http://schemas.microsoft.com/office/drawing/2014/main" id="{00000000-0008-0000-0500-00002E000000}"/>
            </a:ext>
          </a:extLst>
        </xdr:cNvPr>
        <xdr:cNvCxnSpPr/>
      </xdr:nvCxnSpPr>
      <xdr:spPr>
        <a:xfrm flipV="1">
          <a:off x="31441668" y="59368765"/>
          <a:ext cx="5492920" cy="145941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619125</xdr:colOff>
      <xdr:row>57</xdr:row>
      <xdr:rowOff>35719</xdr:rowOff>
    </xdr:from>
    <xdr:to>
      <xdr:col>16</xdr:col>
      <xdr:colOff>678656</xdr:colOff>
      <xdr:row>103</xdr:row>
      <xdr:rowOff>309562</xdr:rowOff>
    </xdr:to>
    <xdr:cxnSp macro="">
      <xdr:nvCxnSpPr>
        <xdr:cNvPr id="53" name="직선 화살표 연결선 52">
          <a:extLst>
            <a:ext uri="{FF2B5EF4-FFF2-40B4-BE49-F238E27FC236}">
              <a16:creationId xmlns:a16="http://schemas.microsoft.com/office/drawing/2014/main" id="{00000000-0008-0000-0500-000035000000}"/>
            </a:ext>
          </a:extLst>
        </xdr:cNvPr>
        <xdr:cNvCxnSpPr/>
      </xdr:nvCxnSpPr>
      <xdr:spPr>
        <a:xfrm>
          <a:off x="13906500" y="22705219"/>
          <a:ext cx="7274719" cy="184904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526676</xdr:colOff>
      <xdr:row>151</xdr:row>
      <xdr:rowOff>224118</xdr:rowOff>
    </xdr:from>
    <xdr:to>
      <xdr:col>7</xdr:col>
      <xdr:colOff>504264</xdr:colOff>
      <xdr:row>183</xdr:row>
      <xdr:rowOff>156883</xdr:rowOff>
    </xdr:to>
    <xdr:cxnSp macro="">
      <xdr:nvCxnSpPr>
        <xdr:cNvPr id="21" name="직선 화살표 연결선 20">
          <a:extLst>
            <a:ext uri="{FF2B5EF4-FFF2-40B4-BE49-F238E27FC236}">
              <a16:creationId xmlns:a16="http://schemas.microsoft.com/office/drawing/2014/main" id="{00000000-0008-0000-0500-000015000000}"/>
            </a:ext>
          </a:extLst>
        </xdr:cNvPr>
        <xdr:cNvCxnSpPr/>
      </xdr:nvCxnSpPr>
      <xdr:spPr>
        <a:xfrm>
          <a:off x="8370794" y="61139294"/>
          <a:ext cx="3115235" cy="12035118"/>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549088</xdr:colOff>
      <xdr:row>141</xdr:row>
      <xdr:rowOff>179294</xdr:rowOff>
    </xdr:from>
    <xdr:to>
      <xdr:col>6</xdr:col>
      <xdr:colOff>773206</xdr:colOff>
      <xdr:row>183</xdr:row>
      <xdr:rowOff>212912</xdr:rowOff>
    </xdr:to>
    <xdr:cxnSp macro="">
      <xdr:nvCxnSpPr>
        <xdr:cNvPr id="28" name="직선 화살표 연결선 27">
          <a:extLst>
            <a:ext uri="{FF2B5EF4-FFF2-40B4-BE49-F238E27FC236}">
              <a16:creationId xmlns:a16="http://schemas.microsoft.com/office/drawing/2014/main" id="{00000000-0008-0000-0500-00001C000000}"/>
            </a:ext>
          </a:extLst>
        </xdr:cNvPr>
        <xdr:cNvCxnSpPr/>
      </xdr:nvCxnSpPr>
      <xdr:spPr>
        <a:xfrm flipH="1">
          <a:off x="8393206" y="57060353"/>
          <a:ext cx="1792941" cy="16170088"/>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1232647</xdr:colOff>
      <xdr:row>212</xdr:row>
      <xdr:rowOff>156882</xdr:rowOff>
    </xdr:from>
    <xdr:to>
      <xdr:col>15</xdr:col>
      <xdr:colOff>123264</xdr:colOff>
      <xdr:row>212</xdr:row>
      <xdr:rowOff>168088</xdr:rowOff>
    </xdr:to>
    <xdr:cxnSp macro="">
      <xdr:nvCxnSpPr>
        <xdr:cNvPr id="45" name="직선 화살표 연결선 44">
          <a:extLst>
            <a:ext uri="{FF2B5EF4-FFF2-40B4-BE49-F238E27FC236}">
              <a16:creationId xmlns:a16="http://schemas.microsoft.com/office/drawing/2014/main" id="{00000000-0008-0000-0500-00002D000000}"/>
            </a:ext>
          </a:extLst>
        </xdr:cNvPr>
        <xdr:cNvCxnSpPr/>
      </xdr:nvCxnSpPr>
      <xdr:spPr>
        <a:xfrm flipH="1">
          <a:off x="11015382" y="86083588"/>
          <a:ext cx="11441206"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1165412</xdr:colOff>
      <xdr:row>198</xdr:row>
      <xdr:rowOff>246530</xdr:rowOff>
    </xdr:from>
    <xdr:to>
      <xdr:col>12</xdr:col>
      <xdr:colOff>717177</xdr:colOff>
      <xdr:row>216</xdr:row>
      <xdr:rowOff>190500</xdr:rowOff>
    </xdr:to>
    <xdr:cxnSp macro="">
      <xdr:nvCxnSpPr>
        <xdr:cNvPr id="4" name="직선 화살표 연결선 3">
          <a:extLst>
            <a:ext uri="{FF2B5EF4-FFF2-40B4-BE49-F238E27FC236}">
              <a16:creationId xmlns:a16="http://schemas.microsoft.com/office/drawing/2014/main" id="{00000000-0008-0000-0500-000004000000}"/>
            </a:ext>
          </a:extLst>
        </xdr:cNvPr>
        <xdr:cNvCxnSpPr/>
      </xdr:nvCxnSpPr>
      <xdr:spPr>
        <a:xfrm flipH="1">
          <a:off x="14085794" y="80525471"/>
          <a:ext cx="4258236" cy="7205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717177</xdr:colOff>
      <xdr:row>132</xdr:row>
      <xdr:rowOff>381000</xdr:rowOff>
    </xdr:from>
    <xdr:to>
      <xdr:col>9</xdr:col>
      <xdr:colOff>672353</xdr:colOff>
      <xdr:row>168</xdr:row>
      <xdr:rowOff>280148</xdr:rowOff>
    </xdr:to>
    <xdr:cxnSp macro="">
      <xdr:nvCxnSpPr>
        <xdr:cNvPr id="12" name="직선 화살표 연결선 11">
          <a:extLst>
            <a:ext uri="{FF2B5EF4-FFF2-40B4-BE49-F238E27FC236}">
              <a16:creationId xmlns:a16="http://schemas.microsoft.com/office/drawing/2014/main" id="{00000000-0008-0000-0500-00000C000000}"/>
            </a:ext>
          </a:extLst>
        </xdr:cNvPr>
        <xdr:cNvCxnSpPr/>
      </xdr:nvCxnSpPr>
      <xdr:spPr>
        <a:xfrm>
          <a:off x="10499912" y="53631353"/>
          <a:ext cx="3092823" cy="144219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750795</xdr:colOff>
      <xdr:row>183</xdr:row>
      <xdr:rowOff>347382</xdr:rowOff>
    </xdr:from>
    <xdr:to>
      <xdr:col>14</xdr:col>
      <xdr:colOff>627529</xdr:colOff>
      <xdr:row>193</xdr:row>
      <xdr:rowOff>11205</xdr:rowOff>
    </xdr:to>
    <xdr:cxnSp macro="">
      <xdr:nvCxnSpPr>
        <xdr:cNvPr id="16" name="직선 화살표 연결선 15">
          <a:extLst>
            <a:ext uri="{FF2B5EF4-FFF2-40B4-BE49-F238E27FC236}">
              <a16:creationId xmlns:a16="http://schemas.microsoft.com/office/drawing/2014/main" id="{00000000-0008-0000-0500-000010000000}"/>
            </a:ext>
          </a:extLst>
        </xdr:cNvPr>
        <xdr:cNvCxnSpPr/>
      </xdr:nvCxnSpPr>
      <xdr:spPr>
        <a:xfrm>
          <a:off x="19946471" y="74171735"/>
          <a:ext cx="1445558" cy="36979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851647</xdr:colOff>
      <xdr:row>193</xdr:row>
      <xdr:rowOff>358588</xdr:rowOff>
    </xdr:from>
    <xdr:to>
      <xdr:col>16</xdr:col>
      <xdr:colOff>963706</xdr:colOff>
      <xdr:row>216</xdr:row>
      <xdr:rowOff>44824</xdr:rowOff>
    </xdr:to>
    <xdr:cxnSp macro="">
      <xdr:nvCxnSpPr>
        <xdr:cNvPr id="23" name="직선 화살표 연결선 22">
          <a:extLst>
            <a:ext uri="{FF2B5EF4-FFF2-40B4-BE49-F238E27FC236}">
              <a16:creationId xmlns:a16="http://schemas.microsoft.com/office/drawing/2014/main" id="{00000000-0008-0000-0500-000017000000}"/>
            </a:ext>
          </a:extLst>
        </xdr:cNvPr>
        <xdr:cNvCxnSpPr/>
      </xdr:nvCxnSpPr>
      <xdr:spPr>
        <a:xfrm flipH="1">
          <a:off x="9065559" y="78217059"/>
          <a:ext cx="15800294" cy="8964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1047750</xdr:colOff>
      <xdr:row>163</xdr:row>
      <xdr:rowOff>258536</xdr:rowOff>
    </xdr:from>
    <xdr:to>
      <xdr:col>19</xdr:col>
      <xdr:colOff>639536</xdr:colOff>
      <xdr:row>208</xdr:row>
      <xdr:rowOff>163285</xdr:rowOff>
    </xdr:to>
    <xdr:cxnSp macro="">
      <xdr:nvCxnSpPr>
        <xdr:cNvPr id="9" name="직선 화살표 연결선 8">
          <a:extLst>
            <a:ext uri="{FF2B5EF4-FFF2-40B4-BE49-F238E27FC236}">
              <a16:creationId xmlns:a16="http://schemas.microsoft.com/office/drawing/2014/main" id="{00000000-0008-0000-0500-000009000000}"/>
            </a:ext>
          </a:extLst>
        </xdr:cNvPr>
        <xdr:cNvCxnSpPr/>
      </xdr:nvCxnSpPr>
      <xdr:spPr>
        <a:xfrm flipH="1">
          <a:off x="14042571" y="64579500"/>
          <a:ext cx="15376072" cy="176620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60</xdr:row>
      <xdr:rowOff>1</xdr:rowOff>
    </xdr:from>
    <xdr:to>
      <xdr:col>19</xdr:col>
      <xdr:colOff>676275</xdr:colOff>
      <xdr:row>100</xdr:row>
      <xdr:rowOff>42181</xdr:rowOff>
    </xdr:to>
    <xdr:pic>
      <xdr:nvPicPr>
        <xdr:cNvPr id="6" name="_x176983304" descr="EMB0000097003ba">
          <a:extLst>
            <a:ext uri="{FF2B5EF4-FFF2-40B4-BE49-F238E27FC236}">
              <a16:creationId xmlns:a16="http://schemas.microsoft.com/office/drawing/2014/main" id="{00000000-0008-0000-0800-00000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47650" y="1590676"/>
          <a:ext cx="13020675" cy="8424180"/>
        </a:xfrm>
        <a:prstGeom prst="rect">
          <a:avLst/>
        </a:prstGeom>
        <a:noFill/>
      </xdr:spPr>
    </xdr:pic>
    <xdr:clientData/>
  </xdr:twoCellAnchor>
  <xdr:twoCellAnchor editAs="oneCell">
    <xdr:from>
      <xdr:col>1</xdr:col>
      <xdr:colOff>38100</xdr:colOff>
      <xdr:row>17</xdr:row>
      <xdr:rowOff>47625</xdr:rowOff>
    </xdr:from>
    <xdr:to>
      <xdr:col>19</xdr:col>
      <xdr:colOff>596900</xdr:colOff>
      <xdr:row>57</xdr:row>
      <xdr:rowOff>120650</xdr:rowOff>
    </xdr:to>
    <xdr:pic>
      <xdr:nvPicPr>
        <xdr:cNvPr id="7" name="shape1026">
          <a:extLst>
            <a:ext uri="{FF2B5EF4-FFF2-40B4-BE49-F238E27FC236}">
              <a16:creationId xmlns:a16="http://schemas.microsoft.com/office/drawing/2014/main" id="{00000000-0008-0000-0800-000007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a:xfrm>
          <a:off x="285750" y="1638300"/>
          <a:ext cx="12906375" cy="84582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403415</xdr:colOff>
      <xdr:row>15</xdr:row>
      <xdr:rowOff>235324</xdr:rowOff>
    </xdr:from>
    <xdr:to>
      <xdr:col>10</xdr:col>
      <xdr:colOff>213290</xdr:colOff>
      <xdr:row>28</xdr:row>
      <xdr:rowOff>15657</xdr:rowOff>
    </xdr:to>
    <xdr:pic>
      <xdr:nvPicPr>
        <xdr:cNvPr id="3" name="그림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stretch>
          <a:fillRect/>
        </a:stretch>
      </xdr:blipFill>
      <xdr:spPr>
        <a:xfrm>
          <a:off x="661150" y="6387353"/>
          <a:ext cx="5961905" cy="4733333"/>
        </a:xfrm>
        <a:prstGeom prst="rect">
          <a:avLst/>
        </a:prstGeom>
      </xdr:spPr>
    </xdr:pic>
    <xdr:clientData/>
  </xdr:twoCellAnchor>
  <xdr:twoCellAnchor editAs="oneCell">
    <xdr:from>
      <xdr:col>10</xdr:col>
      <xdr:colOff>425826</xdr:colOff>
      <xdr:row>15</xdr:row>
      <xdr:rowOff>235323</xdr:rowOff>
    </xdr:from>
    <xdr:to>
      <xdr:col>19</xdr:col>
      <xdr:colOff>235397</xdr:colOff>
      <xdr:row>28</xdr:row>
      <xdr:rowOff>33618</xdr:rowOff>
    </xdr:to>
    <xdr:pic>
      <xdr:nvPicPr>
        <xdr:cNvPr id="4" name="그림 3">
          <a:extLst>
            <a:ext uri="{FF2B5EF4-FFF2-40B4-BE49-F238E27FC236}">
              <a16:creationId xmlns:a16="http://schemas.microsoft.com/office/drawing/2014/main" id="{00000000-0008-0000-0C00-000004000000}"/>
            </a:ext>
          </a:extLst>
        </xdr:cNvPr>
        <xdr:cNvPicPr preferRelativeResize="0">
          <a:picLocks/>
        </xdr:cNvPicPr>
      </xdr:nvPicPr>
      <xdr:blipFill>
        <a:blip xmlns:r="http://schemas.openxmlformats.org/officeDocument/2006/relationships" r:embed="rId2"/>
        <a:stretch>
          <a:fillRect/>
        </a:stretch>
      </xdr:blipFill>
      <xdr:spPr>
        <a:xfrm>
          <a:off x="6835591" y="6387352"/>
          <a:ext cx="5961600" cy="475129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409939</xdr:colOff>
      <xdr:row>14</xdr:row>
      <xdr:rowOff>578</xdr:rowOff>
    </xdr:from>
    <xdr:to>
      <xdr:col>7</xdr:col>
      <xdr:colOff>143084</xdr:colOff>
      <xdr:row>20</xdr:row>
      <xdr:rowOff>207530</xdr:rowOff>
    </xdr:to>
    <xdr:grpSp>
      <xdr:nvGrpSpPr>
        <xdr:cNvPr id="41" name="그룹 40">
          <a:extLst>
            <a:ext uri="{FF2B5EF4-FFF2-40B4-BE49-F238E27FC236}">
              <a16:creationId xmlns:a16="http://schemas.microsoft.com/office/drawing/2014/main" id="{00000000-0008-0000-1000-000029000000}"/>
            </a:ext>
          </a:extLst>
        </xdr:cNvPr>
        <xdr:cNvGrpSpPr/>
      </xdr:nvGrpSpPr>
      <xdr:grpSpPr>
        <a:xfrm>
          <a:off x="1358206" y="5453111"/>
          <a:ext cx="3204478" cy="2543752"/>
          <a:chOff x="400397" y="4883728"/>
          <a:chExt cx="2897505" cy="2594552"/>
        </a:xfrm>
      </xdr:grpSpPr>
      <xdr:sp macro="" textlink="">
        <xdr:nvSpPr>
          <xdr:cNvPr id="42" name="TextBox 41">
            <a:extLst>
              <a:ext uri="{FF2B5EF4-FFF2-40B4-BE49-F238E27FC236}">
                <a16:creationId xmlns:a16="http://schemas.microsoft.com/office/drawing/2014/main" id="{00000000-0008-0000-1000-00002A000000}"/>
              </a:ext>
            </a:extLst>
          </xdr:cNvPr>
          <xdr:cNvSpPr txBox="1"/>
        </xdr:nvSpPr>
        <xdr:spPr>
          <a:xfrm>
            <a:off x="535390" y="5382780"/>
            <a:ext cx="2751890" cy="2095500"/>
          </a:xfrm>
          <a:prstGeom prst="roundRect">
            <a:avLst>
              <a:gd name="adj" fmla="val 9229"/>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0" rtlCol="0" anchor="t"/>
          <a:lstStyle/>
          <a:p>
            <a:endParaRPr lang="en-US" altLang="ko-KR" sz="1100"/>
          </a:p>
          <a:p>
            <a:pPr>
              <a:lnSpc>
                <a:spcPct val="120000"/>
              </a:lnSpc>
            </a:pPr>
            <a:r>
              <a:rPr lang="ko-KR" altLang="en-US" sz="1600" spc="0">
                <a:solidFill>
                  <a:schemeClr val="accent1">
                    <a:lumMod val="75000"/>
                  </a:schemeClr>
                </a:solidFill>
              </a:rPr>
              <a:t>▶</a:t>
            </a:r>
            <a:r>
              <a:rPr lang="ko-KR" altLang="en-US" sz="1600" spc="0"/>
              <a:t>  전체</a:t>
            </a:r>
            <a:endParaRPr lang="en-US" altLang="ko-KR" sz="1600" spc="0"/>
          </a:p>
          <a:p>
            <a:pPr>
              <a:lnSpc>
                <a:spcPct val="120000"/>
              </a:lnSpc>
            </a:pPr>
            <a:r>
              <a:rPr kumimoji="0" lang="ko-KR" altLang="en-US" sz="1600" b="0" i="0" u="none" strike="noStrike" kern="0" cap="none" spc="0" normalizeH="0" baseline="0" noProof="0">
                <a:ln>
                  <a:noFill/>
                </a:ln>
                <a:solidFill>
                  <a:srgbClr val="4F81BD">
                    <a:lumMod val="75000"/>
                  </a:srgbClr>
                </a:solidFill>
                <a:effectLst/>
                <a:uLnTx/>
                <a:uFillTx/>
                <a:latin typeface="+mn-lt"/>
                <a:ea typeface="+mn-ea"/>
                <a:cs typeface="+mn-cs"/>
              </a:rPr>
              <a:t>▶</a:t>
            </a:r>
            <a:r>
              <a:rPr lang="ko-KR" altLang="ko-KR" sz="1600" spc="0">
                <a:solidFill>
                  <a:schemeClr val="dk1"/>
                </a:solidFill>
                <a:effectLst/>
                <a:latin typeface="+mn-lt"/>
                <a:ea typeface="+mn-ea"/>
                <a:cs typeface="+mn-cs"/>
              </a:rPr>
              <a:t> </a:t>
            </a:r>
            <a:r>
              <a:rPr lang="en-US" altLang="ko-KR" sz="1600" spc="0">
                <a:solidFill>
                  <a:schemeClr val="dk1"/>
                </a:solidFill>
                <a:effectLst/>
                <a:latin typeface="+mn-lt"/>
                <a:ea typeface="+mn-ea"/>
                <a:cs typeface="+mn-cs"/>
              </a:rPr>
              <a:t> </a:t>
            </a:r>
            <a:r>
              <a:rPr lang="ko-KR" altLang="en-US" sz="1600" spc="0">
                <a:solidFill>
                  <a:schemeClr val="dk1"/>
                </a:solidFill>
                <a:effectLst/>
                <a:latin typeface="+mn-lt"/>
                <a:ea typeface="+mn-ea"/>
                <a:cs typeface="+mn-cs"/>
              </a:rPr>
              <a:t>세무 기초등록</a:t>
            </a:r>
            <a:endParaRPr lang="en-US" altLang="ko-KR" sz="1600" spc="0">
              <a:solidFill>
                <a:schemeClr val="dk1"/>
              </a:solidFill>
              <a:effectLst/>
              <a:latin typeface="+mn-lt"/>
              <a:ea typeface="+mn-ea"/>
              <a:cs typeface="+mn-cs"/>
            </a:endParaRPr>
          </a:p>
          <a:p>
            <a:pPr marL="0" marR="0" lvl="0" indent="0" defTabSz="914400" eaLnBrk="1" fontAlgn="auto" latinLnBrk="0" hangingPunct="1">
              <a:lnSpc>
                <a:spcPct val="120000"/>
              </a:lnSpc>
              <a:spcBef>
                <a:spcPts val="0"/>
              </a:spcBef>
              <a:spcAft>
                <a:spcPts val="0"/>
              </a:spcAft>
              <a:buClrTx/>
              <a:buSzTx/>
              <a:buFontTx/>
              <a:buNone/>
              <a:tabLst/>
              <a:defRPr/>
            </a:pPr>
            <a:r>
              <a:rPr kumimoji="0" lang="ko-KR" altLang="en-US" sz="1600" b="0" i="0" u="none" strike="noStrike" kern="0" cap="none" spc="0" normalizeH="0" baseline="0" noProof="0">
                <a:ln>
                  <a:noFill/>
                </a:ln>
                <a:solidFill>
                  <a:srgbClr val="4F81BD">
                    <a:lumMod val="75000"/>
                  </a:srgbClr>
                </a:solidFill>
                <a:effectLst/>
                <a:uLnTx/>
                <a:uFillTx/>
                <a:latin typeface="+mn-lt"/>
                <a:ea typeface="+mn-ea"/>
                <a:cs typeface="+mn-cs"/>
              </a:rPr>
              <a:t>▶</a:t>
            </a:r>
            <a:r>
              <a:rPr lang="ko-KR" altLang="ko-KR" sz="1600" spc="0">
                <a:solidFill>
                  <a:schemeClr val="dk1"/>
                </a:solidFill>
                <a:effectLst/>
                <a:latin typeface="+mn-lt"/>
                <a:ea typeface="+mn-ea"/>
                <a:cs typeface="+mn-cs"/>
              </a:rPr>
              <a:t> </a:t>
            </a:r>
            <a:r>
              <a:rPr lang="en-US" altLang="ko-KR" sz="1600" spc="0">
                <a:solidFill>
                  <a:schemeClr val="dk1"/>
                </a:solidFill>
                <a:effectLst/>
                <a:latin typeface="+mn-lt"/>
                <a:ea typeface="+mn-ea"/>
                <a:cs typeface="+mn-cs"/>
              </a:rPr>
              <a:t> </a:t>
            </a:r>
            <a:r>
              <a:rPr lang="ko-KR" altLang="en-US" sz="1600" spc="0">
                <a:solidFill>
                  <a:schemeClr val="dk1"/>
                </a:solidFill>
                <a:effectLst/>
                <a:latin typeface="+mn-lt"/>
                <a:ea typeface="+mn-ea"/>
                <a:cs typeface="+mn-cs"/>
              </a:rPr>
              <a:t>매장 기초등록</a:t>
            </a:r>
            <a:endParaRPr lang="ko-KR" altLang="en-US" sz="1100"/>
          </a:p>
        </xdr:txBody>
      </xdr:sp>
      <xdr:sp macro="" textlink="">
        <xdr:nvSpPr>
          <xdr:cNvPr id="43" name="사각형: 잘린 대각선 방향 모서리 1">
            <a:extLst>
              <a:ext uri="{FF2B5EF4-FFF2-40B4-BE49-F238E27FC236}">
                <a16:creationId xmlns:a16="http://schemas.microsoft.com/office/drawing/2014/main" id="{00000000-0008-0000-1000-00002B000000}"/>
              </a:ext>
            </a:extLst>
          </xdr:cNvPr>
          <xdr:cNvSpPr/>
        </xdr:nvSpPr>
        <xdr:spPr>
          <a:xfrm>
            <a:off x="400397" y="4883728"/>
            <a:ext cx="2897505" cy="648566"/>
          </a:xfrm>
          <a:prstGeom prst="snip2Diag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ko-KR" altLang="en-US" sz="2000"/>
              <a:t>기초등록</a:t>
            </a:r>
            <a:endParaRPr lang="en-US" altLang="ko-KR" sz="2000"/>
          </a:p>
        </xdr:txBody>
      </xdr:sp>
    </xdr:grpSp>
    <xdr:clientData/>
  </xdr:twoCellAnchor>
  <xdr:twoCellAnchor>
    <xdr:from>
      <xdr:col>9</xdr:col>
      <xdr:colOff>142373</xdr:colOff>
      <xdr:row>14</xdr:row>
      <xdr:rowOff>578</xdr:rowOff>
    </xdr:from>
    <xdr:to>
      <xdr:col>13</xdr:col>
      <xdr:colOff>577770</xdr:colOff>
      <xdr:row>21</xdr:row>
      <xdr:rowOff>560</xdr:rowOff>
    </xdr:to>
    <xdr:grpSp>
      <xdr:nvGrpSpPr>
        <xdr:cNvPr id="44" name="그룹 43">
          <a:extLst>
            <a:ext uri="{FF2B5EF4-FFF2-40B4-BE49-F238E27FC236}">
              <a16:creationId xmlns:a16="http://schemas.microsoft.com/office/drawing/2014/main" id="{00000000-0008-0000-1000-00002C000000}"/>
            </a:ext>
          </a:extLst>
        </xdr:cNvPr>
        <xdr:cNvGrpSpPr/>
      </xdr:nvGrpSpPr>
      <xdr:grpSpPr>
        <a:xfrm>
          <a:off x="5950506" y="5453111"/>
          <a:ext cx="3212464" cy="2726249"/>
          <a:chOff x="5868579" y="4898109"/>
          <a:chExt cx="3169632" cy="2609832"/>
        </a:xfrm>
      </xdr:grpSpPr>
      <xdr:sp macro="" textlink="">
        <xdr:nvSpPr>
          <xdr:cNvPr id="45" name="TextBox 44">
            <a:extLst>
              <a:ext uri="{FF2B5EF4-FFF2-40B4-BE49-F238E27FC236}">
                <a16:creationId xmlns:a16="http://schemas.microsoft.com/office/drawing/2014/main" id="{00000000-0008-0000-1000-00002D000000}"/>
              </a:ext>
            </a:extLst>
          </xdr:cNvPr>
          <xdr:cNvSpPr txBox="1"/>
        </xdr:nvSpPr>
        <xdr:spPr>
          <a:xfrm>
            <a:off x="6016250" y="5395650"/>
            <a:ext cx="3010341" cy="2112291"/>
          </a:xfrm>
          <a:prstGeom prst="roundRect">
            <a:avLst>
              <a:gd name="adj" fmla="val 9229"/>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0" rtlCol="0" anchor="t"/>
          <a:lstStyle/>
          <a:p>
            <a:endParaRPr lang="en-US" altLang="ko-KR" sz="1100"/>
          </a:p>
          <a:p>
            <a:pPr>
              <a:lnSpc>
                <a:spcPct val="120000"/>
              </a:lnSpc>
            </a:pPr>
            <a:r>
              <a:rPr lang="ko-KR" altLang="en-US" sz="1600" spc="0">
                <a:solidFill>
                  <a:schemeClr val="accent1">
                    <a:lumMod val="75000"/>
                  </a:schemeClr>
                </a:solidFill>
              </a:rPr>
              <a:t>▶</a:t>
            </a:r>
            <a:r>
              <a:rPr lang="ko-KR" altLang="en-US" sz="1600" spc="0"/>
              <a:t>  사업장관리</a:t>
            </a:r>
            <a:endParaRPr lang="en-US" altLang="ko-KR" sz="1600" spc="0"/>
          </a:p>
          <a:p>
            <a:pPr>
              <a:lnSpc>
                <a:spcPct val="120000"/>
              </a:lnSpc>
            </a:pPr>
            <a:r>
              <a:rPr kumimoji="0" lang="ko-KR" altLang="en-US" sz="1600" b="0" i="0" u="none" strike="noStrike" kern="0" cap="none" spc="0" normalizeH="0" baseline="0" noProof="0">
                <a:ln>
                  <a:noFill/>
                </a:ln>
                <a:solidFill>
                  <a:srgbClr val="4F81BD">
                    <a:lumMod val="75000"/>
                  </a:srgbClr>
                </a:solidFill>
                <a:effectLst/>
                <a:uLnTx/>
                <a:uFillTx/>
                <a:latin typeface="+mn-lt"/>
                <a:ea typeface="+mn-ea"/>
                <a:cs typeface="+mn-cs"/>
              </a:rPr>
              <a:t>▶</a:t>
            </a:r>
            <a:r>
              <a:rPr lang="ko-KR" altLang="ko-KR" sz="1600" spc="0">
                <a:solidFill>
                  <a:schemeClr val="dk1"/>
                </a:solidFill>
                <a:effectLst/>
                <a:latin typeface="+mn-lt"/>
                <a:ea typeface="+mn-ea"/>
                <a:cs typeface="+mn-cs"/>
              </a:rPr>
              <a:t> </a:t>
            </a:r>
            <a:r>
              <a:rPr lang="en-US" altLang="ko-KR" sz="1600" spc="0">
                <a:solidFill>
                  <a:schemeClr val="dk1"/>
                </a:solidFill>
                <a:effectLst/>
                <a:latin typeface="+mn-lt"/>
                <a:ea typeface="+mn-ea"/>
                <a:cs typeface="+mn-cs"/>
              </a:rPr>
              <a:t> </a:t>
            </a:r>
            <a:r>
              <a:rPr lang="ko-KR" altLang="en-US" sz="1600" spc="0">
                <a:solidFill>
                  <a:schemeClr val="dk1"/>
                </a:solidFill>
                <a:effectLst/>
                <a:latin typeface="+mn-lt"/>
                <a:ea typeface="+mn-ea"/>
                <a:cs typeface="+mn-cs"/>
              </a:rPr>
              <a:t>직원관리</a:t>
            </a:r>
            <a:endParaRPr lang="en-US" altLang="ko-KR" sz="1600" spc="0">
              <a:solidFill>
                <a:schemeClr val="dk1"/>
              </a:solidFill>
              <a:effectLst/>
              <a:latin typeface="+mn-lt"/>
              <a:ea typeface="+mn-ea"/>
              <a:cs typeface="+mn-cs"/>
            </a:endParaRPr>
          </a:p>
          <a:p>
            <a:pPr>
              <a:lnSpc>
                <a:spcPct val="120000"/>
              </a:lnSpc>
            </a:pPr>
            <a:r>
              <a:rPr kumimoji="0" lang="ko-KR" altLang="en-US" sz="1600" b="0" i="0" u="none" strike="noStrike" kern="0" cap="none" spc="0" normalizeH="0" baseline="0" noProof="0">
                <a:ln>
                  <a:noFill/>
                </a:ln>
                <a:solidFill>
                  <a:srgbClr val="4F81BD">
                    <a:lumMod val="75000"/>
                  </a:srgbClr>
                </a:solidFill>
                <a:effectLst/>
                <a:uLnTx/>
                <a:uFillTx/>
                <a:latin typeface="+mn-lt"/>
                <a:ea typeface="+mn-ea"/>
                <a:cs typeface="+mn-cs"/>
              </a:rPr>
              <a:t>▶</a:t>
            </a:r>
            <a:r>
              <a:rPr lang="ko-KR" altLang="ko-KR" sz="1600" spc="0">
                <a:solidFill>
                  <a:schemeClr val="dk1"/>
                </a:solidFill>
                <a:effectLst/>
                <a:latin typeface="+mn-lt"/>
                <a:ea typeface="+mn-ea"/>
                <a:cs typeface="+mn-cs"/>
              </a:rPr>
              <a:t> </a:t>
            </a:r>
            <a:r>
              <a:rPr lang="en-US" altLang="ko-KR" sz="1600" spc="0">
                <a:solidFill>
                  <a:schemeClr val="dk1"/>
                </a:solidFill>
                <a:effectLst/>
                <a:latin typeface="+mn-lt"/>
                <a:ea typeface="+mn-ea"/>
                <a:cs typeface="+mn-cs"/>
              </a:rPr>
              <a:t> </a:t>
            </a:r>
            <a:r>
              <a:rPr lang="ko-KR" altLang="en-US" sz="1600" spc="0">
                <a:solidFill>
                  <a:schemeClr val="dk1"/>
                </a:solidFill>
                <a:effectLst/>
                <a:latin typeface="+mn-lt"/>
                <a:ea typeface="+mn-ea"/>
                <a:cs typeface="+mn-cs"/>
              </a:rPr>
              <a:t>거래처관리</a:t>
            </a:r>
            <a:endParaRPr lang="en-US" altLang="ko-KR" sz="1600" spc="0">
              <a:solidFill>
                <a:schemeClr val="dk1"/>
              </a:solidFill>
              <a:effectLst/>
              <a:latin typeface="+mn-lt"/>
              <a:ea typeface="+mn-ea"/>
              <a:cs typeface="+mn-cs"/>
            </a:endParaRPr>
          </a:p>
          <a:p>
            <a:endParaRPr lang="ko-KR" altLang="en-US" sz="1100"/>
          </a:p>
        </xdr:txBody>
      </xdr:sp>
      <xdr:sp macro="" textlink="">
        <xdr:nvSpPr>
          <xdr:cNvPr id="46" name="사각형: 잘린 대각선 방향 모서리 6">
            <a:extLst>
              <a:ext uri="{FF2B5EF4-FFF2-40B4-BE49-F238E27FC236}">
                <a16:creationId xmlns:a16="http://schemas.microsoft.com/office/drawing/2014/main" id="{00000000-0008-0000-1000-00002E000000}"/>
              </a:ext>
            </a:extLst>
          </xdr:cNvPr>
          <xdr:cNvSpPr/>
        </xdr:nvSpPr>
        <xdr:spPr>
          <a:xfrm>
            <a:off x="5868579" y="4898109"/>
            <a:ext cx="3169632" cy="646602"/>
          </a:xfrm>
          <a:prstGeom prst="snip2Diag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ko-KR" altLang="en-US" sz="2000"/>
              <a:t>매장관리</a:t>
            </a:r>
            <a:endParaRPr lang="en-US" altLang="ko-KR" sz="2000"/>
          </a:p>
        </xdr:txBody>
      </xdr:sp>
    </xdr:grpSp>
    <xdr:clientData/>
  </xdr:twoCellAnchor>
  <xdr:twoCellAnchor>
    <xdr:from>
      <xdr:col>15</xdr:col>
      <xdr:colOff>162866</xdr:colOff>
      <xdr:row>14</xdr:row>
      <xdr:rowOff>577</xdr:rowOff>
    </xdr:from>
    <xdr:to>
      <xdr:col>19</xdr:col>
      <xdr:colOff>563338</xdr:colOff>
      <xdr:row>22</xdr:row>
      <xdr:rowOff>145674</xdr:rowOff>
    </xdr:to>
    <xdr:grpSp>
      <xdr:nvGrpSpPr>
        <xdr:cNvPr id="47" name="그룹 46">
          <a:extLst>
            <a:ext uri="{FF2B5EF4-FFF2-40B4-BE49-F238E27FC236}">
              <a16:creationId xmlns:a16="http://schemas.microsoft.com/office/drawing/2014/main" id="{00000000-0008-0000-1000-00002F000000}"/>
            </a:ext>
          </a:extLst>
        </xdr:cNvPr>
        <xdr:cNvGrpSpPr/>
      </xdr:nvGrpSpPr>
      <xdr:grpSpPr>
        <a:xfrm>
          <a:off x="10272066" y="5453110"/>
          <a:ext cx="3177539" cy="3260831"/>
          <a:chOff x="400397" y="4883728"/>
          <a:chExt cx="2897505" cy="3267770"/>
        </a:xfrm>
      </xdr:grpSpPr>
      <xdr:sp macro="" textlink="">
        <xdr:nvSpPr>
          <xdr:cNvPr id="48" name="TextBox 47">
            <a:extLst>
              <a:ext uri="{FF2B5EF4-FFF2-40B4-BE49-F238E27FC236}">
                <a16:creationId xmlns:a16="http://schemas.microsoft.com/office/drawing/2014/main" id="{00000000-0008-0000-1000-000030000000}"/>
              </a:ext>
            </a:extLst>
          </xdr:cNvPr>
          <xdr:cNvSpPr txBox="1"/>
        </xdr:nvSpPr>
        <xdr:spPr>
          <a:xfrm>
            <a:off x="535390" y="5382780"/>
            <a:ext cx="2751890" cy="2768718"/>
          </a:xfrm>
          <a:prstGeom prst="roundRect">
            <a:avLst>
              <a:gd name="adj" fmla="val 9229"/>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0" rtlCol="0" anchor="t"/>
          <a:lstStyle/>
          <a:p>
            <a:endParaRPr lang="en-US" altLang="ko-KR" sz="1100"/>
          </a:p>
          <a:p>
            <a:pPr>
              <a:lnSpc>
                <a:spcPct val="120000"/>
              </a:lnSpc>
            </a:pPr>
            <a:r>
              <a:rPr lang="ko-KR" altLang="en-US" sz="1600" spc="0">
                <a:solidFill>
                  <a:schemeClr val="accent1">
                    <a:lumMod val="75000"/>
                  </a:schemeClr>
                </a:solidFill>
              </a:rPr>
              <a:t>▶</a:t>
            </a:r>
            <a:r>
              <a:rPr lang="ko-KR" altLang="en-US" sz="1600" spc="0"/>
              <a:t>  메뉴 관리</a:t>
            </a:r>
            <a:endParaRPr lang="en-US" altLang="ko-KR" sz="1600" spc="0"/>
          </a:p>
          <a:p>
            <a:pPr marL="0" marR="0" indent="0" defTabSz="914400" eaLnBrk="1" fontAlgn="auto" latinLnBrk="0" hangingPunct="1">
              <a:lnSpc>
                <a:spcPct val="120000"/>
              </a:lnSpc>
              <a:spcBef>
                <a:spcPts val="0"/>
              </a:spcBef>
              <a:spcAft>
                <a:spcPts val="0"/>
              </a:spcAft>
              <a:buClrTx/>
              <a:buSzTx/>
              <a:buFontTx/>
              <a:buNone/>
              <a:tabLst/>
              <a:defRPr/>
            </a:pPr>
            <a:r>
              <a:rPr lang="ko-KR" altLang="ko-KR" sz="1600" spc="0">
                <a:solidFill>
                  <a:schemeClr val="accent1">
                    <a:lumMod val="75000"/>
                  </a:schemeClr>
                </a:solidFill>
                <a:latin typeface="+mn-lt"/>
                <a:ea typeface="+mn-ea"/>
                <a:cs typeface="+mn-cs"/>
              </a:rPr>
              <a:t>▶  </a:t>
            </a:r>
            <a:r>
              <a:rPr lang="ko-KR" altLang="ko-KR" sz="1600" spc="0">
                <a:solidFill>
                  <a:schemeClr val="dk1"/>
                </a:solidFill>
                <a:latin typeface="+mn-lt"/>
                <a:ea typeface="+mn-ea"/>
                <a:cs typeface="+mn-cs"/>
              </a:rPr>
              <a:t>메뉴 </a:t>
            </a:r>
            <a:r>
              <a:rPr lang="ko-KR" altLang="en-US" sz="1600" spc="0">
                <a:solidFill>
                  <a:schemeClr val="dk1"/>
                </a:solidFill>
                <a:latin typeface="+mn-lt"/>
                <a:ea typeface="+mn-ea"/>
                <a:cs typeface="+mn-cs"/>
              </a:rPr>
              <a:t>레시피 </a:t>
            </a:r>
            <a:r>
              <a:rPr lang="ko-KR" altLang="ko-KR" sz="1600" spc="0">
                <a:solidFill>
                  <a:schemeClr val="dk1"/>
                </a:solidFill>
                <a:latin typeface="+mn-lt"/>
                <a:ea typeface="+mn-ea"/>
                <a:cs typeface="+mn-cs"/>
              </a:rPr>
              <a:t>관리</a:t>
            </a:r>
          </a:p>
          <a:p>
            <a:pPr marL="0" marR="0" indent="0" defTabSz="914400" eaLnBrk="1" fontAlgn="auto" latinLnBrk="0" hangingPunct="1">
              <a:lnSpc>
                <a:spcPct val="120000"/>
              </a:lnSpc>
              <a:spcBef>
                <a:spcPts val="0"/>
              </a:spcBef>
              <a:spcAft>
                <a:spcPts val="0"/>
              </a:spcAft>
              <a:buClrTx/>
              <a:buSzTx/>
              <a:buFontTx/>
              <a:buNone/>
              <a:tabLst/>
              <a:defRPr/>
            </a:pPr>
            <a:r>
              <a:rPr lang="ko-KR" altLang="ko-KR" sz="1600" spc="0">
                <a:solidFill>
                  <a:schemeClr val="accent1">
                    <a:lumMod val="75000"/>
                  </a:schemeClr>
                </a:solidFill>
                <a:latin typeface="+mn-lt"/>
                <a:ea typeface="+mn-ea"/>
                <a:cs typeface="+mn-cs"/>
              </a:rPr>
              <a:t>▶  </a:t>
            </a:r>
            <a:r>
              <a:rPr lang="ko-KR" altLang="en-US" sz="1600" spc="0">
                <a:solidFill>
                  <a:schemeClr val="dk1"/>
                </a:solidFill>
                <a:latin typeface="+mn-lt"/>
                <a:ea typeface="+mn-ea"/>
                <a:cs typeface="+mn-cs"/>
              </a:rPr>
              <a:t>품목 관리</a:t>
            </a:r>
            <a:endParaRPr lang="en-US" altLang="ko-KR" sz="1600" spc="0">
              <a:solidFill>
                <a:schemeClr val="dk1"/>
              </a:solidFill>
              <a:latin typeface="+mn-lt"/>
              <a:ea typeface="+mn-ea"/>
              <a:cs typeface="+mn-cs"/>
            </a:endParaRPr>
          </a:p>
          <a:p>
            <a:pPr marL="0" marR="0" indent="0" defTabSz="914400" eaLnBrk="1" fontAlgn="auto" latinLnBrk="0" hangingPunct="1">
              <a:lnSpc>
                <a:spcPct val="120000"/>
              </a:lnSpc>
              <a:spcBef>
                <a:spcPts val="0"/>
              </a:spcBef>
              <a:spcAft>
                <a:spcPts val="0"/>
              </a:spcAft>
              <a:buClrTx/>
              <a:buSzTx/>
              <a:buFontTx/>
              <a:buNone/>
              <a:tabLst/>
              <a:defRPr/>
            </a:pPr>
            <a:r>
              <a:rPr lang="ko-KR" altLang="ko-KR" sz="1600" spc="0">
                <a:solidFill>
                  <a:schemeClr val="accent1">
                    <a:lumMod val="75000"/>
                  </a:schemeClr>
                </a:solidFill>
                <a:latin typeface="+mn-lt"/>
                <a:ea typeface="+mn-ea"/>
                <a:cs typeface="+mn-cs"/>
              </a:rPr>
              <a:t>▶  </a:t>
            </a:r>
            <a:r>
              <a:rPr lang="ko-KR" altLang="en-US" sz="1600" spc="0">
                <a:solidFill>
                  <a:schemeClr val="dk1"/>
                </a:solidFill>
                <a:latin typeface="+mn-lt"/>
                <a:ea typeface="+mn-ea"/>
                <a:cs typeface="+mn-cs"/>
              </a:rPr>
              <a:t>재고 조사</a:t>
            </a:r>
            <a:endParaRPr lang="ko-KR" altLang="ko-KR" sz="1600" spc="0">
              <a:solidFill>
                <a:schemeClr val="dk1"/>
              </a:solidFill>
              <a:latin typeface="+mn-lt"/>
              <a:ea typeface="+mn-ea"/>
              <a:cs typeface="+mn-cs"/>
            </a:endParaRPr>
          </a:p>
          <a:p>
            <a:pPr marL="0" marR="0" indent="0" defTabSz="914400" eaLnBrk="1" fontAlgn="auto" latinLnBrk="0" hangingPunct="1">
              <a:lnSpc>
                <a:spcPct val="120000"/>
              </a:lnSpc>
              <a:spcBef>
                <a:spcPts val="0"/>
              </a:spcBef>
              <a:spcAft>
                <a:spcPts val="0"/>
              </a:spcAft>
              <a:buClrTx/>
              <a:buSzTx/>
              <a:buFontTx/>
              <a:buNone/>
              <a:tabLst/>
              <a:defRPr/>
            </a:pPr>
            <a:r>
              <a:rPr lang="ko-KR" altLang="ko-KR" sz="1600" spc="0">
                <a:solidFill>
                  <a:schemeClr val="accent1">
                    <a:lumMod val="75000"/>
                  </a:schemeClr>
                </a:solidFill>
                <a:latin typeface="+mn-lt"/>
                <a:ea typeface="+mn-ea"/>
                <a:cs typeface="+mn-cs"/>
              </a:rPr>
              <a:t>▶  </a:t>
            </a:r>
            <a:r>
              <a:rPr lang="ko-KR" altLang="en-US" sz="1600" spc="0">
                <a:solidFill>
                  <a:sysClr val="windowText" lastClr="000000"/>
                </a:solidFill>
                <a:latin typeface="+mn-lt"/>
                <a:ea typeface="+mn-ea"/>
                <a:cs typeface="+mn-cs"/>
              </a:rPr>
              <a:t>총 재고</a:t>
            </a:r>
            <a:r>
              <a:rPr lang="ko-KR" altLang="en-US" sz="1600" spc="0" baseline="0">
                <a:solidFill>
                  <a:sysClr val="windowText" lastClr="000000"/>
                </a:solidFill>
                <a:latin typeface="+mn-lt"/>
                <a:ea typeface="+mn-ea"/>
                <a:cs typeface="+mn-cs"/>
              </a:rPr>
              <a:t> </a:t>
            </a:r>
            <a:r>
              <a:rPr lang="ko-KR" altLang="en-US" sz="1600" spc="0">
                <a:solidFill>
                  <a:sysClr val="windowText" lastClr="000000"/>
                </a:solidFill>
                <a:latin typeface="+mn-lt"/>
                <a:ea typeface="+mn-ea"/>
                <a:cs typeface="+mn-cs"/>
              </a:rPr>
              <a:t>조회</a:t>
            </a:r>
            <a:endParaRPr lang="en-US" altLang="ko-KR" sz="1600" spc="0"/>
          </a:p>
          <a:p>
            <a:pPr>
              <a:lnSpc>
                <a:spcPct val="120000"/>
              </a:lnSpc>
            </a:pPr>
            <a:endParaRPr lang="en-US" altLang="ko-KR" sz="1600" spc="0"/>
          </a:p>
          <a:p>
            <a:pPr>
              <a:lnSpc>
                <a:spcPct val="120000"/>
              </a:lnSpc>
            </a:pPr>
            <a:endParaRPr lang="ko-KR" altLang="en-US" sz="1100"/>
          </a:p>
        </xdr:txBody>
      </xdr:sp>
      <xdr:sp macro="" textlink="">
        <xdr:nvSpPr>
          <xdr:cNvPr id="49" name="사각형: 잘린 대각선 방향 모서리 9">
            <a:extLst>
              <a:ext uri="{FF2B5EF4-FFF2-40B4-BE49-F238E27FC236}">
                <a16:creationId xmlns:a16="http://schemas.microsoft.com/office/drawing/2014/main" id="{00000000-0008-0000-1000-000031000000}"/>
              </a:ext>
            </a:extLst>
          </xdr:cNvPr>
          <xdr:cNvSpPr/>
        </xdr:nvSpPr>
        <xdr:spPr>
          <a:xfrm>
            <a:off x="400397" y="4883728"/>
            <a:ext cx="2897505" cy="648566"/>
          </a:xfrm>
          <a:prstGeom prst="snip2Diag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ko-KR" altLang="en-US" sz="2000"/>
              <a:t>재고관리</a:t>
            </a:r>
            <a:endParaRPr lang="en-US" altLang="ko-KR" sz="2000"/>
          </a:p>
        </xdr:txBody>
      </xdr:sp>
    </xdr:grpSp>
    <xdr:clientData/>
  </xdr:twoCellAnchor>
  <xdr:twoCellAnchor>
    <xdr:from>
      <xdr:col>2</xdr:col>
      <xdr:colOff>409781</xdr:colOff>
      <xdr:row>23</xdr:row>
      <xdr:rowOff>209263</xdr:rowOff>
    </xdr:from>
    <xdr:to>
      <xdr:col>7</xdr:col>
      <xdr:colOff>143243</xdr:colOff>
      <xdr:row>31</xdr:row>
      <xdr:rowOff>2310</xdr:rowOff>
    </xdr:to>
    <xdr:grpSp>
      <xdr:nvGrpSpPr>
        <xdr:cNvPr id="50" name="그룹 49">
          <a:extLst>
            <a:ext uri="{FF2B5EF4-FFF2-40B4-BE49-F238E27FC236}">
              <a16:creationId xmlns:a16="http://schemas.microsoft.com/office/drawing/2014/main" id="{00000000-0008-0000-1000-000032000000}"/>
            </a:ext>
          </a:extLst>
        </xdr:cNvPr>
        <xdr:cNvGrpSpPr/>
      </xdr:nvGrpSpPr>
      <xdr:grpSpPr>
        <a:xfrm>
          <a:off x="1358048" y="9166996"/>
          <a:ext cx="3204795" cy="2908781"/>
          <a:chOff x="400397" y="4883728"/>
          <a:chExt cx="2897505" cy="2594552"/>
        </a:xfrm>
      </xdr:grpSpPr>
      <xdr:sp macro="" textlink="">
        <xdr:nvSpPr>
          <xdr:cNvPr id="51" name="TextBox 50">
            <a:extLst>
              <a:ext uri="{FF2B5EF4-FFF2-40B4-BE49-F238E27FC236}">
                <a16:creationId xmlns:a16="http://schemas.microsoft.com/office/drawing/2014/main" id="{00000000-0008-0000-1000-000033000000}"/>
              </a:ext>
            </a:extLst>
          </xdr:cNvPr>
          <xdr:cNvSpPr txBox="1"/>
        </xdr:nvSpPr>
        <xdr:spPr>
          <a:xfrm>
            <a:off x="535390" y="5382780"/>
            <a:ext cx="2751890" cy="2095500"/>
          </a:xfrm>
          <a:prstGeom prst="roundRect">
            <a:avLst>
              <a:gd name="adj" fmla="val 9229"/>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0" rtlCol="0" anchor="t"/>
          <a:lstStyle/>
          <a:p>
            <a:endParaRPr lang="en-US" altLang="ko-KR" sz="1100"/>
          </a:p>
          <a:p>
            <a:pPr>
              <a:lnSpc>
                <a:spcPct val="120000"/>
              </a:lnSpc>
            </a:pPr>
            <a:r>
              <a:rPr lang="ko-KR" altLang="en-US" sz="1600" spc="0">
                <a:solidFill>
                  <a:schemeClr val="accent1">
                    <a:lumMod val="75000"/>
                  </a:schemeClr>
                </a:solidFill>
              </a:rPr>
              <a:t>▶</a:t>
            </a:r>
            <a:r>
              <a:rPr lang="ko-KR" altLang="en-US" sz="1600" spc="0"/>
              <a:t>  상용직 급여</a:t>
            </a:r>
            <a:endParaRPr lang="en-US" altLang="ko-KR" sz="1600" spc="0"/>
          </a:p>
          <a:p>
            <a:pPr>
              <a:lnSpc>
                <a:spcPct val="120000"/>
              </a:lnSpc>
            </a:pPr>
            <a:r>
              <a:rPr kumimoji="0" lang="ko-KR" altLang="en-US" sz="1600" b="0" i="0" u="none" strike="noStrike" kern="0" cap="none" spc="0" normalizeH="0" baseline="0" noProof="0">
                <a:ln>
                  <a:noFill/>
                </a:ln>
                <a:solidFill>
                  <a:srgbClr val="4F81BD">
                    <a:lumMod val="75000"/>
                  </a:srgbClr>
                </a:solidFill>
                <a:effectLst/>
                <a:uLnTx/>
                <a:uFillTx/>
                <a:latin typeface="+mn-lt"/>
                <a:ea typeface="+mn-ea"/>
                <a:cs typeface="+mn-cs"/>
              </a:rPr>
              <a:t>▶</a:t>
            </a:r>
            <a:r>
              <a:rPr lang="ko-KR" altLang="ko-KR" sz="1600" spc="0">
                <a:solidFill>
                  <a:schemeClr val="dk1"/>
                </a:solidFill>
                <a:effectLst/>
                <a:latin typeface="+mn-lt"/>
                <a:ea typeface="+mn-ea"/>
                <a:cs typeface="+mn-cs"/>
              </a:rPr>
              <a:t> </a:t>
            </a:r>
            <a:r>
              <a:rPr lang="en-US" altLang="ko-KR" sz="1600" spc="0">
                <a:solidFill>
                  <a:schemeClr val="dk1"/>
                </a:solidFill>
                <a:effectLst/>
                <a:latin typeface="+mn-lt"/>
                <a:ea typeface="+mn-ea"/>
                <a:cs typeface="+mn-cs"/>
              </a:rPr>
              <a:t> </a:t>
            </a:r>
            <a:r>
              <a:rPr lang="ko-KR" altLang="en-US" sz="1600" spc="0">
                <a:solidFill>
                  <a:schemeClr val="dk1"/>
                </a:solidFill>
                <a:effectLst/>
                <a:latin typeface="+mn-lt"/>
                <a:ea typeface="+mn-ea"/>
                <a:cs typeface="+mn-cs"/>
              </a:rPr>
              <a:t>일용직 급여</a:t>
            </a:r>
            <a:endParaRPr lang="en-US" altLang="ko-KR" sz="1600" spc="0">
              <a:solidFill>
                <a:schemeClr val="dk1"/>
              </a:solidFill>
              <a:effectLst/>
              <a:latin typeface="+mn-lt"/>
              <a:ea typeface="+mn-ea"/>
              <a:cs typeface="+mn-cs"/>
            </a:endParaRPr>
          </a:p>
          <a:p>
            <a:pPr>
              <a:lnSpc>
                <a:spcPct val="120000"/>
              </a:lnSpc>
            </a:pPr>
            <a:r>
              <a:rPr kumimoji="0" lang="ko-KR" altLang="en-US" sz="1600" b="0" i="0" u="none" strike="noStrike" kern="0" cap="none" spc="0" normalizeH="0" baseline="0" noProof="0">
                <a:ln>
                  <a:noFill/>
                </a:ln>
                <a:solidFill>
                  <a:srgbClr val="4F81BD">
                    <a:lumMod val="75000"/>
                  </a:srgbClr>
                </a:solidFill>
                <a:effectLst/>
                <a:uLnTx/>
                <a:uFillTx/>
                <a:latin typeface="+mn-lt"/>
                <a:ea typeface="+mn-ea"/>
                <a:cs typeface="+mn-cs"/>
              </a:rPr>
              <a:t>▶</a:t>
            </a:r>
            <a:r>
              <a:rPr lang="ko-KR" altLang="ko-KR" sz="1600" spc="0">
                <a:solidFill>
                  <a:schemeClr val="dk1"/>
                </a:solidFill>
                <a:effectLst/>
                <a:latin typeface="+mn-lt"/>
                <a:ea typeface="+mn-ea"/>
                <a:cs typeface="+mn-cs"/>
              </a:rPr>
              <a:t> </a:t>
            </a:r>
            <a:r>
              <a:rPr lang="en-US" altLang="ko-KR" sz="1600" spc="0">
                <a:solidFill>
                  <a:schemeClr val="dk1"/>
                </a:solidFill>
                <a:effectLst/>
                <a:latin typeface="+mn-lt"/>
                <a:ea typeface="+mn-ea"/>
                <a:cs typeface="+mn-cs"/>
              </a:rPr>
              <a:t> </a:t>
            </a:r>
            <a:r>
              <a:rPr lang="ko-KR" altLang="en-US" sz="1600" spc="0">
                <a:solidFill>
                  <a:schemeClr val="dk1"/>
                </a:solidFill>
                <a:effectLst/>
                <a:latin typeface="+mn-lt"/>
                <a:ea typeface="+mn-ea"/>
                <a:cs typeface="+mn-cs"/>
              </a:rPr>
              <a:t>근태</a:t>
            </a:r>
            <a:r>
              <a:rPr lang="ko-KR" altLang="en-US" sz="1600" spc="0" baseline="0">
                <a:solidFill>
                  <a:schemeClr val="dk1"/>
                </a:solidFill>
                <a:effectLst/>
                <a:latin typeface="+mn-lt"/>
                <a:ea typeface="+mn-ea"/>
                <a:cs typeface="+mn-cs"/>
              </a:rPr>
              <a:t> 관리</a:t>
            </a:r>
            <a:endParaRPr lang="en-US" altLang="ko-KR" sz="1600" spc="0" baseline="0">
              <a:solidFill>
                <a:schemeClr val="dk1"/>
              </a:solidFill>
              <a:effectLst/>
              <a:latin typeface="+mn-lt"/>
              <a:ea typeface="+mn-ea"/>
              <a:cs typeface="+mn-cs"/>
            </a:endParaRPr>
          </a:p>
          <a:p>
            <a:pPr marL="0" marR="0" indent="0" defTabSz="914400" eaLnBrk="1" fontAlgn="auto" latinLnBrk="0" hangingPunct="1">
              <a:lnSpc>
                <a:spcPct val="120000"/>
              </a:lnSpc>
              <a:spcBef>
                <a:spcPts val="0"/>
              </a:spcBef>
              <a:spcAft>
                <a:spcPts val="0"/>
              </a:spcAft>
              <a:buClrTx/>
              <a:buSzTx/>
              <a:buFontTx/>
              <a:buNone/>
              <a:tabLst/>
              <a:defRPr/>
            </a:pPr>
            <a:r>
              <a:rPr kumimoji="0" lang="ko-KR" altLang="ko-KR" sz="1600" b="0" i="0" u="none" strike="noStrike" kern="0" cap="none" spc="0" normalizeH="0" baseline="0">
                <a:ln>
                  <a:noFill/>
                </a:ln>
                <a:solidFill>
                  <a:srgbClr val="4F81BD">
                    <a:lumMod val="75000"/>
                  </a:srgbClr>
                </a:solidFill>
                <a:effectLst/>
                <a:uLnTx/>
                <a:uFillTx/>
                <a:latin typeface="+mn-lt"/>
                <a:ea typeface="+mn-ea"/>
                <a:cs typeface="+mn-cs"/>
              </a:rPr>
              <a:t>▶ </a:t>
            </a:r>
            <a:r>
              <a:rPr kumimoji="0" lang="en-US" altLang="ko-KR" sz="1600" b="0" i="0" u="none" strike="noStrike" kern="0" cap="none" spc="0" normalizeH="0" baseline="0">
                <a:ln>
                  <a:noFill/>
                </a:ln>
                <a:solidFill>
                  <a:sysClr val="windowText" lastClr="000000"/>
                </a:solidFill>
                <a:effectLst/>
                <a:uLnTx/>
                <a:uFillTx/>
                <a:latin typeface="+mn-lt"/>
                <a:ea typeface="+mn-ea"/>
                <a:cs typeface="+mn-cs"/>
              </a:rPr>
              <a:t> </a:t>
            </a:r>
            <a:r>
              <a:rPr kumimoji="0" lang="ko-KR" altLang="en-US" sz="1600" b="0" i="0" u="none" strike="noStrike" kern="0" cap="none" spc="0" normalizeH="0" baseline="0">
                <a:ln>
                  <a:noFill/>
                </a:ln>
                <a:solidFill>
                  <a:sysClr val="windowText" lastClr="000000"/>
                </a:solidFill>
                <a:effectLst/>
                <a:uLnTx/>
                <a:uFillTx/>
                <a:latin typeface="+mn-lt"/>
                <a:ea typeface="+mn-ea"/>
                <a:cs typeface="+mn-cs"/>
              </a:rPr>
              <a:t>원천 관리</a:t>
            </a:r>
            <a:endParaRPr kumimoji="0" lang="ko-KR" altLang="ko-KR" sz="1600" b="0" i="0" u="none" strike="noStrike" kern="0" cap="none" spc="0" normalizeH="0" baseline="0">
              <a:ln>
                <a:noFill/>
              </a:ln>
              <a:solidFill>
                <a:sysClr val="windowText" lastClr="000000"/>
              </a:solidFill>
              <a:effectLst/>
              <a:uLnTx/>
              <a:uFillTx/>
              <a:latin typeface="+mn-lt"/>
              <a:ea typeface="+mn-ea"/>
              <a:cs typeface="+mn-cs"/>
            </a:endParaRPr>
          </a:p>
          <a:p>
            <a:pPr>
              <a:lnSpc>
                <a:spcPct val="120000"/>
              </a:lnSpc>
            </a:pPr>
            <a:endParaRPr lang="ko-KR" altLang="en-US" sz="1100"/>
          </a:p>
        </xdr:txBody>
      </xdr:sp>
      <xdr:sp macro="" textlink="">
        <xdr:nvSpPr>
          <xdr:cNvPr id="52" name="사각형: 잘린 대각선 방향 모서리 12">
            <a:extLst>
              <a:ext uri="{FF2B5EF4-FFF2-40B4-BE49-F238E27FC236}">
                <a16:creationId xmlns:a16="http://schemas.microsoft.com/office/drawing/2014/main" id="{00000000-0008-0000-1000-000034000000}"/>
              </a:ext>
            </a:extLst>
          </xdr:cNvPr>
          <xdr:cNvSpPr/>
        </xdr:nvSpPr>
        <xdr:spPr>
          <a:xfrm>
            <a:off x="400397" y="4883728"/>
            <a:ext cx="2897505" cy="648566"/>
          </a:xfrm>
          <a:prstGeom prst="snip2Diag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ko-KR" altLang="en-US" sz="2000"/>
              <a:t>급여관리</a:t>
            </a:r>
            <a:endParaRPr lang="en-US" altLang="ko-KR" sz="2000"/>
          </a:p>
        </xdr:txBody>
      </xdr:sp>
    </xdr:grpSp>
    <xdr:clientData/>
  </xdr:twoCellAnchor>
  <xdr:twoCellAnchor>
    <xdr:from>
      <xdr:col>15</xdr:col>
      <xdr:colOff>163026</xdr:colOff>
      <xdr:row>23</xdr:row>
      <xdr:rowOff>209263</xdr:rowOff>
    </xdr:from>
    <xdr:to>
      <xdr:col>19</xdr:col>
      <xdr:colOff>563180</xdr:colOff>
      <xdr:row>31</xdr:row>
      <xdr:rowOff>2310</xdr:rowOff>
    </xdr:to>
    <xdr:grpSp>
      <xdr:nvGrpSpPr>
        <xdr:cNvPr id="53" name="그룹 52">
          <a:extLst>
            <a:ext uri="{FF2B5EF4-FFF2-40B4-BE49-F238E27FC236}">
              <a16:creationId xmlns:a16="http://schemas.microsoft.com/office/drawing/2014/main" id="{00000000-0008-0000-1000-000035000000}"/>
            </a:ext>
          </a:extLst>
        </xdr:cNvPr>
        <xdr:cNvGrpSpPr/>
      </xdr:nvGrpSpPr>
      <xdr:grpSpPr>
        <a:xfrm>
          <a:off x="10272226" y="9166996"/>
          <a:ext cx="3177221" cy="2908781"/>
          <a:chOff x="400397" y="4883728"/>
          <a:chExt cx="2897505" cy="2594552"/>
        </a:xfrm>
      </xdr:grpSpPr>
      <xdr:sp macro="" textlink="">
        <xdr:nvSpPr>
          <xdr:cNvPr id="54" name="TextBox 53">
            <a:extLst>
              <a:ext uri="{FF2B5EF4-FFF2-40B4-BE49-F238E27FC236}">
                <a16:creationId xmlns:a16="http://schemas.microsoft.com/office/drawing/2014/main" id="{00000000-0008-0000-1000-000036000000}"/>
              </a:ext>
            </a:extLst>
          </xdr:cNvPr>
          <xdr:cNvSpPr txBox="1"/>
        </xdr:nvSpPr>
        <xdr:spPr>
          <a:xfrm>
            <a:off x="535390" y="5382780"/>
            <a:ext cx="2751890" cy="2095500"/>
          </a:xfrm>
          <a:prstGeom prst="roundRect">
            <a:avLst>
              <a:gd name="adj" fmla="val 9229"/>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0" rtlCol="0" anchor="t"/>
          <a:lstStyle/>
          <a:p>
            <a:endParaRPr lang="en-US" altLang="ko-KR" sz="1100"/>
          </a:p>
          <a:p>
            <a:pPr>
              <a:lnSpc>
                <a:spcPct val="120000"/>
              </a:lnSpc>
            </a:pPr>
            <a:r>
              <a:rPr lang="ko-KR" altLang="en-US" sz="1600" spc="0">
                <a:solidFill>
                  <a:schemeClr val="accent1">
                    <a:lumMod val="75000"/>
                  </a:schemeClr>
                </a:solidFill>
              </a:rPr>
              <a:t>▶</a:t>
            </a:r>
            <a:r>
              <a:rPr lang="ko-KR" altLang="en-US" sz="1600" spc="0"/>
              <a:t>  기간별매출매입조회</a:t>
            </a:r>
            <a:endParaRPr lang="en-US" altLang="ko-KR" sz="1600" spc="0"/>
          </a:p>
          <a:p>
            <a:pPr>
              <a:lnSpc>
                <a:spcPct val="120000"/>
              </a:lnSpc>
            </a:pPr>
            <a:r>
              <a:rPr kumimoji="0" lang="ko-KR" altLang="en-US" sz="1600" b="0" i="0" u="none" strike="noStrike" kern="0" cap="none" spc="0" normalizeH="0" baseline="0" noProof="0">
                <a:ln>
                  <a:noFill/>
                </a:ln>
                <a:solidFill>
                  <a:srgbClr val="4F81BD">
                    <a:lumMod val="75000"/>
                  </a:srgbClr>
                </a:solidFill>
                <a:effectLst/>
                <a:uLnTx/>
                <a:uFillTx/>
                <a:latin typeface="+mn-lt"/>
                <a:ea typeface="+mn-ea"/>
                <a:cs typeface="+mn-cs"/>
              </a:rPr>
              <a:t>▶</a:t>
            </a:r>
            <a:r>
              <a:rPr lang="ko-KR" altLang="ko-KR" sz="1600" spc="0">
                <a:solidFill>
                  <a:schemeClr val="dk1"/>
                </a:solidFill>
                <a:effectLst/>
                <a:latin typeface="+mn-lt"/>
                <a:ea typeface="+mn-ea"/>
                <a:cs typeface="+mn-cs"/>
              </a:rPr>
              <a:t> </a:t>
            </a:r>
            <a:r>
              <a:rPr lang="en-US" altLang="ko-KR" sz="1600" spc="0">
                <a:solidFill>
                  <a:schemeClr val="dk1"/>
                </a:solidFill>
                <a:effectLst/>
                <a:latin typeface="+mn-lt"/>
                <a:ea typeface="+mn-ea"/>
                <a:cs typeface="+mn-cs"/>
              </a:rPr>
              <a:t> </a:t>
            </a:r>
            <a:r>
              <a:rPr lang="ko-KR" altLang="en-US" sz="1600" spc="0">
                <a:solidFill>
                  <a:schemeClr val="dk1"/>
                </a:solidFill>
                <a:effectLst/>
                <a:latin typeface="+mn-lt"/>
                <a:ea typeface="+mn-ea"/>
                <a:cs typeface="+mn-cs"/>
              </a:rPr>
              <a:t>부가세 조회</a:t>
            </a:r>
            <a:endParaRPr lang="en-US" altLang="ko-KR" sz="1600" spc="0"/>
          </a:p>
          <a:p>
            <a:pPr marL="0" marR="0" lvl="0" indent="0" defTabSz="914400" eaLnBrk="1" fontAlgn="auto" latinLnBrk="0" hangingPunct="1">
              <a:lnSpc>
                <a:spcPct val="120000"/>
              </a:lnSpc>
              <a:spcBef>
                <a:spcPts val="0"/>
              </a:spcBef>
              <a:spcAft>
                <a:spcPts val="0"/>
              </a:spcAft>
              <a:buClrTx/>
              <a:buSzTx/>
              <a:buFontTx/>
              <a:buNone/>
              <a:tabLst/>
              <a:defRPr/>
            </a:pPr>
            <a:r>
              <a:rPr kumimoji="0" lang="ko-KR" altLang="en-US" sz="1600" b="0" i="0" u="none" strike="noStrike" kern="0" cap="none" spc="0" normalizeH="0" baseline="0" noProof="0">
                <a:ln>
                  <a:noFill/>
                </a:ln>
                <a:solidFill>
                  <a:srgbClr val="4F81BD">
                    <a:lumMod val="75000"/>
                  </a:srgbClr>
                </a:solidFill>
                <a:effectLst/>
                <a:uLnTx/>
                <a:uFillTx/>
                <a:latin typeface="+mn-lt"/>
                <a:ea typeface="+mn-ea"/>
                <a:cs typeface="+mn-cs"/>
              </a:rPr>
              <a:t>▶</a:t>
            </a:r>
            <a:r>
              <a:rPr lang="ko-KR" altLang="ko-KR" sz="1600" spc="0">
                <a:solidFill>
                  <a:schemeClr val="dk1"/>
                </a:solidFill>
                <a:effectLst/>
                <a:latin typeface="+mn-lt"/>
                <a:ea typeface="+mn-ea"/>
                <a:cs typeface="+mn-cs"/>
              </a:rPr>
              <a:t> </a:t>
            </a:r>
            <a:r>
              <a:rPr lang="en-US" altLang="ko-KR" sz="1600" spc="0">
                <a:solidFill>
                  <a:schemeClr val="dk1"/>
                </a:solidFill>
                <a:effectLst/>
                <a:latin typeface="+mn-lt"/>
                <a:ea typeface="+mn-ea"/>
                <a:cs typeface="+mn-cs"/>
              </a:rPr>
              <a:t> </a:t>
            </a:r>
            <a:r>
              <a:rPr lang="ko-KR" altLang="en-US" sz="1600" spc="0">
                <a:solidFill>
                  <a:schemeClr val="dk1"/>
                </a:solidFill>
                <a:effectLst/>
                <a:latin typeface="+mn-lt"/>
                <a:ea typeface="+mn-ea"/>
                <a:cs typeface="+mn-cs"/>
              </a:rPr>
              <a:t>손익계산서 조회</a:t>
            </a:r>
            <a:endParaRPr lang="en-US" altLang="ko-KR" sz="1600" spc="0">
              <a:solidFill>
                <a:schemeClr val="dk1"/>
              </a:solidFill>
              <a:effectLst/>
              <a:latin typeface="+mn-lt"/>
              <a:ea typeface="+mn-ea"/>
              <a:cs typeface="+mn-cs"/>
            </a:endParaRPr>
          </a:p>
          <a:p>
            <a:endParaRPr lang="ko-KR" altLang="en-US" sz="1100"/>
          </a:p>
        </xdr:txBody>
      </xdr:sp>
      <xdr:sp macro="" textlink="">
        <xdr:nvSpPr>
          <xdr:cNvPr id="55" name="사각형: 잘린 대각선 방향 모서리 18">
            <a:extLst>
              <a:ext uri="{FF2B5EF4-FFF2-40B4-BE49-F238E27FC236}">
                <a16:creationId xmlns:a16="http://schemas.microsoft.com/office/drawing/2014/main" id="{00000000-0008-0000-1000-000037000000}"/>
              </a:ext>
            </a:extLst>
          </xdr:cNvPr>
          <xdr:cNvSpPr/>
        </xdr:nvSpPr>
        <xdr:spPr>
          <a:xfrm>
            <a:off x="400397" y="4883728"/>
            <a:ext cx="2897505" cy="648566"/>
          </a:xfrm>
          <a:prstGeom prst="snip2Diag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ko-KR" altLang="en-US" sz="2000"/>
              <a:t>세무관리</a:t>
            </a:r>
            <a:endParaRPr lang="en-US" altLang="ko-KR" sz="2000"/>
          </a:p>
        </xdr:txBody>
      </xdr:sp>
    </xdr:grpSp>
    <xdr:clientData/>
  </xdr:twoCellAnchor>
  <xdr:twoCellAnchor>
    <xdr:from>
      <xdr:col>9</xdr:col>
      <xdr:colOff>142533</xdr:colOff>
      <xdr:row>24</xdr:row>
      <xdr:rowOff>1444</xdr:rowOff>
    </xdr:from>
    <xdr:to>
      <xdr:col>13</xdr:col>
      <xdr:colOff>558562</xdr:colOff>
      <xdr:row>31</xdr:row>
      <xdr:rowOff>33618</xdr:rowOff>
    </xdr:to>
    <xdr:grpSp>
      <xdr:nvGrpSpPr>
        <xdr:cNvPr id="56" name="그룹 55">
          <a:extLst>
            <a:ext uri="{FF2B5EF4-FFF2-40B4-BE49-F238E27FC236}">
              <a16:creationId xmlns:a16="http://schemas.microsoft.com/office/drawing/2014/main" id="{00000000-0008-0000-1000-000038000000}"/>
            </a:ext>
          </a:extLst>
        </xdr:cNvPr>
        <xdr:cNvGrpSpPr/>
      </xdr:nvGrpSpPr>
      <xdr:grpSpPr>
        <a:xfrm>
          <a:off x="5950666" y="9348644"/>
          <a:ext cx="3193096" cy="2758441"/>
          <a:chOff x="400397" y="4883728"/>
          <a:chExt cx="2897505" cy="2671829"/>
        </a:xfrm>
      </xdr:grpSpPr>
      <xdr:sp macro="" textlink="">
        <xdr:nvSpPr>
          <xdr:cNvPr id="57" name="TextBox 56">
            <a:extLst>
              <a:ext uri="{FF2B5EF4-FFF2-40B4-BE49-F238E27FC236}">
                <a16:creationId xmlns:a16="http://schemas.microsoft.com/office/drawing/2014/main" id="{00000000-0008-0000-1000-000039000000}"/>
              </a:ext>
            </a:extLst>
          </xdr:cNvPr>
          <xdr:cNvSpPr txBox="1"/>
        </xdr:nvSpPr>
        <xdr:spPr>
          <a:xfrm>
            <a:off x="535390" y="5382780"/>
            <a:ext cx="2751890" cy="2172777"/>
          </a:xfrm>
          <a:prstGeom prst="roundRect">
            <a:avLst>
              <a:gd name="adj" fmla="val 9229"/>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0" rtlCol="0" anchor="t"/>
          <a:lstStyle/>
          <a:p>
            <a:endParaRPr lang="en-US" altLang="ko-KR" sz="1100"/>
          </a:p>
          <a:p>
            <a:pPr>
              <a:lnSpc>
                <a:spcPct val="120000"/>
              </a:lnSpc>
            </a:pPr>
            <a:r>
              <a:rPr lang="ko-KR" altLang="en-US" sz="1600" spc="0">
                <a:solidFill>
                  <a:schemeClr val="accent1">
                    <a:lumMod val="75000"/>
                  </a:schemeClr>
                </a:solidFill>
              </a:rPr>
              <a:t>▶</a:t>
            </a:r>
            <a:r>
              <a:rPr lang="ko-KR" altLang="en-US" sz="1600" spc="0"/>
              <a:t>  매입 관리</a:t>
            </a:r>
            <a:endParaRPr lang="en-US" altLang="ko-KR" sz="1600" spc="0"/>
          </a:p>
          <a:p>
            <a:pPr>
              <a:lnSpc>
                <a:spcPct val="120000"/>
              </a:lnSpc>
            </a:pPr>
            <a:r>
              <a:rPr kumimoji="0" lang="ko-KR" altLang="en-US" sz="1600" b="0" i="0" u="none" strike="noStrike" kern="0" cap="none" spc="0" normalizeH="0" baseline="0" noProof="0">
                <a:ln>
                  <a:noFill/>
                </a:ln>
                <a:solidFill>
                  <a:srgbClr val="4F81BD">
                    <a:lumMod val="75000"/>
                  </a:srgbClr>
                </a:solidFill>
                <a:effectLst/>
                <a:uLnTx/>
                <a:uFillTx/>
                <a:latin typeface="+mn-lt"/>
                <a:ea typeface="+mn-ea"/>
                <a:cs typeface="+mn-cs"/>
              </a:rPr>
              <a:t>▶</a:t>
            </a:r>
            <a:r>
              <a:rPr lang="ko-KR" altLang="ko-KR" sz="1600" spc="0">
                <a:solidFill>
                  <a:schemeClr val="dk1"/>
                </a:solidFill>
                <a:effectLst/>
                <a:latin typeface="+mn-lt"/>
                <a:ea typeface="+mn-ea"/>
                <a:cs typeface="+mn-cs"/>
              </a:rPr>
              <a:t> </a:t>
            </a:r>
            <a:r>
              <a:rPr lang="en-US" altLang="ko-KR" sz="1600" spc="0">
                <a:solidFill>
                  <a:schemeClr val="dk1"/>
                </a:solidFill>
                <a:effectLst/>
                <a:latin typeface="+mn-lt"/>
                <a:ea typeface="+mn-ea"/>
                <a:cs typeface="+mn-cs"/>
              </a:rPr>
              <a:t> </a:t>
            </a:r>
            <a:r>
              <a:rPr lang="ko-KR" altLang="en-US" sz="1600" spc="0">
                <a:solidFill>
                  <a:schemeClr val="dk1"/>
                </a:solidFill>
                <a:effectLst/>
                <a:latin typeface="+mn-lt"/>
                <a:ea typeface="+mn-ea"/>
                <a:cs typeface="+mn-cs"/>
              </a:rPr>
              <a:t>매출 관리</a:t>
            </a:r>
            <a:endParaRPr lang="en-US" altLang="ko-KR" sz="1600" spc="0">
              <a:solidFill>
                <a:schemeClr val="dk1"/>
              </a:solidFill>
              <a:effectLst/>
              <a:latin typeface="+mn-lt"/>
              <a:ea typeface="+mn-ea"/>
              <a:cs typeface="+mn-cs"/>
            </a:endParaRPr>
          </a:p>
          <a:p>
            <a:pPr>
              <a:lnSpc>
                <a:spcPct val="120000"/>
              </a:lnSpc>
            </a:pPr>
            <a:r>
              <a:rPr kumimoji="0" lang="ko-KR" altLang="en-US" sz="1600" b="0" i="0" u="none" strike="noStrike" kern="0" cap="none" spc="0" normalizeH="0" baseline="0" noProof="0">
                <a:ln>
                  <a:noFill/>
                </a:ln>
                <a:solidFill>
                  <a:srgbClr val="4F81BD">
                    <a:lumMod val="75000"/>
                  </a:srgbClr>
                </a:solidFill>
                <a:effectLst/>
                <a:uLnTx/>
                <a:uFillTx/>
                <a:latin typeface="+mn-lt"/>
                <a:ea typeface="+mn-ea"/>
                <a:cs typeface="+mn-cs"/>
              </a:rPr>
              <a:t>▶</a:t>
            </a:r>
            <a:r>
              <a:rPr lang="ko-KR" altLang="ko-KR" sz="1600" spc="0">
                <a:solidFill>
                  <a:schemeClr val="dk1"/>
                </a:solidFill>
                <a:effectLst/>
                <a:latin typeface="+mn-lt"/>
                <a:ea typeface="+mn-ea"/>
                <a:cs typeface="+mn-cs"/>
              </a:rPr>
              <a:t> </a:t>
            </a:r>
            <a:r>
              <a:rPr lang="en-US" altLang="ko-KR" sz="1600" spc="0">
                <a:solidFill>
                  <a:schemeClr val="dk1"/>
                </a:solidFill>
                <a:effectLst/>
                <a:latin typeface="+mn-lt"/>
                <a:ea typeface="+mn-ea"/>
                <a:cs typeface="+mn-cs"/>
              </a:rPr>
              <a:t> </a:t>
            </a:r>
            <a:r>
              <a:rPr lang="ko-KR" altLang="en-US" sz="1600" spc="0">
                <a:solidFill>
                  <a:schemeClr val="dk1"/>
                </a:solidFill>
                <a:effectLst/>
                <a:latin typeface="+mn-lt"/>
                <a:ea typeface="+mn-ea"/>
                <a:cs typeface="+mn-cs"/>
              </a:rPr>
              <a:t>기타 지출 관리</a:t>
            </a:r>
            <a:endParaRPr lang="en-US" altLang="ko-KR" sz="1600" spc="0">
              <a:solidFill>
                <a:schemeClr val="dk1"/>
              </a:solidFill>
              <a:effectLst/>
              <a:latin typeface="+mn-lt"/>
              <a:ea typeface="+mn-ea"/>
              <a:cs typeface="+mn-cs"/>
            </a:endParaRPr>
          </a:p>
          <a:p>
            <a:endParaRPr lang="ko-KR" altLang="en-US" sz="1100"/>
          </a:p>
        </xdr:txBody>
      </xdr:sp>
      <xdr:sp macro="" textlink="">
        <xdr:nvSpPr>
          <xdr:cNvPr id="58" name="사각형: 잘린 대각선 방향 모서리 22">
            <a:extLst>
              <a:ext uri="{FF2B5EF4-FFF2-40B4-BE49-F238E27FC236}">
                <a16:creationId xmlns:a16="http://schemas.microsoft.com/office/drawing/2014/main" id="{00000000-0008-0000-1000-00003A000000}"/>
              </a:ext>
            </a:extLst>
          </xdr:cNvPr>
          <xdr:cNvSpPr/>
        </xdr:nvSpPr>
        <xdr:spPr>
          <a:xfrm>
            <a:off x="400397" y="4883728"/>
            <a:ext cx="2897505" cy="648566"/>
          </a:xfrm>
          <a:prstGeom prst="snip2Diag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ko-KR" altLang="en-US" sz="2000"/>
              <a:t>매입매출관리</a:t>
            </a:r>
            <a:endParaRPr lang="en-US" altLang="ko-KR" sz="20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19</xdr:col>
      <xdr:colOff>162839</xdr:colOff>
      <xdr:row>13</xdr:row>
      <xdr:rowOff>10908</xdr:rowOff>
    </xdr:from>
    <xdr:to>
      <xdr:col>33</xdr:col>
      <xdr:colOff>640539</xdr:colOff>
      <xdr:row>84</xdr:row>
      <xdr:rowOff>136943</xdr:rowOff>
    </xdr:to>
    <xdr:grpSp>
      <xdr:nvGrpSpPr>
        <xdr:cNvPr id="2" name="그룹 1">
          <a:extLst>
            <a:ext uri="{FF2B5EF4-FFF2-40B4-BE49-F238E27FC236}">
              <a16:creationId xmlns:a16="http://schemas.microsoft.com/office/drawing/2014/main" id="{00000000-0008-0000-1100-000002000000}"/>
            </a:ext>
          </a:extLst>
        </xdr:cNvPr>
        <xdr:cNvGrpSpPr/>
      </xdr:nvGrpSpPr>
      <xdr:grpSpPr>
        <a:xfrm>
          <a:off x="18128047" y="5831741"/>
          <a:ext cx="10373117" cy="26425619"/>
          <a:chOff x="17825998" y="2950578"/>
          <a:chExt cx="8342924" cy="5443607"/>
        </a:xfrm>
      </xdr:grpSpPr>
      <xdr:graphicFrame macro="">
        <xdr:nvGraphicFramePr>
          <xdr:cNvPr id="3" name="차트 2">
            <a:extLst>
              <a:ext uri="{FF2B5EF4-FFF2-40B4-BE49-F238E27FC236}">
                <a16:creationId xmlns:a16="http://schemas.microsoft.com/office/drawing/2014/main" id="{00000000-0008-0000-1100-000003000000}"/>
              </a:ext>
            </a:extLst>
          </xdr:cNvPr>
          <xdr:cNvGraphicFramePr/>
        </xdr:nvGraphicFramePr>
        <xdr:xfrm>
          <a:off x="18274681" y="2950578"/>
          <a:ext cx="7880911" cy="896638"/>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차트 3">
            <a:extLst>
              <a:ext uri="{FF2B5EF4-FFF2-40B4-BE49-F238E27FC236}">
                <a16:creationId xmlns:a16="http://schemas.microsoft.com/office/drawing/2014/main" id="{00000000-0008-0000-1100-000004000000}"/>
              </a:ext>
            </a:extLst>
          </xdr:cNvPr>
          <xdr:cNvGraphicFramePr/>
        </xdr:nvGraphicFramePr>
        <xdr:xfrm>
          <a:off x="17825998" y="3725360"/>
          <a:ext cx="8342924" cy="4668825"/>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32"/>
  <sheetViews>
    <sheetView workbookViewId="0">
      <selection activeCell="B5" sqref="B5:T10"/>
    </sheetView>
  </sheetViews>
  <sheetFormatPr baseColWidth="10" defaultColWidth="8.83203125" defaultRowHeight="17"/>
  <cols>
    <col min="1" max="1" width="3.6640625" customWidth="1"/>
    <col min="2" max="20" width="9" customWidth="1"/>
  </cols>
  <sheetData>
    <row r="1" spans="2:20" s="15" customFormat="1" ht="18" thickBot="1"/>
    <row r="2" spans="2:20" s="15" customFormat="1" ht="25" customHeight="1">
      <c r="B2" s="298" t="s">
        <v>54</v>
      </c>
      <c r="C2" s="299"/>
      <c r="D2" s="299"/>
      <c r="E2" s="300" t="s">
        <v>471</v>
      </c>
      <c r="F2" s="301"/>
      <c r="G2" s="301"/>
      <c r="H2" s="301"/>
      <c r="I2" s="301"/>
      <c r="J2" s="301"/>
      <c r="K2" s="301"/>
      <c r="L2" s="302"/>
      <c r="M2" s="299" t="s">
        <v>105</v>
      </c>
      <c r="N2" s="299"/>
      <c r="O2" s="299"/>
      <c r="P2" s="300" t="s">
        <v>3392</v>
      </c>
      <c r="Q2" s="301"/>
      <c r="R2" s="301"/>
      <c r="S2" s="301"/>
      <c r="T2" s="303"/>
    </row>
    <row r="3" spans="2:20" s="15" customFormat="1" ht="25" customHeight="1">
      <c r="B3" s="304" t="s">
        <v>55</v>
      </c>
      <c r="C3" s="305"/>
      <c r="D3" s="305"/>
      <c r="E3" s="306" t="s">
        <v>478</v>
      </c>
      <c r="F3" s="307"/>
      <c r="G3" s="307"/>
      <c r="H3" s="307"/>
      <c r="I3" s="307"/>
      <c r="J3" s="307"/>
      <c r="K3" s="307"/>
      <c r="L3" s="308"/>
      <c r="M3" s="305" t="s">
        <v>106</v>
      </c>
      <c r="N3" s="305"/>
      <c r="O3" s="305"/>
      <c r="P3" s="309">
        <v>44266</v>
      </c>
      <c r="Q3" s="307"/>
      <c r="R3" s="307"/>
      <c r="S3" s="307"/>
      <c r="T3" s="310"/>
    </row>
    <row r="4" spans="2:20" s="15" customFormat="1" ht="25" customHeight="1">
      <c r="B4" s="313" t="s">
        <v>127</v>
      </c>
      <c r="C4" s="314"/>
      <c r="D4" s="314"/>
      <c r="E4" s="314"/>
      <c r="F4" s="314"/>
      <c r="G4" s="314"/>
      <c r="H4" s="314"/>
      <c r="I4" s="314"/>
      <c r="J4" s="314"/>
      <c r="K4" s="314"/>
      <c r="L4" s="314"/>
      <c r="M4" s="314"/>
      <c r="N4" s="314"/>
      <c r="O4" s="314"/>
      <c r="P4" s="314"/>
      <c r="Q4" s="314"/>
      <c r="R4" s="314"/>
      <c r="S4" s="314"/>
      <c r="T4" s="315"/>
    </row>
    <row r="5" spans="2:20" s="15" customFormat="1" ht="25" customHeight="1">
      <c r="B5" s="316" t="s">
        <v>715</v>
      </c>
      <c r="C5" s="317"/>
      <c r="D5" s="317"/>
      <c r="E5" s="317"/>
      <c r="F5" s="317"/>
      <c r="G5" s="317"/>
      <c r="H5" s="317"/>
      <c r="I5" s="317"/>
      <c r="J5" s="317"/>
      <c r="K5" s="317"/>
      <c r="L5" s="317"/>
      <c r="M5" s="317"/>
      <c r="N5" s="317"/>
      <c r="O5" s="317"/>
      <c r="P5" s="317"/>
      <c r="Q5" s="317"/>
      <c r="R5" s="317"/>
      <c r="S5" s="317"/>
      <c r="T5" s="318"/>
    </row>
    <row r="6" spans="2:20" s="15" customFormat="1" ht="25" customHeight="1">
      <c r="B6" s="319"/>
      <c r="C6" s="320"/>
      <c r="D6" s="320"/>
      <c r="E6" s="320"/>
      <c r="F6" s="320"/>
      <c r="G6" s="320"/>
      <c r="H6" s="320"/>
      <c r="I6" s="320"/>
      <c r="J6" s="320"/>
      <c r="K6" s="320"/>
      <c r="L6" s="320"/>
      <c r="M6" s="320"/>
      <c r="N6" s="320"/>
      <c r="O6" s="320"/>
      <c r="P6" s="320"/>
      <c r="Q6" s="320"/>
      <c r="R6" s="320"/>
      <c r="S6" s="320"/>
      <c r="T6" s="321"/>
    </row>
    <row r="7" spans="2:20" s="15" customFormat="1" ht="25" customHeight="1">
      <c r="B7" s="319"/>
      <c r="C7" s="320"/>
      <c r="D7" s="320"/>
      <c r="E7" s="320"/>
      <c r="F7" s="320"/>
      <c r="G7" s="320"/>
      <c r="H7" s="320"/>
      <c r="I7" s="320"/>
      <c r="J7" s="320"/>
      <c r="K7" s="320"/>
      <c r="L7" s="320"/>
      <c r="M7" s="320"/>
      <c r="N7" s="320"/>
      <c r="O7" s="320"/>
      <c r="P7" s="320"/>
      <c r="Q7" s="320"/>
      <c r="R7" s="320"/>
      <c r="S7" s="320"/>
      <c r="T7" s="321"/>
    </row>
    <row r="8" spans="2:20" s="15" customFormat="1" ht="25" customHeight="1">
      <c r="B8" s="319"/>
      <c r="C8" s="320"/>
      <c r="D8" s="320"/>
      <c r="E8" s="320"/>
      <c r="F8" s="320"/>
      <c r="G8" s="320"/>
      <c r="H8" s="320"/>
      <c r="I8" s="320"/>
      <c r="J8" s="320"/>
      <c r="K8" s="320"/>
      <c r="L8" s="320"/>
      <c r="M8" s="320"/>
      <c r="N8" s="320"/>
      <c r="O8" s="320"/>
      <c r="P8" s="320"/>
      <c r="Q8" s="320"/>
      <c r="R8" s="320"/>
      <c r="S8" s="320"/>
      <c r="T8" s="321"/>
    </row>
    <row r="9" spans="2:20" s="15" customFormat="1" ht="25" customHeight="1">
      <c r="B9" s="319"/>
      <c r="C9" s="320"/>
      <c r="D9" s="320"/>
      <c r="E9" s="320"/>
      <c r="F9" s="320"/>
      <c r="G9" s="320"/>
      <c r="H9" s="320"/>
      <c r="I9" s="320"/>
      <c r="J9" s="320"/>
      <c r="K9" s="320"/>
      <c r="L9" s="320"/>
      <c r="M9" s="320"/>
      <c r="N9" s="320"/>
      <c r="O9" s="320"/>
      <c r="P9" s="320"/>
      <c r="Q9" s="320"/>
      <c r="R9" s="320"/>
      <c r="S9" s="320"/>
      <c r="T9" s="321"/>
    </row>
    <row r="10" spans="2:20" s="15" customFormat="1" ht="25" customHeight="1" thickBot="1">
      <c r="B10" s="322"/>
      <c r="C10" s="323"/>
      <c r="D10" s="323"/>
      <c r="E10" s="323"/>
      <c r="F10" s="323"/>
      <c r="G10" s="323"/>
      <c r="H10" s="323"/>
      <c r="I10" s="323"/>
      <c r="J10" s="323"/>
      <c r="K10" s="323"/>
      <c r="L10" s="323"/>
      <c r="M10" s="323"/>
      <c r="N10" s="323"/>
      <c r="O10" s="323"/>
      <c r="P10" s="323"/>
      <c r="Q10" s="323"/>
      <c r="R10" s="323"/>
      <c r="S10" s="323"/>
      <c r="T10" s="324"/>
    </row>
    <row r="11" spans="2:20" s="15" customFormat="1" ht="25" customHeight="1" thickBot="1">
      <c r="B11"/>
      <c r="C11"/>
      <c r="D11"/>
      <c r="E11"/>
      <c r="F11"/>
      <c r="G11"/>
      <c r="H11"/>
      <c r="I11"/>
      <c r="J11"/>
      <c r="K11"/>
      <c r="L11"/>
      <c r="M11"/>
      <c r="N11"/>
      <c r="O11"/>
      <c r="P11"/>
      <c r="Q11"/>
      <c r="R11"/>
      <c r="S11"/>
      <c r="T11"/>
    </row>
    <row r="12" spans="2:20" s="15" customFormat="1" ht="25" customHeight="1">
      <c r="B12" s="325" t="s">
        <v>128</v>
      </c>
      <c r="C12" s="326"/>
      <c r="D12" s="326"/>
      <c r="E12" s="326"/>
      <c r="F12" s="326"/>
      <c r="G12" s="326"/>
      <c r="H12" s="326"/>
      <c r="I12" s="326"/>
      <c r="J12" s="326"/>
      <c r="K12" s="326"/>
      <c r="L12" s="326"/>
      <c r="M12" s="326"/>
      <c r="N12" s="326"/>
      <c r="O12" s="326"/>
      <c r="P12" s="326"/>
      <c r="Q12" s="326"/>
      <c r="R12" s="326"/>
      <c r="S12" s="326"/>
      <c r="T12" s="327"/>
    </row>
    <row r="13" spans="2:20" s="15" customFormat="1" ht="25" customHeight="1" thickBot="1">
      <c r="B13" s="328"/>
      <c r="C13" s="329"/>
      <c r="D13" s="329"/>
      <c r="E13" s="329"/>
      <c r="F13" s="329"/>
      <c r="G13" s="329"/>
      <c r="H13" s="329"/>
      <c r="I13" s="329"/>
      <c r="J13" s="329"/>
      <c r="K13" s="329"/>
      <c r="L13" s="329"/>
      <c r="M13" s="329"/>
      <c r="N13" s="329"/>
      <c r="O13" s="329"/>
      <c r="P13" s="329"/>
      <c r="Q13" s="329"/>
      <c r="R13" s="329"/>
      <c r="S13" s="329"/>
      <c r="T13" s="330"/>
    </row>
    <row r="14" spans="2:20" s="15" customFormat="1" ht="18" thickBot="1"/>
    <row r="15" spans="2:20" ht="33" customHeight="1">
      <c r="B15" s="19" t="s">
        <v>107</v>
      </c>
      <c r="C15" s="335" t="s">
        <v>108</v>
      </c>
      <c r="D15" s="335"/>
      <c r="E15" s="335"/>
      <c r="F15" s="335"/>
      <c r="G15" s="335"/>
      <c r="H15" s="335"/>
      <c r="I15" s="311" t="s">
        <v>109</v>
      </c>
      <c r="J15" s="311"/>
      <c r="K15" s="311"/>
      <c r="L15" s="311"/>
      <c r="M15" s="311"/>
      <c r="N15" s="311"/>
      <c r="O15" s="311" t="s">
        <v>110</v>
      </c>
      <c r="P15" s="311"/>
      <c r="Q15" s="311" t="s">
        <v>111</v>
      </c>
      <c r="R15" s="311"/>
      <c r="S15" s="311" t="s">
        <v>112</v>
      </c>
      <c r="T15" s="312"/>
    </row>
    <row r="16" spans="2:20" ht="20" customHeight="1">
      <c r="B16" s="81">
        <v>1</v>
      </c>
      <c r="C16" s="332" t="s">
        <v>113</v>
      </c>
      <c r="D16" s="332"/>
      <c r="E16" s="332"/>
      <c r="F16" s="332"/>
      <c r="G16" s="332"/>
      <c r="H16" s="332"/>
      <c r="I16" s="332" t="s">
        <v>549</v>
      </c>
      <c r="J16" s="332"/>
      <c r="K16" s="332"/>
      <c r="L16" s="332"/>
      <c r="M16" s="332"/>
      <c r="N16" s="332"/>
      <c r="O16" s="331" t="s">
        <v>481</v>
      </c>
      <c r="P16" s="331"/>
      <c r="Q16" s="332" t="s">
        <v>114</v>
      </c>
      <c r="R16" s="332"/>
      <c r="S16" s="333">
        <v>44245</v>
      </c>
      <c r="T16" s="334"/>
    </row>
    <row r="17" spans="2:20" ht="20" customHeight="1">
      <c r="B17" s="81">
        <v>2</v>
      </c>
      <c r="C17" s="332" t="s">
        <v>115</v>
      </c>
      <c r="D17" s="332"/>
      <c r="E17" s="332"/>
      <c r="F17" s="332"/>
      <c r="G17" s="332"/>
      <c r="H17" s="332"/>
      <c r="I17" s="332" t="s">
        <v>545</v>
      </c>
      <c r="J17" s="332"/>
      <c r="K17" s="332"/>
      <c r="L17" s="332"/>
      <c r="M17" s="332"/>
      <c r="N17" s="332"/>
      <c r="O17" s="331" t="s">
        <v>547</v>
      </c>
      <c r="P17" s="331"/>
      <c r="Q17" s="332" t="s">
        <v>114</v>
      </c>
      <c r="R17" s="332"/>
      <c r="S17" s="333">
        <v>44245</v>
      </c>
      <c r="T17" s="334"/>
    </row>
    <row r="18" spans="2:20" ht="20" customHeight="1">
      <c r="B18" s="81">
        <v>3</v>
      </c>
      <c r="C18" s="332" t="s">
        <v>116</v>
      </c>
      <c r="D18" s="332"/>
      <c r="E18" s="332"/>
      <c r="F18" s="332"/>
      <c r="G18" s="332"/>
      <c r="H18" s="332"/>
      <c r="I18" s="332" t="s">
        <v>546</v>
      </c>
      <c r="J18" s="332"/>
      <c r="K18" s="332"/>
      <c r="L18" s="332"/>
      <c r="M18" s="332"/>
      <c r="N18" s="332"/>
      <c r="O18" s="331" t="s">
        <v>548</v>
      </c>
      <c r="P18" s="331"/>
      <c r="Q18" s="332" t="s">
        <v>114</v>
      </c>
      <c r="R18" s="332"/>
      <c r="S18" s="333">
        <v>44245</v>
      </c>
      <c r="T18" s="334"/>
    </row>
    <row r="19" spans="2:20" ht="20" customHeight="1">
      <c r="B19" s="81">
        <v>4</v>
      </c>
      <c r="C19" s="332" t="s">
        <v>117</v>
      </c>
      <c r="D19" s="332"/>
      <c r="E19" s="332"/>
      <c r="F19" s="332"/>
      <c r="G19" s="332"/>
      <c r="H19" s="332"/>
      <c r="I19" s="332" t="s">
        <v>1070</v>
      </c>
      <c r="J19" s="332"/>
      <c r="K19" s="332"/>
      <c r="L19" s="332"/>
      <c r="M19" s="332"/>
      <c r="N19" s="332"/>
      <c r="O19" s="331" t="s">
        <v>1069</v>
      </c>
      <c r="P19" s="331"/>
      <c r="Q19" s="332" t="s">
        <v>114</v>
      </c>
      <c r="R19" s="332"/>
      <c r="S19" s="333">
        <v>44258</v>
      </c>
      <c r="T19" s="334"/>
    </row>
    <row r="20" spans="2:20" ht="20" customHeight="1">
      <c r="B20" s="81">
        <v>5</v>
      </c>
      <c r="C20" s="332" t="s">
        <v>118</v>
      </c>
      <c r="D20" s="332"/>
      <c r="E20" s="332"/>
      <c r="F20" s="332"/>
      <c r="G20" s="332"/>
      <c r="H20" s="332"/>
      <c r="I20" s="332" t="s">
        <v>717</v>
      </c>
      <c r="J20" s="332"/>
      <c r="K20" s="332"/>
      <c r="L20" s="332"/>
      <c r="M20" s="332"/>
      <c r="N20" s="332"/>
      <c r="O20" s="331" t="s">
        <v>716</v>
      </c>
      <c r="P20" s="331"/>
      <c r="Q20" s="332" t="s">
        <v>114</v>
      </c>
      <c r="R20" s="332"/>
      <c r="S20" s="333">
        <v>44251</v>
      </c>
      <c r="T20" s="334"/>
    </row>
    <row r="21" spans="2:20" ht="20" customHeight="1">
      <c r="B21" s="17">
        <v>6</v>
      </c>
      <c r="C21" s="336" t="s">
        <v>455</v>
      </c>
      <c r="D21" s="336"/>
      <c r="E21" s="336"/>
      <c r="F21" s="336"/>
      <c r="G21" s="336"/>
      <c r="H21" s="336"/>
      <c r="I21" s="336" t="s">
        <v>463</v>
      </c>
      <c r="J21" s="336"/>
      <c r="K21" s="336"/>
      <c r="L21" s="336"/>
      <c r="M21" s="336"/>
      <c r="N21" s="336"/>
      <c r="O21" s="337"/>
      <c r="P21" s="337"/>
      <c r="Q21" s="336"/>
      <c r="R21" s="336"/>
      <c r="S21" s="337"/>
      <c r="T21" s="338"/>
    </row>
    <row r="22" spans="2:20" ht="20" customHeight="1">
      <c r="B22" s="17">
        <v>7</v>
      </c>
      <c r="C22" s="336" t="s">
        <v>456</v>
      </c>
      <c r="D22" s="336"/>
      <c r="E22" s="336"/>
      <c r="F22" s="336"/>
      <c r="G22" s="336"/>
      <c r="H22" s="336"/>
      <c r="I22" s="336" t="s">
        <v>464</v>
      </c>
      <c r="J22" s="336"/>
      <c r="K22" s="336"/>
      <c r="L22" s="336"/>
      <c r="M22" s="336"/>
      <c r="N22" s="336"/>
      <c r="O22" s="337"/>
      <c r="P22" s="337"/>
      <c r="Q22" s="336"/>
      <c r="R22" s="336"/>
      <c r="S22" s="337"/>
      <c r="T22" s="338"/>
    </row>
    <row r="23" spans="2:20" ht="20" customHeight="1">
      <c r="B23" s="17">
        <v>8</v>
      </c>
      <c r="C23" s="336" t="s">
        <v>119</v>
      </c>
      <c r="D23" s="336"/>
      <c r="E23" s="336"/>
      <c r="F23" s="336"/>
      <c r="G23" s="336"/>
      <c r="H23" s="336"/>
      <c r="I23" s="336" t="s">
        <v>120</v>
      </c>
      <c r="J23" s="336"/>
      <c r="K23" s="336"/>
      <c r="L23" s="336"/>
      <c r="M23" s="336"/>
      <c r="N23" s="336"/>
      <c r="O23" s="337"/>
      <c r="P23" s="337"/>
      <c r="Q23" s="336"/>
      <c r="R23" s="336"/>
      <c r="S23" s="337"/>
      <c r="T23" s="338"/>
    </row>
    <row r="24" spans="2:20" ht="20" customHeight="1">
      <c r="B24" s="17">
        <v>9</v>
      </c>
      <c r="C24" s="336" t="s">
        <v>121</v>
      </c>
      <c r="D24" s="336"/>
      <c r="E24" s="336"/>
      <c r="F24" s="336"/>
      <c r="G24" s="336"/>
      <c r="H24" s="336"/>
      <c r="I24" s="336" t="s">
        <v>122</v>
      </c>
      <c r="J24" s="336"/>
      <c r="K24" s="336"/>
      <c r="L24" s="336"/>
      <c r="M24" s="336"/>
      <c r="N24" s="336"/>
      <c r="O24" s="337"/>
      <c r="P24" s="337"/>
      <c r="Q24" s="336"/>
      <c r="R24" s="336"/>
      <c r="S24" s="337"/>
      <c r="T24" s="338"/>
    </row>
    <row r="25" spans="2:20" ht="20" customHeight="1">
      <c r="B25" s="17">
        <v>10</v>
      </c>
      <c r="C25" s="336" t="s">
        <v>457</v>
      </c>
      <c r="D25" s="336"/>
      <c r="E25" s="336"/>
      <c r="F25" s="336"/>
      <c r="G25" s="336"/>
      <c r="H25" s="336"/>
      <c r="I25" s="336" t="s">
        <v>465</v>
      </c>
      <c r="J25" s="336"/>
      <c r="K25" s="336"/>
      <c r="L25" s="336"/>
      <c r="M25" s="336"/>
      <c r="N25" s="336"/>
      <c r="O25" s="337"/>
      <c r="P25" s="337"/>
      <c r="Q25" s="336"/>
      <c r="R25" s="336"/>
      <c r="S25" s="337"/>
      <c r="T25" s="338"/>
    </row>
    <row r="26" spans="2:20" ht="20" customHeight="1">
      <c r="B26" s="17">
        <v>11</v>
      </c>
      <c r="C26" s="336" t="s">
        <v>458</v>
      </c>
      <c r="D26" s="336"/>
      <c r="E26" s="336"/>
      <c r="F26" s="336"/>
      <c r="G26" s="336"/>
      <c r="H26" s="336"/>
      <c r="I26" s="336" t="s">
        <v>466</v>
      </c>
      <c r="J26" s="336"/>
      <c r="K26" s="336"/>
      <c r="L26" s="336"/>
      <c r="M26" s="336"/>
      <c r="N26" s="336"/>
      <c r="O26" s="337"/>
      <c r="P26" s="337"/>
      <c r="Q26" s="336"/>
      <c r="R26" s="336"/>
      <c r="S26" s="337"/>
      <c r="T26" s="338"/>
    </row>
    <row r="27" spans="2:20" ht="20" customHeight="1">
      <c r="B27" s="17">
        <v>12</v>
      </c>
      <c r="C27" s="336" t="s">
        <v>459</v>
      </c>
      <c r="D27" s="336"/>
      <c r="E27" s="336"/>
      <c r="F27" s="336"/>
      <c r="G27" s="336"/>
      <c r="H27" s="336"/>
      <c r="I27" s="336" t="s">
        <v>467</v>
      </c>
      <c r="J27" s="336"/>
      <c r="K27" s="336"/>
      <c r="L27" s="336"/>
      <c r="M27" s="336"/>
      <c r="N27" s="336"/>
      <c r="O27" s="337"/>
      <c r="P27" s="337"/>
      <c r="Q27" s="336"/>
      <c r="R27" s="336"/>
      <c r="S27" s="337"/>
      <c r="T27" s="338"/>
    </row>
    <row r="28" spans="2:20" ht="20" customHeight="1">
      <c r="B28" s="17">
        <v>13</v>
      </c>
      <c r="C28" s="336" t="s">
        <v>460</v>
      </c>
      <c r="D28" s="336"/>
      <c r="E28" s="336"/>
      <c r="F28" s="336"/>
      <c r="G28" s="336"/>
      <c r="H28" s="336"/>
      <c r="I28" s="336" t="s">
        <v>468</v>
      </c>
      <c r="J28" s="336"/>
      <c r="K28" s="336"/>
      <c r="L28" s="336"/>
      <c r="M28" s="336"/>
      <c r="N28" s="336"/>
      <c r="O28" s="337"/>
      <c r="P28" s="337"/>
      <c r="Q28" s="336"/>
      <c r="R28" s="336"/>
      <c r="S28" s="337"/>
      <c r="T28" s="338"/>
    </row>
    <row r="29" spans="2:20" ht="20" customHeight="1">
      <c r="B29" s="17">
        <v>14</v>
      </c>
      <c r="C29" s="336" t="s">
        <v>461</v>
      </c>
      <c r="D29" s="336"/>
      <c r="E29" s="336"/>
      <c r="F29" s="336"/>
      <c r="G29" s="336"/>
      <c r="H29" s="336"/>
      <c r="I29" s="336" t="s">
        <v>469</v>
      </c>
      <c r="J29" s="336"/>
      <c r="K29" s="336"/>
      <c r="L29" s="336"/>
      <c r="M29" s="336"/>
      <c r="N29" s="336"/>
      <c r="O29" s="337"/>
      <c r="P29" s="337"/>
      <c r="Q29" s="336"/>
      <c r="R29" s="336"/>
      <c r="S29" s="337"/>
      <c r="T29" s="338"/>
    </row>
    <row r="30" spans="2:20" ht="20" customHeight="1">
      <c r="B30" s="17">
        <v>15</v>
      </c>
      <c r="C30" s="336" t="s">
        <v>123</v>
      </c>
      <c r="D30" s="336"/>
      <c r="E30" s="336"/>
      <c r="F30" s="336"/>
      <c r="G30" s="336"/>
      <c r="H30" s="336"/>
      <c r="I30" s="336" t="s">
        <v>124</v>
      </c>
      <c r="J30" s="336"/>
      <c r="K30" s="336"/>
      <c r="L30" s="336"/>
      <c r="M30" s="336"/>
      <c r="N30" s="336"/>
      <c r="O30" s="337"/>
      <c r="P30" s="337"/>
      <c r="Q30" s="336"/>
      <c r="R30" s="336"/>
      <c r="S30" s="337"/>
      <c r="T30" s="338"/>
    </row>
    <row r="31" spans="2:20" ht="20" customHeight="1">
      <c r="B31" s="17">
        <v>16</v>
      </c>
      <c r="C31" s="336" t="s">
        <v>125</v>
      </c>
      <c r="D31" s="336"/>
      <c r="E31" s="336"/>
      <c r="F31" s="336"/>
      <c r="G31" s="336"/>
      <c r="H31" s="336"/>
      <c r="I31" s="336" t="s">
        <v>126</v>
      </c>
      <c r="J31" s="336"/>
      <c r="K31" s="336"/>
      <c r="L31" s="336"/>
      <c r="M31" s="336"/>
      <c r="N31" s="336"/>
      <c r="O31" s="337"/>
      <c r="P31" s="337"/>
      <c r="Q31" s="336"/>
      <c r="R31" s="336"/>
      <c r="S31" s="337"/>
      <c r="T31" s="338"/>
    </row>
    <row r="32" spans="2:20" ht="20" customHeight="1" thickBot="1">
      <c r="B32" s="18">
        <v>17</v>
      </c>
      <c r="C32" s="339" t="s">
        <v>462</v>
      </c>
      <c r="D32" s="339"/>
      <c r="E32" s="339"/>
      <c r="F32" s="339"/>
      <c r="G32" s="339"/>
      <c r="H32" s="339"/>
      <c r="I32" s="339" t="s">
        <v>470</v>
      </c>
      <c r="J32" s="339"/>
      <c r="K32" s="339"/>
      <c r="L32" s="339"/>
      <c r="M32" s="339"/>
      <c r="N32" s="339"/>
      <c r="O32" s="340"/>
      <c r="P32" s="340"/>
      <c r="Q32" s="339"/>
      <c r="R32" s="339"/>
      <c r="S32" s="340"/>
      <c r="T32" s="341"/>
    </row>
  </sheetData>
  <autoFilter ref="B15:T15" xr:uid="{00000000-0009-0000-0000-000000000000}">
    <filterColumn colId="1" showButton="0"/>
    <filterColumn colId="2" showButton="0"/>
    <filterColumn colId="3" showButton="0"/>
    <filterColumn colId="4" showButton="0"/>
    <filterColumn colId="5" showButton="0"/>
    <filterColumn colId="7" showButton="0"/>
    <filterColumn colId="8" showButton="0"/>
    <filterColumn colId="9" showButton="0"/>
    <filterColumn colId="10" showButton="0"/>
    <filterColumn colId="11" showButton="0"/>
    <filterColumn colId="13" showButton="0"/>
    <filterColumn colId="15" showButton="0"/>
    <filterColumn colId="17" showButton="0"/>
  </autoFilter>
  <mergeCells count="101">
    <mergeCell ref="C30:H30"/>
    <mergeCell ref="I30:N30"/>
    <mergeCell ref="O30:P30"/>
    <mergeCell ref="Q30:R30"/>
    <mergeCell ref="S30:T30"/>
    <mergeCell ref="C29:H29"/>
    <mergeCell ref="I29:N29"/>
    <mergeCell ref="O29:P29"/>
    <mergeCell ref="Q29:R29"/>
    <mergeCell ref="S29:T29"/>
    <mergeCell ref="C32:H32"/>
    <mergeCell ref="I32:N32"/>
    <mergeCell ref="O32:P32"/>
    <mergeCell ref="Q32:R32"/>
    <mergeCell ref="S32:T32"/>
    <mergeCell ref="C31:H31"/>
    <mergeCell ref="I31:N31"/>
    <mergeCell ref="O31:P31"/>
    <mergeCell ref="Q31:R31"/>
    <mergeCell ref="S31:T31"/>
    <mergeCell ref="I28:N28"/>
    <mergeCell ref="O28:P28"/>
    <mergeCell ref="Q28:R28"/>
    <mergeCell ref="S28:T28"/>
    <mergeCell ref="C27:H27"/>
    <mergeCell ref="I27:N27"/>
    <mergeCell ref="O27:P27"/>
    <mergeCell ref="Q27:R27"/>
    <mergeCell ref="S27:T27"/>
    <mergeCell ref="C28:H28"/>
    <mergeCell ref="C26:H26"/>
    <mergeCell ref="I26:N26"/>
    <mergeCell ref="O26:P26"/>
    <mergeCell ref="Q26:R26"/>
    <mergeCell ref="S26:T26"/>
    <mergeCell ref="C25:H25"/>
    <mergeCell ref="I25:N25"/>
    <mergeCell ref="O25:P25"/>
    <mergeCell ref="Q25:R25"/>
    <mergeCell ref="S25:T25"/>
    <mergeCell ref="C24:H24"/>
    <mergeCell ref="I24:N24"/>
    <mergeCell ref="O24:P24"/>
    <mergeCell ref="Q24:R24"/>
    <mergeCell ref="S24:T24"/>
    <mergeCell ref="C23:H23"/>
    <mergeCell ref="I23:N23"/>
    <mergeCell ref="O23:P23"/>
    <mergeCell ref="Q23:R23"/>
    <mergeCell ref="S23:T23"/>
    <mergeCell ref="C22:H22"/>
    <mergeCell ref="I22:N22"/>
    <mergeCell ref="O22:P22"/>
    <mergeCell ref="Q22:R22"/>
    <mergeCell ref="S22:T22"/>
    <mergeCell ref="C21:H21"/>
    <mergeCell ref="I21:N21"/>
    <mergeCell ref="O21:P21"/>
    <mergeCell ref="Q21:R21"/>
    <mergeCell ref="S21:T21"/>
    <mergeCell ref="C20:H20"/>
    <mergeCell ref="I20:N20"/>
    <mergeCell ref="O20:P20"/>
    <mergeCell ref="Q20:R20"/>
    <mergeCell ref="S20:T20"/>
    <mergeCell ref="C19:H19"/>
    <mergeCell ref="I19:N19"/>
    <mergeCell ref="O19:P19"/>
    <mergeCell ref="Q19:R19"/>
    <mergeCell ref="S19:T19"/>
    <mergeCell ref="O16:P16"/>
    <mergeCell ref="Q16:R16"/>
    <mergeCell ref="S16:T16"/>
    <mergeCell ref="C15:H15"/>
    <mergeCell ref="C16:H16"/>
    <mergeCell ref="I15:N15"/>
    <mergeCell ref="I16:N16"/>
    <mergeCell ref="C18:H18"/>
    <mergeCell ref="I18:N18"/>
    <mergeCell ref="O18:P18"/>
    <mergeCell ref="Q18:R18"/>
    <mergeCell ref="S18:T18"/>
    <mergeCell ref="C17:H17"/>
    <mergeCell ref="I17:N17"/>
    <mergeCell ref="O17:P17"/>
    <mergeCell ref="Q17:R17"/>
    <mergeCell ref="S17:T17"/>
    <mergeCell ref="B2:D2"/>
    <mergeCell ref="E2:L2"/>
    <mergeCell ref="M2:O2"/>
    <mergeCell ref="P2:T2"/>
    <mergeCell ref="B3:D3"/>
    <mergeCell ref="E3:L3"/>
    <mergeCell ref="M3:O3"/>
    <mergeCell ref="P3:T3"/>
    <mergeCell ref="O15:P15"/>
    <mergeCell ref="Q15:R15"/>
    <mergeCell ref="S15:T15"/>
    <mergeCell ref="B4:T4"/>
    <mergeCell ref="B5:T10"/>
    <mergeCell ref="B12:T13"/>
  </mergeCells>
  <phoneticPr fontId="1"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81"/>
  <sheetViews>
    <sheetView zoomScale="85" zoomScaleNormal="85" workbookViewId="0">
      <selection activeCell="E3" sqref="E3:L3"/>
    </sheetView>
  </sheetViews>
  <sheetFormatPr baseColWidth="10" defaultColWidth="8.83203125" defaultRowHeight="17"/>
  <cols>
    <col min="1" max="1" width="2.33203125" customWidth="1"/>
  </cols>
  <sheetData>
    <row r="1" spans="2:20" s="15" customFormat="1" ht="18" thickBot="1"/>
    <row r="2" spans="2:20" s="15" customFormat="1" ht="25" customHeight="1">
      <c r="B2" s="298" t="s">
        <v>54</v>
      </c>
      <c r="C2" s="299"/>
      <c r="D2" s="299"/>
      <c r="E2" s="300" t="s">
        <v>471</v>
      </c>
      <c r="F2" s="301"/>
      <c r="G2" s="301"/>
      <c r="H2" s="301"/>
      <c r="I2" s="301"/>
      <c r="J2" s="301"/>
      <c r="K2" s="301"/>
      <c r="L2" s="302"/>
      <c r="M2" s="299" t="s">
        <v>105</v>
      </c>
      <c r="N2" s="299"/>
      <c r="O2" s="299"/>
      <c r="P2" s="390" t="s">
        <v>3393</v>
      </c>
      <c r="Q2" s="391"/>
      <c r="R2" s="391"/>
      <c r="S2" s="392"/>
      <c r="T2"/>
    </row>
    <row r="3" spans="2:20" s="15" customFormat="1" ht="25" customHeight="1">
      <c r="B3" s="399" t="s">
        <v>55</v>
      </c>
      <c r="C3" s="400"/>
      <c r="D3" s="400"/>
      <c r="E3" s="401" t="s">
        <v>3421</v>
      </c>
      <c r="F3" s="402"/>
      <c r="G3" s="402"/>
      <c r="H3" s="402"/>
      <c r="I3" s="402"/>
      <c r="J3" s="402"/>
      <c r="K3" s="402"/>
      <c r="L3" s="403"/>
      <c r="M3" s="400" t="s">
        <v>106</v>
      </c>
      <c r="N3" s="400"/>
      <c r="O3" s="400"/>
      <c r="P3" s="393" t="s">
        <v>477</v>
      </c>
      <c r="Q3" s="394"/>
      <c r="R3" s="394"/>
      <c r="S3" s="395"/>
      <c r="T3"/>
    </row>
    <row r="4" spans="2:20" s="62" customFormat="1" ht="84.75" customHeight="1" thickBot="1">
      <c r="B4" s="407" t="s">
        <v>480</v>
      </c>
      <c r="C4" s="408"/>
      <c r="D4" s="409"/>
      <c r="E4" s="404" t="s">
        <v>1109</v>
      </c>
      <c r="F4" s="405"/>
      <c r="G4" s="405"/>
      <c r="H4" s="405"/>
      <c r="I4" s="405"/>
      <c r="J4" s="405"/>
      <c r="K4" s="405"/>
      <c r="L4" s="405"/>
      <c r="M4" s="405"/>
      <c r="N4" s="405"/>
      <c r="O4" s="405"/>
      <c r="P4" s="405"/>
      <c r="Q4" s="405"/>
      <c r="R4" s="405"/>
      <c r="S4" s="406"/>
    </row>
    <row r="5" spans="2:20" ht="18" thickBot="1"/>
    <row r="6" spans="2:20" ht="30" customHeight="1">
      <c r="B6" s="366" t="s">
        <v>35</v>
      </c>
      <c r="C6" s="367"/>
      <c r="D6" s="368" t="s">
        <v>2537</v>
      </c>
      <c r="E6" s="368"/>
      <c r="F6" s="368"/>
      <c r="G6" s="368"/>
      <c r="H6" s="368"/>
      <c r="I6" s="368"/>
      <c r="J6" s="368"/>
      <c r="K6" s="368"/>
      <c r="L6" s="368"/>
      <c r="M6" s="368"/>
      <c r="N6" s="368"/>
      <c r="O6" s="368"/>
      <c r="P6" s="368"/>
      <c r="Q6" s="368"/>
      <c r="R6" s="368"/>
      <c r="S6" s="369"/>
    </row>
    <row r="7" spans="2:20" ht="30" customHeight="1">
      <c r="B7" s="344" t="s">
        <v>0</v>
      </c>
      <c r="C7" s="343"/>
      <c r="D7" s="356" t="s">
        <v>722</v>
      </c>
      <c r="E7" s="356"/>
      <c r="F7" s="356"/>
      <c r="G7" s="356"/>
      <c r="H7" s="356"/>
      <c r="I7" s="356"/>
      <c r="J7" s="356"/>
      <c r="K7" s="356"/>
      <c r="L7" s="356"/>
      <c r="M7" s="356"/>
      <c r="N7" s="356"/>
      <c r="O7" s="356"/>
      <c r="P7" s="356"/>
      <c r="Q7" s="356"/>
      <c r="R7" s="356"/>
      <c r="S7" s="357"/>
    </row>
    <row r="8" spans="2:20" ht="30" customHeight="1">
      <c r="B8" s="344" t="s">
        <v>1</v>
      </c>
      <c r="C8" s="343"/>
      <c r="D8" s="356" t="s">
        <v>1108</v>
      </c>
      <c r="E8" s="356"/>
      <c r="F8" s="356"/>
      <c r="G8" s="356"/>
      <c r="H8" s="356"/>
      <c r="I8" s="356"/>
      <c r="J8" s="356"/>
      <c r="K8" s="356"/>
      <c r="L8" s="356"/>
      <c r="M8" s="356"/>
      <c r="N8" s="356"/>
      <c r="O8" s="356"/>
      <c r="P8" s="356"/>
      <c r="Q8" s="356"/>
      <c r="R8" s="356"/>
      <c r="S8" s="357"/>
    </row>
    <row r="9" spans="2:20" ht="30" customHeight="1">
      <c r="B9" s="344" t="s">
        <v>2</v>
      </c>
      <c r="C9" s="343"/>
      <c r="D9" s="370" t="s">
        <v>484</v>
      </c>
      <c r="E9" s="356"/>
      <c r="F9" s="356"/>
      <c r="G9" s="356"/>
      <c r="H9" s="356"/>
      <c r="I9" s="356"/>
      <c r="J9" s="356"/>
      <c r="K9" s="356"/>
      <c r="L9" s="356"/>
      <c r="M9" s="356"/>
      <c r="N9" s="356"/>
      <c r="O9" s="356"/>
      <c r="P9" s="356"/>
      <c r="Q9" s="356"/>
      <c r="R9" s="356"/>
      <c r="S9" s="357"/>
    </row>
    <row r="10" spans="2:20" s="1" customFormat="1" ht="221.25" customHeight="1">
      <c r="B10" s="344"/>
      <c r="C10" s="343"/>
      <c r="D10" s="356"/>
      <c r="E10" s="356"/>
      <c r="F10" s="356"/>
      <c r="G10" s="356"/>
      <c r="H10" s="356"/>
      <c r="I10" s="356"/>
      <c r="J10" s="356"/>
      <c r="K10" s="356"/>
      <c r="L10" s="356"/>
      <c r="M10" s="356"/>
      <c r="N10" s="356"/>
      <c r="O10" s="356"/>
      <c r="P10" s="356"/>
      <c r="Q10" s="356"/>
      <c r="R10" s="356"/>
      <c r="S10" s="357"/>
    </row>
    <row r="11" spans="2:20" s="1" customFormat="1" ht="30" customHeight="1">
      <c r="B11" s="342" t="s">
        <v>3</v>
      </c>
      <c r="C11" s="343"/>
      <c r="D11" s="343"/>
      <c r="E11" s="343"/>
      <c r="F11" s="343"/>
      <c r="G11" s="343"/>
      <c r="H11" s="343"/>
      <c r="I11" s="343"/>
      <c r="J11" s="343"/>
      <c r="K11" s="343"/>
      <c r="L11" s="343"/>
      <c r="M11" s="343"/>
      <c r="N11" s="343"/>
      <c r="O11" s="343"/>
      <c r="P11" s="343"/>
      <c r="Q11" s="343"/>
      <c r="R11" s="343"/>
      <c r="S11" s="396"/>
    </row>
    <row r="12" spans="2:20" ht="25" customHeight="1">
      <c r="B12" s="397" t="s">
        <v>4</v>
      </c>
      <c r="C12" s="375"/>
      <c r="D12" s="375" t="s">
        <v>5</v>
      </c>
      <c r="E12" s="375"/>
      <c r="F12" s="375" t="s">
        <v>6</v>
      </c>
      <c r="G12" s="375"/>
      <c r="H12" s="375"/>
      <c r="I12" s="375"/>
      <c r="J12" s="375"/>
      <c r="K12" s="375"/>
      <c r="L12" s="375"/>
      <c r="M12" s="375"/>
      <c r="N12" s="375"/>
      <c r="O12" s="375"/>
      <c r="P12" s="375"/>
      <c r="Q12" s="375" t="s">
        <v>7</v>
      </c>
      <c r="R12" s="375"/>
      <c r="S12" s="398"/>
    </row>
    <row r="13" spans="2:20" ht="25" customHeight="1">
      <c r="B13" s="360" t="s">
        <v>34</v>
      </c>
      <c r="C13" s="361"/>
      <c r="D13" s="375" t="s">
        <v>8</v>
      </c>
      <c r="E13" s="375"/>
      <c r="F13" s="373" t="s">
        <v>26</v>
      </c>
      <c r="G13" s="373"/>
      <c r="H13" s="373"/>
      <c r="I13" s="373"/>
      <c r="J13" s="373"/>
      <c r="K13" s="373"/>
      <c r="L13" s="373"/>
      <c r="M13" s="373"/>
      <c r="N13" s="373"/>
      <c r="O13" s="373"/>
      <c r="P13" s="373"/>
      <c r="Q13" s="356" t="s">
        <v>28</v>
      </c>
      <c r="R13" s="356"/>
      <c r="S13" s="357"/>
    </row>
    <row r="14" spans="2:20" ht="25" customHeight="1">
      <c r="B14" s="362"/>
      <c r="C14" s="363"/>
      <c r="D14" s="375"/>
      <c r="E14" s="375"/>
      <c r="F14" s="373"/>
      <c r="G14" s="373"/>
      <c r="H14" s="373"/>
      <c r="I14" s="373"/>
      <c r="J14" s="373"/>
      <c r="K14" s="373"/>
      <c r="L14" s="373"/>
      <c r="M14" s="373"/>
      <c r="N14" s="373"/>
      <c r="O14" s="373"/>
      <c r="P14" s="373"/>
      <c r="Q14" s="356"/>
      <c r="R14" s="356"/>
      <c r="S14" s="357"/>
    </row>
    <row r="15" spans="2:20" ht="25" customHeight="1">
      <c r="B15" s="362"/>
      <c r="C15" s="363"/>
      <c r="D15" s="375" t="s">
        <v>9</v>
      </c>
      <c r="E15" s="375"/>
      <c r="F15" s="373" t="s">
        <v>15</v>
      </c>
      <c r="G15" s="373"/>
      <c r="H15" s="373"/>
      <c r="I15" s="373"/>
      <c r="J15" s="373"/>
      <c r="K15" s="373"/>
      <c r="L15" s="373"/>
      <c r="M15" s="373"/>
      <c r="N15" s="373"/>
      <c r="O15" s="373"/>
      <c r="P15" s="373"/>
      <c r="Q15" s="356" t="s">
        <v>29</v>
      </c>
      <c r="R15" s="356"/>
      <c r="S15" s="357"/>
    </row>
    <row r="16" spans="2:20" ht="25" customHeight="1">
      <c r="B16" s="362"/>
      <c r="C16" s="363"/>
      <c r="D16" s="375"/>
      <c r="E16" s="375"/>
      <c r="F16" s="373"/>
      <c r="G16" s="373"/>
      <c r="H16" s="373"/>
      <c r="I16" s="373"/>
      <c r="J16" s="373"/>
      <c r="K16" s="373"/>
      <c r="L16" s="373"/>
      <c r="M16" s="373"/>
      <c r="N16" s="373"/>
      <c r="O16" s="373"/>
      <c r="P16" s="373"/>
      <c r="Q16" s="356"/>
      <c r="R16" s="356"/>
      <c r="S16" s="357"/>
    </row>
    <row r="17" spans="2:19" ht="25" customHeight="1">
      <c r="B17" s="362"/>
      <c r="C17" s="363"/>
      <c r="D17" s="375" t="s">
        <v>10</v>
      </c>
      <c r="E17" s="375"/>
      <c r="F17" s="373" t="s">
        <v>30</v>
      </c>
      <c r="G17" s="373"/>
      <c r="H17" s="373"/>
      <c r="I17" s="373"/>
      <c r="J17" s="373"/>
      <c r="K17" s="373"/>
      <c r="L17" s="373"/>
      <c r="M17" s="373"/>
      <c r="N17" s="373"/>
      <c r="O17" s="373"/>
      <c r="P17" s="373"/>
      <c r="Q17" s="356" t="s">
        <v>31</v>
      </c>
      <c r="R17" s="356"/>
      <c r="S17" s="357"/>
    </row>
    <row r="18" spans="2:19" ht="25" customHeight="1">
      <c r="B18" s="362"/>
      <c r="C18" s="363"/>
      <c r="D18" s="375"/>
      <c r="E18" s="375"/>
      <c r="F18" s="373"/>
      <c r="G18" s="373"/>
      <c r="H18" s="373"/>
      <c r="I18" s="373"/>
      <c r="J18" s="373"/>
      <c r="K18" s="373"/>
      <c r="L18" s="373"/>
      <c r="M18" s="373"/>
      <c r="N18" s="373"/>
      <c r="O18" s="373"/>
      <c r="P18" s="373"/>
      <c r="Q18" s="356"/>
      <c r="R18" s="356"/>
      <c r="S18" s="357"/>
    </row>
    <row r="19" spans="2:19" ht="25" customHeight="1">
      <c r="B19" s="362"/>
      <c r="C19" s="363"/>
      <c r="D19" s="375" t="s">
        <v>20</v>
      </c>
      <c r="E19" s="375"/>
      <c r="F19" s="371" t="s">
        <v>12</v>
      </c>
      <c r="G19" s="371"/>
      <c r="H19" s="371"/>
      <c r="I19" s="373" t="s">
        <v>19</v>
      </c>
      <c r="J19" s="373"/>
      <c r="K19" s="373"/>
      <c r="L19" s="373"/>
      <c r="M19" s="373"/>
      <c r="N19" s="373"/>
      <c r="O19" s="373"/>
      <c r="P19" s="373"/>
      <c r="Q19" s="356" t="s">
        <v>27</v>
      </c>
      <c r="R19" s="356"/>
      <c r="S19" s="357"/>
    </row>
    <row r="20" spans="2:19" ht="25" customHeight="1">
      <c r="B20" s="362"/>
      <c r="C20" s="363"/>
      <c r="D20" s="375"/>
      <c r="E20" s="375"/>
      <c r="F20" s="371"/>
      <c r="G20" s="371"/>
      <c r="H20" s="371"/>
      <c r="I20" s="373"/>
      <c r="J20" s="373"/>
      <c r="K20" s="373"/>
      <c r="L20" s="373"/>
      <c r="M20" s="373"/>
      <c r="N20" s="373"/>
      <c r="O20" s="373"/>
      <c r="P20" s="373"/>
      <c r="Q20" s="356"/>
      <c r="R20" s="356"/>
      <c r="S20" s="357"/>
    </row>
    <row r="21" spans="2:19" ht="25" customHeight="1">
      <c r="B21" s="362"/>
      <c r="C21" s="363"/>
      <c r="D21" s="375"/>
      <c r="E21" s="375"/>
      <c r="F21" s="371" t="s">
        <v>11</v>
      </c>
      <c r="G21" s="371"/>
      <c r="H21" s="371"/>
      <c r="I21" s="377" t="s">
        <v>16</v>
      </c>
      <c r="J21" s="373"/>
      <c r="K21" s="373"/>
      <c r="L21" s="373"/>
      <c r="M21" s="373"/>
      <c r="N21" s="373"/>
      <c r="O21" s="373"/>
      <c r="P21" s="373"/>
      <c r="Q21" s="356"/>
      <c r="R21" s="356"/>
      <c r="S21" s="357"/>
    </row>
    <row r="22" spans="2:19" s="1" customFormat="1" ht="25" customHeight="1">
      <c r="B22" s="362"/>
      <c r="C22" s="363"/>
      <c r="D22" s="375"/>
      <c r="E22" s="375"/>
      <c r="F22" s="371"/>
      <c r="G22" s="371"/>
      <c r="H22" s="371"/>
      <c r="I22" s="377"/>
      <c r="J22" s="373"/>
      <c r="K22" s="373"/>
      <c r="L22" s="373"/>
      <c r="M22" s="373"/>
      <c r="N22" s="373"/>
      <c r="O22" s="373"/>
      <c r="P22" s="373"/>
      <c r="Q22" s="356"/>
      <c r="R22" s="356"/>
      <c r="S22" s="357"/>
    </row>
    <row r="23" spans="2:19" ht="25" customHeight="1">
      <c r="B23" s="362"/>
      <c r="C23" s="363"/>
      <c r="D23" s="375" t="s">
        <v>13</v>
      </c>
      <c r="E23" s="375"/>
      <c r="F23" s="377" t="s">
        <v>23</v>
      </c>
      <c r="G23" s="373"/>
      <c r="H23" s="373"/>
      <c r="I23" s="373"/>
      <c r="J23" s="373"/>
      <c r="K23" s="373"/>
      <c r="L23" s="373"/>
      <c r="M23" s="373"/>
      <c r="N23" s="373"/>
      <c r="O23" s="373"/>
      <c r="P23" s="373"/>
      <c r="Q23" s="356" t="s">
        <v>27</v>
      </c>
      <c r="R23" s="356"/>
      <c r="S23" s="357"/>
    </row>
    <row r="24" spans="2:19" ht="25" customHeight="1">
      <c r="B24" s="362"/>
      <c r="C24" s="363"/>
      <c r="D24" s="375"/>
      <c r="E24" s="375"/>
      <c r="F24" s="373"/>
      <c r="G24" s="373"/>
      <c r="H24" s="373"/>
      <c r="I24" s="373"/>
      <c r="J24" s="373"/>
      <c r="K24" s="373"/>
      <c r="L24" s="373"/>
      <c r="M24" s="373"/>
      <c r="N24" s="373"/>
      <c r="O24" s="373"/>
      <c r="P24" s="373"/>
      <c r="Q24" s="356"/>
      <c r="R24" s="356"/>
      <c r="S24" s="357"/>
    </row>
    <row r="25" spans="2:19" ht="25" customHeight="1">
      <c r="B25" s="362"/>
      <c r="C25" s="363"/>
      <c r="D25" s="375" t="s">
        <v>14</v>
      </c>
      <c r="E25" s="375"/>
      <c r="F25" s="373" t="s">
        <v>18</v>
      </c>
      <c r="G25" s="373"/>
      <c r="H25" s="373"/>
      <c r="I25" s="373"/>
      <c r="J25" s="373"/>
      <c r="K25" s="373"/>
      <c r="L25" s="373"/>
      <c r="M25" s="373"/>
      <c r="N25" s="373"/>
      <c r="O25" s="373"/>
      <c r="P25" s="373"/>
      <c r="Q25" s="356" t="s">
        <v>33</v>
      </c>
      <c r="R25" s="356"/>
      <c r="S25" s="357"/>
    </row>
    <row r="26" spans="2:19" ht="25" customHeight="1">
      <c r="B26" s="362"/>
      <c r="C26" s="363"/>
      <c r="D26" s="375"/>
      <c r="E26" s="375"/>
      <c r="F26" s="373"/>
      <c r="G26" s="373"/>
      <c r="H26" s="373"/>
      <c r="I26" s="373"/>
      <c r="J26" s="373"/>
      <c r="K26" s="373"/>
      <c r="L26" s="373"/>
      <c r="M26" s="373"/>
      <c r="N26" s="373"/>
      <c r="O26" s="373"/>
      <c r="P26" s="373"/>
      <c r="Q26" s="356"/>
      <c r="R26" s="356"/>
      <c r="S26" s="357"/>
    </row>
    <row r="27" spans="2:19" ht="25" customHeight="1">
      <c r="B27" s="362"/>
      <c r="C27" s="363"/>
      <c r="D27" s="375" t="s">
        <v>17</v>
      </c>
      <c r="E27" s="375"/>
      <c r="F27" s="371" t="s">
        <v>22</v>
      </c>
      <c r="G27" s="371"/>
      <c r="H27" s="371"/>
      <c r="I27" s="373" t="s">
        <v>24</v>
      </c>
      <c r="J27" s="373"/>
      <c r="K27" s="373"/>
      <c r="L27" s="373"/>
      <c r="M27" s="373"/>
      <c r="N27" s="373"/>
      <c r="O27" s="373"/>
      <c r="P27" s="373"/>
      <c r="Q27" s="356" t="s">
        <v>32</v>
      </c>
      <c r="R27" s="356"/>
      <c r="S27" s="357"/>
    </row>
    <row r="28" spans="2:19" ht="25" customHeight="1">
      <c r="B28" s="362"/>
      <c r="C28" s="363"/>
      <c r="D28" s="375"/>
      <c r="E28" s="375"/>
      <c r="F28" s="371"/>
      <c r="G28" s="371"/>
      <c r="H28" s="371"/>
      <c r="I28" s="373"/>
      <c r="J28" s="373"/>
      <c r="K28" s="373"/>
      <c r="L28" s="373"/>
      <c r="M28" s="373"/>
      <c r="N28" s="373"/>
      <c r="O28" s="373"/>
      <c r="P28" s="373"/>
      <c r="Q28" s="356"/>
      <c r="R28" s="356"/>
      <c r="S28" s="357"/>
    </row>
    <row r="29" spans="2:19" ht="25" customHeight="1">
      <c r="B29" s="362"/>
      <c r="C29" s="363"/>
      <c r="D29" s="375"/>
      <c r="E29" s="375"/>
      <c r="F29" s="371" t="s">
        <v>21</v>
      </c>
      <c r="G29" s="371"/>
      <c r="H29" s="371"/>
      <c r="I29" s="373" t="s">
        <v>25</v>
      </c>
      <c r="J29" s="373"/>
      <c r="K29" s="373"/>
      <c r="L29" s="373"/>
      <c r="M29" s="373"/>
      <c r="N29" s="373"/>
      <c r="O29" s="373"/>
      <c r="P29" s="373"/>
      <c r="Q29" s="356" t="s">
        <v>27</v>
      </c>
      <c r="R29" s="356"/>
      <c r="S29" s="357"/>
    </row>
    <row r="30" spans="2:19" ht="25" customHeight="1" thickBot="1">
      <c r="B30" s="364"/>
      <c r="C30" s="365"/>
      <c r="D30" s="376"/>
      <c r="E30" s="376"/>
      <c r="F30" s="372"/>
      <c r="G30" s="372"/>
      <c r="H30" s="372"/>
      <c r="I30" s="374"/>
      <c r="J30" s="374"/>
      <c r="K30" s="374"/>
      <c r="L30" s="374"/>
      <c r="M30" s="374"/>
      <c r="N30" s="374"/>
      <c r="O30" s="374"/>
      <c r="P30" s="374"/>
      <c r="Q30" s="358"/>
      <c r="R30" s="358"/>
      <c r="S30" s="359"/>
    </row>
    <row r="31" spans="2:19" ht="30" customHeight="1">
      <c r="B31" s="378" t="s">
        <v>36</v>
      </c>
      <c r="C31" s="379"/>
      <c r="D31" s="384" t="s">
        <v>482</v>
      </c>
      <c r="E31" s="385"/>
      <c r="F31" s="385"/>
      <c r="G31" s="385"/>
      <c r="H31" s="385"/>
      <c r="I31" s="385"/>
      <c r="J31" s="385"/>
      <c r="K31" s="385"/>
      <c r="L31" s="385"/>
      <c r="M31" s="385"/>
      <c r="N31" s="385"/>
      <c r="O31" s="385"/>
      <c r="P31" s="385"/>
      <c r="Q31" s="385"/>
      <c r="R31" s="385"/>
      <c r="S31" s="386"/>
    </row>
    <row r="32" spans="2:19" ht="30" customHeight="1">
      <c r="B32" s="380"/>
      <c r="C32" s="381"/>
      <c r="D32" s="350"/>
      <c r="E32" s="351"/>
      <c r="F32" s="351"/>
      <c r="G32" s="351"/>
      <c r="H32" s="351"/>
      <c r="I32" s="351"/>
      <c r="J32" s="351"/>
      <c r="K32" s="351"/>
      <c r="L32" s="351"/>
      <c r="M32" s="351"/>
      <c r="N32" s="351"/>
      <c r="O32" s="351"/>
      <c r="P32" s="351"/>
      <c r="Q32" s="351"/>
      <c r="R32" s="351"/>
      <c r="S32" s="352"/>
    </row>
    <row r="33" spans="2:19" ht="30" customHeight="1">
      <c r="B33" s="380"/>
      <c r="C33" s="381"/>
      <c r="D33" s="350"/>
      <c r="E33" s="351"/>
      <c r="F33" s="351"/>
      <c r="G33" s="351"/>
      <c r="H33" s="351"/>
      <c r="I33" s="351"/>
      <c r="J33" s="351"/>
      <c r="K33" s="351"/>
      <c r="L33" s="351"/>
      <c r="M33" s="351"/>
      <c r="N33" s="351"/>
      <c r="O33" s="351"/>
      <c r="P33" s="351"/>
      <c r="Q33" s="351"/>
      <c r="R33" s="351"/>
      <c r="S33" s="352"/>
    </row>
    <row r="34" spans="2:19" ht="30" customHeight="1">
      <c r="B34" s="380"/>
      <c r="C34" s="381"/>
      <c r="D34" s="350"/>
      <c r="E34" s="351"/>
      <c r="F34" s="351"/>
      <c r="G34" s="351"/>
      <c r="H34" s="351"/>
      <c r="I34" s="351"/>
      <c r="J34" s="351"/>
      <c r="K34" s="351"/>
      <c r="L34" s="351"/>
      <c r="M34" s="351"/>
      <c r="N34" s="351"/>
      <c r="O34" s="351"/>
      <c r="P34" s="351"/>
      <c r="Q34" s="351"/>
      <c r="R34" s="351"/>
      <c r="S34" s="352"/>
    </row>
    <row r="35" spans="2:19" ht="30" customHeight="1">
      <c r="B35" s="380"/>
      <c r="C35" s="381"/>
      <c r="D35" s="350"/>
      <c r="E35" s="351"/>
      <c r="F35" s="351"/>
      <c r="G35" s="351"/>
      <c r="H35" s="351"/>
      <c r="I35" s="351"/>
      <c r="J35" s="351"/>
      <c r="K35" s="351"/>
      <c r="L35" s="351"/>
      <c r="M35" s="351"/>
      <c r="N35" s="351"/>
      <c r="O35" s="351"/>
      <c r="P35" s="351"/>
      <c r="Q35" s="351"/>
      <c r="R35" s="351"/>
      <c r="S35" s="352"/>
    </row>
    <row r="36" spans="2:19" ht="60.75" customHeight="1">
      <c r="B36" s="382"/>
      <c r="C36" s="383"/>
      <c r="D36" s="387"/>
      <c r="E36" s="388"/>
      <c r="F36" s="388"/>
      <c r="G36" s="388"/>
      <c r="H36" s="388"/>
      <c r="I36" s="388"/>
      <c r="J36" s="388"/>
      <c r="K36" s="388"/>
      <c r="L36" s="388"/>
      <c r="M36" s="388"/>
      <c r="N36" s="388"/>
      <c r="O36" s="388"/>
      <c r="P36" s="388"/>
      <c r="Q36" s="388"/>
      <c r="R36" s="388"/>
      <c r="S36" s="389"/>
    </row>
    <row r="37" spans="2:19" ht="30" customHeight="1">
      <c r="B37" s="342" t="s">
        <v>37</v>
      </c>
      <c r="C37" s="343"/>
      <c r="D37" s="347" t="s">
        <v>475</v>
      </c>
      <c r="E37" s="348"/>
      <c r="F37" s="348"/>
      <c r="G37" s="348"/>
      <c r="H37" s="348"/>
      <c r="I37" s="348"/>
      <c r="J37" s="348"/>
      <c r="K37" s="348"/>
      <c r="L37" s="348"/>
      <c r="M37" s="348"/>
      <c r="N37" s="348"/>
      <c r="O37" s="348"/>
      <c r="P37" s="348"/>
      <c r="Q37" s="348"/>
      <c r="R37" s="348"/>
      <c r="S37" s="349"/>
    </row>
    <row r="38" spans="2:19" ht="30" customHeight="1">
      <c r="B38" s="344"/>
      <c r="C38" s="343"/>
      <c r="D38" s="350"/>
      <c r="E38" s="351"/>
      <c r="F38" s="351"/>
      <c r="G38" s="351"/>
      <c r="H38" s="351"/>
      <c r="I38" s="351"/>
      <c r="J38" s="351"/>
      <c r="K38" s="351"/>
      <c r="L38" s="351"/>
      <c r="M38" s="351"/>
      <c r="N38" s="351"/>
      <c r="O38" s="351"/>
      <c r="P38" s="351"/>
      <c r="Q38" s="351"/>
      <c r="R38" s="351"/>
      <c r="S38" s="352"/>
    </row>
    <row r="39" spans="2:19" ht="30" customHeight="1">
      <c r="B39" s="344"/>
      <c r="C39" s="343"/>
      <c r="D39" s="350"/>
      <c r="E39" s="351"/>
      <c r="F39" s="351"/>
      <c r="G39" s="351"/>
      <c r="H39" s="351"/>
      <c r="I39" s="351"/>
      <c r="J39" s="351"/>
      <c r="K39" s="351"/>
      <c r="L39" s="351"/>
      <c r="M39" s="351"/>
      <c r="N39" s="351"/>
      <c r="O39" s="351"/>
      <c r="P39" s="351"/>
      <c r="Q39" s="351"/>
      <c r="R39" s="351"/>
      <c r="S39" s="352"/>
    </row>
    <row r="40" spans="2:19" ht="30" customHeight="1" thickBot="1">
      <c r="B40" s="345"/>
      <c r="C40" s="346"/>
      <c r="D40" s="353"/>
      <c r="E40" s="354"/>
      <c r="F40" s="354"/>
      <c r="G40" s="354"/>
      <c r="H40" s="354"/>
      <c r="I40" s="354"/>
      <c r="J40" s="354"/>
      <c r="K40" s="354"/>
      <c r="L40" s="354"/>
      <c r="M40" s="354"/>
      <c r="N40" s="354"/>
      <c r="O40" s="354"/>
      <c r="P40" s="354"/>
      <c r="Q40" s="354"/>
      <c r="R40" s="354"/>
      <c r="S40" s="355"/>
    </row>
    <row r="41" spans="2:19" ht="30" customHeight="1"/>
    <row r="42" spans="2:19" ht="30" customHeight="1"/>
    <row r="43" spans="2:19" ht="30" customHeight="1"/>
    <row r="44" spans="2:19" ht="30" customHeight="1"/>
    <row r="45" spans="2:19" ht="30" customHeight="1"/>
    <row r="46" spans="2:19" ht="30" customHeight="1"/>
    <row r="47" spans="2:19" ht="30" customHeight="1">
      <c r="P47" s="1"/>
    </row>
    <row r="48" spans="2:19" ht="30" customHeight="1">
      <c r="O48" s="1"/>
      <c r="P48" s="1"/>
    </row>
    <row r="49" spans="15:16" ht="30" customHeight="1">
      <c r="O49" s="1"/>
      <c r="P49" s="1"/>
    </row>
    <row r="50" spans="15:16" ht="30" customHeight="1">
      <c r="O50" s="1"/>
      <c r="P50" s="1"/>
    </row>
    <row r="51" spans="15:16" ht="30" customHeight="1">
      <c r="O51" s="1"/>
      <c r="P51" s="1"/>
    </row>
    <row r="52" spans="15:16" ht="30" customHeight="1">
      <c r="O52" s="1"/>
      <c r="P52" s="1"/>
    </row>
    <row r="53" spans="15:16" ht="30" customHeight="1">
      <c r="O53" s="1"/>
      <c r="P53" s="1"/>
    </row>
    <row r="54" spans="15:16" ht="30" customHeight="1">
      <c r="O54" s="1"/>
      <c r="P54" s="1"/>
    </row>
    <row r="55" spans="15:16" ht="30" customHeight="1">
      <c r="O55" s="1"/>
      <c r="P55" s="1"/>
    </row>
    <row r="56" spans="15:16" ht="30" customHeight="1">
      <c r="O56" s="1"/>
      <c r="P56" s="1"/>
    </row>
    <row r="57" spans="15:16" ht="30" customHeight="1">
      <c r="O57" s="1"/>
      <c r="P57" s="1"/>
    </row>
    <row r="58" spans="15:16" ht="30" customHeight="1">
      <c r="O58" s="1"/>
      <c r="P58" s="1"/>
    </row>
    <row r="59" spans="15:16" ht="30" customHeight="1">
      <c r="O59" s="1"/>
      <c r="P59" s="1"/>
    </row>
    <row r="60" spans="15:16" ht="30" customHeight="1">
      <c r="O60" s="1"/>
      <c r="P60" s="1"/>
    </row>
    <row r="61" spans="15:16" ht="30" customHeight="1">
      <c r="O61" s="1"/>
      <c r="P61" s="1"/>
    </row>
    <row r="62" spans="15:16" ht="30" customHeight="1">
      <c r="O62" s="1"/>
      <c r="P62" s="1"/>
    </row>
    <row r="63" spans="15:16" ht="30" customHeight="1">
      <c r="O63" s="1"/>
      <c r="P63" s="1"/>
    </row>
    <row r="64" spans="15:16" ht="30" customHeight="1">
      <c r="O64" s="1"/>
      <c r="P64" s="1"/>
    </row>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sheetData>
  <mergeCells count="56">
    <mergeCell ref="P2:S2"/>
    <mergeCell ref="P3:S3"/>
    <mergeCell ref="B11:S11"/>
    <mergeCell ref="F12:P12"/>
    <mergeCell ref="B12:C12"/>
    <mergeCell ref="D12:E12"/>
    <mergeCell ref="Q12:S12"/>
    <mergeCell ref="B2:D2"/>
    <mergeCell ref="E2:L2"/>
    <mergeCell ref="M2:O2"/>
    <mergeCell ref="B3:D3"/>
    <mergeCell ref="E3:L3"/>
    <mergeCell ref="M3:O3"/>
    <mergeCell ref="E4:S4"/>
    <mergeCell ref="B4:D4"/>
    <mergeCell ref="F13:P14"/>
    <mergeCell ref="Q13:S14"/>
    <mergeCell ref="D15:E16"/>
    <mergeCell ref="F15:P16"/>
    <mergeCell ref="Q15:S16"/>
    <mergeCell ref="D13:E14"/>
    <mergeCell ref="I21:P22"/>
    <mergeCell ref="D17:E18"/>
    <mergeCell ref="F17:P18"/>
    <mergeCell ref="Q17:S18"/>
    <mergeCell ref="F19:H20"/>
    <mergeCell ref="I19:P20"/>
    <mergeCell ref="D19:E22"/>
    <mergeCell ref="Q19:S22"/>
    <mergeCell ref="F21:H22"/>
    <mergeCell ref="D23:E24"/>
    <mergeCell ref="Q23:S24"/>
    <mergeCell ref="F23:P24"/>
    <mergeCell ref="B31:C36"/>
    <mergeCell ref="D31:S36"/>
    <mergeCell ref="I27:P28"/>
    <mergeCell ref="Q27:S28"/>
    <mergeCell ref="D25:E26"/>
    <mergeCell ref="F25:P26"/>
    <mergeCell ref="Q25:S26"/>
    <mergeCell ref="B37:C40"/>
    <mergeCell ref="D37:S40"/>
    <mergeCell ref="Q29:S30"/>
    <mergeCell ref="B13:C30"/>
    <mergeCell ref="B6:C6"/>
    <mergeCell ref="B7:C7"/>
    <mergeCell ref="B8:C8"/>
    <mergeCell ref="B9:C10"/>
    <mergeCell ref="D6:S6"/>
    <mergeCell ref="D7:S7"/>
    <mergeCell ref="D8:S8"/>
    <mergeCell ref="D9:S10"/>
    <mergeCell ref="F29:H30"/>
    <mergeCell ref="I29:P30"/>
    <mergeCell ref="F27:H28"/>
    <mergeCell ref="D27:E30"/>
  </mergeCells>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X57"/>
  <sheetViews>
    <sheetView zoomScale="85" zoomScaleNormal="85" workbookViewId="0">
      <selection activeCell="P2" sqref="P2:T2"/>
    </sheetView>
  </sheetViews>
  <sheetFormatPr baseColWidth="10" defaultColWidth="9" defaultRowHeight="17"/>
  <cols>
    <col min="1" max="1" width="3.33203125" style="15" customWidth="1"/>
    <col min="2" max="16384" width="9" style="15"/>
  </cols>
  <sheetData>
    <row r="1" spans="2:20" ht="18" thickBot="1"/>
    <row r="2" spans="2:20" ht="25" customHeight="1">
      <c r="B2" s="298" t="s">
        <v>54</v>
      </c>
      <c r="C2" s="299"/>
      <c r="D2" s="299"/>
      <c r="E2" s="300" t="s">
        <v>471</v>
      </c>
      <c r="F2" s="301"/>
      <c r="G2" s="301"/>
      <c r="H2" s="301"/>
      <c r="I2" s="301"/>
      <c r="J2" s="301"/>
      <c r="K2" s="301"/>
      <c r="L2" s="302"/>
      <c r="M2" s="299" t="s">
        <v>105</v>
      </c>
      <c r="N2" s="299"/>
      <c r="O2" s="299"/>
      <c r="P2" s="300" t="s">
        <v>3393</v>
      </c>
      <c r="Q2" s="301"/>
      <c r="R2" s="301"/>
      <c r="S2" s="301"/>
      <c r="T2" s="303"/>
    </row>
    <row r="3" spans="2:20" ht="25" customHeight="1">
      <c r="B3" s="304" t="s">
        <v>55</v>
      </c>
      <c r="C3" s="305"/>
      <c r="D3" s="305"/>
      <c r="E3" s="306" t="s">
        <v>478</v>
      </c>
      <c r="F3" s="307"/>
      <c r="G3" s="307"/>
      <c r="H3" s="307"/>
      <c r="I3" s="307"/>
      <c r="J3" s="307"/>
      <c r="K3" s="307"/>
      <c r="L3" s="308"/>
      <c r="M3" s="305" t="s">
        <v>106</v>
      </c>
      <c r="N3" s="305"/>
      <c r="O3" s="305"/>
      <c r="P3" s="309">
        <v>44264</v>
      </c>
      <c r="Q3" s="307"/>
      <c r="R3" s="307"/>
      <c r="S3" s="307"/>
      <c r="T3" s="310"/>
    </row>
    <row r="4" spans="2:20" ht="25" customHeight="1">
      <c r="B4" s="313" t="s">
        <v>127</v>
      </c>
      <c r="C4" s="314"/>
      <c r="D4" s="314"/>
      <c r="E4" s="314"/>
      <c r="F4" s="314"/>
      <c r="G4" s="314"/>
      <c r="H4" s="314"/>
      <c r="I4" s="314"/>
      <c r="J4" s="314"/>
      <c r="K4" s="314"/>
      <c r="L4" s="314"/>
      <c r="M4" s="314"/>
      <c r="N4" s="314"/>
      <c r="O4" s="314"/>
      <c r="P4" s="314"/>
      <c r="Q4" s="314"/>
      <c r="R4" s="314"/>
      <c r="S4" s="314"/>
      <c r="T4" s="315"/>
    </row>
    <row r="5" spans="2:20" ht="25" customHeight="1">
      <c r="B5" s="316" t="s">
        <v>1592</v>
      </c>
      <c r="C5" s="317"/>
      <c r="D5" s="317"/>
      <c r="E5" s="317"/>
      <c r="F5" s="317"/>
      <c r="G5" s="317"/>
      <c r="H5" s="317"/>
      <c r="I5" s="317"/>
      <c r="J5" s="317"/>
      <c r="K5" s="317"/>
      <c r="L5" s="317"/>
      <c r="M5" s="317"/>
      <c r="N5" s="317"/>
      <c r="O5" s="317"/>
      <c r="P5" s="317"/>
      <c r="Q5" s="317"/>
      <c r="R5" s="317"/>
      <c r="S5" s="317"/>
      <c r="T5" s="318"/>
    </row>
    <row r="6" spans="2:20" ht="40" customHeight="1">
      <c r="B6" s="319"/>
      <c r="C6" s="320"/>
      <c r="D6" s="320"/>
      <c r="E6" s="320"/>
      <c r="F6" s="320"/>
      <c r="G6" s="320"/>
      <c r="H6" s="320"/>
      <c r="I6" s="320"/>
      <c r="J6" s="320"/>
      <c r="K6" s="320"/>
      <c r="L6" s="320"/>
      <c r="M6" s="320"/>
      <c r="N6" s="320"/>
      <c r="O6" s="320"/>
      <c r="P6" s="320"/>
      <c r="Q6" s="320"/>
      <c r="R6" s="320"/>
      <c r="S6" s="320"/>
      <c r="T6" s="321"/>
    </row>
    <row r="7" spans="2:20" ht="40" customHeight="1">
      <c r="B7" s="319"/>
      <c r="C7" s="320"/>
      <c r="D7" s="320"/>
      <c r="E7" s="320"/>
      <c r="F7" s="320"/>
      <c r="G7" s="320"/>
      <c r="H7" s="320"/>
      <c r="I7" s="320"/>
      <c r="J7" s="320"/>
      <c r="K7" s="320"/>
      <c r="L7" s="320"/>
      <c r="M7" s="320"/>
      <c r="N7" s="320"/>
      <c r="O7" s="320"/>
      <c r="P7" s="320"/>
      <c r="Q7" s="320"/>
      <c r="R7" s="320"/>
      <c r="S7" s="320"/>
      <c r="T7" s="321"/>
    </row>
    <row r="8" spans="2:20" ht="40" customHeight="1">
      <c r="B8" s="319"/>
      <c r="C8" s="320"/>
      <c r="D8" s="320"/>
      <c r="E8" s="320"/>
      <c r="F8" s="320"/>
      <c r="G8" s="320"/>
      <c r="H8" s="320"/>
      <c r="I8" s="320"/>
      <c r="J8" s="320"/>
      <c r="K8" s="320"/>
      <c r="L8" s="320"/>
      <c r="M8" s="320"/>
      <c r="N8" s="320"/>
      <c r="O8" s="320"/>
      <c r="P8" s="320"/>
      <c r="Q8" s="320"/>
      <c r="R8" s="320"/>
      <c r="S8" s="320"/>
      <c r="T8" s="321"/>
    </row>
    <row r="9" spans="2:20" ht="40" customHeight="1">
      <c r="B9" s="319"/>
      <c r="C9" s="320"/>
      <c r="D9" s="320"/>
      <c r="E9" s="320"/>
      <c r="F9" s="320"/>
      <c r="G9" s="320"/>
      <c r="H9" s="320"/>
      <c r="I9" s="320"/>
      <c r="J9" s="320"/>
      <c r="K9" s="320"/>
      <c r="L9" s="320"/>
      <c r="M9" s="320"/>
      <c r="N9" s="320"/>
      <c r="O9" s="320"/>
      <c r="P9" s="320"/>
      <c r="Q9" s="320"/>
      <c r="R9" s="320"/>
      <c r="S9" s="320"/>
      <c r="T9" s="321"/>
    </row>
    <row r="10" spans="2:20" ht="40" customHeight="1" thickBot="1">
      <c r="B10" s="322"/>
      <c r="C10" s="323"/>
      <c r="D10" s="323"/>
      <c r="E10" s="323"/>
      <c r="F10" s="323"/>
      <c r="G10" s="323"/>
      <c r="H10" s="323"/>
      <c r="I10" s="323"/>
      <c r="J10" s="323"/>
      <c r="K10" s="323"/>
      <c r="L10" s="323"/>
      <c r="M10" s="323"/>
      <c r="N10" s="323"/>
      <c r="O10" s="323"/>
      <c r="P10" s="323"/>
      <c r="Q10" s="323"/>
      <c r="R10" s="323"/>
      <c r="S10" s="323"/>
      <c r="T10" s="324"/>
    </row>
    <row r="11" spans="2:20" ht="20" customHeight="1" thickBot="1"/>
    <row r="12" spans="2:20">
      <c r="B12" s="412" t="s">
        <v>39</v>
      </c>
      <c r="C12" s="413"/>
      <c r="D12" s="413"/>
      <c r="E12" s="413"/>
      <c r="F12" s="413"/>
      <c r="G12" s="413"/>
      <c r="H12" s="413"/>
      <c r="I12" s="413"/>
      <c r="J12" s="413"/>
      <c r="K12" s="413"/>
      <c r="L12" s="413"/>
      <c r="M12" s="413"/>
      <c r="N12" s="413"/>
      <c r="O12" s="413"/>
      <c r="P12" s="413"/>
      <c r="Q12" s="413"/>
      <c r="R12" s="413"/>
      <c r="S12" s="413"/>
      <c r="T12" s="414"/>
    </row>
    <row r="13" spans="2:20" ht="20" customHeight="1">
      <c r="B13" s="415"/>
      <c r="C13" s="416"/>
      <c r="D13" s="416"/>
      <c r="E13" s="416"/>
      <c r="F13" s="416"/>
      <c r="G13" s="416"/>
      <c r="H13" s="416"/>
      <c r="I13" s="416"/>
      <c r="J13" s="416"/>
      <c r="K13" s="416"/>
      <c r="L13" s="416"/>
      <c r="M13" s="416"/>
      <c r="N13" s="416"/>
      <c r="O13" s="416"/>
      <c r="P13" s="416"/>
      <c r="Q13" s="416"/>
      <c r="R13" s="416"/>
      <c r="S13" s="416"/>
      <c r="T13" s="417"/>
    </row>
    <row r="14" spans="2:20" ht="20" customHeight="1" thickBot="1">
      <c r="B14" s="418"/>
      <c r="C14" s="419"/>
      <c r="D14" s="419"/>
      <c r="E14" s="419"/>
      <c r="F14" s="419"/>
      <c r="G14" s="419"/>
      <c r="H14" s="419"/>
      <c r="I14" s="419"/>
      <c r="J14" s="419"/>
      <c r="K14" s="419"/>
      <c r="L14" s="419"/>
      <c r="M14" s="419"/>
      <c r="N14" s="419"/>
      <c r="O14" s="419"/>
      <c r="P14" s="419"/>
      <c r="Q14" s="419"/>
      <c r="R14" s="419"/>
      <c r="S14" s="419"/>
      <c r="T14" s="420"/>
    </row>
    <row r="15" spans="2:20" ht="20" customHeight="1" thickBot="1"/>
    <row r="16" spans="2:20" ht="23">
      <c r="B16" s="421" t="s">
        <v>38</v>
      </c>
      <c r="C16" s="422"/>
      <c r="D16" s="422"/>
      <c r="E16" s="422"/>
      <c r="F16" s="422"/>
      <c r="G16" s="422"/>
      <c r="H16" s="422"/>
      <c r="I16" s="422"/>
      <c r="J16" s="422"/>
      <c r="K16" s="422"/>
      <c r="L16" s="422"/>
      <c r="M16" s="422"/>
      <c r="N16" s="422"/>
      <c r="O16" s="422"/>
      <c r="P16" s="422"/>
      <c r="Q16" s="422"/>
      <c r="R16" s="422"/>
      <c r="S16" s="422"/>
      <c r="T16" s="423"/>
    </row>
    <row r="17" spans="2:20" ht="32.25" customHeight="1">
      <c r="B17" s="410"/>
      <c r="C17" s="356"/>
      <c r="D17" s="356"/>
      <c r="E17" s="356"/>
      <c r="F17" s="356"/>
      <c r="G17" s="356"/>
      <c r="H17" s="356"/>
      <c r="I17" s="356"/>
      <c r="J17" s="356"/>
      <c r="K17" s="356"/>
      <c r="L17" s="356"/>
      <c r="M17" s="356"/>
      <c r="N17" s="356"/>
      <c r="O17" s="356"/>
      <c r="P17" s="356"/>
      <c r="Q17" s="356"/>
      <c r="R17" s="356"/>
      <c r="S17" s="356"/>
      <c r="T17" s="357"/>
    </row>
    <row r="18" spans="2:20">
      <c r="B18" s="410"/>
      <c r="C18" s="356"/>
      <c r="D18" s="356"/>
      <c r="E18" s="356"/>
      <c r="F18" s="356"/>
      <c r="G18" s="356"/>
      <c r="H18" s="356"/>
      <c r="I18" s="356"/>
      <c r="J18" s="356"/>
      <c r="K18" s="356"/>
      <c r="L18" s="356"/>
      <c r="M18" s="356"/>
      <c r="N18" s="356"/>
      <c r="O18" s="356"/>
      <c r="P18" s="356"/>
      <c r="Q18" s="356"/>
      <c r="R18" s="356"/>
      <c r="S18" s="356"/>
      <c r="T18" s="357"/>
    </row>
    <row r="19" spans="2:20">
      <c r="B19" s="410"/>
      <c r="C19" s="356"/>
      <c r="D19" s="356"/>
      <c r="E19" s="356"/>
      <c r="F19" s="356"/>
      <c r="G19" s="356"/>
      <c r="H19" s="356"/>
      <c r="I19" s="356"/>
      <c r="J19" s="356"/>
      <c r="K19" s="356"/>
      <c r="L19" s="356"/>
      <c r="M19" s="356"/>
      <c r="N19" s="356"/>
      <c r="O19" s="356"/>
      <c r="P19" s="356"/>
      <c r="Q19" s="356"/>
      <c r="R19" s="356"/>
      <c r="S19" s="356"/>
      <c r="T19" s="357"/>
    </row>
    <row r="20" spans="2:20">
      <c r="B20" s="410"/>
      <c r="C20" s="356"/>
      <c r="D20" s="356"/>
      <c r="E20" s="356"/>
      <c r="F20" s="356"/>
      <c r="G20" s="356"/>
      <c r="H20" s="356"/>
      <c r="I20" s="356"/>
      <c r="J20" s="356"/>
      <c r="K20" s="356"/>
      <c r="L20" s="356"/>
      <c r="M20" s="356"/>
      <c r="N20" s="356"/>
      <c r="O20" s="356"/>
      <c r="P20" s="356"/>
      <c r="Q20" s="356"/>
      <c r="R20" s="356"/>
      <c r="S20" s="356"/>
      <c r="T20" s="357"/>
    </row>
    <row r="21" spans="2:20">
      <c r="B21" s="410"/>
      <c r="C21" s="356"/>
      <c r="D21" s="356"/>
      <c r="E21" s="356"/>
      <c r="F21" s="356"/>
      <c r="G21" s="356"/>
      <c r="H21" s="356"/>
      <c r="I21" s="356"/>
      <c r="J21" s="356"/>
      <c r="K21" s="356"/>
      <c r="L21" s="356"/>
      <c r="M21" s="356"/>
      <c r="N21" s="356"/>
      <c r="O21" s="356"/>
      <c r="P21" s="356"/>
      <c r="Q21" s="356"/>
      <c r="R21" s="356"/>
      <c r="S21" s="356"/>
      <c r="T21" s="357"/>
    </row>
    <row r="22" spans="2:20">
      <c r="B22" s="410"/>
      <c r="C22" s="356"/>
      <c r="D22" s="356"/>
      <c r="E22" s="356"/>
      <c r="F22" s="356"/>
      <c r="G22" s="356"/>
      <c r="H22" s="356"/>
      <c r="I22" s="356"/>
      <c r="J22" s="356"/>
      <c r="K22" s="356"/>
      <c r="L22" s="356"/>
      <c r="M22" s="356"/>
      <c r="N22" s="356"/>
      <c r="O22" s="356"/>
      <c r="P22" s="356"/>
      <c r="Q22" s="356"/>
      <c r="R22" s="356"/>
      <c r="S22" s="356"/>
      <c r="T22" s="357"/>
    </row>
    <row r="23" spans="2:20">
      <c r="B23" s="410"/>
      <c r="C23" s="356"/>
      <c r="D23" s="356"/>
      <c r="E23" s="356"/>
      <c r="F23" s="356"/>
      <c r="G23" s="356"/>
      <c r="H23" s="356"/>
      <c r="I23" s="356"/>
      <c r="J23" s="356"/>
      <c r="K23" s="356"/>
      <c r="L23" s="356"/>
      <c r="M23" s="356"/>
      <c r="N23" s="356"/>
      <c r="O23" s="356"/>
      <c r="P23" s="356"/>
      <c r="Q23" s="356"/>
      <c r="R23" s="356"/>
      <c r="S23" s="356"/>
      <c r="T23" s="357"/>
    </row>
    <row r="24" spans="2:20">
      <c r="B24" s="410"/>
      <c r="C24" s="356"/>
      <c r="D24" s="356"/>
      <c r="E24" s="356"/>
      <c r="F24" s="356"/>
      <c r="G24" s="356"/>
      <c r="H24" s="356"/>
      <c r="I24" s="356"/>
      <c r="J24" s="356"/>
      <c r="K24" s="356"/>
      <c r="L24" s="356"/>
      <c r="M24" s="356"/>
      <c r="N24" s="356"/>
      <c r="O24" s="356"/>
      <c r="P24" s="356"/>
      <c r="Q24" s="356"/>
      <c r="R24" s="356"/>
      <c r="S24" s="356"/>
      <c r="T24" s="357"/>
    </row>
    <row r="25" spans="2:20">
      <c r="B25" s="410"/>
      <c r="C25" s="356"/>
      <c r="D25" s="356"/>
      <c r="E25" s="356"/>
      <c r="F25" s="356"/>
      <c r="G25" s="356"/>
      <c r="H25" s="356"/>
      <c r="I25" s="356"/>
      <c r="J25" s="356"/>
      <c r="K25" s="356"/>
      <c r="L25" s="356"/>
      <c r="M25" s="356"/>
      <c r="N25" s="356"/>
      <c r="O25" s="356"/>
      <c r="P25" s="356"/>
      <c r="Q25" s="356"/>
      <c r="R25" s="356"/>
      <c r="S25" s="356"/>
      <c r="T25" s="357"/>
    </row>
    <row r="26" spans="2:20">
      <c r="B26" s="410"/>
      <c r="C26" s="356"/>
      <c r="D26" s="356"/>
      <c r="E26" s="356"/>
      <c r="F26" s="356"/>
      <c r="G26" s="356"/>
      <c r="H26" s="356"/>
      <c r="I26" s="356"/>
      <c r="J26" s="356"/>
      <c r="K26" s="356"/>
      <c r="L26" s="356"/>
      <c r="M26" s="356"/>
      <c r="N26" s="356"/>
      <c r="O26" s="356"/>
      <c r="P26" s="356"/>
      <c r="Q26" s="356"/>
      <c r="R26" s="356"/>
      <c r="S26" s="356"/>
      <c r="T26" s="357"/>
    </row>
    <row r="27" spans="2:20">
      <c r="B27" s="410"/>
      <c r="C27" s="356"/>
      <c r="D27" s="356"/>
      <c r="E27" s="356"/>
      <c r="F27" s="356"/>
      <c r="G27" s="356"/>
      <c r="H27" s="356"/>
      <c r="I27" s="356"/>
      <c r="J27" s="356"/>
      <c r="K27" s="356"/>
      <c r="L27" s="356"/>
      <c r="M27" s="356"/>
      <c r="N27" s="356"/>
      <c r="O27" s="356"/>
      <c r="P27" s="356"/>
      <c r="Q27" s="356"/>
      <c r="R27" s="356"/>
      <c r="S27" s="356"/>
      <c r="T27" s="357"/>
    </row>
    <row r="28" spans="2:20">
      <c r="B28" s="410"/>
      <c r="C28" s="356"/>
      <c r="D28" s="356"/>
      <c r="E28" s="356"/>
      <c r="F28" s="356"/>
      <c r="G28" s="356"/>
      <c r="H28" s="356"/>
      <c r="I28" s="356"/>
      <c r="J28" s="356"/>
      <c r="K28" s="356"/>
      <c r="L28" s="356"/>
      <c r="M28" s="356"/>
      <c r="N28" s="356"/>
      <c r="O28" s="356"/>
      <c r="P28" s="356"/>
      <c r="Q28" s="356"/>
      <c r="R28" s="356"/>
      <c r="S28" s="356"/>
      <c r="T28" s="357"/>
    </row>
    <row r="29" spans="2:20">
      <c r="B29" s="410"/>
      <c r="C29" s="356"/>
      <c r="D29" s="356"/>
      <c r="E29" s="356"/>
      <c r="F29" s="356"/>
      <c r="G29" s="356"/>
      <c r="H29" s="356"/>
      <c r="I29" s="356"/>
      <c r="J29" s="356"/>
      <c r="K29" s="356"/>
      <c r="L29" s="356"/>
      <c r="M29" s="356"/>
      <c r="N29" s="356"/>
      <c r="O29" s="356"/>
      <c r="P29" s="356"/>
      <c r="Q29" s="356"/>
      <c r="R29" s="356"/>
      <c r="S29" s="356"/>
      <c r="T29" s="357"/>
    </row>
    <row r="30" spans="2:20">
      <c r="B30" s="410"/>
      <c r="C30" s="356"/>
      <c r="D30" s="356"/>
      <c r="E30" s="356"/>
      <c r="F30" s="356"/>
      <c r="G30" s="356"/>
      <c r="H30" s="356"/>
      <c r="I30" s="356"/>
      <c r="J30" s="356"/>
      <c r="K30" s="356"/>
      <c r="L30" s="356"/>
      <c r="M30" s="356"/>
      <c r="N30" s="356"/>
      <c r="O30" s="356"/>
      <c r="P30" s="356"/>
      <c r="Q30" s="356"/>
      <c r="R30" s="356"/>
      <c r="S30" s="356"/>
      <c r="T30" s="357"/>
    </row>
    <row r="31" spans="2:20">
      <c r="B31" s="410"/>
      <c r="C31" s="356"/>
      <c r="D31" s="356"/>
      <c r="E31" s="356"/>
      <c r="F31" s="356"/>
      <c r="G31" s="356"/>
      <c r="H31" s="356"/>
      <c r="I31" s="356"/>
      <c r="J31" s="356"/>
      <c r="K31" s="356"/>
      <c r="L31" s="356"/>
      <c r="M31" s="356"/>
      <c r="N31" s="356"/>
      <c r="O31" s="356"/>
      <c r="P31" s="356"/>
      <c r="Q31" s="356"/>
      <c r="R31" s="356"/>
      <c r="S31" s="356"/>
      <c r="T31" s="357"/>
    </row>
    <row r="32" spans="2:20">
      <c r="B32" s="410"/>
      <c r="C32" s="356"/>
      <c r="D32" s="356"/>
      <c r="E32" s="356"/>
      <c r="F32" s="356"/>
      <c r="G32" s="356"/>
      <c r="H32" s="356"/>
      <c r="I32" s="356"/>
      <c r="J32" s="356"/>
      <c r="K32" s="356"/>
      <c r="L32" s="356"/>
      <c r="M32" s="356"/>
      <c r="N32" s="356"/>
      <c r="O32" s="356"/>
      <c r="P32" s="356"/>
      <c r="Q32" s="356"/>
      <c r="R32" s="356"/>
      <c r="S32" s="356"/>
      <c r="T32" s="357"/>
    </row>
    <row r="33" spans="2:20">
      <c r="B33" s="410"/>
      <c r="C33" s="356"/>
      <c r="D33" s="356"/>
      <c r="E33" s="356"/>
      <c r="F33" s="356"/>
      <c r="G33" s="356"/>
      <c r="H33" s="356"/>
      <c r="I33" s="356"/>
      <c r="J33" s="356"/>
      <c r="K33" s="356"/>
      <c r="L33" s="356"/>
      <c r="M33" s="356"/>
      <c r="N33" s="356"/>
      <c r="O33" s="356"/>
      <c r="P33" s="356"/>
      <c r="Q33" s="356"/>
      <c r="R33" s="356"/>
      <c r="S33" s="356"/>
      <c r="T33" s="357"/>
    </row>
    <row r="34" spans="2:20">
      <c r="B34" s="410"/>
      <c r="C34" s="356"/>
      <c r="D34" s="356"/>
      <c r="E34" s="356"/>
      <c r="F34" s="356"/>
      <c r="G34" s="356"/>
      <c r="H34" s="356"/>
      <c r="I34" s="356"/>
      <c r="J34" s="356"/>
      <c r="K34" s="356"/>
      <c r="L34" s="356"/>
      <c r="M34" s="356"/>
      <c r="N34" s="356"/>
      <c r="O34" s="356"/>
      <c r="P34" s="356"/>
      <c r="Q34" s="356"/>
      <c r="R34" s="356"/>
      <c r="S34" s="356"/>
      <c r="T34" s="357"/>
    </row>
    <row r="35" spans="2:20">
      <c r="B35" s="410"/>
      <c r="C35" s="356"/>
      <c r="D35" s="356"/>
      <c r="E35" s="356"/>
      <c r="F35" s="356"/>
      <c r="G35" s="356"/>
      <c r="H35" s="356"/>
      <c r="I35" s="356"/>
      <c r="J35" s="356"/>
      <c r="K35" s="356"/>
      <c r="L35" s="356"/>
      <c r="M35" s="356"/>
      <c r="N35" s="356"/>
      <c r="O35" s="356"/>
      <c r="P35" s="356"/>
      <c r="Q35" s="356"/>
      <c r="R35" s="356"/>
      <c r="S35" s="356"/>
      <c r="T35" s="357"/>
    </row>
    <row r="36" spans="2:20">
      <c r="B36" s="410"/>
      <c r="C36" s="356"/>
      <c r="D36" s="356"/>
      <c r="E36" s="356"/>
      <c r="F36" s="356"/>
      <c r="G36" s="356"/>
      <c r="H36" s="356"/>
      <c r="I36" s="356"/>
      <c r="J36" s="356"/>
      <c r="K36" s="356"/>
      <c r="L36" s="356"/>
      <c r="M36" s="356"/>
      <c r="N36" s="356"/>
      <c r="O36" s="356"/>
      <c r="P36" s="356"/>
      <c r="Q36" s="356"/>
      <c r="R36" s="356"/>
      <c r="S36" s="356"/>
      <c r="T36" s="357"/>
    </row>
    <row r="37" spans="2:20">
      <c r="B37" s="410"/>
      <c r="C37" s="356"/>
      <c r="D37" s="356"/>
      <c r="E37" s="356"/>
      <c r="F37" s="356"/>
      <c r="G37" s="356"/>
      <c r="H37" s="356"/>
      <c r="I37" s="356"/>
      <c r="J37" s="356"/>
      <c r="K37" s="356"/>
      <c r="L37" s="356"/>
      <c r="M37" s="356"/>
      <c r="N37" s="356"/>
      <c r="O37" s="356"/>
      <c r="P37" s="356"/>
      <c r="Q37" s="356"/>
      <c r="R37" s="356"/>
      <c r="S37" s="356"/>
      <c r="T37" s="357"/>
    </row>
    <row r="38" spans="2:20">
      <c r="B38" s="410"/>
      <c r="C38" s="356"/>
      <c r="D38" s="356"/>
      <c r="E38" s="356"/>
      <c r="F38" s="356"/>
      <c r="G38" s="356"/>
      <c r="H38" s="356"/>
      <c r="I38" s="356"/>
      <c r="J38" s="356"/>
      <c r="K38" s="356"/>
      <c r="L38" s="356"/>
      <c r="M38" s="356"/>
      <c r="N38" s="356"/>
      <c r="O38" s="356"/>
      <c r="P38" s="356"/>
      <c r="Q38" s="356"/>
      <c r="R38" s="356"/>
      <c r="S38" s="356"/>
      <c r="T38" s="357"/>
    </row>
    <row r="39" spans="2:20">
      <c r="B39" s="410"/>
      <c r="C39" s="356"/>
      <c r="D39" s="356"/>
      <c r="E39" s="356"/>
      <c r="F39" s="356"/>
      <c r="G39" s="356"/>
      <c r="H39" s="356"/>
      <c r="I39" s="356"/>
      <c r="J39" s="356"/>
      <c r="K39" s="356"/>
      <c r="L39" s="356"/>
      <c r="M39" s="356"/>
      <c r="N39" s="356"/>
      <c r="O39" s="356"/>
      <c r="P39" s="356"/>
      <c r="Q39" s="356"/>
      <c r="R39" s="356"/>
      <c r="S39" s="356"/>
      <c r="T39" s="357"/>
    </row>
    <row r="40" spans="2:20">
      <c r="B40" s="410"/>
      <c r="C40" s="356"/>
      <c r="D40" s="356"/>
      <c r="E40" s="356"/>
      <c r="F40" s="356"/>
      <c r="G40" s="356"/>
      <c r="H40" s="356"/>
      <c r="I40" s="356"/>
      <c r="J40" s="356"/>
      <c r="K40" s="356"/>
      <c r="L40" s="356"/>
      <c r="M40" s="356"/>
      <c r="N40" s="356"/>
      <c r="O40" s="356"/>
      <c r="P40" s="356"/>
      <c r="Q40" s="356"/>
      <c r="R40" s="356"/>
      <c r="S40" s="356"/>
      <c r="T40" s="357"/>
    </row>
    <row r="41" spans="2:20">
      <c r="B41" s="410"/>
      <c r="C41" s="356"/>
      <c r="D41" s="356"/>
      <c r="E41" s="356"/>
      <c r="F41" s="356"/>
      <c r="G41" s="356"/>
      <c r="H41" s="356"/>
      <c r="I41" s="356"/>
      <c r="J41" s="356"/>
      <c r="K41" s="356"/>
      <c r="L41" s="356"/>
      <c r="M41" s="356"/>
      <c r="N41" s="356"/>
      <c r="O41" s="356"/>
      <c r="P41" s="356"/>
      <c r="Q41" s="356"/>
      <c r="R41" s="356"/>
      <c r="S41" s="356"/>
      <c r="T41" s="357"/>
    </row>
    <row r="42" spans="2:20">
      <c r="B42" s="410"/>
      <c r="C42" s="356"/>
      <c r="D42" s="356"/>
      <c r="E42" s="356"/>
      <c r="F42" s="356"/>
      <c r="G42" s="356"/>
      <c r="H42" s="356"/>
      <c r="I42" s="356"/>
      <c r="J42" s="356"/>
      <c r="K42" s="356"/>
      <c r="L42" s="356"/>
      <c r="M42" s="356"/>
      <c r="N42" s="356"/>
      <c r="O42" s="356"/>
      <c r="P42" s="356"/>
      <c r="Q42" s="356"/>
      <c r="R42" s="356"/>
      <c r="S42" s="356"/>
      <c r="T42" s="357"/>
    </row>
    <row r="43" spans="2:20">
      <c r="B43" s="410"/>
      <c r="C43" s="356"/>
      <c r="D43" s="356"/>
      <c r="E43" s="356"/>
      <c r="F43" s="356"/>
      <c r="G43" s="356"/>
      <c r="H43" s="356"/>
      <c r="I43" s="356"/>
      <c r="J43" s="356"/>
      <c r="K43" s="356"/>
      <c r="L43" s="356"/>
      <c r="M43" s="356"/>
      <c r="N43" s="356"/>
      <c r="O43" s="356"/>
      <c r="P43" s="356"/>
      <c r="Q43" s="356"/>
      <c r="R43" s="356"/>
      <c r="S43" s="356"/>
      <c r="T43" s="357"/>
    </row>
    <row r="44" spans="2:20">
      <c r="B44" s="410"/>
      <c r="C44" s="356"/>
      <c r="D44" s="356"/>
      <c r="E44" s="356"/>
      <c r="F44" s="356"/>
      <c r="G44" s="356"/>
      <c r="H44" s="356"/>
      <c r="I44" s="356"/>
      <c r="J44" s="356"/>
      <c r="K44" s="356"/>
      <c r="L44" s="356"/>
      <c r="M44" s="356"/>
      <c r="N44" s="356"/>
      <c r="O44" s="356"/>
      <c r="P44" s="356"/>
      <c r="Q44" s="356"/>
      <c r="R44" s="356"/>
      <c r="S44" s="356"/>
      <c r="T44" s="357"/>
    </row>
    <row r="45" spans="2:20">
      <c r="B45" s="410"/>
      <c r="C45" s="356"/>
      <c r="D45" s="356"/>
      <c r="E45" s="356"/>
      <c r="F45" s="356"/>
      <c r="G45" s="356"/>
      <c r="H45" s="356"/>
      <c r="I45" s="356"/>
      <c r="J45" s="356"/>
      <c r="K45" s="356"/>
      <c r="L45" s="356"/>
      <c r="M45" s="356"/>
      <c r="N45" s="356"/>
      <c r="O45" s="356"/>
      <c r="P45" s="356"/>
      <c r="Q45" s="356"/>
      <c r="R45" s="356"/>
      <c r="S45" s="356"/>
      <c r="T45" s="357"/>
    </row>
    <row r="46" spans="2:20">
      <c r="B46" s="410"/>
      <c r="C46" s="356"/>
      <c r="D46" s="356"/>
      <c r="E46" s="356"/>
      <c r="F46" s="356"/>
      <c r="G46" s="356"/>
      <c r="H46" s="356"/>
      <c r="I46" s="356"/>
      <c r="J46" s="356"/>
      <c r="K46" s="356"/>
      <c r="L46" s="356"/>
      <c r="M46" s="356"/>
      <c r="N46" s="356"/>
      <c r="O46" s="356"/>
      <c r="P46" s="356"/>
      <c r="Q46" s="356"/>
      <c r="R46" s="356"/>
      <c r="S46" s="356"/>
      <c r="T46" s="357"/>
    </row>
    <row r="47" spans="2:20">
      <c r="B47" s="410"/>
      <c r="C47" s="356"/>
      <c r="D47" s="356"/>
      <c r="E47" s="356"/>
      <c r="F47" s="356"/>
      <c r="G47" s="356"/>
      <c r="H47" s="356"/>
      <c r="I47" s="356"/>
      <c r="J47" s="356"/>
      <c r="K47" s="356"/>
      <c r="L47" s="356"/>
      <c r="M47" s="356"/>
      <c r="N47" s="356"/>
      <c r="O47" s="356"/>
      <c r="P47" s="356"/>
      <c r="Q47" s="356"/>
      <c r="R47" s="356"/>
      <c r="S47" s="356"/>
      <c r="T47" s="357"/>
    </row>
    <row r="48" spans="2:20">
      <c r="B48" s="410"/>
      <c r="C48" s="356"/>
      <c r="D48" s="356"/>
      <c r="E48" s="356"/>
      <c r="F48" s="356"/>
      <c r="G48" s="356"/>
      <c r="H48" s="356"/>
      <c r="I48" s="356"/>
      <c r="J48" s="356"/>
      <c r="K48" s="356"/>
      <c r="L48" s="356"/>
      <c r="M48" s="356"/>
      <c r="N48" s="356"/>
      <c r="O48" s="356"/>
      <c r="P48" s="356"/>
      <c r="Q48" s="356"/>
      <c r="R48" s="356"/>
      <c r="S48" s="356"/>
      <c r="T48" s="357"/>
    </row>
    <row r="49" spans="2:24">
      <c r="B49" s="410"/>
      <c r="C49" s="356"/>
      <c r="D49" s="356"/>
      <c r="E49" s="356"/>
      <c r="F49" s="356"/>
      <c r="G49" s="356"/>
      <c r="H49" s="356"/>
      <c r="I49" s="356"/>
      <c r="J49" s="356"/>
      <c r="K49" s="356"/>
      <c r="L49" s="356"/>
      <c r="M49" s="356"/>
      <c r="N49" s="356"/>
      <c r="O49" s="356"/>
      <c r="P49" s="356"/>
      <c r="Q49" s="356"/>
      <c r="R49" s="356"/>
      <c r="S49" s="356"/>
      <c r="T49" s="357"/>
    </row>
    <row r="50" spans="2:24">
      <c r="B50" s="410"/>
      <c r="C50" s="356"/>
      <c r="D50" s="356"/>
      <c r="E50" s="356"/>
      <c r="F50" s="356"/>
      <c r="G50" s="356"/>
      <c r="H50" s="356"/>
      <c r="I50" s="356"/>
      <c r="J50" s="356"/>
      <c r="K50" s="356"/>
      <c r="L50" s="356"/>
      <c r="M50" s="356"/>
      <c r="N50" s="356"/>
      <c r="O50" s="356"/>
      <c r="P50" s="356"/>
      <c r="Q50" s="356"/>
      <c r="R50" s="356"/>
      <c r="S50" s="356"/>
      <c r="T50" s="357"/>
    </row>
    <row r="51" spans="2:24">
      <c r="B51" s="410"/>
      <c r="C51" s="356"/>
      <c r="D51" s="356"/>
      <c r="E51" s="356"/>
      <c r="F51" s="356"/>
      <c r="G51" s="356"/>
      <c r="H51" s="356"/>
      <c r="I51" s="356"/>
      <c r="J51" s="356"/>
      <c r="K51" s="356"/>
      <c r="L51" s="356"/>
      <c r="M51" s="356"/>
      <c r="N51" s="356"/>
      <c r="O51" s="356"/>
      <c r="P51" s="356"/>
      <c r="Q51" s="356"/>
      <c r="R51" s="356"/>
      <c r="S51" s="356"/>
      <c r="T51" s="357"/>
    </row>
    <row r="52" spans="2:24">
      <c r="B52" s="410"/>
      <c r="C52" s="356"/>
      <c r="D52" s="356"/>
      <c r="E52" s="356"/>
      <c r="F52" s="356"/>
      <c r="G52" s="356"/>
      <c r="H52" s="356"/>
      <c r="I52" s="356"/>
      <c r="J52" s="356"/>
      <c r="K52" s="356"/>
      <c r="L52" s="356"/>
      <c r="M52" s="356"/>
      <c r="N52" s="356"/>
      <c r="O52" s="356"/>
      <c r="P52" s="356"/>
      <c r="Q52" s="356"/>
      <c r="R52" s="356"/>
      <c r="S52" s="356"/>
      <c r="T52" s="357"/>
    </row>
    <row r="53" spans="2:24">
      <c r="B53" s="410"/>
      <c r="C53" s="356"/>
      <c r="D53" s="356"/>
      <c r="E53" s="356"/>
      <c r="F53" s="356"/>
      <c r="G53" s="356"/>
      <c r="H53" s="356"/>
      <c r="I53" s="356"/>
      <c r="J53" s="356"/>
      <c r="K53" s="356"/>
      <c r="L53" s="356"/>
      <c r="M53" s="356"/>
      <c r="N53" s="356"/>
      <c r="O53" s="356"/>
      <c r="P53" s="356"/>
      <c r="Q53" s="356"/>
      <c r="R53" s="356"/>
      <c r="S53" s="356"/>
      <c r="T53" s="357"/>
    </row>
    <row r="54" spans="2:24">
      <c r="B54" s="410"/>
      <c r="C54" s="356"/>
      <c r="D54" s="356"/>
      <c r="E54" s="356"/>
      <c r="F54" s="356"/>
      <c r="G54" s="356"/>
      <c r="H54" s="356"/>
      <c r="I54" s="356"/>
      <c r="J54" s="356"/>
      <c r="K54" s="356"/>
      <c r="L54" s="356"/>
      <c r="M54" s="356"/>
      <c r="N54" s="356"/>
      <c r="O54" s="356"/>
      <c r="P54" s="356"/>
      <c r="Q54" s="356"/>
      <c r="R54" s="356"/>
      <c r="S54" s="356"/>
      <c r="T54" s="357"/>
      <c r="X54" s="87"/>
    </row>
    <row r="55" spans="2:24">
      <c r="B55" s="410"/>
      <c r="C55" s="356"/>
      <c r="D55" s="356"/>
      <c r="E55" s="356"/>
      <c r="F55" s="356"/>
      <c r="G55" s="356"/>
      <c r="H55" s="356"/>
      <c r="I55" s="356"/>
      <c r="J55" s="356"/>
      <c r="K55" s="356"/>
      <c r="L55" s="356"/>
      <c r="M55" s="356"/>
      <c r="N55" s="356"/>
      <c r="O55" s="356"/>
      <c r="P55" s="356"/>
      <c r="Q55" s="356"/>
      <c r="R55" s="356"/>
      <c r="S55" s="356"/>
      <c r="T55" s="357"/>
    </row>
    <row r="56" spans="2:24">
      <c r="B56" s="410"/>
      <c r="C56" s="356"/>
      <c r="D56" s="356"/>
      <c r="E56" s="356"/>
      <c r="F56" s="356"/>
      <c r="G56" s="356"/>
      <c r="H56" s="356"/>
      <c r="I56" s="356"/>
      <c r="J56" s="356"/>
      <c r="K56" s="356"/>
      <c r="L56" s="356"/>
      <c r="M56" s="356"/>
      <c r="N56" s="356"/>
      <c r="O56" s="356"/>
      <c r="P56" s="356"/>
      <c r="Q56" s="356"/>
      <c r="R56" s="356"/>
      <c r="S56" s="356"/>
      <c r="T56" s="357"/>
    </row>
    <row r="57" spans="2:24" ht="18" thickBot="1">
      <c r="B57" s="411"/>
      <c r="C57" s="358"/>
      <c r="D57" s="358"/>
      <c r="E57" s="358"/>
      <c r="F57" s="358"/>
      <c r="G57" s="358"/>
      <c r="H57" s="358"/>
      <c r="I57" s="358"/>
      <c r="J57" s="358"/>
      <c r="K57" s="358"/>
      <c r="L57" s="358"/>
      <c r="M57" s="358"/>
      <c r="N57" s="358"/>
      <c r="O57" s="358"/>
      <c r="P57" s="358"/>
      <c r="Q57" s="358"/>
      <c r="R57" s="358"/>
      <c r="S57" s="358"/>
      <c r="T57" s="359"/>
    </row>
  </sheetData>
  <mergeCells count="13">
    <mergeCell ref="B4:T4"/>
    <mergeCell ref="B5:T10"/>
    <mergeCell ref="B17:T57"/>
    <mergeCell ref="B12:T14"/>
    <mergeCell ref="B16:T16"/>
    <mergeCell ref="B2:D2"/>
    <mergeCell ref="E2:L2"/>
    <mergeCell ref="M2:O2"/>
    <mergeCell ref="P2:T2"/>
    <mergeCell ref="B3:D3"/>
    <mergeCell ref="E3:L3"/>
    <mergeCell ref="M3:O3"/>
    <mergeCell ref="P3:T3"/>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39997558519241921"/>
  </sheetPr>
  <dimension ref="B1:X1259"/>
  <sheetViews>
    <sheetView zoomScale="70" zoomScaleNormal="70" workbookViewId="0">
      <selection activeCell="Q2" sqref="Q2:U2"/>
    </sheetView>
  </sheetViews>
  <sheetFormatPr baseColWidth="10" defaultColWidth="8.83203125" defaultRowHeight="17"/>
  <cols>
    <col min="1" max="1" width="3.6640625" customWidth="1"/>
    <col min="3" max="3" width="9" style="22"/>
    <col min="4" max="4" width="9" style="2"/>
    <col min="6" max="6" width="9" style="2"/>
    <col min="15" max="19" width="9" style="2"/>
    <col min="24" max="24" width="10" bestFit="1" customWidth="1"/>
  </cols>
  <sheetData>
    <row r="1" spans="2:21" s="2" customFormat="1" ht="18" thickBot="1">
      <c r="C1" s="22"/>
    </row>
    <row r="2" spans="2:21" s="7" customFormat="1" ht="25" customHeight="1">
      <c r="B2" s="298" t="s">
        <v>54</v>
      </c>
      <c r="C2" s="440"/>
      <c r="D2" s="299"/>
      <c r="E2" s="299"/>
      <c r="F2" s="300" t="s">
        <v>471</v>
      </c>
      <c r="G2" s="301"/>
      <c r="H2" s="301"/>
      <c r="I2" s="301"/>
      <c r="J2" s="301"/>
      <c r="K2" s="301"/>
      <c r="L2" s="301"/>
      <c r="M2" s="302"/>
      <c r="N2" s="299" t="s">
        <v>105</v>
      </c>
      <c r="O2" s="299"/>
      <c r="P2" s="299"/>
      <c r="Q2" s="300" t="s">
        <v>3392</v>
      </c>
      <c r="R2" s="301"/>
      <c r="S2" s="301"/>
      <c r="T2" s="301"/>
      <c r="U2" s="303"/>
    </row>
    <row r="3" spans="2:21" s="7" customFormat="1" ht="25" customHeight="1">
      <c r="B3" s="304" t="s">
        <v>55</v>
      </c>
      <c r="C3" s="441"/>
      <c r="D3" s="305"/>
      <c r="E3" s="305"/>
      <c r="F3" s="306" t="s">
        <v>483</v>
      </c>
      <c r="G3" s="307"/>
      <c r="H3" s="307"/>
      <c r="I3" s="307"/>
      <c r="J3" s="307"/>
      <c r="K3" s="307"/>
      <c r="L3" s="307"/>
      <c r="M3" s="308"/>
      <c r="N3" s="305" t="s">
        <v>106</v>
      </c>
      <c r="O3" s="305"/>
      <c r="P3" s="305"/>
      <c r="Q3" s="309">
        <v>44264</v>
      </c>
      <c r="R3" s="307"/>
      <c r="S3" s="307"/>
      <c r="T3" s="307"/>
      <c r="U3" s="310"/>
    </row>
    <row r="4" spans="2:21" s="7" customFormat="1" ht="25" customHeight="1">
      <c r="B4" s="442" t="s">
        <v>136</v>
      </c>
      <c r="C4" s="443"/>
      <c r="D4" s="443"/>
      <c r="E4" s="443"/>
      <c r="F4" s="443"/>
      <c r="G4" s="443"/>
      <c r="H4" s="443"/>
      <c r="I4" s="443"/>
      <c r="J4" s="443"/>
      <c r="K4" s="443"/>
      <c r="L4" s="443"/>
      <c r="M4" s="443"/>
      <c r="N4" s="443"/>
      <c r="O4" s="443"/>
      <c r="P4" s="443"/>
      <c r="Q4" s="443"/>
      <c r="R4" s="443"/>
      <c r="S4" s="443"/>
      <c r="T4" s="443"/>
      <c r="U4" s="444"/>
    </row>
    <row r="5" spans="2:21" s="7" customFormat="1" ht="25" customHeight="1">
      <c r="B5" s="445" t="s">
        <v>1593</v>
      </c>
      <c r="C5" s="446"/>
      <c r="D5" s="446"/>
      <c r="E5" s="446"/>
      <c r="F5" s="446"/>
      <c r="G5" s="446"/>
      <c r="H5" s="446"/>
      <c r="I5" s="446"/>
      <c r="J5" s="446"/>
      <c r="K5" s="446"/>
      <c r="L5" s="446"/>
      <c r="M5" s="446"/>
      <c r="N5" s="446"/>
      <c r="O5" s="446"/>
      <c r="P5" s="446"/>
      <c r="Q5" s="446"/>
      <c r="R5" s="446"/>
      <c r="S5" s="446"/>
      <c r="T5" s="446"/>
      <c r="U5" s="447"/>
    </row>
    <row r="6" spans="2:21" s="6" customFormat="1" ht="40" customHeight="1">
      <c r="B6" s="448"/>
      <c r="C6" s="449"/>
      <c r="D6" s="449"/>
      <c r="E6" s="449"/>
      <c r="F6" s="449"/>
      <c r="G6" s="449"/>
      <c r="H6" s="449"/>
      <c r="I6" s="449"/>
      <c r="J6" s="449"/>
      <c r="K6" s="449"/>
      <c r="L6" s="449"/>
      <c r="M6" s="449"/>
      <c r="N6" s="449"/>
      <c r="O6" s="449"/>
      <c r="P6" s="449"/>
      <c r="Q6" s="449"/>
      <c r="R6" s="449"/>
      <c r="S6" s="449"/>
      <c r="T6" s="449"/>
      <c r="U6" s="450"/>
    </row>
    <row r="7" spans="2:21" s="6" customFormat="1" ht="40" customHeight="1">
      <c r="B7" s="448"/>
      <c r="C7" s="449"/>
      <c r="D7" s="449"/>
      <c r="E7" s="449"/>
      <c r="F7" s="449"/>
      <c r="G7" s="449"/>
      <c r="H7" s="449"/>
      <c r="I7" s="449"/>
      <c r="J7" s="449"/>
      <c r="K7" s="449"/>
      <c r="L7" s="449"/>
      <c r="M7" s="449"/>
      <c r="N7" s="449"/>
      <c r="O7" s="449"/>
      <c r="P7" s="449"/>
      <c r="Q7" s="449"/>
      <c r="R7" s="449"/>
      <c r="S7" s="449"/>
      <c r="T7" s="449"/>
      <c r="U7" s="450"/>
    </row>
    <row r="8" spans="2:21" s="6" customFormat="1" ht="40" customHeight="1">
      <c r="B8" s="448"/>
      <c r="C8" s="449"/>
      <c r="D8" s="449"/>
      <c r="E8" s="449"/>
      <c r="F8" s="449"/>
      <c r="G8" s="449"/>
      <c r="H8" s="449"/>
      <c r="I8" s="449"/>
      <c r="J8" s="449"/>
      <c r="K8" s="449"/>
      <c r="L8" s="449"/>
      <c r="M8" s="449"/>
      <c r="N8" s="449"/>
      <c r="O8" s="449"/>
      <c r="P8" s="449"/>
      <c r="Q8" s="449"/>
      <c r="R8" s="449"/>
      <c r="S8" s="449"/>
      <c r="T8" s="449"/>
      <c r="U8" s="450"/>
    </row>
    <row r="9" spans="2:21" s="6" customFormat="1" ht="40" customHeight="1" thickBot="1">
      <c r="B9" s="451"/>
      <c r="C9" s="452"/>
      <c r="D9" s="452"/>
      <c r="E9" s="452"/>
      <c r="F9" s="452"/>
      <c r="G9" s="452"/>
      <c r="H9" s="452"/>
      <c r="I9" s="452"/>
      <c r="J9" s="452"/>
      <c r="K9" s="452"/>
      <c r="L9" s="452"/>
      <c r="M9" s="452"/>
      <c r="N9" s="452"/>
      <c r="O9" s="452"/>
      <c r="P9" s="452"/>
      <c r="Q9" s="452"/>
      <c r="R9" s="452"/>
      <c r="S9" s="452"/>
      <c r="T9" s="452"/>
      <c r="U9" s="453"/>
    </row>
    <row r="10" spans="2:21" ht="18" thickBot="1"/>
    <row r="11" spans="2:21" ht="30" customHeight="1">
      <c r="B11" s="325" t="s">
        <v>130</v>
      </c>
      <c r="C11" s="326"/>
      <c r="D11" s="326"/>
      <c r="E11" s="326"/>
      <c r="F11" s="326"/>
      <c r="G11" s="326"/>
      <c r="H11" s="326"/>
      <c r="I11" s="326"/>
      <c r="J11" s="326"/>
      <c r="K11" s="326"/>
      <c r="L11" s="326"/>
      <c r="M11" s="326"/>
      <c r="N11" s="326"/>
      <c r="O11" s="326"/>
      <c r="P11" s="326"/>
      <c r="Q11" s="326"/>
      <c r="R11" s="326"/>
      <c r="S11" s="326"/>
      <c r="T11" s="326"/>
      <c r="U11" s="327"/>
    </row>
    <row r="12" spans="2:21" ht="30" customHeight="1" thickBot="1">
      <c r="B12" s="328"/>
      <c r="C12" s="329"/>
      <c r="D12" s="329"/>
      <c r="E12" s="329"/>
      <c r="F12" s="329"/>
      <c r="G12" s="329"/>
      <c r="H12" s="329"/>
      <c r="I12" s="329"/>
      <c r="J12" s="329"/>
      <c r="K12" s="329"/>
      <c r="L12" s="329"/>
      <c r="M12" s="329"/>
      <c r="N12" s="329"/>
      <c r="O12" s="329"/>
      <c r="P12" s="329"/>
      <c r="Q12" s="329"/>
      <c r="R12" s="329"/>
      <c r="S12" s="329"/>
      <c r="T12" s="329"/>
      <c r="U12" s="330"/>
    </row>
    <row r="13" spans="2:21" s="15" customFormat="1" ht="17.25" customHeight="1" thickBot="1">
      <c r="B13"/>
      <c r="C13" s="22"/>
      <c r="D13"/>
      <c r="E13"/>
      <c r="F13"/>
      <c r="G13"/>
      <c r="H13"/>
      <c r="I13"/>
      <c r="J13"/>
      <c r="K13"/>
      <c r="L13"/>
      <c r="M13"/>
      <c r="N13"/>
      <c r="O13"/>
      <c r="P13"/>
      <c r="Q13"/>
      <c r="R13"/>
      <c r="S13"/>
      <c r="T13"/>
      <c r="U13"/>
    </row>
    <row r="14" spans="2:21" s="15" customFormat="1" ht="30" customHeight="1">
      <c r="B14" s="461" t="s">
        <v>131</v>
      </c>
      <c r="C14" s="462"/>
      <c r="D14" s="462"/>
      <c r="E14" s="462"/>
      <c r="F14" s="368" t="s">
        <v>1566</v>
      </c>
      <c r="G14" s="368"/>
      <c r="H14" s="368"/>
      <c r="I14" s="368"/>
      <c r="J14" s="368"/>
      <c r="K14" s="368"/>
      <c r="L14" s="368"/>
      <c r="M14" s="368"/>
      <c r="N14" s="368"/>
      <c r="O14" s="368"/>
      <c r="P14" s="368"/>
      <c r="Q14" s="368"/>
      <c r="R14" s="368"/>
      <c r="S14" s="368"/>
      <c r="T14" s="368"/>
      <c r="U14" s="369"/>
    </row>
    <row r="15" spans="2:21" s="15" customFormat="1" ht="30" customHeight="1">
      <c r="B15" s="463" t="s">
        <v>134</v>
      </c>
      <c r="C15" s="464"/>
      <c r="D15" s="464"/>
      <c r="E15" s="464"/>
      <c r="F15" s="467" t="s">
        <v>485</v>
      </c>
      <c r="G15" s="468"/>
      <c r="H15" s="468"/>
      <c r="I15" s="468"/>
      <c r="J15" s="468"/>
      <c r="K15" s="468"/>
      <c r="L15" s="468"/>
      <c r="M15" s="468"/>
      <c r="N15" s="468"/>
      <c r="O15" s="468"/>
      <c r="P15" s="468"/>
      <c r="Q15" s="468"/>
      <c r="R15" s="468"/>
      <c r="S15" s="468"/>
      <c r="T15" s="468"/>
      <c r="U15" s="469"/>
    </row>
    <row r="16" spans="2:21" s="15" customFormat="1" ht="299.25" customHeight="1">
      <c r="B16" s="463"/>
      <c r="C16" s="464"/>
      <c r="D16" s="464"/>
      <c r="E16" s="464"/>
      <c r="F16" s="468"/>
      <c r="G16" s="468"/>
      <c r="H16" s="468"/>
      <c r="I16" s="468"/>
      <c r="J16" s="468"/>
      <c r="K16" s="468"/>
      <c r="L16" s="468"/>
      <c r="M16" s="468"/>
      <c r="N16" s="468"/>
      <c r="O16" s="468"/>
      <c r="P16" s="468"/>
      <c r="Q16" s="468"/>
      <c r="R16" s="468"/>
      <c r="S16" s="468"/>
      <c r="T16" s="468"/>
      <c r="U16" s="469"/>
    </row>
    <row r="17" spans="2:24" s="15" customFormat="1" ht="30" customHeight="1">
      <c r="B17" s="463" t="s">
        <v>132</v>
      </c>
      <c r="C17" s="464"/>
      <c r="D17" s="464"/>
      <c r="E17" s="464"/>
      <c r="F17" s="468"/>
      <c r="G17" s="468"/>
      <c r="H17" s="468"/>
      <c r="I17" s="468"/>
      <c r="J17" s="468"/>
      <c r="K17" s="468"/>
      <c r="L17" s="468"/>
      <c r="M17" s="468"/>
      <c r="N17" s="468"/>
      <c r="O17" s="468"/>
      <c r="P17" s="468"/>
      <c r="Q17" s="468"/>
      <c r="R17" s="468"/>
      <c r="S17" s="468"/>
      <c r="T17" s="468"/>
      <c r="U17" s="469"/>
    </row>
    <row r="18" spans="2:24" s="15" customFormat="1" ht="30" customHeight="1" thickBot="1">
      <c r="B18" s="465" t="s">
        <v>135</v>
      </c>
      <c r="C18" s="466"/>
      <c r="D18" s="466"/>
      <c r="E18" s="466"/>
      <c r="F18" s="470" t="s">
        <v>486</v>
      </c>
      <c r="G18" s="470"/>
      <c r="H18" s="470"/>
      <c r="I18" s="470"/>
      <c r="J18" s="470"/>
      <c r="K18" s="470"/>
      <c r="L18" s="470"/>
      <c r="M18" s="470"/>
      <c r="N18" s="470"/>
      <c r="O18" s="470"/>
      <c r="P18" s="470"/>
      <c r="Q18" s="470"/>
      <c r="R18" s="470"/>
      <c r="S18" s="470"/>
      <c r="T18" s="470"/>
      <c r="U18" s="471"/>
    </row>
    <row r="19" spans="2:24" ht="30" customHeight="1" thickBot="1">
      <c r="X19" s="21"/>
    </row>
    <row r="20" spans="2:24" ht="35" customHeight="1">
      <c r="B20" s="459" t="s">
        <v>133</v>
      </c>
      <c r="C20" s="460"/>
      <c r="D20" s="460"/>
      <c r="E20" s="460"/>
      <c r="F20" s="460"/>
      <c r="G20" s="454" t="s">
        <v>40</v>
      </c>
      <c r="H20" s="454"/>
      <c r="I20" s="454"/>
      <c r="J20" s="454"/>
      <c r="K20" s="454"/>
      <c r="L20" s="454" t="s">
        <v>1375</v>
      </c>
      <c r="M20" s="454"/>
      <c r="N20" s="454"/>
      <c r="O20" s="454"/>
      <c r="P20" s="454"/>
      <c r="Q20" s="454" t="s">
        <v>1376</v>
      </c>
      <c r="R20" s="454"/>
      <c r="S20" s="454"/>
      <c r="T20" s="454"/>
      <c r="U20" s="455"/>
    </row>
    <row r="21" spans="2:24" ht="30" customHeight="1">
      <c r="B21" s="456" t="s">
        <v>1377</v>
      </c>
      <c r="C21" s="457"/>
      <c r="D21" s="457"/>
      <c r="E21" s="457"/>
      <c r="F21" s="457"/>
      <c r="G21" s="457" t="s">
        <v>41</v>
      </c>
      <c r="H21" s="457"/>
      <c r="I21" s="457"/>
      <c r="J21" s="457"/>
      <c r="K21" s="457"/>
      <c r="L21" s="457" t="s">
        <v>41</v>
      </c>
      <c r="M21" s="457"/>
      <c r="N21" s="457"/>
      <c r="O21" s="457"/>
      <c r="P21" s="457"/>
      <c r="Q21" s="457"/>
      <c r="R21" s="457"/>
      <c r="S21" s="457"/>
      <c r="T21" s="457"/>
      <c r="U21" s="458"/>
    </row>
    <row r="22" spans="2:24" ht="30" customHeight="1">
      <c r="B22" s="439" t="s">
        <v>1378</v>
      </c>
      <c r="C22" s="373"/>
      <c r="D22" s="373"/>
      <c r="E22" s="373"/>
      <c r="F22" s="373"/>
      <c r="G22" s="373" t="s">
        <v>1379</v>
      </c>
      <c r="H22" s="373"/>
      <c r="I22" s="373"/>
      <c r="J22" s="373"/>
      <c r="K22" s="373"/>
      <c r="L22" s="373" t="s">
        <v>1378</v>
      </c>
      <c r="M22" s="373"/>
      <c r="N22" s="373"/>
      <c r="O22" s="373"/>
      <c r="P22" s="373"/>
      <c r="Q22" s="373"/>
      <c r="R22" s="373"/>
      <c r="S22" s="373"/>
      <c r="T22" s="373"/>
      <c r="U22" s="434"/>
    </row>
    <row r="23" spans="2:24" ht="30" customHeight="1">
      <c r="B23" s="439" t="s">
        <v>42</v>
      </c>
      <c r="C23" s="373"/>
      <c r="D23" s="373"/>
      <c r="E23" s="373"/>
      <c r="F23" s="373"/>
      <c r="G23" s="373"/>
      <c r="H23" s="373"/>
      <c r="I23" s="373"/>
      <c r="J23" s="373"/>
      <c r="K23" s="373"/>
      <c r="L23" s="373" t="s">
        <v>42</v>
      </c>
      <c r="M23" s="373"/>
      <c r="N23" s="373"/>
      <c r="O23" s="373"/>
      <c r="P23" s="373"/>
      <c r="Q23" s="373"/>
      <c r="R23" s="373"/>
      <c r="S23" s="373"/>
      <c r="T23" s="373"/>
      <c r="U23" s="434"/>
    </row>
    <row r="24" spans="2:24" ht="30" customHeight="1">
      <c r="B24" s="439" t="s">
        <v>43</v>
      </c>
      <c r="C24" s="373"/>
      <c r="D24" s="373"/>
      <c r="E24" s="373"/>
      <c r="F24" s="373"/>
      <c r="G24" s="373"/>
      <c r="H24" s="373"/>
      <c r="I24" s="373"/>
      <c r="J24" s="373"/>
      <c r="K24" s="373"/>
      <c r="L24" s="373" t="s">
        <v>43</v>
      </c>
      <c r="M24" s="373"/>
      <c r="N24" s="373"/>
      <c r="O24" s="373"/>
      <c r="P24" s="373"/>
      <c r="Q24" s="373"/>
      <c r="R24" s="373"/>
      <c r="S24" s="373"/>
      <c r="T24" s="373"/>
      <c r="U24" s="434"/>
    </row>
    <row r="25" spans="2:24" ht="30" customHeight="1">
      <c r="B25" s="439" t="s">
        <v>44</v>
      </c>
      <c r="C25" s="373"/>
      <c r="D25" s="373"/>
      <c r="E25" s="373"/>
      <c r="F25" s="373"/>
      <c r="G25" s="373"/>
      <c r="H25" s="373"/>
      <c r="I25" s="373"/>
      <c r="J25" s="373"/>
      <c r="K25" s="373"/>
      <c r="L25" s="373" t="s">
        <v>44</v>
      </c>
      <c r="M25" s="373"/>
      <c r="N25" s="373"/>
      <c r="O25" s="373"/>
      <c r="P25" s="373"/>
      <c r="Q25" s="373"/>
      <c r="R25" s="373"/>
      <c r="S25" s="373"/>
      <c r="T25" s="373"/>
      <c r="U25" s="434"/>
    </row>
    <row r="26" spans="2:24" ht="30" customHeight="1">
      <c r="B26" s="439" t="s">
        <v>1380</v>
      </c>
      <c r="C26" s="373"/>
      <c r="D26" s="373"/>
      <c r="E26" s="373"/>
      <c r="F26" s="373"/>
      <c r="G26" s="373" t="s">
        <v>1380</v>
      </c>
      <c r="H26" s="373"/>
      <c r="I26" s="373"/>
      <c r="J26" s="373"/>
      <c r="K26" s="373"/>
      <c r="L26" s="373"/>
      <c r="M26" s="373"/>
      <c r="N26" s="373"/>
      <c r="O26" s="373"/>
      <c r="P26" s="373"/>
      <c r="Q26" s="373"/>
      <c r="R26" s="373"/>
      <c r="S26" s="373"/>
      <c r="T26" s="373"/>
      <c r="U26" s="434"/>
    </row>
    <row r="27" spans="2:24" ht="30" customHeight="1">
      <c r="B27" s="439" t="s">
        <v>1381</v>
      </c>
      <c r="C27" s="373"/>
      <c r="D27" s="373"/>
      <c r="E27" s="373"/>
      <c r="F27" s="373"/>
      <c r="G27" s="373"/>
      <c r="H27" s="373"/>
      <c r="I27" s="373"/>
      <c r="J27" s="373"/>
      <c r="K27" s="373"/>
      <c r="L27" s="373" t="s">
        <v>1382</v>
      </c>
      <c r="M27" s="373"/>
      <c r="N27" s="373"/>
      <c r="O27" s="373"/>
      <c r="P27" s="373"/>
      <c r="Q27" s="373" t="s">
        <v>1381</v>
      </c>
      <c r="R27" s="373"/>
      <c r="S27" s="373"/>
      <c r="T27" s="373"/>
      <c r="U27" s="434"/>
    </row>
    <row r="28" spans="2:24" ht="30" customHeight="1">
      <c r="B28" s="439"/>
      <c r="C28" s="373"/>
      <c r="D28" s="373"/>
      <c r="E28" s="373"/>
      <c r="F28" s="373"/>
      <c r="G28" s="373"/>
      <c r="H28" s="373"/>
      <c r="I28" s="373"/>
      <c r="J28" s="373"/>
      <c r="K28" s="373"/>
      <c r="L28" s="373"/>
      <c r="M28" s="373"/>
      <c r="N28" s="373"/>
      <c r="O28" s="373"/>
      <c r="P28" s="373"/>
      <c r="Q28" s="373"/>
      <c r="R28" s="373"/>
      <c r="S28" s="373"/>
      <c r="T28" s="373"/>
      <c r="U28" s="434"/>
    </row>
    <row r="29" spans="2:24" ht="30" customHeight="1">
      <c r="B29" s="439"/>
      <c r="C29" s="373"/>
      <c r="D29" s="373"/>
      <c r="E29" s="373"/>
      <c r="F29" s="373"/>
      <c r="G29" s="373"/>
      <c r="H29" s="373"/>
      <c r="I29" s="373"/>
      <c r="J29" s="373"/>
      <c r="K29" s="373"/>
      <c r="L29" s="373"/>
      <c r="M29" s="373"/>
      <c r="N29" s="373"/>
      <c r="O29" s="373"/>
      <c r="P29" s="373"/>
      <c r="Q29" s="373"/>
      <c r="R29" s="373"/>
      <c r="S29" s="373"/>
      <c r="T29" s="373"/>
      <c r="U29" s="434"/>
    </row>
    <row r="30" spans="2:24" ht="30" customHeight="1">
      <c r="B30" s="456" t="s">
        <v>1383</v>
      </c>
      <c r="C30" s="457"/>
      <c r="D30" s="457"/>
      <c r="E30" s="457"/>
      <c r="F30" s="457"/>
      <c r="G30" s="457" t="s">
        <v>45</v>
      </c>
      <c r="H30" s="457"/>
      <c r="I30" s="457"/>
      <c r="J30" s="457"/>
      <c r="K30" s="457"/>
      <c r="L30" s="457" t="s">
        <v>45</v>
      </c>
      <c r="M30" s="457"/>
      <c r="N30" s="457"/>
      <c r="O30" s="457"/>
      <c r="P30" s="457"/>
      <c r="Q30" s="457" t="s">
        <v>45</v>
      </c>
      <c r="R30" s="457"/>
      <c r="S30" s="457"/>
      <c r="T30" s="457"/>
      <c r="U30" s="458"/>
    </row>
    <row r="31" spans="2:24" ht="30" customHeight="1">
      <c r="B31" s="439" t="s">
        <v>1384</v>
      </c>
      <c r="C31" s="373"/>
      <c r="D31" s="373"/>
      <c r="E31" s="373"/>
      <c r="F31" s="373"/>
      <c r="G31" s="373" t="s">
        <v>1385</v>
      </c>
      <c r="H31" s="373"/>
      <c r="I31" s="373"/>
      <c r="J31" s="373"/>
      <c r="K31" s="373"/>
      <c r="L31" s="373" t="s">
        <v>1385</v>
      </c>
      <c r="M31" s="373"/>
      <c r="N31" s="373"/>
      <c r="O31" s="373"/>
      <c r="P31" s="373"/>
      <c r="Q31" s="373"/>
      <c r="R31" s="373"/>
      <c r="S31" s="373"/>
      <c r="T31" s="373"/>
      <c r="U31" s="434"/>
    </row>
    <row r="32" spans="2:24" ht="30" customHeight="1">
      <c r="B32" s="424"/>
      <c r="C32" s="336"/>
      <c r="D32" s="336"/>
      <c r="E32" s="336"/>
      <c r="F32" s="336"/>
      <c r="G32" s="336"/>
      <c r="H32" s="336"/>
      <c r="I32" s="336"/>
      <c r="J32" s="336"/>
      <c r="K32" s="336"/>
      <c r="L32" s="336"/>
      <c r="M32" s="336"/>
      <c r="N32" s="336"/>
      <c r="O32" s="336"/>
      <c r="P32" s="336"/>
      <c r="Q32" s="336"/>
      <c r="R32" s="336"/>
      <c r="S32" s="336"/>
      <c r="T32" s="336"/>
      <c r="U32" s="426"/>
    </row>
    <row r="33" spans="2:21" ht="30" customHeight="1">
      <c r="B33" s="424"/>
      <c r="C33" s="336"/>
      <c r="D33" s="336"/>
      <c r="E33" s="336"/>
      <c r="F33" s="336"/>
      <c r="G33" s="336"/>
      <c r="H33" s="336"/>
      <c r="I33" s="336"/>
      <c r="J33" s="336"/>
      <c r="K33" s="336"/>
      <c r="L33" s="336"/>
      <c r="M33" s="336"/>
      <c r="N33" s="336"/>
      <c r="O33" s="336"/>
      <c r="P33" s="336"/>
      <c r="Q33" s="336"/>
      <c r="R33" s="336"/>
      <c r="S33" s="336"/>
      <c r="T33" s="336"/>
      <c r="U33" s="426"/>
    </row>
    <row r="34" spans="2:21" ht="30" customHeight="1">
      <c r="B34" s="427" t="s">
        <v>1386</v>
      </c>
      <c r="C34" s="425"/>
      <c r="D34" s="425"/>
      <c r="E34" s="425"/>
      <c r="F34" s="425"/>
      <c r="G34" s="425" t="s">
        <v>1387</v>
      </c>
      <c r="H34" s="425"/>
      <c r="I34" s="425"/>
      <c r="J34" s="425"/>
      <c r="K34" s="425"/>
      <c r="L34" s="425" t="s">
        <v>1386</v>
      </c>
      <c r="M34" s="425"/>
      <c r="N34" s="425"/>
      <c r="O34" s="425"/>
      <c r="P34" s="425"/>
      <c r="Q34" s="425"/>
      <c r="R34" s="425"/>
      <c r="S34" s="425"/>
      <c r="T34" s="425"/>
      <c r="U34" s="433"/>
    </row>
    <row r="35" spans="2:21" ht="30" customHeight="1">
      <c r="B35" s="424" t="s">
        <v>1388</v>
      </c>
      <c r="C35" s="336"/>
      <c r="D35" s="336"/>
      <c r="E35" s="336"/>
      <c r="F35" s="336"/>
      <c r="G35" s="336"/>
      <c r="H35" s="336"/>
      <c r="I35" s="336"/>
      <c r="J35" s="336"/>
      <c r="K35" s="336"/>
      <c r="L35" s="336" t="s">
        <v>1389</v>
      </c>
      <c r="M35" s="336"/>
      <c r="N35" s="336"/>
      <c r="O35" s="336"/>
      <c r="P35" s="336"/>
      <c r="Q35" s="336"/>
      <c r="R35" s="336"/>
      <c r="S35" s="336"/>
      <c r="T35" s="336"/>
      <c r="U35" s="426"/>
    </row>
    <row r="36" spans="2:21" ht="30" customHeight="1">
      <c r="B36" s="424" t="s">
        <v>1390</v>
      </c>
      <c r="C36" s="336"/>
      <c r="D36" s="336"/>
      <c r="E36" s="336"/>
      <c r="F36" s="336"/>
      <c r="G36" s="336"/>
      <c r="H36" s="336"/>
      <c r="I36" s="336"/>
      <c r="J36" s="336"/>
      <c r="K36" s="336"/>
      <c r="L36" s="336" t="s">
        <v>1391</v>
      </c>
      <c r="M36" s="336"/>
      <c r="N36" s="336"/>
      <c r="O36" s="336"/>
      <c r="P36" s="336"/>
      <c r="Q36" s="336"/>
      <c r="R36" s="336"/>
      <c r="S36" s="336"/>
      <c r="T36" s="336"/>
      <c r="U36" s="426"/>
    </row>
    <row r="37" spans="2:21" ht="30" customHeight="1">
      <c r="B37" s="424" t="s">
        <v>1392</v>
      </c>
      <c r="C37" s="336"/>
      <c r="D37" s="336"/>
      <c r="E37" s="336"/>
      <c r="F37" s="336"/>
      <c r="G37" s="336"/>
      <c r="H37" s="336"/>
      <c r="I37" s="336"/>
      <c r="J37" s="336"/>
      <c r="K37" s="336"/>
      <c r="L37" s="336" t="s">
        <v>1393</v>
      </c>
      <c r="M37" s="336"/>
      <c r="N37" s="336"/>
      <c r="O37" s="336"/>
      <c r="P37" s="336"/>
      <c r="Q37" s="336"/>
      <c r="R37" s="336"/>
      <c r="S37" s="336"/>
      <c r="T37" s="336"/>
      <c r="U37" s="426"/>
    </row>
    <row r="38" spans="2:21" ht="30" customHeight="1">
      <c r="B38" s="424" t="s">
        <v>1394</v>
      </c>
      <c r="C38" s="336"/>
      <c r="D38" s="336"/>
      <c r="E38" s="336"/>
      <c r="F38" s="336"/>
      <c r="G38" s="336"/>
      <c r="H38" s="336"/>
      <c r="I38" s="336"/>
      <c r="J38" s="336"/>
      <c r="K38" s="336"/>
      <c r="L38" s="336" t="s">
        <v>1395</v>
      </c>
      <c r="M38" s="336"/>
      <c r="N38" s="336"/>
      <c r="O38" s="336"/>
      <c r="P38" s="336"/>
      <c r="Q38" s="336"/>
      <c r="R38" s="336"/>
      <c r="S38" s="336"/>
      <c r="T38" s="336"/>
      <c r="U38" s="426"/>
    </row>
    <row r="39" spans="2:21" ht="30" customHeight="1">
      <c r="B39" s="424"/>
      <c r="C39" s="336"/>
      <c r="D39" s="336"/>
      <c r="E39" s="336"/>
      <c r="F39" s="336"/>
      <c r="G39" s="336"/>
      <c r="H39" s="336"/>
      <c r="I39" s="336"/>
      <c r="J39" s="336"/>
      <c r="K39" s="336"/>
      <c r="L39" s="336"/>
      <c r="M39" s="336"/>
      <c r="N39" s="336"/>
      <c r="O39" s="336"/>
      <c r="P39" s="336"/>
      <c r="Q39" s="336"/>
      <c r="R39" s="336"/>
      <c r="S39" s="336"/>
      <c r="T39" s="336"/>
      <c r="U39" s="426"/>
    </row>
    <row r="40" spans="2:21" ht="30" customHeight="1">
      <c r="B40" s="427" t="s">
        <v>1396</v>
      </c>
      <c r="C40" s="425"/>
      <c r="D40" s="425"/>
      <c r="E40" s="425"/>
      <c r="F40" s="425"/>
      <c r="G40" s="336"/>
      <c r="H40" s="336"/>
      <c r="I40" s="336"/>
      <c r="J40" s="336"/>
      <c r="K40" s="336"/>
      <c r="L40" s="425" t="s">
        <v>1396</v>
      </c>
      <c r="M40" s="425"/>
      <c r="N40" s="425"/>
      <c r="O40" s="425"/>
      <c r="P40" s="425"/>
      <c r="Q40" s="336"/>
      <c r="R40" s="336"/>
      <c r="S40" s="336"/>
      <c r="T40" s="336"/>
      <c r="U40" s="426"/>
    </row>
    <row r="41" spans="2:21" ht="30" customHeight="1">
      <c r="B41" s="424" t="s">
        <v>1397</v>
      </c>
      <c r="C41" s="336"/>
      <c r="D41" s="336"/>
      <c r="E41" s="336"/>
      <c r="F41" s="336"/>
      <c r="G41" s="336"/>
      <c r="H41" s="336"/>
      <c r="I41" s="336"/>
      <c r="J41" s="336"/>
      <c r="K41" s="336"/>
      <c r="L41" s="336" t="s">
        <v>1398</v>
      </c>
      <c r="M41" s="336"/>
      <c r="N41" s="336"/>
      <c r="O41" s="336"/>
      <c r="P41" s="336"/>
      <c r="Q41" s="336"/>
      <c r="R41" s="336"/>
      <c r="S41" s="336"/>
      <c r="T41" s="336"/>
      <c r="U41" s="426"/>
    </row>
    <row r="42" spans="2:21" ht="30" customHeight="1">
      <c r="B42" s="424" t="s">
        <v>1399</v>
      </c>
      <c r="C42" s="336"/>
      <c r="D42" s="336"/>
      <c r="E42" s="336"/>
      <c r="F42" s="336"/>
      <c r="G42" s="336"/>
      <c r="H42" s="336"/>
      <c r="I42" s="336"/>
      <c r="J42" s="336"/>
      <c r="K42" s="336"/>
      <c r="L42" s="336" t="s">
        <v>1400</v>
      </c>
      <c r="M42" s="336"/>
      <c r="N42" s="336"/>
      <c r="O42" s="336"/>
      <c r="P42" s="336"/>
      <c r="Q42" s="336"/>
      <c r="R42" s="336"/>
      <c r="S42" s="336"/>
      <c r="T42" s="336"/>
      <c r="U42" s="426"/>
    </row>
    <row r="43" spans="2:21" ht="30" customHeight="1">
      <c r="B43" s="424" t="s">
        <v>1401</v>
      </c>
      <c r="C43" s="336"/>
      <c r="D43" s="336"/>
      <c r="E43" s="336"/>
      <c r="F43" s="336"/>
      <c r="G43" s="336"/>
      <c r="H43" s="336"/>
      <c r="I43" s="336"/>
      <c r="J43" s="336"/>
      <c r="K43" s="336"/>
      <c r="L43" s="336" t="s">
        <v>1402</v>
      </c>
      <c r="M43" s="336"/>
      <c r="N43" s="336"/>
      <c r="O43" s="336"/>
      <c r="P43" s="336"/>
      <c r="Q43" s="336"/>
      <c r="R43" s="336"/>
      <c r="S43" s="336"/>
      <c r="T43" s="336"/>
      <c r="U43" s="426"/>
    </row>
    <row r="44" spans="2:21" ht="30" customHeight="1">
      <c r="B44" s="424" t="s">
        <v>1403</v>
      </c>
      <c r="C44" s="336"/>
      <c r="D44" s="336"/>
      <c r="E44" s="336"/>
      <c r="F44" s="336"/>
      <c r="G44" s="336"/>
      <c r="H44" s="336"/>
      <c r="I44" s="336"/>
      <c r="J44" s="336"/>
      <c r="K44" s="336"/>
      <c r="L44" s="336" t="s">
        <v>1404</v>
      </c>
      <c r="M44" s="336"/>
      <c r="N44" s="336"/>
      <c r="O44" s="336"/>
      <c r="P44" s="336"/>
      <c r="Q44" s="336"/>
      <c r="R44" s="336"/>
      <c r="S44" s="336"/>
      <c r="T44" s="336"/>
      <c r="U44" s="426"/>
    </row>
    <row r="45" spans="2:21" ht="30" customHeight="1">
      <c r="B45" s="424"/>
      <c r="C45" s="336"/>
      <c r="D45" s="336"/>
      <c r="E45" s="336"/>
      <c r="F45" s="336"/>
      <c r="G45" s="336"/>
      <c r="H45" s="336"/>
      <c r="I45" s="336"/>
      <c r="J45" s="336"/>
      <c r="K45" s="336"/>
      <c r="L45" s="336"/>
      <c r="M45" s="336"/>
      <c r="N45" s="336"/>
      <c r="O45" s="336"/>
      <c r="P45" s="336"/>
      <c r="Q45" s="336"/>
      <c r="R45" s="336"/>
      <c r="S45" s="336"/>
      <c r="T45" s="336"/>
      <c r="U45" s="426"/>
    </row>
    <row r="46" spans="2:21" ht="30" customHeight="1">
      <c r="B46" s="427" t="s">
        <v>1405</v>
      </c>
      <c r="C46" s="425"/>
      <c r="D46" s="425"/>
      <c r="E46" s="425"/>
      <c r="F46" s="425"/>
      <c r="G46" s="336"/>
      <c r="H46" s="336"/>
      <c r="I46" s="336"/>
      <c r="J46" s="336"/>
      <c r="K46" s="336"/>
      <c r="L46" s="425" t="s">
        <v>1405</v>
      </c>
      <c r="M46" s="425"/>
      <c r="N46" s="425"/>
      <c r="O46" s="425"/>
      <c r="P46" s="425"/>
      <c r="Q46" s="336"/>
      <c r="R46" s="336"/>
      <c r="S46" s="336"/>
      <c r="T46" s="336"/>
      <c r="U46" s="426"/>
    </row>
    <row r="47" spans="2:21" ht="30" customHeight="1">
      <c r="B47" s="424" t="s">
        <v>1406</v>
      </c>
      <c r="C47" s="336"/>
      <c r="D47" s="336"/>
      <c r="E47" s="336"/>
      <c r="F47" s="336"/>
      <c r="G47" s="336"/>
      <c r="H47" s="336"/>
      <c r="I47" s="336"/>
      <c r="J47" s="336"/>
      <c r="K47" s="336"/>
      <c r="L47" s="336" t="s">
        <v>1407</v>
      </c>
      <c r="M47" s="336"/>
      <c r="N47" s="336"/>
      <c r="O47" s="336"/>
      <c r="P47" s="336"/>
      <c r="Q47" s="336"/>
      <c r="R47" s="336"/>
      <c r="S47" s="336"/>
      <c r="T47" s="336"/>
      <c r="U47" s="426"/>
    </row>
    <row r="48" spans="2:21" ht="30" customHeight="1">
      <c r="B48" s="424" t="s">
        <v>1408</v>
      </c>
      <c r="C48" s="336"/>
      <c r="D48" s="336"/>
      <c r="E48" s="336"/>
      <c r="F48" s="336"/>
      <c r="G48" s="336"/>
      <c r="H48" s="336"/>
      <c r="I48" s="336"/>
      <c r="J48" s="336"/>
      <c r="K48" s="336"/>
      <c r="L48" s="336" t="s">
        <v>1409</v>
      </c>
      <c r="M48" s="336"/>
      <c r="N48" s="336"/>
      <c r="O48" s="336"/>
      <c r="P48" s="336"/>
      <c r="Q48" s="336"/>
      <c r="R48" s="336"/>
      <c r="S48" s="336"/>
      <c r="T48" s="336"/>
      <c r="U48" s="426"/>
    </row>
    <row r="49" spans="2:21" ht="30" customHeight="1">
      <c r="B49" s="424" t="s">
        <v>1410</v>
      </c>
      <c r="C49" s="336"/>
      <c r="D49" s="336"/>
      <c r="E49" s="336"/>
      <c r="F49" s="336"/>
      <c r="G49" s="336"/>
      <c r="H49" s="336"/>
      <c r="I49" s="336"/>
      <c r="J49" s="336"/>
      <c r="K49" s="336"/>
      <c r="L49" s="336" t="s">
        <v>1411</v>
      </c>
      <c r="M49" s="336"/>
      <c r="N49" s="336"/>
      <c r="O49" s="336"/>
      <c r="P49" s="336"/>
      <c r="Q49" s="336"/>
      <c r="R49" s="336"/>
      <c r="S49" s="336"/>
      <c r="T49" s="336"/>
      <c r="U49" s="426"/>
    </row>
    <row r="50" spans="2:21" ht="30" customHeight="1">
      <c r="B50" s="424" t="s">
        <v>1412</v>
      </c>
      <c r="C50" s="336"/>
      <c r="D50" s="336"/>
      <c r="E50" s="336"/>
      <c r="F50" s="336"/>
      <c r="G50" s="336"/>
      <c r="H50" s="336"/>
      <c r="I50" s="336"/>
      <c r="J50" s="336"/>
      <c r="K50" s="336"/>
      <c r="L50" s="336" t="s">
        <v>1413</v>
      </c>
      <c r="M50" s="336"/>
      <c r="N50" s="336"/>
      <c r="O50" s="336"/>
      <c r="P50" s="336"/>
      <c r="Q50" s="336" t="s">
        <v>1413</v>
      </c>
      <c r="R50" s="336"/>
      <c r="S50" s="336"/>
      <c r="T50" s="336"/>
      <c r="U50" s="426"/>
    </row>
    <row r="51" spans="2:21" ht="30" customHeight="1">
      <c r="B51" s="424"/>
      <c r="C51" s="336"/>
      <c r="D51" s="336"/>
      <c r="E51" s="336"/>
      <c r="F51" s="336"/>
      <c r="G51" s="336"/>
      <c r="H51" s="336"/>
      <c r="I51" s="336"/>
      <c r="J51" s="336"/>
      <c r="K51" s="336"/>
      <c r="L51" s="336"/>
      <c r="M51" s="336"/>
      <c r="N51" s="336"/>
      <c r="O51" s="336"/>
      <c r="P51" s="336"/>
      <c r="Q51" s="336"/>
      <c r="R51" s="336"/>
      <c r="S51" s="336"/>
      <c r="T51" s="336"/>
      <c r="U51" s="426"/>
    </row>
    <row r="52" spans="2:21" ht="30" customHeight="1">
      <c r="B52" s="430" t="s">
        <v>2129</v>
      </c>
      <c r="C52" s="431"/>
      <c r="D52" s="431"/>
      <c r="E52" s="431"/>
      <c r="F52" s="431"/>
      <c r="G52" s="336"/>
      <c r="H52" s="336"/>
      <c r="I52" s="336"/>
      <c r="J52" s="336"/>
      <c r="K52" s="336"/>
      <c r="L52" s="431" t="s">
        <v>1414</v>
      </c>
      <c r="M52" s="431"/>
      <c r="N52" s="431"/>
      <c r="O52" s="431"/>
      <c r="P52" s="431"/>
      <c r="Q52" s="431" t="s">
        <v>1414</v>
      </c>
      <c r="R52" s="431"/>
      <c r="S52" s="431"/>
      <c r="T52" s="431"/>
      <c r="U52" s="432"/>
    </row>
    <row r="53" spans="2:21" ht="30" customHeight="1">
      <c r="B53" s="427" t="s">
        <v>2134</v>
      </c>
      <c r="C53" s="425"/>
      <c r="D53" s="425"/>
      <c r="E53" s="425"/>
      <c r="F53" s="425"/>
      <c r="G53" s="336"/>
      <c r="H53" s="336"/>
      <c r="I53" s="336"/>
      <c r="J53" s="336"/>
      <c r="K53" s="336"/>
      <c r="L53" s="425" t="s">
        <v>1415</v>
      </c>
      <c r="M53" s="425"/>
      <c r="N53" s="425"/>
      <c r="O53" s="425"/>
      <c r="P53" s="425"/>
      <c r="Q53" s="425" t="s">
        <v>1415</v>
      </c>
      <c r="R53" s="425"/>
      <c r="S53" s="425"/>
      <c r="T53" s="425"/>
      <c r="U53" s="433"/>
    </row>
    <row r="54" spans="2:21" ht="30" customHeight="1">
      <c r="B54" s="439" t="s">
        <v>2130</v>
      </c>
      <c r="C54" s="373"/>
      <c r="D54" s="373"/>
      <c r="E54" s="373"/>
      <c r="F54" s="373"/>
      <c r="G54" s="336"/>
      <c r="H54" s="336"/>
      <c r="I54" s="336"/>
      <c r="J54" s="336"/>
      <c r="K54" s="336"/>
      <c r="L54" s="373" t="s">
        <v>1416</v>
      </c>
      <c r="M54" s="373"/>
      <c r="N54" s="373"/>
      <c r="O54" s="373"/>
      <c r="P54" s="373"/>
      <c r="Q54" s="336"/>
      <c r="R54" s="336"/>
      <c r="S54" s="336"/>
      <c r="T54" s="336"/>
      <c r="U54" s="426"/>
    </row>
    <row r="55" spans="2:21" ht="30" customHeight="1">
      <c r="B55" s="439" t="s">
        <v>2131</v>
      </c>
      <c r="C55" s="373"/>
      <c r="D55" s="373"/>
      <c r="E55" s="373"/>
      <c r="F55" s="373"/>
      <c r="G55" s="336"/>
      <c r="H55" s="336"/>
      <c r="I55" s="336"/>
      <c r="J55" s="336"/>
      <c r="K55" s="336"/>
      <c r="L55" s="373" t="s">
        <v>1417</v>
      </c>
      <c r="M55" s="373"/>
      <c r="N55" s="373"/>
      <c r="O55" s="373"/>
      <c r="P55" s="373"/>
      <c r="Q55" s="336"/>
      <c r="R55" s="336"/>
      <c r="S55" s="336"/>
      <c r="T55" s="336"/>
      <c r="U55" s="426"/>
    </row>
    <row r="56" spans="2:21" ht="30" customHeight="1">
      <c r="B56" s="439" t="s">
        <v>2132</v>
      </c>
      <c r="C56" s="373"/>
      <c r="D56" s="373"/>
      <c r="E56" s="373"/>
      <c r="F56" s="373"/>
      <c r="G56" s="336"/>
      <c r="H56" s="336"/>
      <c r="I56" s="336"/>
      <c r="J56" s="336"/>
      <c r="K56" s="336"/>
      <c r="L56" s="373" t="s">
        <v>1418</v>
      </c>
      <c r="M56" s="373"/>
      <c r="N56" s="373"/>
      <c r="O56" s="373"/>
      <c r="P56" s="373"/>
      <c r="Q56" s="336"/>
      <c r="R56" s="336"/>
      <c r="S56" s="336"/>
      <c r="T56" s="336"/>
      <c r="U56" s="426"/>
    </row>
    <row r="57" spans="2:21" ht="30" customHeight="1">
      <c r="B57" s="439" t="s">
        <v>2133</v>
      </c>
      <c r="C57" s="373"/>
      <c r="D57" s="373"/>
      <c r="E57" s="373"/>
      <c r="F57" s="373"/>
      <c r="G57" s="336"/>
      <c r="H57" s="336"/>
      <c r="I57" s="336"/>
      <c r="J57" s="336"/>
      <c r="K57" s="336"/>
      <c r="L57" s="373" t="s">
        <v>1419</v>
      </c>
      <c r="M57" s="373"/>
      <c r="N57" s="373"/>
      <c r="O57" s="373"/>
      <c r="P57" s="373"/>
      <c r="Q57" s="373" t="s">
        <v>1420</v>
      </c>
      <c r="R57" s="373"/>
      <c r="S57" s="373"/>
      <c r="T57" s="373"/>
      <c r="U57" s="434"/>
    </row>
    <row r="58" spans="2:21" ht="30" customHeight="1">
      <c r="B58" s="439"/>
      <c r="C58" s="373"/>
      <c r="D58" s="373"/>
      <c r="E58" s="373"/>
      <c r="F58" s="373"/>
      <c r="G58" s="336"/>
      <c r="H58" s="336"/>
      <c r="I58" s="336"/>
      <c r="J58" s="336"/>
      <c r="K58" s="336"/>
      <c r="L58" s="373"/>
      <c r="M58" s="373"/>
      <c r="N58" s="373"/>
      <c r="O58" s="373"/>
      <c r="P58" s="373"/>
      <c r="Q58" s="336"/>
      <c r="R58" s="336"/>
      <c r="S58" s="336"/>
      <c r="T58" s="336"/>
      <c r="U58" s="426"/>
    </row>
    <row r="59" spans="2:21" ht="30" customHeight="1">
      <c r="B59" s="427" t="s">
        <v>2135</v>
      </c>
      <c r="C59" s="425"/>
      <c r="D59" s="425"/>
      <c r="E59" s="425"/>
      <c r="F59" s="425"/>
      <c r="G59" s="336"/>
      <c r="H59" s="336"/>
      <c r="I59" s="336"/>
      <c r="J59" s="336"/>
      <c r="K59" s="336"/>
      <c r="L59" s="425" t="s">
        <v>1421</v>
      </c>
      <c r="M59" s="425"/>
      <c r="N59" s="425"/>
      <c r="O59" s="425"/>
      <c r="P59" s="425"/>
      <c r="Q59" s="425" t="s">
        <v>1421</v>
      </c>
      <c r="R59" s="425"/>
      <c r="S59" s="425"/>
      <c r="T59" s="425"/>
      <c r="U59" s="433"/>
    </row>
    <row r="60" spans="2:21" ht="30" customHeight="1">
      <c r="B60" s="439" t="s">
        <v>2136</v>
      </c>
      <c r="C60" s="373"/>
      <c r="D60" s="373"/>
      <c r="E60" s="373"/>
      <c r="F60" s="373"/>
      <c r="G60" s="336"/>
      <c r="H60" s="336"/>
      <c r="I60" s="336"/>
      <c r="J60" s="336"/>
      <c r="K60" s="336"/>
      <c r="L60" s="373" t="s">
        <v>1422</v>
      </c>
      <c r="M60" s="373"/>
      <c r="N60" s="373"/>
      <c r="O60" s="373"/>
      <c r="P60" s="373"/>
      <c r="Q60" s="336"/>
      <c r="R60" s="336"/>
      <c r="S60" s="336"/>
      <c r="T60" s="336"/>
      <c r="U60" s="426"/>
    </row>
    <row r="61" spans="2:21" s="62" customFormat="1" ht="30" customHeight="1">
      <c r="B61" s="439" t="s">
        <v>2137</v>
      </c>
      <c r="C61" s="373"/>
      <c r="D61" s="373"/>
      <c r="E61" s="373"/>
      <c r="F61" s="373"/>
      <c r="G61" s="336"/>
      <c r="H61" s="336"/>
      <c r="I61" s="336"/>
      <c r="J61" s="336"/>
      <c r="K61" s="336"/>
      <c r="L61" s="373" t="s">
        <v>1423</v>
      </c>
      <c r="M61" s="373"/>
      <c r="N61" s="373"/>
      <c r="O61" s="373"/>
      <c r="P61" s="373"/>
      <c r="Q61" s="336"/>
      <c r="R61" s="336"/>
      <c r="S61" s="336"/>
      <c r="T61" s="336"/>
      <c r="U61" s="426"/>
    </row>
    <row r="62" spans="2:21" s="62" customFormat="1" ht="30" customHeight="1">
      <c r="B62" s="439" t="s">
        <v>2138</v>
      </c>
      <c r="C62" s="373"/>
      <c r="D62" s="373"/>
      <c r="E62" s="373"/>
      <c r="F62" s="373"/>
      <c r="G62" s="336"/>
      <c r="H62" s="336"/>
      <c r="I62" s="336"/>
      <c r="J62" s="336"/>
      <c r="K62" s="336"/>
      <c r="L62" s="373" t="s">
        <v>1424</v>
      </c>
      <c r="M62" s="373"/>
      <c r="N62" s="373"/>
      <c r="O62" s="373"/>
      <c r="P62" s="373"/>
      <c r="Q62" s="336"/>
      <c r="R62" s="336"/>
      <c r="S62" s="336"/>
      <c r="T62" s="336"/>
      <c r="U62" s="426"/>
    </row>
    <row r="63" spans="2:21" s="62" customFormat="1" ht="30" customHeight="1">
      <c r="B63" s="439" t="s">
        <v>2139</v>
      </c>
      <c r="C63" s="373"/>
      <c r="D63" s="373"/>
      <c r="E63" s="373"/>
      <c r="F63" s="373"/>
      <c r="G63" s="336"/>
      <c r="H63" s="336"/>
      <c r="I63" s="336"/>
      <c r="J63" s="336"/>
      <c r="K63" s="336"/>
      <c r="L63" s="373" t="s">
        <v>1419</v>
      </c>
      <c r="M63" s="373"/>
      <c r="N63" s="373"/>
      <c r="O63" s="373"/>
      <c r="P63" s="373"/>
      <c r="Q63" s="373" t="s">
        <v>1419</v>
      </c>
      <c r="R63" s="373"/>
      <c r="S63" s="373"/>
      <c r="T63" s="373"/>
      <c r="U63" s="434"/>
    </row>
    <row r="64" spans="2:21" s="62" customFormat="1" ht="30" customHeight="1">
      <c r="B64" s="439"/>
      <c r="C64" s="373"/>
      <c r="D64" s="373"/>
      <c r="E64" s="373"/>
      <c r="F64" s="373"/>
      <c r="G64" s="336"/>
      <c r="H64" s="336"/>
      <c r="I64" s="336"/>
      <c r="J64" s="336"/>
      <c r="K64" s="336"/>
      <c r="L64" s="373"/>
      <c r="M64" s="373"/>
      <c r="N64" s="373"/>
      <c r="O64" s="373"/>
      <c r="P64" s="373"/>
      <c r="Q64" s="336"/>
      <c r="R64" s="336"/>
      <c r="S64" s="336"/>
      <c r="T64" s="336"/>
      <c r="U64" s="426"/>
    </row>
    <row r="65" spans="2:21" s="62" customFormat="1" ht="30" customHeight="1">
      <c r="B65" s="427" t="s">
        <v>1425</v>
      </c>
      <c r="C65" s="425"/>
      <c r="D65" s="425"/>
      <c r="E65" s="425"/>
      <c r="F65" s="425"/>
      <c r="G65" s="336"/>
      <c r="H65" s="336"/>
      <c r="I65" s="336"/>
      <c r="J65" s="336"/>
      <c r="K65" s="336"/>
      <c r="L65" s="425" t="s">
        <v>1425</v>
      </c>
      <c r="M65" s="425"/>
      <c r="N65" s="425"/>
      <c r="O65" s="425"/>
      <c r="P65" s="425"/>
      <c r="Q65" s="425" t="s">
        <v>1425</v>
      </c>
      <c r="R65" s="425"/>
      <c r="S65" s="425"/>
      <c r="T65" s="425"/>
      <c r="U65" s="433"/>
    </row>
    <row r="66" spans="2:21" s="62" customFormat="1" ht="30" customHeight="1">
      <c r="B66" s="439" t="s">
        <v>1426</v>
      </c>
      <c r="C66" s="373"/>
      <c r="D66" s="373"/>
      <c r="E66" s="373"/>
      <c r="F66" s="373"/>
      <c r="G66" s="336"/>
      <c r="H66" s="336"/>
      <c r="I66" s="336"/>
      <c r="J66" s="336"/>
      <c r="K66" s="336"/>
      <c r="L66" s="373" t="s">
        <v>1427</v>
      </c>
      <c r="M66" s="373"/>
      <c r="N66" s="373"/>
      <c r="O66" s="373"/>
      <c r="P66" s="373"/>
      <c r="Q66" s="373" t="s">
        <v>1428</v>
      </c>
      <c r="R66" s="373"/>
      <c r="S66" s="373"/>
      <c r="T66" s="373"/>
      <c r="U66" s="434"/>
    </row>
    <row r="67" spans="2:21" s="62" customFormat="1" ht="30" customHeight="1">
      <c r="B67" s="439" t="s">
        <v>1429</v>
      </c>
      <c r="C67" s="373"/>
      <c r="D67" s="373"/>
      <c r="E67" s="373"/>
      <c r="F67" s="373"/>
      <c r="G67" s="336"/>
      <c r="H67" s="336"/>
      <c r="I67" s="336"/>
      <c r="J67" s="336"/>
      <c r="K67" s="336"/>
      <c r="L67" s="373" t="s">
        <v>1430</v>
      </c>
      <c r="M67" s="373"/>
      <c r="N67" s="373"/>
      <c r="O67" s="373"/>
      <c r="P67" s="373"/>
      <c r="Q67" s="336"/>
      <c r="R67" s="336"/>
      <c r="S67" s="336"/>
      <c r="T67" s="336"/>
      <c r="U67" s="426"/>
    </row>
    <row r="68" spans="2:21" s="62" customFormat="1" ht="30" customHeight="1">
      <c r="B68" s="439" t="s">
        <v>1431</v>
      </c>
      <c r="C68" s="373"/>
      <c r="D68" s="373"/>
      <c r="E68" s="373"/>
      <c r="F68" s="373"/>
      <c r="G68" s="336"/>
      <c r="H68" s="336"/>
      <c r="I68" s="336"/>
      <c r="J68" s="336"/>
      <c r="K68" s="336"/>
      <c r="L68" s="373" t="s">
        <v>1432</v>
      </c>
      <c r="M68" s="373"/>
      <c r="N68" s="373"/>
      <c r="O68" s="373"/>
      <c r="P68" s="373"/>
      <c r="Q68" s="336"/>
      <c r="R68" s="336"/>
      <c r="S68" s="336"/>
      <c r="T68" s="336"/>
      <c r="U68" s="426"/>
    </row>
    <row r="69" spans="2:21" s="62" customFormat="1" ht="30" customHeight="1">
      <c r="B69" s="439" t="s">
        <v>1433</v>
      </c>
      <c r="C69" s="373"/>
      <c r="D69" s="373"/>
      <c r="E69" s="373"/>
      <c r="F69" s="373"/>
      <c r="G69" s="336"/>
      <c r="H69" s="336"/>
      <c r="I69" s="336"/>
      <c r="J69" s="336"/>
      <c r="K69" s="336"/>
      <c r="L69" s="373" t="s">
        <v>1434</v>
      </c>
      <c r="M69" s="373"/>
      <c r="N69" s="373"/>
      <c r="O69" s="373"/>
      <c r="P69" s="373"/>
      <c r="Q69" s="373" t="s">
        <v>1434</v>
      </c>
      <c r="R69" s="373"/>
      <c r="S69" s="373"/>
      <c r="T69" s="373"/>
      <c r="U69" s="434"/>
    </row>
    <row r="70" spans="2:21" s="62" customFormat="1" ht="30" customHeight="1">
      <c r="B70" s="439" t="s">
        <v>1435</v>
      </c>
      <c r="C70" s="373"/>
      <c r="D70" s="373"/>
      <c r="E70" s="373"/>
      <c r="F70" s="373"/>
      <c r="G70" s="336"/>
      <c r="H70" s="336"/>
      <c r="I70" s="336"/>
      <c r="J70" s="336"/>
      <c r="K70" s="336"/>
      <c r="L70" s="373" t="s">
        <v>1436</v>
      </c>
      <c r="M70" s="373"/>
      <c r="N70" s="373"/>
      <c r="O70" s="373"/>
      <c r="P70" s="373"/>
      <c r="Q70" s="336"/>
      <c r="R70" s="336"/>
      <c r="S70" s="336"/>
      <c r="T70" s="336"/>
      <c r="U70" s="426"/>
    </row>
    <row r="71" spans="2:21" s="62" customFormat="1" ht="30" customHeight="1">
      <c r="B71" s="439" t="s">
        <v>1437</v>
      </c>
      <c r="C71" s="373"/>
      <c r="D71" s="373"/>
      <c r="E71" s="373"/>
      <c r="F71" s="373"/>
      <c r="G71" s="336"/>
      <c r="H71" s="336"/>
      <c r="I71" s="336"/>
      <c r="J71" s="336"/>
      <c r="K71" s="336"/>
      <c r="L71" s="373" t="s">
        <v>1438</v>
      </c>
      <c r="M71" s="373"/>
      <c r="N71" s="373"/>
      <c r="O71" s="373"/>
      <c r="P71" s="373"/>
      <c r="Q71" s="336"/>
      <c r="R71" s="336"/>
      <c r="S71" s="336"/>
      <c r="T71" s="336"/>
      <c r="U71" s="426"/>
    </row>
    <row r="72" spans="2:21" s="62" customFormat="1" ht="30" customHeight="1">
      <c r="B72" s="439" t="s">
        <v>1439</v>
      </c>
      <c r="C72" s="373"/>
      <c r="D72" s="373"/>
      <c r="E72" s="373"/>
      <c r="F72" s="373"/>
      <c r="G72" s="373"/>
      <c r="H72" s="373"/>
      <c r="I72" s="373"/>
      <c r="J72" s="373"/>
      <c r="K72" s="373"/>
      <c r="L72" s="373" t="s">
        <v>1441</v>
      </c>
      <c r="M72" s="373"/>
      <c r="N72" s="373"/>
      <c r="O72" s="373"/>
      <c r="P72" s="373"/>
      <c r="Q72" s="373" t="s">
        <v>1440</v>
      </c>
      <c r="R72" s="373"/>
      <c r="S72" s="373"/>
      <c r="T72" s="373"/>
      <c r="U72" s="434"/>
    </row>
    <row r="73" spans="2:21" s="62" customFormat="1" ht="30" customHeight="1">
      <c r="B73" s="439"/>
      <c r="C73" s="373"/>
      <c r="D73" s="373"/>
      <c r="E73" s="373"/>
      <c r="F73" s="373"/>
      <c r="G73" s="373"/>
      <c r="H73" s="373"/>
      <c r="I73" s="373"/>
      <c r="J73" s="373"/>
      <c r="K73" s="373"/>
      <c r="L73" s="373"/>
      <c r="M73" s="373"/>
      <c r="N73" s="373"/>
      <c r="O73" s="373"/>
      <c r="P73" s="373"/>
      <c r="Q73" s="373"/>
      <c r="R73" s="373"/>
      <c r="S73" s="373"/>
      <c r="T73" s="373"/>
      <c r="U73" s="434"/>
    </row>
    <row r="74" spans="2:21" s="62" customFormat="1" ht="30" customHeight="1">
      <c r="B74" s="427" t="s">
        <v>1442</v>
      </c>
      <c r="C74" s="425"/>
      <c r="D74" s="425"/>
      <c r="E74" s="425"/>
      <c r="F74" s="425"/>
      <c r="G74" s="373"/>
      <c r="H74" s="373"/>
      <c r="I74" s="373"/>
      <c r="J74" s="373"/>
      <c r="K74" s="373"/>
      <c r="L74" s="425" t="s">
        <v>1442</v>
      </c>
      <c r="M74" s="425"/>
      <c r="N74" s="425"/>
      <c r="O74" s="425"/>
      <c r="P74" s="425"/>
      <c r="Q74" s="373"/>
      <c r="R74" s="373"/>
      <c r="S74" s="373"/>
      <c r="T74" s="373"/>
      <c r="U74" s="434"/>
    </row>
    <row r="75" spans="2:21" s="62" customFormat="1" ht="30" customHeight="1">
      <c r="B75" s="439" t="s">
        <v>1443</v>
      </c>
      <c r="C75" s="373"/>
      <c r="D75" s="373"/>
      <c r="E75" s="373"/>
      <c r="F75" s="373"/>
      <c r="G75" s="373"/>
      <c r="H75" s="373"/>
      <c r="I75" s="373"/>
      <c r="J75" s="373"/>
      <c r="K75" s="373"/>
      <c r="L75" s="373" t="s">
        <v>1444</v>
      </c>
      <c r="M75" s="373"/>
      <c r="N75" s="373"/>
      <c r="O75" s="373"/>
      <c r="P75" s="373"/>
      <c r="Q75" s="373"/>
      <c r="R75" s="373"/>
      <c r="S75" s="373"/>
      <c r="T75" s="373"/>
      <c r="U75" s="434"/>
    </row>
    <row r="76" spans="2:21" s="62" customFormat="1" ht="30" customHeight="1">
      <c r="B76" s="439" t="s">
        <v>1445</v>
      </c>
      <c r="C76" s="373"/>
      <c r="D76" s="373"/>
      <c r="E76" s="373"/>
      <c r="F76" s="373"/>
      <c r="G76" s="373"/>
      <c r="H76" s="373"/>
      <c r="I76" s="373"/>
      <c r="J76" s="373"/>
      <c r="K76" s="373"/>
      <c r="L76" s="373" t="s">
        <v>1446</v>
      </c>
      <c r="M76" s="373"/>
      <c r="N76" s="373"/>
      <c r="O76" s="373"/>
      <c r="P76" s="373"/>
      <c r="Q76" s="373"/>
      <c r="R76" s="373"/>
      <c r="S76" s="373"/>
      <c r="T76" s="373"/>
      <c r="U76" s="434"/>
    </row>
    <row r="77" spans="2:21" s="62" customFormat="1" ht="30" customHeight="1">
      <c r="B77" s="439" t="s">
        <v>1447</v>
      </c>
      <c r="C77" s="373"/>
      <c r="D77" s="373"/>
      <c r="E77" s="373"/>
      <c r="F77" s="373"/>
      <c r="G77" s="373"/>
      <c r="H77" s="373"/>
      <c r="I77" s="373"/>
      <c r="J77" s="373"/>
      <c r="K77" s="373"/>
      <c r="L77" s="373" t="s">
        <v>1448</v>
      </c>
      <c r="M77" s="373"/>
      <c r="N77" s="373"/>
      <c r="O77" s="373"/>
      <c r="P77" s="373"/>
      <c r="Q77" s="373"/>
      <c r="R77" s="373"/>
      <c r="S77" s="373"/>
      <c r="T77" s="373"/>
      <c r="U77" s="434"/>
    </row>
    <row r="78" spans="2:21" s="62" customFormat="1" ht="30" customHeight="1">
      <c r="B78" s="439" t="s">
        <v>1449</v>
      </c>
      <c r="C78" s="373"/>
      <c r="D78" s="373"/>
      <c r="E78" s="373"/>
      <c r="F78" s="373"/>
      <c r="G78" s="373"/>
      <c r="H78" s="373"/>
      <c r="I78" s="373"/>
      <c r="J78" s="373"/>
      <c r="K78" s="373"/>
      <c r="L78" s="373" t="s">
        <v>1450</v>
      </c>
      <c r="M78" s="373"/>
      <c r="N78" s="373"/>
      <c r="O78" s="373"/>
      <c r="P78" s="373"/>
      <c r="Q78" s="373"/>
      <c r="R78" s="373"/>
      <c r="S78" s="373"/>
      <c r="T78" s="373"/>
      <c r="U78" s="434"/>
    </row>
    <row r="79" spans="2:21" s="62" customFormat="1" ht="30" customHeight="1">
      <c r="B79" s="439"/>
      <c r="C79" s="373"/>
      <c r="D79" s="373"/>
      <c r="E79" s="373"/>
      <c r="F79" s="373"/>
      <c r="G79" s="373"/>
      <c r="H79" s="373"/>
      <c r="I79" s="373"/>
      <c r="J79" s="373"/>
      <c r="K79" s="373"/>
      <c r="L79" s="373"/>
      <c r="M79" s="373"/>
      <c r="N79" s="373"/>
      <c r="O79" s="373"/>
      <c r="P79" s="373"/>
      <c r="Q79" s="373"/>
      <c r="R79" s="373"/>
      <c r="S79" s="373"/>
      <c r="T79" s="373"/>
      <c r="U79" s="434"/>
    </row>
    <row r="80" spans="2:21" s="62" customFormat="1" ht="30" customHeight="1">
      <c r="B80" s="427" t="s">
        <v>1451</v>
      </c>
      <c r="C80" s="425"/>
      <c r="D80" s="425"/>
      <c r="E80" s="425"/>
      <c r="F80" s="425"/>
      <c r="G80" s="373"/>
      <c r="H80" s="373"/>
      <c r="I80" s="373"/>
      <c r="J80" s="373"/>
      <c r="K80" s="373"/>
      <c r="L80" s="373"/>
      <c r="M80" s="373"/>
      <c r="N80" s="373"/>
      <c r="O80" s="373"/>
      <c r="P80" s="373"/>
      <c r="Q80" s="373"/>
      <c r="R80" s="373"/>
      <c r="S80" s="373"/>
      <c r="T80" s="373"/>
      <c r="U80" s="434"/>
    </row>
    <row r="81" spans="2:21" s="62" customFormat="1" ht="30" customHeight="1">
      <c r="B81" s="424" t="s">
        <v>1452</v>
      </c>
      <c r="C81" s="336"/>
      <c r="D81" s="336"/>
      <c r="E81" s="336"/>
      <c r="F81" s="336"/>
      <c r="G81" s="373"/>
      <c r="H81" s="373"/>
      <c r="I81" s="373"/>
      <c r="J81" s="373"/>
      <c r="K81" s="373"/>
      <c r="L81" s="336" t="s">
        <v>1453</v>
      </c>
      <c r="M81" s="336"/>
      <c r="N81" s="336"/>
      <c r="O81" s="336"/>
      <c r="P81" s="336"/>
      <c r="Q81" s="373"/>
      <c r="R81" s="373"/>
      <c r="S81" s="373"/>
      <c r="T81" s="373"/>
      <c r="U81" s="434"/>
    </row>
    <row r="82" spans="2:21" s="62" customFormat="1" ht="30" customHeight="1">
      <c r="B82" s="424" t="s">
        <v>1454</v>
      </c>
      <c r="C82" s="336"/>
      <c r="D82" s="336"/>
      <c r="E82" s="336"/>
      <c r="F82" s="336"/>
      <c r="G82" s="373"/>
      <c r="H82" s="373"/>
      <c r="I82" s="373"/>
      <c r="J82" s="373"/>
      <c r="K82" s="373"/>
      <c r="L82" s="336" t="s">
        <v>1455</v>
      </c>
      <c r="M82" s="336"/>
      <c r="N82" s="336"/>
      <c r="O82" s="336"/>
      <c r="P82" s="336"/>
      <c r="Q82" s="373"/>
      <c r="R82" s="373"/>
      <c r="S82" s="373"/>
      <c r="T82" s="373"/>
      <c r="U82" s="434"/>
    </row>
    <row r="83" spans="2:21" s="62" customFormat="1" ht="30" customHeight="1">
      <c r="B83" s="424" t="s">
        <v>1456</v>
      </c>
      <c r="C83" s="336"/>
      <c r="D83" s="336"/>
      <c r="E83" s="336"/>
      <c r="F83" s="336"/>
      <c r="G83" s="373"/>
      <c r="H83" s="373"/>
      <c r="I83" s="373"/>
      <c r="J83" s="373"/>
      <c r="K83" s="373"/>
      <c r="L83" s="336" t="s">
        <v>1457</v>
      </c>
      <c r="M83" s="336"/>
      <c r="N83" s="336"/>
      <c r="O83" s="336"/>
      <c r="P83" s="336"/>
      <c r="Q83" s="373"/>
      <c r="R83" s="373"/>
      <c r="S83" s="373"/>
      <c r="T83" s="373"/>
      <c r="U83" s="434"/>
    </row>
    <row r="84" spans="2:21" s="62" customFormat="1" ht="30" customHeight="1">
      <c r="B84" s="439"/>
      <c r="C84" s="373"/>
      <c r="D84" s="373"/>
      <c r="E84" s="373"/>
      <c r="F84" s="373"/>
      <c r="G84" s="373"/>
      <c r="H84" s="373"/>
      <c r="I84" s="373"/>
      <c r="J84" s="373"/>
      <c r="K84" s="373"/>
      <c r="L84" s="373"/>
      <c r="M84" s="373"/>
      <c r="N84" s="373"/>
      <c r="O84" s="373"/>
      <c r="P84" s="373"/>
      <c r="Q84" s="373"/>
      <c r="R84" s="373"/>
      <c r="S84" s="373"/>
      <c r="T84" s="373"/>
      <c r="U84" s="434"/>
    </row>
    <row r="85" spans="2:21" s="62" customFormat="1" ht="30" customHeight="1">
      <c r="B85" s="430" t="s">
        <v>1458</v>
      </c>
      <c r="C85" s="431"/>
      <c r="D85" s="431"/>
      <c r="E85" s="431"/>
      <c r="F85" s="431"/>
      <c r="G85" s="373"/>
      <c r="H85" s="373"/>
      <c r="I85" s="373"/>
      <c r="J85" s="373"/>
      <c r="K85" s="373"/>
      <c r="L85" s="431" t="s">
        <v>1459</v>
      </c>
      <c r="M85" s="431"/>
      <c r="N85" s="431"/>
      <c r="O85" s="431"/>
      <c r="P85" s="431"/>
      <c r="Q85" s="431" t="s">
        <v>1460</v>
      </c>
      <c r="R85" s="431"/>
      <c r="S85" s="431"/>
      <c r="T85" s="431"/>
      <c r="U85" s="432"/>
    </row>
    <row r="86" spans="2:21" s="62" customFormat="1" ht="30" customHeight="1">
      <c r="B86" s="427" t="s">
        <v>1461</v>
      </c>
      <c r="C86" s="425"/>
      <c r="D86" s="425"/>
      <c r="E86" s="425"/>
      <c r="F86" s="425"/>
      <c r="G86" s="373"/>
      <c r="H86" s="373"/>
      <c r="I86" s="373"/>
      <c r="J86" s="373"/>
      <c r="K86" s="373"/>
      <c r="L86" s="425" t="s">
        <v>1462</v>
      </c>
      <c r="M86" s="425"/>
      <c r="N86" s="425"/>
      <c r="O86" s="425"/>
      <c r="P86" s="425"/>
      <c r="Q86" s="425" t="s">
        <v>1462</v>
      </c>
      <c r="R86" s="425"/>
      <c r="S86" s="425"/>
      <c r="T86" s="425"/>
      <c r="U86" s="433"/>
    </row>
    <row r="87" spans="2:21" s="62" customFormat="1" ht="30" customHeight="1">
      <c r="B87" s="424" t="s">
        <v>1464</v>
      </c>
      <c r="C87" s="336"/>
      <c r="D87" s="336"/>
      <c r="E87" s="336"/>
      <c r="F87" s="336"/>
      <c r="G87" s="373"/>
      <c r="H87" s="373"/>
      <c r="I87" s="373"/>
      <c r="J87" s="373"/>
      <c r="K87" s="373"/>
      <c r="L87" s="336" t="s">
        <v>1463</v>
      </c>
      <c r="M87" s="336"/>
      <c r="N87" s="336"/>
      <c r="O87" s="336"/>
      <c r="P87" s="336"/>
      <c r="Q87" s="373"/>
      <c r="R87" s="373"/>
      <c r="S87" s="373"/>
      <c r="T87" s="373"/>
      <c r="U87" s="434"/>
    </row>
    <row r="88" spans="2:21" s="62" customFormat="1" ht="30" customHeight="1">
      <c r="B88" s="424" t="s">
        <v>1466</v>
      </c>
      <c r="C88" s="336"/>
      <c r="D88" s="336"/>
      <c r="E88" s="336"/>
      <c r="F88" s="336"/>
      <c r="G88" s="373"/>
      <c r="H88" s="373"/>
      <c r="I88" s="373"/>
      <c r="J88" s="373"/>
      <c r="K88" s="373"/>
      <c r="L88" s="336" t="s">
        <v>1465</v>
      </c>
      <c r="M88" s="336"/>
      <c r="N88" s="336"/>
      <c r="O88" s="336"/>
      <c r="P88" s="336"/>
      <c r="Q88" s="373"/>
      <c r="R88" s="373"/>
      <c r="S88" s="373"/>
      <c r="T88" s="373"/>
      <c r="U88" s="434"/>
    </row>
    <row r="89" spans="2:21" s="62" customFormat="1" ht="30" customHeight="1">
      <c r="B89" s="424" t="s">
        <v>1467</v>
      </c>
      <c r="C89" s="336"/>
      <c r="D89" s="336"/>
      <c r="E89" s="336"/>
      <c r="F89" s="336"/>
      <c r="G89" s="373"/>
      <c r="H89" s="373"/>
      <c r="I89" s="373"/>
      <c r="J89" s="373"/>
      <c r="K89" s="373"/>
      <c r="L89" s="336" t="s">
        <v>1468</v>
      </c>
      <c r="M89" s="336"/>
      <c r="N89" s="336"/>
      <c r="O89" s="336"/>
      <c r="P89" s="336"/>
      <c r="Q89" s="373"/>
      <c r="R89" s="373"/>
      <c r="S89" s="373"/>
      <c r="T89" s="373"/>
      <c r="U89" s="434"/>
    </row>
    <row r="90" spans="2:21" s="62" customFormat="1" ht="30" customHeight="1">
      <c r="B90" s="424" t="s">
        <v>1469</v>
      </c>
      <c r="C90" s="336"/>
      <c r="D90" s="336"/>
      <c r="E90" s="336"/>
      <c r="F90" s="336"/>
      <c r="G90" s="373"/>
      <c r="H90" s="373"/>
      <c r="I90" s="373"/>
      <c r="J90" s="373"/>
      <c r="K90" s="373"/>
      <c r="L90" s="336" t="s">
        <v>1469</v>
      </c>
      <c r="M90" s="336"/>
      <c r="N90" s="336"/>
      <c r="O90" s="336"/>
      <c r="P90" s="336"/>
      <c r="Q90" s="336"/>
      <c r="R90" s="336"/>
      <c r="S90" s="336"/>
      <c r="T90" s="336"/>
      <c r="U90" s="426"/>
    </row>
    <row r="91" spans="2:21" s="62" customFormat="1" ht="30" customHeight="1">
      <c r="B91" s="424"/>
      <c r="C91" s="336"/>
      <c r="D91" s="336"/>
      <c r="E91" s="336"/>
      <c r="F91" s="336"/>
      <c r="G91" s="373"/>
      <c r="H91" s="373"/>
      <c r="I91" s="373"/>
      <c r="J91" s="373"/>
      <c r="K91" s="373"/>
      <c r="L91" s="336"/>
      <c r="M91" s="336"/>
      <c r="N91" s="336"/>
      <c r="O91" s="336"/>
      <c r="P91" s="336"/>
      <c r="Q91" s="373"/>
      <c r="R91" s="373"/>
      <c r="S91" s="373"/>
      <c r="T91" s="373"/>
      <c r="U91" s="434"/>
    </row>
    <row r="92" spans="2:21" s="62" customFormat="1" ht="30" customHeight="1">
      <c r="B92" s="427" t="s">
        <v>1470</v>
      </c>
      <c r="C92" s="425"/>
      <c r="D92" s="425"/>
      <c r="E92" s="425"/>
      <c r="F92" s="425"/>
      <c r="G92" s="373"/>
      <c r="H92" s="373"/>
      <c r="I92" s="373"/>
      <c r="J92" s="373"/>
      <c r="K92" s="373"/>
      <c r="L92" s="425" t="s">
        <v>1470</v>
      </c>
      <c r="M92" s="425"/>
      <c r="N92" s="425"/>
      <c r="O92" s="425"/>
      <c r="P92" s="425"/>
      <c r="Q92" s="425" t="s">
        <v>1470</v>
      </c>
      <c r="R92" s="425"/>
      <c r="S92" s="425"/>
      <c r="T92" s="425"/>
      <c r="U92" s="433"/>
    </row>
    <row r="93" spans="2:21" s="62" customFormat="1" ht="30" customHeight="1">
      <c r="B93" s="424" t="s">
        <v>1471</v>
      </c>
      <c r="C93" s="336"/>
      <c r="D93" s="336"/>
      <c r="E93" s="336"/>
      <c r="F93" s="336"/>
      <c r="G93" s="373"/>
      <c r="H93" s="373"/>
      <c r="I93" s="373"/>
      <c r="J93" s="373"/>
      <c r="K93" s="373"/>
      <c r="L93" s="336" t="s">
        <v>1471</v>
      </c>
      <c r="M93" s="336"/>
      <c r="N93" s="336"/>
      <c r="O93" s="336"/>
      <c r="P93" s="336"/>
      <c r="Q93" s="373"/>
      <c r="R93" s="373"/>
      <c r="S93" s="373"/>
      <c r="T93" s="373"/>
      <c r="U93" s="434"/>
    </row>
    <row r="94" spans="2:21" s="62" customFormat="1" ht="30" customHeight="1">
      <c r="B94" s="424" t="s">
        <v>1472</v>
      </c>
      <c r="C94" s="336"/>
      <c r="D94" s="336"/>
      <c r="E94" s="336"/>
      <c r="F94" s="336"/>
      <c r="G94" s="373"/>
      <c r="H94" s="373"/>
      <c r="I94" s="373"/>
      <c r="J94" s="373"/>
      <c r="K94" s="373"/>
      <c r="L94" s="336" t="s">
        <v>1473</v>
      </c>
      <c r="M94" s="336"/>
      <c r="N94" s="336"/>
      <c r="O94" s="336"/>
      <c r="P94" s="336"/>
      <c r="Q94" s="373"/>
      <c r="R94" s="373"/>
      <c r="S94" s="373"/>
      <c r="T94" s="373"/>
      <c r="U94" s="434"/>
    </row>
    <row r="95" spans="2:21" s="62" customFormat="1" ht="30" customHeight="1">
      <c r="B95" s="424" t="s">
        <v>1474</v>
      </c>
      <c r="C95" s="336"/>
      <c r="D95" s="336"/>
      <c r="E95" s="336"/>
      <c r="F95" s="336"/>
      <c r="G95" s="373"/>
      <c r="H95" s="373"/>
      <c r="I95" s="373"/>
      <c r="J95" s="373"/>
      <c r="K95" s="373"/>
      <c r="L95" s="336" t="s">
        <v>1475</v>
      </c>
      <c r="M95" s="336"/>
      <c r="N95" s="336"/>
      <c r="O95" s="336"/>
      <c r="P95" s="336"/>
      <c r="Q95" s="373"/>
      <c r="R95" s="373"/>
      <c r="S95" s="373"/>
      <c r="T95" s="373"/>
      <c r="U95" s="434"/>
    </row>
    <row r="96" spans="2:21" s="62" customFormat="1" ht="30" customHeight="1">
      <c r="B96" s="424" t="s">
        <v>1476</v>
      </c>
      <c r="C96" s="336"/>
      <c r="D96" s="336"/>
      <c r="E96" s="336"/>
      <c r="F96" s="336"/>
      <c r="G96" s="373"/>
      <c r="H96" s="373"/>
      <c r="I96" s="373"/>
      <c r="J96" s="373"/>
      <c r="K96" s="373"/>
      <c r="L96" s="336" t="s">
        <v>1476</v>
      </c>
      <c r="M96" s="336"/>
      <c r="N96" s="336"/>
      <c r="O96" s="336"/>
      <c r="P96" s="336"/>
      <c r="Q96" s="336"/>
      <c r="R96" s="336"/>
      <c r="S96" s="336"/>
      <c r="T96" s="336"/>
      <c r="U96" s="426"/>
    </row>
    <row r="97" spans="2:21" s="62" customFormat="1" ht="30" customHeight="1">
      <c r="B97" s="439"/>
      <c r="C97" s="373"/>
      <c r="D97" s="373"/>
      <c r="E97" s="373"/>
      <c r="F97" s="373"/>
      <c r="G97" s="373"/>
      <c r="H97" s="373"/>
      <c r="I97" s="373"/>
      <c r="J97" s="373"/>
      <c r="K97" s="373"/>
      <c r="L97" s="373"/>
      <c r="M97" s="373"/>
      <c r="N97" s="373"/>
      <c r="O97" s="373"/>
      <c r="P97" s="373"/>
      <c r="Q97" s="373"/>
      <c r="R97" s="373"/>
      <c r="S97" s="373"/>
      <c r="T97" s="373"/>
      <c r="U97" s="434"/>
    </row>
    <row r="98" spans="2:21" s="62" customFormat="1" ht="30" customHeight="1">
      <c r="B98" s="430" t="s">
        <v>1477</v>
      </c>
      <c r="C98" s="431"/>
      <c r="D98" s="431"/>
      <c r="E98" s="431"/>
      <c r="F98" s="431"/>
      <c r="G98" s="373"/>
      <c r="H98" s="373"/>
      <c r="I98" s="373"/>
      <c r="J98" s="373"/>
      <c r="K98" s="373"/>
      <c r="L98" s="431" t="s">
        <v>1478</v>
      </c>
      <c r="M98" s="431"/>
      <c r="N98" s="431"/>
      <c r="O98" s="431"/>
      <c r="P98" s="431"/>
      <c r="Q98" s="431" t="s">
        <v>1477</v>
      </c>
      <c r="R98" s="431"/>
      <c r="S98" s="431"/>
      <c r="T98" s="431"/>
      <c r="U98" s="432"/>
    </row>
    <row r="99" spans="2:21" s="62" customFormat="1" ht="30" customHeight="1">
      <c r="B99" s="427" t="s">
        <v>1480</v>
      </c>
      <c r="C99" s="425"/>
      <c r="D99" s="425"/>
      <c r="E99" s="425"/>
      <c r="F99" s="425"/>
      <c r="G99" s="373"/>
      <c r="H99" s="373"/>
      <c r="I99" s="373"/>
      <c r="J99" s="373"/>
      <c r="K99" s="373"/>
      <c r="L99" s="425" t="s">
        <v>1479</v>
      </c>
      <c r="M99" s="425"/>
      <c r="N99" s="425"/>
      <c r="O99" s="425"/>
      <c r="P99" s="425"/>
      <c r="Q99" s="425" t="s">
        <v>1479</v>
      </c>
      <c r="R99" s="425"/>
      <c r="S99" s="425"/>
      <c r="T99" s="425"/>
      <c r="U99" s="433"/>
    </row>
    <row r="100" spans="2:21" s="62" customFormat="1" ht="30" customHeight="1">
      <c r="B100" s="424" t="s">
        <v>1481</v>
      </c>
      <c r="C100" s="336"/>
      <c r="D100" s="336"/>
      <c r="E100" s="336"/>
      <c r="F100" s="336"/>
      <c r="G100" s="373"/>
      <c r="H100" s="373"/>
      <c r="I100" s="373"/>
      <c r="J100" s="373"/>
      <c r="K100" s="373"/>
      <c r="L100" s="336" t="s">
        <v>1482</v>
      </c>
      <c r="M100" s="336"/>
      <c r="N100" s="336"/>
      <c r="O100" s="336"/>
      <c r="P100" s="336"/>
      <c r="Q100" s="336" t="s">
        <v>1482</v>
      </c>
      <c r="R100" s="336"/>
      <c r="S100" s="336"/>
      <c r="T100" s="336"/>
      <c r="U100" s="426"/>
    </row>
    <row r="101" spans="2:21" s="62" customFormat="1" ht="30" customHeight="1">
      <c r="B101" s="424" t="s">
        <v>1483</v>
      </c>
      <c r="C101" s="336"/>
      <c r="D101" s="336"/>
      <c r="E101" s="336"/>
      <c r="F101" s="336"/>
      <c r="G101" s="373"/>
      <c r="H101" s="373"/>
      <c r="I101" s="373"/>
      <c r="J101" s="373"/>
      <c r="K101" s="373"/>
      <c r="L101" s="336" t="s">
        <v>1484</v>
      </c>
      <c r="M101" s="336"/>
      <c r="N101" s="336"/>
      <c r="O101" s="336"/>
      <c r="P101" s="336"/>
      <c r="Q101" s="336" t="s">
        <v>1483</v>
      </c>
      <c r="R101" s="336"/>
      <c r="S101" s="336"/>
      <c r="T101" s="336"/>
      <c r="U101" s="426"/>
    </row>
    <row r="102" spans="2:21" ht="30" customHeight="1">
      <c r="B102" s="424" t="s">
        <v>1485</v>
      </c>
      <c r="C102" s="336"/>
      <c r="D102" s="336"/>
      <c r="E102" s="336"/>
      <c r="F102" s="336"/>
      <c r="G102" s="373"/>
      <c r="H102" s="373"/>
      <c r="I102" s="373"/>
      <c r="J102" s="373"/>
      <c r="K102" s="373"/>
      <c r="L102" s="336" t="s">
        <v>1485</v>
      </c>
      <c r="M102" s="336"/>
      <c r="N102" s="336"/>
      <c r="O102" s="336"/>
      <c r="P102" s="336"/>
      <c r="Q102" s="336" t="s">
        <v>1486</v>
      </c>
      <c r="R102" s="336"/>
      <c r="S102" s="336"/>
      <c r="T102" s="336"/>
      <c r="U102" s="426"/>
    </row>
    <row r="103" spans="2:21" s="62" customFormat="1" ht="30" customHeight="1">
      <c r="B103" s="424" t="s">
        <v>1487</v>
      </c>
      <c r="C103" s="336"/>
      <c r="D103" s="336"/>
      <c r="E103" s="336"/>
      <c r="F103" s="336"/>
      <c r="G103" s="373"/>
      <c r="H103" s="373"/>
      <c r="I103" s="373"/>
      <c r="J103" s="373"/>
      <c r="K103" s="373"/>
      <c r="L103" s="336" t="s">
        <v>1487</v>
      </c>
      <c r="M103" s="336"/>
      <c r="N103" s="336"/>
      <c r="O103" s="336"/>
      <c r="P103" s="336"/>
      <c r="Q103" s="336" t="s">
        <v>1487</v>
      </c>
      <c r="R103" s="336"/>
      <c r="S103" s="336"/>
      <c r="T103" s="336"/>
      <c r="U103" s="426"/>
    </row>
    <row r="104" spans="2:21" s="62" customFormat="1" ht="30" customHeight="1">
      <c r="B104" s="424"/>
      <c r="C104" s="336"/>
      <c r="D104" s="336"/>
      <c r="E104" s="336"/>
      <c r="F104" s="336"/>
      <c r="G104" s="373"/>
      <c r="H104" s="373"/>
      <c r="I104" s="373"/>
      <c r="J104" s="373"/>
      <c r="K104" s="373"/>
      <c r="L104" s="336"/>
      <c r="M104" s="336"/>
      <c r="N104" s="336"/>
      <c r="O104" s="336"/>
      <c r="P104" s="336"/>
      <c r="Q104" s="373"/>
      <c r="R104" s="373"/>
      <c r="S104" s="373"/>
      <c r="T104" s="373"/>
      <c r="U104" s="434"/>
    </row>
    <row r="105" spans="2:21" s="62" customFormat="1" ht="30" customHeight="1">
      <c r="B105" s="427" t="s">
        <v>1488</v>
      </c>
      <c r="C105" s="425"/>
      <c r="D105" s="425"/>
      <c r="E105" s="425"/>
      <c r="F105" s="425"/>
      <c r="G105" s="373"/>
      <c r="H105" s="373"/>
      <c r="I105" s="373"/>
      <c r="J105" s="373"/>
      <c r="K105" s="373"/>
      <c r="L105" s="425" t="s">
        <v>1488</v>
      </c>
      <c r="M105" s="425"/>
      <c r="N105" s="425"/>
      <c r="O105" s="425"/>
      <c r="P105" s="425"/>
      <c r="Q105" s="425" t="s">
        <v>1489</v>
      </c>
      <c r="R105" s="425"/>
      <c r="S105" s="425"/>
      <c r="T105" s="425"/>
      <c r="U105" s="433"/>
    </row>
    <row r="106" spans="2:21" s="62" customFormat="1" ht="30" customHeight="1">
      <c r="B106" s="424" t="s">
        <v>1490</v>
      </c>
      <c r="C106" s="336"/>
      <c r="D106" s="336"/>
      <c r="E106" s="336"/>
      <c r="F106" s="336"/>
      <c r="G106" s="373"/>
      <c r="H106" s="373"/>
      <c r="I106" s="373"/>
      <c r="J106" s="373"/>
      <c r="K106" s="373"/>
      <c r="L106" s="336" t="s">
        <v>1491</v>
      </c>
      <c r="M106" s="336"/>
      <c r="N106" s="336"/>
      <c r="O106" s="336"/>
      <c r="P106" s="336"/>
      <c r="Q106" s="336" t="s">
        <v>1490</v>
      </c>
      <c r="R106" s="336"/>
      <c r="S106" s="336"/>
      <c r="T106" s="336"/>
      <c r="U106" s="426"/>
    </row>
    <row r="107" spans="2:21" s="62" customFormat="1" ht="30" customHeight="1">
      <c r="B107" s="424" t="s">
        <v>1492</v>
      </c>
      <c r="C107" s="336"/>
      <c r="D107" s="336"/>
      <c r="E107" s="336"/>
      <c r="F107" s="336"/>
      <c r="G107" s="373"/>
      <c r="H107" s="373"/>
      <c r="I107" s="373"/>
      <c r="J107" s="373"/>
      <c r="K107" s="373"/>
      <c r="L107" s="336" t="s">
        <v>1492</v>
      </c>
      <c r="M107" s="336"/>
      <c r="N107" s="336"/>
      <c r="O107" s="336"/>
      <c r="P107" s="336"/>
      <c r="Q107" s="336" t="s">
        <v>1492</v>
      </c>
      <c r="R107" s="336"/>
      <c r="S107" s="336"/>
      <c r="T107" s="336"/>
      <c r="U107" s="426"/>
    </row>
    <row r="108" spans="2:21" s="62" customFormat="1" ht="30" customHeight="1">
      <c r="B108" s="424" t="s">
        <v>1493</v>
      </c>
      <c r="C108" s="336"/>
      <c r="D108" s="336"/>
      <c r="E108" s="336"/>
      <c r="F108" s="336"/>
      <c r="G108" s="373"/>
      <c r="H108" s="373"/>
      <c r="I108" s="373"/>
      <c r="J108" s="373"/>
      <c r="K108" s="373"/>
      <c r="L108" s="336" t="s">
        <v>1493</v>
      </c>
      <c r="M108" s="336"/>
      <c r="N108" s="336"/>
      <c r="O108" s="336"/>
      <c r="P108" s="336"/>
      <c r="Q108" s="336" t="s">
        <v>1494</v>
      </c>
      <c r="R108" s="336"/>
      <c r="S108" s="336"/>
      <c r="T108" s="336"/>
      <c r="U108" s="426"/>
    </row>
    <row r="109" spans="2:21" s="62" customFormat="1" ht="30" customHeight="1">
      <c r="B109" s="424" t="s">
        <v>1495</v>
      </c>
      <c r="C109" s="336"/>
      <c r="D109" s="336"/>
      <c r="E109" s="336"/>
      <c r="F109" s="336"/>
      <c r="G109" s="373"/>
      <c r="H109" s="373"/>
      <c r="I109" s="373"/>
      <c r="J109" s="373"/>
      <c r="K109" s="373"/>
      <c r="L109" s="336" t="s">
        <v>1495</v>
      </c>
      <c r="M109" s="336"/>
      <c r="N109" s="336"/>
      <c r="O109" s="336"/>
      <c r="P109" s="336"/>
      <c r="Q109" s="336" t="s">
        <v>1495</v>
      </c>
      <c r="R109" s="336"/>
      <c r="S109" s="336"/>
      <c r="T109" s="336"/>
      <c r="U109" s="426"/>
    </row>
    <row r="110" spans="2:21" s="62" customFormat="1" ht="30" customHeight="1">
      <c r="B110" s="424"/>
      <c r="C110" s="336"/>
      <c r="D110" s="336"/>
      <c r="E110" s="336"/>
      <c r="F110" s="336"/>
      <c r="G110" s="373"/>
      <c r="H110" s="373"/>
      <c r="I110" s="373"/>
      <c r="J110" s="373"/>
      <c r="K110" s="373"/>
      <c r="L110" s="336"/>
      <c r="M110" s="336"/>
      <c r="N110" s="336"/>
      <c r="O110" s="336"/>
      <c r="P110" s="336"/>
      <c r="Q110" s="373"/>
      <c r="R110" s="373"/>
      <c r="S110" s="373"/>
      <c r="T110" s="373"/>
      <c r="U110" s="434"/>
    </row>
    <row r="111" spans="2:21" s="62" customFormat="1" ht="30" customHeight="1">
      <c r="B111" s="427" t="s">
        <v>1496</v>
      </c>
      <c r="C111" s="425"/>
      <c r="D111" s="425"/>
      <c r="E111" s="425"/>
      <c r="F111" s="425"/>
      <c r="G111" s="373"/>
      <c r="H111" s="373"/>
      <c r="I111" s="373"/>
      <c r="J111" s="373"/>
      <c r="K111" s="373"/>
      <c r="L111" s="425" t="s">
        <v>1496</v>
      </c>
      <c r="M111" s="425"/>
      <c r="N111" s="425"/>
      <c r="O111" s="425"/>
      <c r="P111" s="425"/>
      <c r="Q111" s="425" t="s">
        <v>1496</v>
      </c>
      <c r="R111" s="425"/>
      <c r="S111" s="425"/>
      <c r="T111" s="425"/>
      <c r="U111" s="433"/>
    </row>
    <row r="112" spans="2:21" s="62" customFormat="1" ht="30" customHeight="1">
      <c r="B112" s="424" t="s">
        <v>1497</v>
      </c>
      <c r="C112" s="336"/>
      <c r="D112" s="336"/>
      <c r="E112" s="336"/>
      <c r="F112" s="336"/>
      <c r="G112" s="373"/>
      <c r="H112" s="373"/>
      <c r="I112" s="373"/>
      <c r="J112" s="373"/>
      <c r="K112" s="373"/>
      <c r="L112" s="336" t="s">
        <v>1497</v>
      </c>
      <c r="M112" s="336"/>
      <c r="N112" s="336"/>
      <c r="O112" s="336"/>
      <c r="P112" s="336"/>
      <c r="Q112" s="336" t="s">
        <v>1497</v>
      </c>
      <c r="R112" s="336"/>
      <c r="S112" s="336"/>
      <c r="T112" s="336"/>
      <c r="U112" s="426"/>
    </row>
    <row r="113" spans="2:21" s="62" customFormat="1" ht="30" customHeight="1">
      <c r="B113" s="424" t="s">
        <v>1498</v>
      </c>
      <c r="C113" s="336"/>
      <c r="D113" s="336"/>
      <c r="E113" s="336"/>
      <c r="F113" s="336"/>
      <c r="G113" s="373"/>
      <c r="H113" s="373"/>
      <c r="I113" s="373"/>
      <c r="J113" s="373"/>
      <c r="K113" s="373"/>
      <c r="L113" s="336" t="s">
        <v>1499</v>
      </c>
      <c r="M113" s="336"/>
      <c r="N113" s="336"/>
      <c r="O113" s="336"/>
      <c r="P113" s="336"/>
      <c r="Q113" s="336" t="s">
        <v>1500</v>
      </c>
      <c r="R113" s="336"/>
      <c r="S113" s="336"/>
      <c r="T113" s="336"/>
      <c r="U113" s="426"/>
    </row>
    <row r="114" spans="2:21" s="62" customFormat="1" ht="30" customHeight="1">
      <c r="B114" s="424" t="s">
        <v>1501</v>
      </c>
      <c r="C114" s="336"/>
      <c r="D114" s="336"/>
      <c r="E114" s="336"/>
      <c r="F114" s="336"/>
      <c r="G114" s="373"/>
      <c r="H114" s="373"/>
      <c r="I114" s="373"/>
      <c r="J114" s="373"/>
      <c r="K114" s="373"/>
      <c r="L114" s="336" t="s">
        <v>1501</v>
      </c>
      <c r="M114" s="336"/>
      <c r="N114" s="336"/>
      <c r="O114" s="336"/>
      <c r="P114" s="336"/>
      <c r="Q114" s="336" t="s">
        <v>1501</v>
      </c>
      <c r="R114" s="336"/>
      <c r="S114" s="336"/>
      <c r="T114" s="336"/>
      <c r="U114" s="426"/>
    </row>
    <row r="115" spans="2:21" s="62" customFormat="1" ht="30" customHeight="1">
      <c r="B115" s="424" t="s">
        <v>1502</v>
      </c>
      <c r="C115" s="336"/>
      <c r="D115" s="336"/>
      <c r="E115" s="336"/>
      <c r="F115" s="336"/>
      <c r="G115" s="373"/>
      <c r="H115" s="373"/>
      <c r="I115" s="373"/>
      <c r="J115" s="373"/>
      <c r="K115" s="373"/>
      <c r="L115" s="336" t="s">
        <v>1503</v>
      </c>
      <c r="M115" s="336"/>
      <c r="N115" s="336"/>
      <c r="O115" s="336"/>
      <c r="P115" s="336"/>
      <c r="Q115" s="336" t="s">
        <v>1502</v>
      </c>
      <c r="R115" s="336"/>
      <c r="S115" s="336"/>
      <c r="T115" s="336"/>
      <c r="U115" s="426"/>
    </row>
    <row r="116" spans="2:21" s="62" customFormat="1" ht="30" customHeight="1">
      <c r="B116" s="424"/>
      <c r="C116" s="336"/>
      <c r="D116" s="336"/>
      <c r="E116" s="336"/>
      <c r="F116" s="336"/>
      <c r="G116" s="373"/>
      <c r="H116" s="373"/>
      <c r="I116" s="373"/>
      <c r="J116" s="373"/>
      <c r="K116" s="373"/>
      <c r="L116" s="336"/>
      <c r="M116" s="336"/>
      <c r="N116" s="336"/>
      <c r="O116" s="336"/>
      <c r="P116" s="336"/>
      <c r="Q116" s="336"/>
      <c r="R116" s="336"/>
      <c r="S116" s="336"/>
      <c r="T116" s="336"/>
      <c r="U116" s="426"/>
    </row>
    <row r="117" spans="2:21" s="62" customFormat="1" ht="30" customHeight="1">
      <c r="B117" s="427" t="s">
        <v>1550</v>
      </c>
      <c r="C117" s="425"/>
      <c r="D117" s="425"/>
      <c r="E117" s="425"/>
      <c r="F117" s="425"/>
      <c r="G117" s="373"/>
      <c r="H117" s="373"/>
      <c r="I117" s="373"/>
      <c r="J117" s="373"/>
      <c r="K117" s="373"/>
      <c r="L117" s="425" t="s">
        <v>1550</v>
      </c>
      <c r="M117" s="425"/>
      <c r="N117" s="425"/>
      <c r="O117" s="425"/>
      <c r="P117" s="425"/>
      <c r="Q117" s="425" t="s">
        <v>1550</v>
      </c>
      <c r="R117" s="425"/>
      <c r="S117" s="425"/>
      <c r="T117" s="425"/>
      <c r="U117" s="433"/>
    </row>
    <row r="118" spans="2:21" s="62" customFormat="1" ht="30" customHeight="1">
      <c r="B118" s="424" t="s">
        <v>1504</v>
      </c>
      <c r="C118" s="336"/>
      <c r="D118" s="336"/>
      <c r="E118" s="336"/>
      <c r="F118" s="336"/>
      <c r="G118" s="373"/>
      <c r="H118" s="373"/>
      <c r="I118" s="373"/>
      <c r="J118" s="373"/>
      <c r="K118" s="373"/>
      <c r="L118" s="336" t="s">
        <v>1505</v>
      </c>
      <c r="M118" s="336"/>
      <c r="N118" s="336"/>
      <c r="O118" s="336"/>
      <c r="P118" s="336"/>
      <c r="Q118" s="336" t="s">
        <v>1505</v>
      </c>
      <c r="R118" s="336"/>
      <c r="S118" s="336"/>
      <c r="T118" s="336"/>
      <c r="U118" s="426"/>
    </row>
    <row r="119" spans="2:21" s="62" customFormat="1" ht="30" customHeight="1">
      <c r="B119" s="424" t="s">
        <v>1506</v>
      </c>
      <c r="C119" s="336"/>
      <c r="D119" s="336"/>
      <c r="E119" s="336"/>
      <c r="F119" s="336"/>
      <c r="G119" s="373"/>
      <c r="H119" s="373"/>
      <c r="I119" s="373"/>
      <c r="J119" s="373"/>
      <c r="K119" s="373"/>
      <c r="L119" s="336" t="s">
        <v>1506</v>
      </c>
      <c r="M119" s="336"/>
      <c r="N119" s="336"/>
      <c r="O119" s="336"/>
      <c r="P119" s="336"/>
      <c r="Q119" s="336"/>
      <c r="R119" s="336"/>
      <c r="S119" s="336"/>
      <c r="T119" s="336"/>
      <c r="U119" s="426"/>
    </row>
    <row r="120" spans="2:21" s="62" customFormat="1" ht="30" customHeight="1">
      <c r="B120" s="424" t="s">
        <v>1507</v>
      </c>
      <c r="C120" s="336"/>
      <c r="D120" s="336"/>
      <c r="E120" s="336"/>
      <c r="F120" s="336"/>
      <c r="G120" s="373"/>
      <c r="H120" s="373"/>
      <c r="I120" s="373"/>
      <c r="J120" s="373"/>
      <c r="K120" s="373"/>
      <c r="L120" s="336" t="s">
        <v>1508</v>
      </c>
      <c r="M120" s="336"/>
      <c r="N120" s="336"/>
      <c r="O120" s="336"/>
      <c r="P120" s="336"/>
      <c r="Q120" s="336"/>
      <c r="R120" s="336"/>
      <c r="S120" s="336"/>
      <c r="T120" s="336"/>
      <c r="U120" s="426"/>
    </row>
    <row r="121" spans="2:21" s="62" customFormat="1" ht="30" customHeight="1">
      <c r="B121" s="424" t="s">
        <v>1509</v>
      </c>
      <c r="C121" s="336"/>
      <c r="D121" s="336"/>
      <c r="E121" s="336"/>
      <c r="F121" s="336"/>
      <c r="G121" s="373"/>
      <c r="H121" s="373"/>
      <c r="I121" s="373"/>
      <c r="J121" s="373"/>
      <c r="K121" s="373"/>
      <c r="L121" s="336" t="s">
        <v>1510</v>
      </c>
      <c r="M121" s="336"/>
      <c r="N121" s="336"/>
      <c r="O121" s="336"/>
      <c r="P121" s="336"/>
      <c r="Q121" s="336"/>
      <c r="R121" s="336"/>
      <c r="S121" s="336"/>
      <c r="T121" s="336"/>
      <c r="U121" s="426"/>
    </row>
    <row r="122" spans="2:21" s="62" customFormat="1" ht="30" customHeight="1">
      <c r="B122" s="424"/>
      <c r="C122" s="336"/>
      <c r="D122" s="336"/>
      <c r="E122" s="336"/>
      <c r="F122" s="336"/>
      <c r="G122" s="373"/>
      <c r="H122" s="373"/>
      <c r="I122" s="373"/>
      <c r="J122" s="373"/>
      <c r="K122" s="373"/>
      <c r="L122" s="336"/>
      <c r="M122" s="336"/>
      <c r="N122" s="336"/>
      <c r="O122" s="336"/>
      <c r="P122" s="336"/>
      <c r="Q122" s="336"/>
      <c r="R122" s="336"/>
      <c r="S122" s="336"/>
      <c r="T122" s="336"/>
      <c r="U122" s="426"/>
    </row>
    <row r="123" spans="2:21" s="62" customFormat="1" ht="30" customHeight="1">
      <c r="B123" s="427" t="s">
        <v>1551</v>
      </c>
      <c r="C123" s="425"/>
      <c r="D123" s="425"/>
      <c r="E123" s="425"/>
      <c r="F123" s="425"/>
      <c r="G123" s="373"/>
      <c r="H123" s="373"/>
      <c r="I123" s="373"/>
      <c r="J123" s="373"/>
      <c r="K123" s="373"/>
      <c r="L123" s="425" t="s">
        <v>1551</v>
      </c>
      <c r="M123" s="425"/>
      <c r="N123" s="425"/>
      <c r="O123" s="425"/>
      <c r="P123" s="425"/>
      <c r="Q123" s="425" t="s">
        <v>1551</v>
      </c>
      <c r="R123" s="425"/>
      <c r="S123" s="425"/>
      <c r="T123" s="425"/>
      <c r="U123" s="433"/>
    </row>
    <row r="124" spans="2:21" s="62" customFormat="1" ht="30" customHeight="1">
      <c r="B124" s="424" t="s">
        <v>2126</v>
      </c>
      <c r="C124" s="336"/>
      <c r="D124" s="336"/>
      <c r="E124" s="336"/>
      <c r="F124" s="336"/>
      <c r="G124" s="373"/>
      <c r="H124" s="373"/>
      <c r="I124" s="373"/>
      <c r="J124" s="373"/>
      <c r="K124" s="373"/>
      <c r="L124" s="435" t="s">
        <v>2126</v>
      </c>
      <c r="M124" s="436"/>
      <c r="N124" s="436"/>
      <c r="O124" s="436"/>
      <c r="P124" s="437"/>
      <c r="Q124" s="435" t="s">
        <v>2126</v>
      </c>
      <c r="R124" s="436"/>
      <c r="S124" s="436"/>
      <c r="T124" s="436"/>
      <c r="U124" s="438"/>
    </row>
    <row r="125" spans="2:21" s="62" customFormat="1" ht="30" customHeight="1">
      <c r="B125" s="424" t="s">
        <v>2127</v>
      </c>
      <c r="C125" s="336"/>
      <c r="D125" s="336"/>
      <c r="E125" s="336"/>
      <c r="F125" s="336"/>
      <c r="G125" s="373"/>
      <c r="H125" s="373"/>
      <c r="I125" s="373"/>
      <c r="J125" s="373"/>
      <c r="K125" s="373"/>
      <c r="L125" s="435" t="s">
        <v>2128</v>
      </c>
      <c r="M125" s="436"/>
      <c r="N125" s="436"/>
      <c r="O125" s="436"/>
      <c r="P125" s="437"/>
      <c r="Q125" s="435" t="s">
        <v>2127</v>
      </c>
      <c r="R125" s="436"/>
      <c r="S125" s="436"/>
      <c r="T125" s="436"/>
      <c r="U125" s="438"/>
    </row>
    <row r="126" spans="2:21" s="62" customFormat="1" ht="30" customHeight="1">
      <c r="B126" s="424"/>
      <c r="C126" s="336"/>
      <c r="D126" s="336"/>
      <c r="E126" s="336"/>
      <c r="F126" s="336"/>
      <c r="G126" s="373"/>
      <c r="H126" s="373"/>
      <c r="I126" s="373"/>
      <c r="J126" s="373"/>
      <c r="K126" s="373"/>
      <c r="L126" s="336"/>
      <c r="M126" s="336"/>
      <c r="N126" s="336"/>
      <c r="O126" s="336"/>
      <c r="P126" s="336"/>
      <c r="Q126" s="336"/>
      <c r="R126" s="336"/>
      <c r="S126" s="336"/>
      <c r="T126" s="336"/>
      <c r="U126" s="426"/>
    </row>
    <row r="127" spans="2:21" s="62" customFormat="1" ht="30" customHeight="1">
      <c r="B127" s="430" t="s">
        <v>1511</v>
      </c>
      <c r="C127" s="431"/>
      <c r="D127" s="431"/>
      <c r="E127" s="431"/>
      <c r="F127" s="431"/>
      <c r="G127" s="373"/>
      <c r="H127" s="373"/>
      <c r="I127" s="373"/>
      <c r="J127" s="373"/>
      <c r="K127" s="373"/>
      <c r="L127" s="431" t="s">
        <v>1511</v>
      </c>
      <c r="M127" s="431"/>
      <c r="N127" s="431"/>
      <c r="O127" s="431"/>
      <c r="P127" s="431"/>
      <c r="Q127" s="431" t="s">
        <v>1511</v>
      </c>
      <c r="R127" s="431"/>
      <c r="S127" s="431"/>
      <c r="T127" s="431"/>
      <c r="U127" s="432"/>
    </row>
    <row r="128" spans="2:21" s="62" customFormat="1" ht="30" customHeight="1">
      <c r="B128" s="427" t="s">
        <v>1552</v>
      </c>
      <c r="C128" s="425"/>
      <c r="D128" s="425"/>
      <c r="E128" s="425"/>
      <c r="F128" s="425"/>
      <c r="G128" s="373"/>
      <c r="H128" s="373"/>
      <c r="I128" s="373"/>
      <c r="J128" s="373"/>
      <c r="K128" s="373"/>
      <c r="L128" s="425" t="s">
        <v>1552</v>
      </c>
      <c r="M128" s="425"/>
      <c r="N128" s="425"/>
      <c r="O128" s="425"/>
      <c r="P128" s="425"/>
      <c r="Q128" s="425" t="s">
        <v>1552</v>
      </c>
      <c r="R128" s="425"/>
      <c r="S128" s="425"/>
      <c r="T128" s="425"/>
      <c r="U128" s="433"/>
    </row>
    <row r="129" spans="2:24" s="62" customFormat="1" ht="30" customHeight="1">
      <c r="B129" s="424" t="s">
        <v>1512</v>
      </c>
      <c r="C129" s="336"/>
      <c r="D129" s="336"/>
      <c r="E129" s="336"/>
      <c r="F129" s="336"/>
      <c r="G129" s="373"/>
      <c r="H129" s="373"/>
      <c r="I129" s="373"/>
      <c r="J129" s="373"/>
      <c r="K129" s="373"/>
      <c r="L129" s="336" t="s">
        <v>1513</v>
      </c>
      <c r="M129" s="336"/>
      <c r="N129" s="336"/>
      <c r="O129" s="336"/>
      <c r="P129" s="336"/>
      <c r="Q129" s="336" t="s">
        <v>1513</v>
      </c>
      <c r="R129" s="336"/>
      <c r="S129" s="336"/>
      <c r="T129" s="336"/>
      <c r="U129" s="426"/>
    </row>
    <row r="130" spans="2:24" s="62" customFormat="1" ht="30" customHeight="1">
      <c r="B130" s="424" t="s">
        <v>1514</v>
      </c>
      <c r="C130" s="336"/>
      <c r="D130" s="336"/>
      <c r="E130" s="336"/>
      <c r="F130" s="336"/>
      <c r="G130" s="373"/>
      <c r="H130" s="373"/>
      <c r="I130" s="373"/>
      <c r="J130" s="373"/>
      <c r="K130" s="373"/>
      <c r="L130" s="336" t="s">
        <v>1515</v>
      </c>
      <c r="M130" s="336"/>
      <c r="N130" s="336"/>
      <c r="O130" s="336"/>
      <c r="P130" s="336"/>
      <c r="Q130" s="336" t="s">
        <v>1514</v>
      </c>
      <c r="R130" s="336"/>
      <c r="S130" s="336"/>
      <c r="T130" s="336"/>
      <c r="U130" s="426"/>
    </row>
    <row r="131" spans="2:24" s="62" customFormat="1" ht="30" customHeight="1">
      <c r="B131" s="424" t="s">
        <v>1516</v>
      </c>
      <c r="C131" s="336"/>
      <c r="D131" s="336"/>
      <c r="E131" s="336"/>
      <c r="F131" s="336"/>
      <c r="G131" s="373"/>
      <c r="H131" s="373"/>
      <c r="I131" s="373"/>
      <c r="J131" s="373"/>
      <c r="K131" s="373"/>
      <c r="L131" s="336" t="s">
        <v>1516</v>
      </c>
      <c r="M131" s="336"/>
      <c r="N131" s="336"/>
      <c r="O131" s="336"/>
      <c r="P131" s="336"/>
      <c r="Q131" s="336" t="s">
        <v>1517</v>
      </c>
      <c r="R131" s="336"/>
      <c r="S131" s="336"/>
      <c r="T131" s="336"/>
      <c r="U131" s="426"/>
      <c r="V131"/>
      <c r="W131"/>
      <c r="X131"/>
    </row>
    <row r="132" spans="2:24" s="62" customFormat="1" ht="30" customHeight="1">
      <c r="B132" s="424" t="s">
        <v>1518</v>
      </c>
      <c r="C132" s="336"/>
      <c r="D132" s="336"/>
      <c r="E132" s="336"/>
      <c r="F132" s="336"/>
      <c r="G132" s="373"/>
      <c r="H132" s="373"/>
      <c r="I132" s="373"/>
      <c r="J132" s="373"/>
      <c r="K132" s="373"/>
      <c r="L132" s="336" t="s">
        <v>1518</v>
      </c>
      <c r="M132" s="336"/>
      <c r="N132" s="336"/>
      <c r="O132" s="336"/>
      <c r="P132" s="336"/>
      <c r="Q132" s="336" t="s">
        <v>1518</v>
      </c>
      <c r="R132" s="336"/>
      <c r="S132" s="336"/>
      <c r="T132" s="336"/>
      <c r="U132" s="426"/>
      <c r="V132"/>
      <c r="W132"/>
      <c r="X132"/>
    </row>
    <row r="133" spans="2:24" s="62" customFormat="1" ht="30" customHeight="1">
      <c r="B133" s="424"/>
      <c r="C133" s="336"/>
      <c r="D133" s="336"/>
      <c r="E133" s="336"/>
      <c r="F133" s="336"/>
      <c r="G133" s="373"/>
      <c r="H133" s="373"/>
      <c r="I133" s="373"/>
      <c r="J133" s="373"/>
      <c r="K133" s="373"/>
      <c r="L133" s="336"/>
      <c r="M133" s="336"/>
      <c r="N133" s="336"/>
      <c r="O133" s="336"/>
      <c r="P133" s="336"/>
      <c r="Q133" s="336"/>
      <c r="R133" s="336"/>
      <c r="S133" s="336"/>
      <c r="T133" s="336"/>
      <c r="U133" s="426"/>
      <c r="V133"/>
      <c r="W133"/>
      <c r="X133"/>
    </row>
    <row r="134" spans="2:24" s="62" customFormat="1" ht="30" customHeight="1">
      <c r="B134" s="427" t="s">
        <v>1553</v>
      </c>
      <c r="C134" s="425"/>
      <c r="D134" s="425"/>
      <c r="E134" s="425"/>
      <c r="F134" s="425"/>
      <c r="G134" s="373"/>
      <c r="H134" s="373"/>
      <c r="I134" s="373"/>
      <c r="J134" s="373"/>
      <c r="K134" s="373"/>
      <c r="L134" s="425" t="s">
        <v>1553</v>
      </c>
      <c r="M134" s="425"/>
      <c r="N134" s="425"/>
      <c r="O134" s="425"/>
      <c r="P134" s="425"/>
      <c r="Q134" s="425" t="s">
        <v>1553</v>
      </c>
      <c r="R134" s="425"/>
      <c r="S134" s="425"/>
      <c r="T134" s="425"/>
      <c r="U134" s="433"/>
      <c r="V134"/>
      <c r="W134"/>
      <c r="X134"/>
    </row>
    <row r="135" spans="2:24" s="62" customFormat="1" ht="30" customHeight="1">
      <c r="B135" s="424" t="s">
        <v>1519</v>
      </c>
      <c r="C135" s="336"/>
      <c r="D135" s="336"/>
      <c r="E135" s="336"/>
      <c r="F135" s="336"/>
      <c r="G135" s="373"/>
      <c r="H135" s="373"/>
      <c r="I135" s="373"/>
      <c r="J135" s="373"/>
      <c r="K135" s="373"/>
      <c r="L135" s="336" t="s">
        <v>1519</v>
      </c>
      <c r="M135" s="336"/>
      <c r="N135" s="336"/>
      <c r="O135" s="336"/>
      <c r="P135" s="336"/>
      <c r="Q135" s="336" t="s">
        <v>1519</v>
      </c>
      <c r="R135" s="336"/>
      <c r="S135" s="336"/>
      <c r="T135" s="336"/>
      <c r="U135" s="426"/>
      <c r="V135"/>
      <c r="W135"/>
      <c r="X135"/>
    </row>
    <row r="136" spans="2:24" s="62" customFormat="1" ht="30" customHeight="1">
      <c r="B136" s="424" t="s">
        <v>1520</v>
      </c>
      <c r="C136" s="336"/>
      <c r="D136" s="336"/>
      <c r="E136" s="336"/>
      <c r="F136" s="336"/>
      <c r="G136" s="336"/>
      <c r="H136" s="336"/>
      <c r="I136" s="336"/>
      <c r="J136" s="336"/>
      <c r="K136" s="336"/>
      <c r="L136" s="336" t="s">
        <v>1520</v>
      </c>
      <c r="M136" s="336"/>
      <c r="N136" s="336"/>
      <c r="O136" s="336"/>
      <c r="P136" s="336"/>
      <c r="Q136" s="336" t="s">
        <v>1520</v>
      </c>
      <c r="R136" s="336"/>
      <c r="S136" s="336"/>
      <c r="T136" s="336"/>
      <c r="U136" s="426"/>
      <c r="V136"/>
      <c r="W136"/>
      <c r="X136"/>
    </row>
    <row r="137" spans="2:24" s="62" customFormat="1" ht="30" customHeight="1">
      <c r="B137" s="424" t="s">
        <v>1521</v>
      </c>
      <c r="C137" s="336"/>
      <c r="D137" s="336"/>
      <c r="E137" s="336"/>
      <c r="F137" s="336"/>
      <c r="G137" s="336"/>
      <c r="H137" s="336"/>
      <c r="I137" s="336"/>
      <c r="J137" s="336"/>
      <c r="K137" s="336"/>
      <c r="L137" s="336" t="s">
        <v>1521</v>
      </c>
      <c r="M137" s="336"/>
      <c r="N137" s="336"/>
      <c r="O137" s="336"/>
      <c r="P137" s="336"/>
      <c r="Q137" s="336" t="s">
        <v>1522</v>
      </c>
      <c r="R137" s="336"/>
      <c r="S137" s="336"/>
      <c r="T137" s="336"/>
      <c r="U137" s="426"/>
      <c r="V137"/>
      <c r="W137"/>
      <c r="X137"/>
    </row>
    <row r="138" spans="2:24" s="62" customFormat="1" ht="30" customHeight="1">
      <c r="B138" s="424" t="s">
        <v>1523</v>
      </c>
      <c r="C138" s="336"/>
      <c r="D138" s="336"/>
      <c r="E138" s="336"/>
      <c r="F138" s="336"/>
      <c r="G138" s="336"/>
      <c r="H138" s="336"/>
      <c r="I138" s="336"/>
      <c r="J138" s="336"/>
      <c r="K138" s="336"/>
      <c r="L138" s="336" t="s">
        <v>1523</v>
      </c>
      <c r="M138" s="336"/>
      <c r="N138" s="336"/>
      <c r="O138" s="336"/>
      <c r="P138" s="336"/>
      <c r="Q138" s="336" t="s">
        <v>1523</v>
      </c>
      <c r="R138" s="336"/>
      <c r="S138" s="336"/>
      <c r="T138" s="336"/>
      <c r="U138" s="426"/>
      <c r="V138"/>
      <c r="W138"/>
      <c r="X138"/>
    </row>
    <row r="139" spans="2:24" s="62" customFormat="1" ht="30" customHeight="1">
      <c r="B139" s="424"/>
      <c r="C139" s="336"/>
      <c r="D139" s="336"/>
      <c r="E139" s="336"/>
      <c r="F139" s="336"/>
      <c r="G139" s="425"/>
      <c r="H139" s="425"/>
      <c r="I139" s="425"/>
      <c r="J139" s="425"/>
      <c r="K139" s="425"/>
      <c r="L139" s="336"/>
      <c r="M139" s="336"/>
      <c r="N139" s="336"/>
      <c r="O139" s="336"/>
      <c r="P139" s="336"/>
      <c r="Q139" s="336"/>
      <c r="R139" s="336"/>
      <c r="S139" s="336"/>
      <c r="T139" s="336"/>
      <c r="U139" s="426"/>
      <c r="V139"/>
      <c r="W139"/>
      <c r="X139"/>
    </row>
    <row r="140" spans="2:24" s="62" customFormat="1" ht="30" customHeight="1">
      <c r="B140" s="427" t="s">
        <v>1554</v>
      </c>
      <c r="C140" s="425"/>
      <c r="D140" s="425"/>
      <c r="E140" s="425"/>
      <c r="F140" s="425"/>
      <c r="G140" s="336"/>
      <c r="H140" s="336"/>
      <c r="I140" s="336"/>
      <c r="J140" s="336"/>
      <c r="K140" s="336"/>
      <c r="L140" s="425" t="s">
        <v>1554</v>
      </c>
      <c r="M140" s="425"/>
      <c r="N140" s="425"/>
      <c r="O140" s="425"/>
      <c r="P140" s="425"/>
      <c r="Q140" s="336"/>
      <c r="R140" s="336"/>
      <c r="S140" s="336"/>
      <c r="T140" s="336"/>
      <c r="U140" s="426"/>
    </row>
    <row r="141" spans="2:24" s="62" customFormat="1" ht="30" customHeight="1">
      <c r="B141" s="424" t="s">
        <v>1524</v>
      </c>
      <c r="C141" s="336"/>
      <c r="D141" s="336"/>
      <c r="E141" s="336"/>
      <c r="F141" s="336"/>
      <c r="G141" s="336"/>
      <c r="H141" s="336"/>
      <c r="I141" s="336"/>
      <c r="J141" s="336"/>
      <c r="K141" s="336"/>
      <c r="L141" s="336" t="s">
        <v>1525</v>
      </c>
      <c r="M141" s="336"/>
      <c r="N141" s="336"/>
      <c r="O141" s="336"/>
      <c r="P141" s="336"/>
      <c r="Q141" s="336"/>
      <c r="R141" s="336"/>
      <c r="S141" s="336"/>
      <c r="T141" s="336"/>
      <c r="U141" s="426"/>
    </row>
    <row r="142" spans="2:24" s="62" customFormat="1" ht="30" customHeight="1">
      <c r="B142" s="424" t="s">
        <v>1526</v>
      </c>
      <c r="C142" s="336"/>
      <c r="D142" s="336"/>
      <c r="E142" s="336"/>
      <c r="F142" s="336"/>
      <c r="G142" s="336"/>
      <c r="H142" s="336"/>
      <c r="I142" s="336"/>
      <c r="J142" s="336"/>
      <c r="K142" s="336"/>
      <c r="L142" s="336" t="s">
        <v>1526</v>
      </c>
      <c r="M142" s="336"/>
      <c r="N142" s="336"/>
      <c r="O142" s="336"/>
      <c r="P142" s="336"/>
      <c r="Q142" s="336"/>
      <c r="R142" s="336"/>
      <c r="S142" s="336"/>
      <c r="T142" s="336"/>
      <c r="U142" s="426"/>
    </row>
    <row r="143" spans="2:24" s="62" customFormat="1" ht="30" customHeight="1">
      <c r="B143" s="424" t="s">
        <v>1528</v>
      </c>
      <c r="C143" s="336"/>
      <c r="D143" s="336"/>
      <c r="E143" s="336"/>
      <c r="F143" s="336"/>
      <c r="G143" s="336"/>
      <c r="H143" s="336"/>
      <c r="I143" s="336"/>
      <c r="J143" s="336"/>
      <c r="K143" s="336"/>
      <c r="L143" s="336" t="s">
        <v>1527</v>
      </c>
      <c r="M143" s="336"/>
      <c r="N143" s="336"/>
      <c r="O143" s="336"/>
      <c r="P143" s="336"/>
      <c r="Q143" s="336"/>
      <c r="R143" s="336"/>
      <c r="S143" s="336"/>
      <c r="T143" s="336"/>
      <c r="U143" s="426"/>
    </row>
    <row r="144" spans="2:24" s="62" customFormat="1" ht="30" customHeight="1">
      <c r="B144" s="424" t="s">
        <v>1530</v>
      </c>
      <c r="C144" s="336"/>
      <c r="D144" s="336"/>
      <c r="E144" s="336"/>
      <c r="F144" s="336"/>
      <c r="G144" s="336"/>
      <c r="H144" s="336"/>
      <c r="I144" s="336"/>
      <c r="J144" s="336"/>
      <c r="K144" s="336"/>
      <c r="L144" s="336" t="s">
        <v>1529</v>
      </c>
      <c r="M144" s="336"/>
      <c r="N144" s="336"/>
      <c r="O144" s="336"/>
      <c r="P144" s="336"/>
      <c r="Q144" s="336"/>
      <c r="R144" s="336"/>
      <c r="S144" s="336"/>
      <c r="T144" s="336"/>
      <c r="U144" s="426"/>
    </row>
    <row r="145" spans="2:21" s="62" customFormat="1" ht="30" customHeight="1">
      <c r="B145" s="424"/>
      <c r="C145" s="336"/>
      <c r="D145" s="336"/>
      <c r="E145" s="336"/>
      <c r="F145" s="336"/>
      <c r="G145" s="425"/>
      <c r="H145" s="425"/>
      <c r="I145" s="425"/>
      <c r="J145" s="425"/>
      <c r="K145" s="425"/>
      <c r="L145" s="336"/>
      <c r="M145" s="336"/>
      <c r="N145" s="336"/>
      <c r="O145" s="336"/>
      <c r="P145" s="336"/>
      <c r="Q145" s="336"/>
      <c r="R145" s="336"/>
      <c r="S145" s="336"/>
      <c r="T145" s="336"/>
      <c r="U145" s="426"/>
    </row>
    <row r="146" spans="2:21" s="62" customFormat="1" ht="30" customHeight="1">
      <c r="B146" s="427" t="s">
        <v>1555</v>
      </c>
      <c r="C146" s="425"/>
      <c r="D146" s="425"/>
      <c r="E146" s="425"/>
      <c r="F146" s="425"/>
      <c r="G146" s="336"/>
      <c r="H146" s="336"/>
      <c r="I146" s="336"/>
      <c r="J146" s="336"/>
      <c r="K146" s="336"/>
      <c r="L146" s="425" t="s">
        <v>1555</v>
      </c>
      <c r="M146" s="425"/>
      <c r="N146" s="425"/>
      <c r="O146" s="425"/>
      <c r="P146" s="425"/>
      <c r="Q146" s="336"/>
      <c r="R146" s="336"/>
      <c r="S146" s="336"/>
      <c r="T146" s="336"/>
      <c r="U146" s="426"/>
    </row>
    <row r="147" spans="2:21" s="62" customFormat="1" ht="30" customHeight="1">
      <c r="B147" s="424" t="s">
        <v>1531</v>
      </c>
      <c r="C147" s="336"/>
      <c r="D147" s="336"/>
      <c r="E147" s="336"/>
      <c r="F147" s="336"/>
      <c r="G147" s="336"/>
      <c r="H147" s="336"/>
      <c r="I147" s="336"/>
      <c r="J147" s="336"/>
      <c r="K147" s="336"/>
      <c r="L147" s="336" t="s">
        <v>1532</v>
      </c>
      <c r="M147" s="336"/>
      <c r="N147" s="336"/>
      <c r="O147" s="336"/>
      <c r="P147" s="336"/>
      <c r="Q147" s="336"/>
      <c r="R147" s="336"/>
      <c r="S147" s="336"/>
      <c r="T147" s="336"/>
      <c r="U147" s="426"/>
    </row>
    <row r="148" spans="2:21" s="62" customFormat="1" ht="30" customHeight="1">
      <c r="B148" s="424"/>
      <c r="C148" s="336"/>
      <c r="D148" s="336"/>
      <c r="E148" s="336"/>
      <c r="F148" s="336"/>
      <c r="G148" s="336"/>
      <c r="H148" s="336"/>
      <c r="I148" s="336"/>
      <c r="J148" s="336"/>
      <c r="K148" s="336"/>
      <c r="L148" s="336"/>
      <c r="M148" s="336"/>
      <c r="N148" s="336"/>
      <c r="O148" s="336"/>
      <c r="P148" s="336"/>
      <c r="Q148" s="336"/>
      <c r="R148" s="336"/>
      <c r="S148" s="336"/>
      <c r="T148" s="336"/>
      <c r="U148" s="426"/>
    </row>
    <row r="149" spans="2:21" s="62" customFormat="1" ht="30" customHeight="1">
      <c r="B149" s="427" t="s">
        <v>1556</v>
      </c>
      <c r="C149" s="425"/>
      <c r="D149" s="425"/>
      <c r="E149" s="425"/>
      <c r="F149" s="425"/>
      <c r="G149" s="336"/>
      <c r="H149" s="336"/>
      <c r="I149" s="336"/>
      <c r="J149" s="336"/>
      <c r="K149" s="336"/>
      <c r="L149" s="425" t="s">
        <v>1556</v>
      </c>
      <c r="M149" s="425"/>
      <c r="N149" s="425"/>
      <c r="O149" s="425"/>
      <c r="P149" s="425"/>
      <c r="Q149" s="336"/>
      <c r="R149" s="336"/>
      <c r="S149" s="336"/>
      <c r="T149" s="336"/>
      <c r="U149" s="426"/>
    </row>
    <row r="150" spans="2:21" s="62" customFormat="1" ht="30" customHeight="1">
      <c r="B150" s="424" t="s">
        <v>1533</v>
      </c>
      <c r="C150" s="336"/>
      <c r="D150" s="336"/>
      <c r="E150" s="336"/>
      <c r="F150" s="336"/>
      <c r="G150" s="336"/>
      <c r="H150" s="336"/>
      <c r="I150" s="336"/>
      <c r="J150" s="336"/>
      <c r="K150" s="336"/>
      <c r="L150" s="336" t="s">
        <v>1533</v>
      </c>
      <c r="M150" s="336"/>
      <c r="N150" s="336"/>
      <c r="O150" s="336"/>
      <c r="P150" s="336"/>
      <c r="Q150" s="336"/>
      <c r="R150" s="336"/>
      <c r="S150" s="336"/>
      <c r="T150" s="336"/>
      <c r="U150" s="426"/>
    </row>
    <row r="151" spans="2:21" s="62" customFormat="1" ht="30" customHeight="1">
      <c r="B151" s="424"/>
      <c r="C151" s="336"/>
      <c r="D151" s="336"/>
      <c r="E151" s="336"/>
      <c r="F151" s="336"/>
      <c r="G151" s="425"/>
      <c r="H151" s="425"/>
      <c r="I151" s="425"/>
      <c r="J151" s="425"/>
      <c r="K151" s="425"/>
      <c r="L151" s="336"/>
      <c r="M151" s="336"/>
      <c r="N151" s="336"/>
      <c r="O151" s="336"/>
      <c r="P151" s="336"/>
      <c r="Q151" s="336"/>
      <c r="R151" s="336"/>
      <c r="S151" s="336"/>
      <c r="T151" s="336"/>
      <c r="U151" s="426"/>
    </row>
    <row r="152" spans="2:21" s="62" customFormat="1" ht="30" customHeight="1">
      <c r="B152" s="427" t="s">
        <v>1557</v>
      </c>
      <c r="C152" s="425"/>
      <c r="D152" s="425"/>
      <c r="E152" s="425"/>
      <c r="F152" s="425"/>
      <c r="G152" s="336"/>
      <c r="H152" s="336"/>
      <c r="I152" s="336"/>
      <c r="J152" s="336"/>
      <c r="K152" s="336"/>
      <c r="L152" s="425" t="s">
        <v>1557</v>
      </c>
      <c r="M152" s="425"/>
      <c r="N152" s="425"/>
      <c r="O152" s="425"/>
      <c r="P152" s="425"/>
      <c r="Q152" s="336"/>
      <c r="R152" s="336"/>
      <c r="S152" s="336"/>
      <c r="T152" s="336"/>
      <c r="U152" s="426"/>
    </row>
    <row r="153" spans="2:21" s="62" customFormat="1" ht="30" customHeight="1">
      <c r="B153" s="424" t="s">
        <v>1534</v>
      </c>
      <c r="C153" s="336"/>
      <c r="D153" s="336"/>
      <c r="E153" s="336"/>
      <c r="F153" s="336"/>
      <c r="G153" s="336"/>
      <c r="H153" s="336"/>
      <c r="I153" s="336"/>
      <c r="J153" s="336"/>
      <c r="K153" s="336"/>
      <c r="L153" s="336" t="s">
        <v>1534</v>
      </c>
      <c r="M153" s="336"/>
      <c r="N153" s="336"/>
      <c r="O153" s="336"/>
      <c r="P153" s="336"/>
      <c r="Q153" s="336"/>
      <c r="R153" s="336"/>
      <c r="S153" s="336"/>
      <c r="T153" s="336"/>
      <c r="U153" s="426"/>
    </row>
    <row r="154" spans="2:21" s="62" customFormat="1" ht="30" customHeight="1">
      <c r="B154" s="424"/>
      <c r="C154" s="336"/>
      <c r="D154" s="336"/>
      <c r="E154" s="336"/>
      <c r="F154" s="336"/>
      <c r="G154" s="336"/>
      <c r="H154" s="336"/>
      <c r="I154" s="336"/>
      <c r="J154" s="336"/>
      <c r="K154" s="336"/>
      <c r="L154" s="336"/>
      <c r="M154" s="336"/>
      <c r="N154" s="336"/>
      <c r="O154" s="336"/>
      <c r="P154" s="336"/>
      <c r="Q154" s="336"/>
      <c r="R154" s="336"/>
      <c r="S154" s="336"/>
      <c r="T154" s="336"/>
      <c r="U154" s="426"/>
    </row>
    <row r="155" spans="2:21" s="62" customFormat="1" ht="30" customHeight="1">
      <c r="B155" s="427" t="s">
        <v>1558</v>
      </c>
      <c r="C155" s="425"/>
      <c r="D155" s="425"/>
      <c r="E155" s="425"/>
      <c r="F155" s="425"/>
      <c r="G155" s="336"/>
      <c r="H155" s="336"/>
      <c r="I155" s="336"/>
      <c r="J155" s="336"/>
      <c r="K155" s="336"/>
      <c r="L155" s="425" t="s">
        <v>1558</v>
      </c>
      <c r="M155" s="425"/>
      <c r="N155" s="425"/>
      <c r="O155" s="425"/>
      <c r="P155" s="425"/>
      <c r="Q155" s="336"/>
      <c r="R155" s="336"/>
      <c r="S155" s="336"/>
      <c r="T155" s="336"/>
      <c r="U155" s="426"/>
    </row>
    <row r="156" spans="2:21" s="62" customFormat="1" ht="30" customHeight="1">
      <c r="B156" s="424" t="s">
        <v>1535</v>
      </c>
      <c r="C156" s="336"/>
      <c r="D156" s="336"/>
      <c r="E156" s="336"/>
      <c r="F156" s="336"/>
      <c r="G156" s="336"/>
      <c r="H156" s="336"/>
      <c r="I156" s="336"/>
      <c r="J156" s="336"/>
      <c r="K156" s="336"/>
      <c r="L156" s="336" t="s">
        <v>1535</v>
      </c>
      <c r="M156" s="336"/>
      <c r="N156" s="336"/>
      <c r="O156" s="336"/>
      <c r="P156" s="336"/>
      <c r="Q156" s="336"/>
      <c r="R156" s="336"/>
      <c r="S156" s="336"/>
      <c r="T156" s="336"/>
      <c r="U156" s="426"/>
    </row>
    <row r="157" spans="2:21" s="62" customFormat="1" ht="30" customHeight="1">
      <c r="B157" s="424"/>
      <c r="C157" s="336"/>
      <c r="D157" s="336"/>
      <c r="E157" s="336"/>
      <c r="F157" s="336"/>
      <c r="G157" s="425"/>
      <c r="H157" s="425"/>
      <c r="I157" s="425"/>
      <c r="J157" s="425"/>
      <c r="K157" s="425"/>
      <c r="L157" s="336"/>
      <c r="M157" s="336"/>
      <c r="N157" s="336"/>
      <c r="O157" s="336"/>
      <c r="P157" s="336"/>
      <c r="Q157" s="336"/>
      <c r="R157" s="336"/>
      <c r="S157" s="336"/>
      <c r="T157" s="336"/>
      <c r="U157" s="426"/>
    </row>
    <row r="158" spans="2:21" s="62" customFormat="1" ht="30" customHeight="1">
      <c r="B158" s="427" t="s">
        <v>1559</v>
      </c>
      <c r="C158" s="425"/>
      <c r="D158" s="425"/>
      <c r="E158" s="425"/>
      <c r="F158" s="425"/>
      <c r="G158" s="336"/>
      <c r="H158" s="336"/>
      <c r="I158" s="336"/>
      <c r="J158" s="336"/>
      <c r="K158" s="336"/>
      <c r="L158" s="425" t="s">
        <v>1559</v>
      </c>
      <c r="M158" s="425"/>
      <c r="N158" s="425"/>
      <c r="O158" s="425"/>
      <c r="P158" s="425"/>
      <c r="Q158" s="336"/>
      <c r="R158" s="336"/>
      <c r="S158" s="336"/>
      <c r="T158" s="336"/>
      <c r="U158" s="426"/>
    </row>
    <row r="159" spans="2:21" s="62" customFormat="1" ht="30" customHeight="1">
      <c r="B159" s="424" t="s">
        <v>1536</v>
      </c>
      <c r="C159" s="336"/>
      <c r="D159" s="336"/>
      <c r="E159" s="336"/>
      <c r="F159" s="336"/>
      <c r="G159" s="336"/>
      <c r="H159" s="336"/>
      <c r="I159" s="336"/>
      <c r="J159" s="336"/>
      <c r="K159" s="336"/>
      <c r="L159" s="336" t="s">
        <v>1537</v>
      </c>
      <c r="M159" s="336"/>
      <c r="N159" s="336"/>
      <c r="O159" s="336"/>
      <c r="P159" s="336"/>
      <c r="Q159" s="336" t="s">
        <v>1538</v>
      </c>
      <c r="R159" s="336"/>
      <c r="S159" s="336"/>
      <c r="T159" s="336"/>
      <c r="U159" s="426"/>
    </row>
    <row r="160" spans="2:21" s="62" customFormat="1" ht="30" customHeight="1">
      <c r="B160" s="424" t="s">
        <v>1539</v>
      </c>
      <c r="C160" s="336"/>
      <c r="D160" s="336"/>
      <c r="E160" s="336"/>
      <c r="F160" s="336"/>
      <c r="G160" s="425"/>
      <c r="H160" s="425"/>
      <c r="I160" s="425"/>
      <c r="J160" s="425"/>
      <c r="K160" s="425"/>
      <c r="L160" s="336" t="s">
        <v>1539</v>
      </c>
      <c r="M160" s="336"/>
      <c r="N160" s="336"/>
      <c r="O160" s="336"/>
      <c r="P160" s="336"/>
      <c r="Q160" s="336" t="s">
        <v>1539</v>
      </c>
      <c r="R160" s="336"/>
      <c r="S160" s="336"/>
      <c r="T160" s="336"/>
      <c r="U160" s="426"/>
    </row>
    <row r="161" spans="2:21" s="62" customFormat="1" ht="30" customHeight="1">
      <c r="B161" s="424" t="s">
        <v>1540</v>
      </c>
      <c r="C161" s="336"/>
      <c r="D161" s="336"/>
      <c r="E161" s="336"/>
      <c r="F161" s="336"/>
      <c r="G161" s="336"/>
      <c r="H161" s="336"/>
      <c r="I161" s="336"/>
      <c r="J161" s="336"/>
      <c r="K161" s="336"/>
      <c r="L161" s="336" t="s">
        <v>1540</v>
      </c>
      <c r="M161" s="336"/>
      <c r="N161" s="336"/>
      <c r="O161" s="336"/>
      <c r="P161" s="336"/>
      <c r="Q161" s="336" t="s">
        <v>1541</v>
      </c>
      <c r="R161" s="336"/>
      <c r="S161" s="336"/>
      <c r="T161" s="336"/>
      <c r="U161" s="426"/>
    </row>
    <row r="162" spans="2:21" s="62" customFormat="1" ht="30" customHeight="1">
      <c r="B162" s="424" t="s">
        <v>1542</v>
      </c>
      <c r="C162" s="336"/>
      <c r="D162" s="336"/>
      <c r="E162" s="336"/>
      <c r="F162" s="336"/>
      <c r="G162" s="336"/>
      <c r="H162" s="336"/>
      <c r="I162" s="336"/>
      <c r="J162" s="336"/>
      <c r="K162" s="336"/>
      <c r="L162" s="336" t="s">
        <v>1542</v>
      </c>
      <c r="M162" s="336"/>
      <c r="N162" s="336"/>
      <c r="O162" s="336"/>
      <c r="P162" s="336"/>
      <c r="Q162" s="336" t="s">
        <v>1543</v>
      </c>
      <c r="R162" s="336"/>
      <c r="S162" s="336"/>
      <c r="T162" s="336"/>
      <c r="U162" s="426"/>
    </row>
    <row r="163" spans="2:21" s="62" customFormat="1" ht="30" customHeight="1">
      <c r="B163" s="424"/>
      <c r="C163" s="336"/>
      <c r="D163" s="336"/>
      <c r="E163" s="336"/>
      <c r="F163" s="336"/>
      <c r="G163" s="336"/>
      <c r="H163" s="336"/>
      <c r="I163" s="336"/>
      <c r="J163" s="336"/>
      <c r="K163" s="336"/>
      <c r="L163" s="336"/>
      <c r="M163" s="336"/>
      <c r="N163" s="336"/>
      <c r="O163" s="336"/>
      <c r="P163" s="336"/>
      <c r="Q163" s="336"/>
      <c r="R163" s="336"/>
      <c r="S163" s="336"/>
      <c r="T163" s="336"/>
      <c r="U163" s="426"/>
    </row>
    <row r="164" spans="2:21" s="62" customFormat="1" ht="30" customHeight="1">
      <c r="B164" s="427" t="s">
        <v>1560</v>
      </c>
      <c r="C164" s="425"/>
      <c r="D164" s="425"/>
      <c r="E164" s="425"/>
      <c r="F164" s="425"/>
      <c r="G164" s="425" t="s">
        <v>1560</v>
      </c>
      <c r="H164" s="425"/>
      <c r="I164" s="425"/>
      <c r="J164" s="425"/>
      <c r="K164" s="425"/>
      <c r="L164" s="336"/>
      <c r="M164" s="336"/>
      <c r="N164" s="336"/>
      <c r="O164" s="336"/>
      <c r="P164" s="336"/>
      <c r="Q164" s="336"/>
      <c r="R164" s="336"/>
      <c r="S164" s="336"/>
      <c r="T164" s="336"/>
      <c r="U164" s="426"/>
    </row>
    <row r="165" spans="2:21" s="62" customFormat="1" ht="30" customHeight="1">
      <c r="B165" s="424" t="s">
        <v>1544</v>
      </c>
      <c r="C165" s="336"/>
      <c r="D165" s="336"/>
      <c r="E165" s="336"/>
      <c r="F165" s="336"/>
      <c r="G165" s="336" t="s">
        <v>1544</v>
      </c>
      <c r="H165" s="336"/>
      <c r="I165" s="336"/>
      <c r="J165" s="336"/>
      <c r="K165" s="336"/>
      <c r="L165" s="336"/>
      <c r="M165" s="336"/>
      <c r="N165" s="336"/>
      <c r="O165" s="336"/>
      <c r="P165" s="336"/>
      <c r="Q165" s="336"/>
      <c r="R165" s="336"/>
      <c r="S165" s="336"/>
      <c r="T165" s="336"/>
      <c r="U165" s="426"/>
    </row>
    <row r="166" spans="2:21" s="62" customFormat="1" ht="30" customHeight="1">
      <c r="B166" s="424" t="s">
        <v>1545</v>
      </c>
      <c r="C166" s="336"/>
      <c r="D166" s="336"/>
      <c r="E166" s="336"/>
      <c r="F166" s="336"/>
      <c r="G166" s="336" t="s">
        <v>1545</v>
      </c>
      <c r="H166" s="336"/>
      <c r="I166" s="336"/>
      <c r="J166" s="336"/>
      <c r="K166" s="336"/>
      <c r="L166" s="336"/>
      <c r="M166" s="336"/>
      <c r="N166" s="336"/>
      <c r="O166" s="336"/>
      <c r="P166" s="336"/>
      <c r="Q166" s="336"/>
      <c r="R166" s="336"/>
      <c r="S166" s="336"/>
      <c r="T166" s="336"/>
      <c r="U166" s="426"/>
    </row>
    <row r="167" spans="2:21" s="62" customFormat="1" ht="30" customHeight="1">
      <c r="B167" s="424" t="s">
        <v>1546</v>
      </c>
      <c r="C167" s="336"/>
      <c r="D167" s="336"/>
      <c r="E167" s="336"/>
      <c r="F167" s="336"/>
      <c r="G167" s="336" t="s">
        <v>1547</v>
      </c>
      <c r="H167" s="336"/>
      <c r="I167" s="336"/>
      <c r="J167" s="336"/>
      <c r="K167" s="336"/>
      <c r="L167" s="336"/>
      <c r="M167" s="336"/>
      <c r="N167" s="336"/>
      <c r="O167" s="336"/>
      <c r="P167" s="336"/>
      <c r="Q167" s="336"/>
      <c r="R167" s="336"/>
      <c r="S167" s="336"/>
      <c r="T167" s="336"/>
      <c r="U167" s="426"/>
    </row>
    <row r="168" spans="2:21" s="62" customFormat="1" ht="30" customHeight="1">
      <c r="B168" s="424" t="s">
        <v>1548</v>
      </c>
      <c r="C168" s="336"/>
      <c r="D168" s="336"/>
      <c r="E168" s="336"/>
      <c r="F168" s="336"/>
      <c r="G168" s="336" t="s">
        <v>1548</v>
      </c>
      <c r="H168" s="336"/>
      <c r="I168" s="336"/>
      <c r="J168" s="336"/>
      <c r="K168" s="336"/>
      <c r="L168" s="336"/>
      <c r="M168" s="336"/>
      <c r="N168" s="336"/>
      <c r="O168" s="336"/>
      <c r="P168" s="336"/>
      <c r="Q168" s="336"/>
      <c r="R168" s="336"/>
      <c r="S168" s="336"/>
      <c r="T168" s="336"/>
      <c r="U168" s="426"/>
    </row>
    <row r="169" spans="2:21" s="62" customFormat="1" ht="30" customHeight="1" thickBot="1">
      <c r="B169" s="428" t="s">
        <v>1549</v>
      </c>
      <c r="C169" s="339"/>
      <c r="D169" s="339"/>
      <c r="E169" s="339"/>
      <c r="F169" s="339"/>
      <c r="G169" s="339" t="s">
        <v>1549</v>
      </c>
      <c r="H169" s="339"/>
      <c r="I169" s="339"/>
      <c r="J169" s="339"/>
      <c r="K169" s="339"/>
      <c r="L169" s="339"/>
      <c r="M169" s="339"/>
      <c r="N169" s="339"/>
      <c r="O169" s="339"/>
      <c r="P169" s="339"/>
      <c r="Q169" s="339"/>
      <c r="R169" s="339"/>
      <c r="S169" s="339"/>
      <c r="T169" s="339"/>
      <c r="U169" s="429"/>
    </row>
    <row r="170" spans="2:21" s="62" customFormat="1" ht="30" customHeight="1">
      <c r="B170"/>
      <c r="C170"/>
      <c r="D170"/>
      <c r="E170"/>
      <c r="F170"/>
      <c r="G170"/>
      <c r="H170"/>
      <c r="I170"/>
      <c r="J170"/>
      <c r="K170"/>
      <c r="L170"/>
      <c r="M170"/>
      <c r="N170"/>
      <c r="O170"/>
      <c r="P170"/>
      <c r="Q170"/>
      <c r="R170"/>
      <c r="S170"/>
      <c r="T170"/>
      <c r="U170"/>
    </row>
    <row r="171" spans="2:21" s="62" customFormat="1" ht="30" customHeight="1">
      <c r="B171"/>
      <c r="C171"/>
      <c r="D171"/>
      <c r="E171"/>
      <c r="F171"/>
      <c r="G171"/>
      <c r="H171"/>
      <c r="I171"/>
      <c r="J171"/>
      <c r="K171"/>
      <c r="L171"/>
      <c r="M171"/>
      <c r="N171"/>
      <c r="O171"/>
      <c r="P171"/>
      <c r="Q171"/>
      <c r="R171"/>
      <c r="S171"/>
      <c r="T171"/>
      <c r="U171"/>
    </row>
    <row r="172" spans="2:21" s="62" customFormat="1" ht="30" customHeight="1">
      <c r="B172"/>
      <c r="C172"/>
      <c r="D172"/>
      <c r="E172"/>
      <c r="F172"/>
      <c r="G172"/>
      <c r="H172"/>
      <c r="I172"/>
      <c r="J172"/>
      <c r="K172"/>
      <c r="L172"/>
      <c r="M172"/>
      <c r="N172"/>
      <c r="O172"/>
      <c r="P172"/>
      <c r="Q172"/>
      <c r="R172"/>
      <c r="S172"/>
      <c r="T172"/>
      <c r="U172"/>
    </row>
    <row r="173" spans="2:21" s="62" customFormat="1" ht="30" customHeight="1">
      <c r="B173"/>
      <c r="C173"/>
      <c r="D173"/>
      <c r="E173"/>
      <c r="F173"/>
      <c r="G173"/>
      <c r="H173"/>
      <c r="I173"/>
      <c r="J173"/>
      <c r="K173"/>
      <c r="L173"/>
      <c r="M173"/>
      <c r="N173"/>
      <c r="O173"/>
      <c r="P173"/>
      <c r="Q173"/>
      <c r="R173"/>
      <c r="S173"/>
      <c r="T173"/>
      <c r="U173"/>
    </row>
    <row r="174" spans="2:21" s="62" customFormat="1" ht="30" customHeight="1">
      <c r="B174"/>
      <c r="C174"/>
      <c r="D174"/>
      <c r="E174"/>
      <c r="F174"/>
      <c r="G174"/>
      <c r="H174"/>
      <c r="I174"/>
      <c r="J174"/>
      <c r="K174"/>
      <c r="L174"/>
      <c r="M174"/>
      <c r="N174"/>
      <c r="O174"/>
      <c r="P174"/>
      <c r="Q174"/>
      <c r="R174"/>
      <c r="S174"/>
      <c r="T174"/>
      <c r="U174"/>
    </row>
    <row r="175" spans="2:21" s="62" customFormat="1" ht="30" customHeight="1">
      <c r="B175"/>
      <c r="C175"/>
      <c r="D175"/>
      <c r="E175"/>
      <c r="F175"/>
      <c r="G175"/>
      <c r="H175"/>
      <c r="I175"/>
      <c r="J175"/>
      <c r="K175"/>
      <c r="L175"/>
      <c r="M175"/>
      <c r="N175"/>
      <c r="O175"/>
      <c r="P175"/>
      <c r="Q175"/>
      <c r="R175"/>
      <c r="S175"/>
      <c r="T175"/>
      <c r="U175"/>
    </row>
    <row r="176" spans="2:21" s="62" customFormat="1" ht="30" customHeight="1">
      <c r="B176"/>
      <c r="C176"/>
      <c r="D176"/>
      <c r="E176"/>
      <c r="F176"/>
      <c r="G176"/>
      <c r="H176"/>
      <c r="I176"/>
      <c r="J176"/>
      <c r="K176"/>
      <c r="L176"/>
      <c r="M176"/>
      <c r="N176"/>
      <c r="O176"/>
      <c r="P176"/>
      <c r="Q176"/>
      <c r="R176"/>
      <c r="S176"/>
      <c r="T176"/>
      <c r="U176"/>
    </row>
    <row r="177" spans="2:21" s="62" customFormat="1" ht="30" customHeight="1">
      <c r="B177"/>
      <c r="C177"/>
      <c r="D177"/>
      <c r="E177"/>
      <c r="F177"/>
      <c r="G177"/>
      <c r="H177"/>
      <c r="I177"/>
      <c r="J177"/>
      <c r="K177"/>
      <c r="L177"/>
      <c r="M177"/>
      <c r="N177"/>
      <c r="O177"/>
      <c r="P177"/>
      <c r="Q177"/>
      <c r="R177"/>
      <c r="S177"/>
      <c r="T177"/>
      <c r="U177"/>
    </row>
    <row r="178" spans="2:21" s="62" customFormat="1" ht="30" customHeight="1">
      <c r="B178"/>
      <c r="C178"/>
      <c r="D178"/>
      <c r="E178"/>
      <c r="F178"/>
      <c r="G178"/>
      <c r="H178"/>
      <c r="I178"/>
      <c r="J178"/>
      <c r="K178"/>
      <c r="L178"/>
      <c r="M178"/>
      <c r="N178"/>
      <c r="O178"/>
      <c r="P178"/>
      <c r="Q178"/>
      <c r="R178"/>
      <c r="S178"/>
      <c r="T178"/>
      <c r="U178"/>
    </row>
    <row r="179" spans="2:21" s="62" customFormat="1" ht="30" customHeight="1">
      <c r="B179"/>
      <c r="C179"/>
      <c r="D179"/>
      <c r="E179"/>
      <c r="F179"/>
      <c r="G179"/>
      <c r="H179"/>
      <c r="I179"/>
      <c r="J179"/>
      <c r="K179"/>
      <c r="L179"/>
      <c r="M179"/>
      <c r="N179"/>
      <c r="O179"/>
      <c r="P179"/>
      <c r="Q179"/>
      <c r="R179"/>
      <c r="S179"/>
      <c r="T179"/>
      <c r="U179"/>
    </row>
    <row r="180" spans="2:21" s="62" customFormat="1" ht="30" customHeight="1">
      <c r="B180"/>
      <c r="C180"/>
      <c r="D180"/>
      <c r="E180"/>
      <c r="F180"/>
      <c r="G180"/>
      <c r="H180"/>
      <c r="I180"/>
      <c r="J180"/>
      <c r="K180"/>
      <c r="L180"/>
      <c r="M180"/>
      <c r="N180"/>
      <c r="O180"/>
      <c r="P180"/>
      <c r="Q180"/>
      <c r="R180"/>
      <c r="S180"/>
      <c r="T180"/>
      <c r="U180"/>
    </row>
    <row r="181" spans="2:21" s="62" customFormat="1" ht="30" customHeight="1">
      <c r="B181"/>
      <c r="C181"/>
      <c r="D181"/>
      <c r="E181"/>
      <c r="F181"/>
      <c r="G181"/>
      <c r="H181"/>
      <c r="I181"/>
      <c r="J181"/>
      <c r="K181"/>
      <c r="L181"/>
      <c r="M181"/>
      <c r="N181"/>
      <c r="O181"/>
      <c r="P181"/>
      <c r="Q181"/>
      <c r="R181"/>
      <c r="S181"/>
      <c r="T181"/>
      <c r="U181"/>
    </row>
    <row r="182" spans="2:21" s="62" customFormat="1" ht="30" customHeight="1">
      <c r="B182"/>
      <c r="C182"/>
      <c r="D182"/>
      <c r="E182"/>
      <c r="F182"/>
      <c r="G182"/>
      <c r="H182"/>
      <c r="I182"/>
      <c r="J182"/>
      <c r="K182"/>
      <c r="L182"/>
      <c r="M182"/>
      <c r="N182"/>
      <c r="O182"/>
      <c r="P182"/>
      <c r="Q182"/>
      <c r="R182"/>
      <c r="S182"/>
      <c r="T182"/>
      <c r="U182"/>
    </row>
    <row r="183" spans="2:21" s="62" customFormat="1" ht="30" customHeight="1">
      <c r="B183"/>
      <c r="C183"/>
      <c r="D183"/>
      <c r="E183"/>
      <c r="F183"/>
      <c r="G183"/>
      <c r="H183"/>
      <c r="I183"/>
      <c r="J183"/>
      <c r="K183"/>
      <c r="L183"/>
      <c r="M183"/>
      <c r="N183"/>
      <c r="O183"/>
      <c r="P183"/>
      <c r="Q183"/>
      <c r="R183"/>
      <c r="S183"/>
      <c r="T183"/>
      <c r="U183"/>
    </row>
    <row r="184" spans="2:21" s="62" customFormat="1" ht="30" customHeight="1">
      <c r="B184"/>
      <c r="C184"/>
      <c r="D184"/>
      <c r="E184"/>
      <c r="F184"/>
      <c r="G184"/>
      <c r="H184"/>
      <c r="I184"/>
      <c r="J184"/>
      <c r="K184"/>
      <c r="L184"/>
      <c r="M184"/>
      <c r="N184"/>
      <c r="O184"/>
      <c r="P184"/>
      <c r="Q184"/>
      <c r="R184"/>
      <c r="S184"/>
      <c r="T184"/>
      <c r="U184"/>
    </row>
    <row r="185" spans="2:21" s="62" customFormat="1" ht="30" customHeight="1">
      <c r="B185"/>
      <c r="C185"/>
      <c r="D185"/>
      <c r="E185"/>
      <c r="F185"/>
      <c r="G185"/>
      <c r="H185"/>
      <c r="I185"/>
      <c r="J185"/>
      <c r="K185"/>
      <c r="L185"/>
      <c r="M185"/>
      <c r="N185"/>
      <c r="O185"/>
      <c r="P185"/>
      <c r="Q185"/>
      <c r="R185"/>
      <c r="S185"/>
      <c r="T185"/>
      <c r="U185"/>
    </row>
    <row r="186" spans="2:21" s="62" customFormat="1" ht="30" customHeight="1">
      <c r="B186"/>
      <c r="C186"/>
      <c r="D186"/>
      <c r="E186"/>
      <c r="F186"/>
      <c r="G186"/>
      <c r="H186"/>
      <c r="I186"/>
      <c r="J186"/>
      <c r="K186"/>
      <c r="L186"/>
      <c r="M186"/>
      <c r="N186"/>
      <c r="O186"/>
      <c r="P186"/>
      <c r="Q186"/>
      <c r="R186"/>
      <c r="S186"/>
      <c r="T186"/>
      <c r="U186"/>
    </row>
    <row r="187" spans="2:21" s="62" customFormat="1" ht="30" customHeight="1">
      <c r="B187"/>
      <c r="C187"/>
      <c r="D187"/>
      <c r="E187"/>
      <c r="F187"/>
      <c r="G187"/>
      <c r="H187"/>
      <c r="I187"/>
      <c r="J187"/>
      <c r="K187"/>
      <c r="L187"/>
      <c r="M187"/>
      <c r="N187"/>
      <c r="O187"/>
      <c r="P187"/>
      <c r="Q187"/>
      <c r="R187"/>
      <c r="S187"/>
      <c r="T187"/>
      <c r="U187"/>
    </row>
    <row r="188" spans="2:21" s="62" customFormat="1" ht="30" customHeight="1">
      <c r="B188"/>
      <c r="C188"/>
      <c r="D188"/>
      <c r="E188"/>
      <c r="F188"/>
      <c r="G188"/>
      <c r="H188"/>
      <c r="I188"/>
      <c r="J188"/>
      <c r="K188"/>
      <c r="L188"/>
      <c r="M188"/>
      <c r="N188"/>
      <c r="O188"/>
      <c r="P188"/>
      <c r="Q188"/>
      <c r="R188"/>
      <c r="S188"/>
      <c r="T188"/>
      <c r="U188"/>
    </row>
    <row r="189" spans="2:21" s="62" customFormat="1" ht="30" customHeight="1">
      <c r="B189"/>
      <c r="C189"/>
      <c r="D189"/>
      <c r="E189"/>
      <c r="F189"/>
      <c r="G189"/>
      <c r="H189"/>
      <c r="I189"/>
      <c r="J189"/>
      <c r="K189"/>
      <c r="L189"/>
      <c r="M189"/>
      <c r="N189"/>
      <c r="O189"/>
      <c r="P189"/>
      <c r="Q189"/>
      <c r="R189"/>
      <c r="S189"/>
      <c r="T189"/>
      <c r="U189"/>
    </row>
    <row r="190" spans="2:21" s="62" customFormat="1" ht="30" customHeight="1">
      <c r="B190"/>
      <c r="C190"/>
      <c r="D190"/>
      <c r="E190"/>
      <c r="F190"/>
      <c r="G190"/>
      <c r="H190"/>
      <c r="I190"/>
      <c r="J190"/>
      <c r="K190"/>
      <c r="L190"/>
      <c r="M190"/>
      <c r="N190"/>
      <c r="O190"/>
      <c r="P190"/>
      <c r="Q190"/>
      <c r="R190"/>
      <c r="S190"/>
      <c r="T190"/>
      <c r="U190"/>
    </row>
    <row r="191" spans="2:21" s="62" customFormat="1" ht="30" customHeight="1">
      <c r="B191"/>
      <c r="C191"/>
      <c r="D191"/>
      <c r="E191"/>
      <c r="F191"/>
      <c r="G191"/>
      <c r="H191"/>
      <c r="I191"/>
      <c r="J191"/>
      <c r="K191"/>
      <c r="L191"/>
      <c r="M191"/>
      <c r="N191"/>
      <c r="O191"/>
      <c r="P191"/>
      <c r="Q191"/>
      <c r="R191"/>
      <c r="S191"/>
      <c r="T191"/>
      <c r="U191"/>
    </row>
    <row r="192" spans="2:21" s="62" customFormat="1" ht="30" customHeight="1">
      <c r="B192"/>
      <c r="C192"/>
      <c r="D192"/>
      <c r="E192"/>
      <c r="F192"/>
      <c r="G192"/>
      <c r="H192"/>
      <c r="I192"/>
      <c r="J192"/>
      <c r="K192"/>
      <c r="L192"/>
      <c r="M192"/>
      <c r="N192"/>
      <c r="O192"/>
      <c r="P192"/>
      <c r="Q192"/>
      <c r="R192"/>
      <c r="S192"/>
      <c r="T192"/>
      <c r="U192"/>
    </row>
    <row r="193" spans="2:24" s="62" customFormat="1" ht="30" customHeight="1"/>
    <row r="194" spans="2:24" s="62" customFormat="1" ht="30" customHeight="1"/>
    <row r="195" spans="2:24" s="62" customFormat="1" ht="30" customHeight="1"/>
    <row r="196" spans="2:24" s="62" customFormat="1" ht="30" customHeight="1"/>
    <row r="197" spans="2:24" s="62" customFormat="1" ht="30" customHeight="1"/>
    <row r="198" spans="2:24" s="62" customFormat="1" ht="30" customHeight="1"/>
    <row r="199" spans="2:24" s="62" customFormat="1" ht="30" customHeight="1">
      <c r="B199"/>
      <c r="C199" s="22"/>
      <c r="D199" s="2"/>
      <c r="E199"/>
      <c r="F199" s="2"/>
      <c r="G199"/>
      <c r="H199"/>
      <c r="I199"/>
      <c r="J199"/>
      <c r="K199"/>
      <c r="L199"/>
      <c r="M199"/>
      <c r="N199"/>
      <c r="O199" s="2"/>
      <c r="P199" s="2"/>
      <c r="Q199" s="2"/>
      <c r="R199" s="2"/>
      <c r="S199" s="2"/>
      <c r="T199"/>
      <c r="U199"/>
    </row>
    <row r="200" spans="2:24" s="62" customFormat="1" ht="30" customHeight="1">
      <c r="B200"/>
      <c r="C200" s="22"/>
      <c r="D200" s="2"/>
      <c r="E200"/>
      <c r="F200" s="2"/>
      <c r="G200"/>
      <c r="H200"/>
      <c r="I200"/>
      <c r="J200"/>
      <c r="K200"/>
      <c r="L200"/>
      <c r="M200"/>
      <c r="N200"/>
      <c r="O200" s="2"/>
      <c r="P200" s="2"/>
      <c r="Q200" s="2"/>
      <c r="R200" s="2"/>
      <c r="S200" s="2"/>
      <c r="T200"/>
      <c r="U200"/>
    </row>
    <row r="201" spans="2:24" s="62" customFormat="1" ht="30" customHeight="1">
      <c r="B201"/>
      <c r="C201" s="22"/>
      <c r="D201" s="2"/>
      <c r="E201"/>
      <c r="F201" s="2"/>
      <c r="G201"/>
      <c r="H201"/>
      <c r="I201"/>
      <c r="J201"/>
      <c r="K201"/>
      <c r="L201"/>
      <c r="M201"/>
      <c r="N201"/>
      <c r="O201" s="2"/>
      <c r="P201" s="2"/>
      <c r="Q201" s="2"/>
      <c r="R201" s="2"/>
      <c r="S201" s="2"/>
      <c r="T201"/>
      <c r="U201"/>
    </row>
    <row r="202" spans="2:24" s="62" customFormat="1" ht="30" customHeight="1">
      <c r="B202"/>
      <c r="C202" s="22"/>
      <c r="D202" s="2"/>
      <c r="E202"/>
      <c r="F202" s="2"/>
      <c r="G202"/>
      <c r="H202"/>
      <c r="I202"/>
      <c r="J202"/>
      <c r="K202"/>
      <c r="L202"/>
      <c r="M202"/>
      <c r="N202"/>
      <c r="O202" s="2"/>
      <c r="P202" s="2"/>
      <c r="Q202" s="2"/>
      <c r="R202" s="2"/>
      <c r="S202" s="2"/>
      <c r="T202"/>
      <c r="U202"/>
    </row>
    <row r="203" spans="2:24" s="62" customFormat="1" ht="30" customHeight="1">
      <c r="B203"/>
      <c r="C203" s="22"/>
      <c r="D203" s="2"/>
      <c r="E203"/>
      <c r="F203" s="2"/>
      <c r="G203"/>
      <c r="H203"/>
      <c r="I203"/>
      <c r="J203"/>
      <c r="K203"/>
      <c r="L203"/>
      <c r="M203"/>
      <c r="N203"/>
      <c r="O203" s="2"/>
      <c r="P203" s="2"/>
      <c r="Q203" s="2"/>
      <c r="R203" s="2"/>
      <c r="S203" s="2"/>
      <c r="T203"/>
      <c r="U203"/>
    </row>
    <row r="204" spans="2:24" s="62" customFormat="1" ht="30" customHeight="1">
      <c r="B204"/>
      <c r="C204" s="22"/>
      <c r="D204" s="2"/>
      <c r="E204"/>
      <c r="F204" s="2"/>
      <c r="G204"/>
      <c r="H204"/>
      <c r="I204"/>
      <c r="J204"/>
      <c r="K204"/>
      <c r="L204"/>
      <c r="M204"/>
      <c r="N204"/>
      <c r="O204" s="2"/>
      <c r="P204" s="2"/>
      <c r="Q204" s="2"/>
      <c r="R204" s="2"/>
      <c r="S204" s="2"/>
      <c r="T204"/>
      <c r="U204"/>
    </row>
    <row r="205" spans="2:24" s="62" customFormat="1" ht="30" customHeight="1">
      <c r="B205"/>
      <c r="C205" s="22"/>
      <c r="D205" s="2"/>
      <c r="E205"/>
      <c r="F205" s="2"/>
      <c r="G205"/>
      <c r="H205"/>
      <c r="I205"/>
      <c r="J205"/>
      <c r="K205"/>
      <c r="L205"/>
      <c r="M205"/>
      <c r="N205"/>
      <c r="O205" s="2"/>
      <c r="P205" s="2"/>
      <c r="Q205" s="2"/>
      <c r="R205" s="2"/>
      <c r="S205" s="2"/>
      <c r="T205"/>
      <c r="U205"/>
    </row>
    <row r="206" spans="2:24" s="62" customFormat="1" ht="30" customHeight="1">
      <c r="B206"/>
      <c r="C206" s="22"/>
      <c r="D206" s="2"/>
      <c r="E206"/>
      <c r="F206" s="2"/>
      <c r="G206"/>
      <c r="H206"/>
      <c r="I206"/>
      <c r="J206"/>
      <c r="K206"/>
      <c r="L206"/>
      <c r="M206"/>
      <c r="N206"/>
      <c r="O206" s="2"/>
      <c r="P206" s="2"/>
      <c r="Q206" s="2"/>
      <c r="R206" s="2"/>
      <c r="S206" s="2"/>
      <c r="T206"/>
      <c r="U206"/>
      <c r="V206"/>
      <c r="W206"/>
      <c r="X206"/>
    </row>
    <row r="207" spans="2:24" s="62" customFormat="1" ht="30" customHeight="1">
      <c r="B207"/>
      <c r="C207" s="22"/>
      <c r="D207" s="2"/>
      <c r="E207"/>
      <c r="F207" s="2"/>
      <c r="G207"/>
      <c r="H207"/>
      <c r="I207"/>
      <c r="J207"/>
      <c r="K207"/>
      <c r="L207"/>
      <c r="M207"/>
      <c r="N207"/>
      <c r="O207" s="2"/>
      <c r="P207" s="2"/>
      <c r="Q207" s="2"/>
      <c r="R207" s="2"/>
      <c r="S207" s="2"/>
      <c r="T207"/>
      <c r="U207"/>
      <c r="V207"/>
      <c r="W207"/>
      <c r="X207"/>
    </row>
    <row r="208" spans="2:24" s="62" customFormat="1" ht="30" customHeight="1">
      <c r="B208"/>
      <c r="C208" s="22"/>
      <c r="D208" s="2"/>
      <c r="E208"/>
      <c r="F208" s="2"/>
      <c r="G208"/>
      <c r="H208"/>
      <c r="I208"/>
      <c r="J208"/>
      <c r="K208"/>
      <c r="L208"/>
      <c r="M208"/>
      <c r="N208"/>
      <c r="O208" s="2"/>
      <c r="P208" s="2"/>
      <c r="Q208" s="2"/>
      <c r="R208" s="2"/>
      <c r="S208" s="2"/>
      <c r="T208"/>
      <c r="U208"/>
      <c r="V208"/>
      <c r="W208"/>
      <c r="X208"/>
    </row>
    <row r="209" ht="30" customHeight="1"/>
    <row r="210" ht="30" customHeight="1"/>
    <row r="211" ht="30" customHeight="1"/>
    <row r="212" ht="30" customHeight="1"/>
    <row r="213" ht="30" customHeight="1"/>
    <row r="214" ht="30" customHeight="1"/>
    <row r="215" ht="30" customHeight="1"/>
    <row r="216" ht="30" customHeight="1"/>
    <row r="217" ht="30" customHeight="1"/>
    <row r="218" ht="30" customHeight="1"/>
    <row r="219" ht="30" customHeight="1"/>
    <row r="220" ht="30" customHeight="1"/>
    <row r="221" ht="30" customHeight="1"/>
    <row r="222" ht="30" customHeight="1"/>
    <row r="223" ht="30" customHeight="1"/>
    <row r="224" ht="30" customHeight="1"/>
    <row r="225" ht="30" customHeight="1"/>
    <row r="226" ht="30" customHeight="1"/>
    <row r="227" ht="30" customHeight="1"/>
    <row r="228" ht="30" customHeight="1"/>
    <row r="229" ht="30" customHeight="1"/>
    <row r="230" ht="30" customHeight="1"/>
    <row r="231" ht="30" customHeight="1"/>
    <row r="232" ht="30" customHeight="1"/>
    <row r="233" ht="30" customHeight="1"/>
    <row r="234" ht="30" customHeight="1"/>
    <row r="235" ht="30" customHeight="1"/>
    <row r="236" ht="30" customHeight="1"/>
    <row r="237" ht="30" customHeight="1"/>
    <row r="238" ht="30" customHeight="1"/>
    <row r="239" ht="30" customHeight="1"/>
    <row r="240" ht="30" customHeight="1"/>
    <row r="241" ht="30" customHeight="1"/>
    <row r="242" ht="30" customHeight="1"/>
    <row r="243" ht="30" customHeight="1"/>
    <row r="244" ht="30" customHeight="1"/>
    <row r="245" ht="30" customHeight="1"/>
    <row r="246" ht="30" customHeight="1"/>
    <row r="247" ht="30" customHeight="1"/>
    <row r="248" ht="30" customHeight="1"/>
    <row r="249" ht="30" customHeight="1"/>
    <row r="250" ht="30" customHeight="1"/>
    <row r="251" ht="30" customHeight="1"/>
    <row r="252" ht="30" customHeight="1"/>
    <row r="253" ht="30" customHeight="1"/>
    <row r="254" ht="30" customHeight="1"/>
    <row r="255" ht="30" customHeight="1"/>
    <row r="256" ht="30" customHeight="1"/>
    <row r="257" ht="30" customHeight="1"/>
    <row r="258" ht="30" customHeight="1"/>
    <row r="259" ht="30" customHeight="1"/>
    <row r="260" ht="30" customHeight="1"/>
    <row r="261" ht="30" customHeight="1"/>
    <row r="262" ht="30" customHeight="1"/>
    <row r="263" ht="30" customHeight="1"/>
    <row r="264" ht="30" customHeight="1"/>
    <row r="265" ht="30" customHeight="1"/>
    <row r="266" ht="30" customHeight="1"/>
    <row r="267" ht="30" customHeight="1"/>
    <row r="268" ht="30" customHeight="1"/>
    <row r="269" ht="30" customHeight="1"/>
    <row r="270" ht="30" customHeight="1"/>
    <row r="271" ht="30" customHeight="1"/>
    <row r="272" ht="30" customHeight="1"/>
    <row r="273" ht="30" customHeight="1"/>
    <row r="274" ht="30" customHeight="1"/>
    <row r="275" ht="30" customHeight="1"/>
    <row r="276" ht="30" customHeight="1"/>
    <row r="277" ht="30" customHeight="1"/>
    <row r="278" ht="30" customHeight="1"/>
    <row r="279" ht="30" customHeight="1"/>
    <row r="280" ht="30" customHeight="1"/>
    <row r="281" ht="30" customHeight="1"/>
    <row r="282" ht="30" customHeight="1"/>
    <row r="283" ht="30" customHeight="1"/>
    <row r="284" ht="30" customHeight="1"/>
    <row r="285" ht="30" customHeight="1"/>
    <row r="286" ht="30" customHeight="1"/>
    <row r="287" ht="30" customHeight="1"/>
    <row r="288" ht="30" customHeight="1"/>
    <row r="289" ht="30" customHeight="1"/>
    <row r="290" ht="30" customHeight="1"/>
    <row r="291" ht="30" customHeight="1"/>
    <row r="292" ht="30" customHeight="1"/>
    <row r="293" ht="30" customHeight="1"/>
    <row r="294" ht="30" customHeight="1"/>
    <row r="295" ht="30" customHeight="1"/>
    <row r="296" ht="30" customHeight="1"/>
    <row r="297" ht="30" customHeight="1"/>
    <row r="298" ht="30" customHeight="1"/>
    <row r="299" ht="30" customHeight="1"/>
    <row r="300" ht="30" customHeight="1"/>
    <row r="301" ht="30" customHeight="1"/>
    <row r="302" ht="30" customHeight="1"/>
    <row r="303" ht="30" customHeight="1"/>
    <row r="304" ht="30" customHeight="1"/>
    <row r="305" ht="30" customHeight="1"/>
    <row r="306" ht="30" customHeight="1"/>
    <row r="307" ht="30" customHeight="1"/>
    <row r="308" ht="30" customHeight="1"/>
    <row r="309" ht="30" customHeight="1"/>
    <row r="310" ht="30" customHeight="1"/>
    <row r="311" ht="30" customHeight="1"/>
    <row r="312" ht="30" customHeight="1"/>
    <row r="313" ht="30" customHeight="1"/>
    <row r="314" ht="30" customHeight="1"/>
    <row r="315" ht="30" customHeight="1"/>
    <row r="316" ht="30" customHeight="1"/>
    <row r="317" ht="30" customHeight="1"/>
    <row r="318" ht="30" customHeight="1"/>
    <row r="319" ht="30" customHeight="1"/>
    <row r="320" ht="30" customHeight="1"/>
    <row r="321" ht="30" customHeight="1"/>
    <row r="322" ht="30" customHeight="1"/>
    <row r="323" ht="30" customHeight="1"/>
    <row r="324" ht="30" customHeight="1"/>
    <row r="325" ht="30" customHeight="1"/>
    <row r="326" ht="30" customHeight="1"/>
    <row r="327" ht="30" customHeight="1"/>
    <row r="328" ht="30" customHeight="1"/>
    <row r="329" ht="30" customHeight="1"/>
    <row r="330" ht="30" customHeight="1"/>
    <row r="331" ht="30" customHeight="1"/>
    <row r="332" ht="30" customHeight="1"/>
    <row r="333" ht="30" customHeight="1"/>
    <row r="334" ht="30" customHeight="1"/>
    <row r="335" ht="30" customHeight="1"/>
    <row r="336" ht="30" customHeight="1"/>
    <row r="337" ht="30" customHeight="1"/>
    <row r="338" ht="30" customHeight="1"/>
    <row r="339" ht="30" customHeight="1"/>
    <row r="340" ht="30" customHeight="1"/>
    <row r="341" ht="30" customHeight="1"/>
    <row r="342" ht="30" customHeight="1"/>
    <row r="343" ht="30" customHeight="1"/>
    <row r="344" ht="30" customHeight="1"/>
    <row r="345" ht="30" customHeight="1"/>
    <row r="346" ht="30" customHeight="1"/>
    <row r="347" ht="30" customHeight="1"/>
    <row r="348" ht="30" customHeight="1"/>
    <row r="349" ht="30" customHeight="1"/>
    <row r="350" ht="30" customHeight="1"/>
    <row r="351" ht="30" customHeight="1"/>
    <row r="352" ht="30" customHeight="1"/>
    <row r="353" ht="30" customHeight="1"/>
    <row r="354" ht="30" customHeight="1"/>
    <row r="355" ht="30" customHeight="1"/>
    <row r="356" ht="30" customHeight="1"/>
    <row r="357" ht="30" customHeight="1"/>
    <row r="358" ht="30" customHeight="1"/>
    <row r="359" ht="30" customHeight="1"/>
    <row r="360" ht="30" customHeight="1"/>
    <row r="361" ht="30" customHeight="1"/>
    <row r="362" ht="30" customHeight="1"/>
    <row r="363" ht="30" customHeight="1"/>
    <row r="364" ht="30" customHeight="1"/>
    <row r="365" ht="30" customHeight="1"/>
    <row r="366" ht="30" customHeight="1"/>
    <row r="367" ht="30" customHeight="1"/>
    <row r="368" ht="30" customHeight="1"/>
    <row r="369" ht="30" customHeight="1"/>
    <row r="370" ht="30" customHeight="1"/>
    <row r="371" ht="30" customHeight="1"/>
    <row r="372" ht="30" customHeight="1"/>
    <row r="373" ht="30" customHeight="1"/>
    <row r="374" ht="30" customHeight="1"/>
    <row r="375" ht="30" customHeight="1"/>
    <row r="376" ht="30" customHeight="1"/>
    <row r="377" ht="30" customHeight="1"/>
    <row r="378" ht="30" customHeight="1"/>
    <row r="379" ht="30" customHeight="1"/>
    <row r="380" ht="30" customHeight="1"/>
    <row r="381" ht="30" customHeight="1"/>
    <row r="382" ht="30" customHeight="1"/>
    <row r="383" ht="30" customHeight="1"/>
    <row r="384" ht="30" customHeight="1"/>
    <row r="385" ht="30" customHeight="1"/>
    <row r="386" ht="30" customHeight="1"/>
    <row r="387" ht="30" customHeight="1"/>
    <row r="388" ht="30" customHeight="1"/>
    <row r="389" ht="30" customHeight="1"/>
    <row r="390" ht="30" customHeight="1"/>
    <row r="391" ht="30" customHeight="1"/>
    <row r="392" ht="30" customHeight="1"/>
    <row r="393" ht="30" customHeight="1"/>
    <row r="394" ht="30" customHeight="1"/>
    <row r="395" ht="30" customHeight="1"/>
    <row r="396" ht="30" customHeight="1"/>
    <row r="397" ht="30" customHeight="1"/>
    <row r="398" ht="30" customHeight="1"/>
    <row r="399" ht="30" customHeight="1"/>
    <row r="400" ht="30" customHeight="1"/>
    <row r="401" ht="30" customHeight="1"/>
    <row r="402" ht="30" customHeight="1"/>
    <row r="403" ht="30" customHeight="1"/>
    <row r="404" ht="30" customHeight="1"/>
    <row r="405" ht="30" customHeight="1"/>
    <row r="406" ht="30" customHeight="1"/>
    <row r="407" ht="30" customHeight="1"/>
    <row r="408" ht="30" customHeight="1"/>
    <row r="409" ht="30" customHeight="1"/>
    <row r="410" ht="30" customHeight="1"/>
    <row r="411" ht="30" customHeight="1"/>
    <row r="412" ht="30" customHeight="1"/>
    <row r="413" ht="30" customHeight="1"/>
    <row r="414" ht="30" customHeight="1"/>
    <row r="415" ht="30" customHeight="1"/>
    <row r="416" ht="30" customHeight="1"/>
    <row r="417" ht="30" customHeight="1"/>
    <row r="418" ht="30" customHeight="1"/>
    <row r="419" ht="30" customHeight="1"/>
    <row r="420" ht="30" customHeight="1"/>
    <row r="421" ht="30" customHeight="1"/>
    <row r="422" ht="30" customHeight="1"/>
    <row r="423" ht="30" customHeight="1"/>
    <row r="424" ht="30" customHeight="1"/>
    <row r="425" ht="30" customHeight="1"/>
    <row r="426" ht="30" customHeight="1"/>
    <row r="427" ht="30" customHeight="1"/>
    <row r="428" ht="30" customHeight="1"/>
    <row r="429" ht="30" customHeight="1"/>
    <row r="430" ht="30" customHeight="1"/>
    <row r="431" ht="30" customHeight="1"/>
    <row r="432" ht="30" customHeight="1"/>
    <row r="433" ht="30" customHeight="1"/>
    <row r="434" ht="30" customHeight="1"/>
    <row r="435" ht="30" customHeight="1"/>
    <row r="436" ht="30" customHeight="1"/>
    <row r="437" ht="30" customHeight="1"/>
    <row r="438" ht="30" customHeight="1"/>
    <row r="439" ht="30" customHeight="1"/>
    <row r="440" ht="30" customHeight="1"/>
    <row r="441" ht="30" customHeight="1"/>
    <row r="442" ht="30" customHeight="1"/>
    <row r="443" ht="30" customHeight="1"/>
    <row r="444" ht="30" customHeight="1"/>
    <row r="445" ht="30" customHeight="1"/>
    <row r="446" ht="30" customHeight="1"/>
    <row r="447" ht="30" customHeight="1"/>
    <row r="448" ht="30" customHeight="1"/>
    <row r="449" ht="30" customHeight="1"/>
    <row r="450" ht="30" customHeight="1"/>
    <row r="451" ht="30" customHeight="1"/>
    <row r="452" ht="30" customHeight="1"/>
    <row r="453" ht="30" customHeight="1"/>
    <row r="454" ht="30" customHeight="1"/>
    <row r="455" ht="30" customHeight="1"/>
    <row r="456" ht="30" customHeight="1"/>
    <row r="457" ht="30" customHeight="1"/>
    <row r="458" ht="30" customHeight="1"/>
    <row r="459" ht="30" customHeight="1"/>
    <row r="460" ht="30" customHeight="1"/>
    <row r="461" ht="30" customHeight="1"/>
    <row r="462" ht="30" customHeight="1"/>
    <row r="463" ht="30" customHeight="1"/>
    <row r="464" ht="30" customHeight="1"/>
    <row r="465" ht="30" customHeight="1"/>
    <row r="466" ht="30" customHeight="1"/>
    <row r="467" ht="30" customHeight="1"/>
    <row r="468" ht="30" customHeight="1"/>
    <row r="469" ht="30" customHeight="1"/>
    <row r="470" ht="30" customHeight="1"/>
    <row r="471" ht="30" customHeight="1"/>
    <row r="472" ht="30" customHeight="1"/>
    <row r="473" ht="30" customHeight="1"/>
    <row r="474" ht="30" customHeight="1"/>
    <row r="475" ht="30" customHeight="1"/>
    <row r="476" ht="30" customHeight="1"/>
    <row r="477" ht="30" customHeight="1"/>
    <row r="478" ht="30" customHeight="1"/>
    <row r="479" ht="30" customHeight="1"/>
    <row r="480" ht="30" customHeight="1"/>
    <row r="481" ht="30" customHeight="1"/>
    <row r="482" ht="30" customHeight="1"/>
    <row r="483" ht="30" customHeight="1"/>
    <row r="484" ht="30" customHeight="1"/>
    <row r="485" ht="30" customHeight="1"/>
    <row r="486" ht="30" customHeight="1"/>
    <row r="487" ht="30" customHeight="1"/>
    <row r="488" ht="30" customHeight="1"/>
    <row r="489" ht="30" customHeight="1"/>
    <row r="490" ht="30" customHeight="1"/>
    <row r="491" ht="30" customHeight="1"/>
    <row r="492" ht="30" customHeight="1"/>
    <row r="493" ht="30" customHeight="1"/>
    <row r="494" ht="30" customHeight="1"/>
    <row r="495" ht="30" customHeight="1"/>
    <row r="496" ht="30" customHeight="1"/>
    <row r="497" ht="30" customHeight="1"/>
    <row r="498" ht="30" customHeight="1"/>
    <row r="499" ht="30" customHeight="1"/>
    <row r="500" ht="30" customHeight="1"/>
    <row r="501" ht="30" customHeight="1"/>
    <row r="502" ht="30" customHeight="1"/>
    <row r="503" ht="30" customHeight="1"/>
    <row r="504" ht="30" customHeight="1"/>
    <row r="505" ht="30" customHeight="1"/>
    <row r="506" ht="30" customHeight="1"/>
    <row r="507" ht="30" customHeight="1"/>
    <row r="508" ht="30" customHeight="1"/>
    <row r="509" ht="30" customHeight="1"/>
    <row r="510" ht="30" customHeight="1"/>
    <row r="511" ht="30" customHeight="1"/>
    <row r="512" ht="30" customHeight="1"/>
    <row r="513" ht="30" customHeight="1"/>
    <row r="514" ht="30" customHeight="1"/>
    <row r="515" ht="30" customHeight="1"/>
    <row r="516" ht="30" customHeight="1"/>
    <row r="517" ht="30" customHeight="1"/>
    <row r="518" ht="30" customHeight="1"/>
    <row r="519" ht="30" customHeight="1"/>
    <row r="520" ht="30" customHeight="1"/>
    <row r="521" ht="30" customHeight="1"/>
    <row r="522" ht="30" customHeight="1"/>
    <row r="523" ht="30" customHeight="1"/>
    <row r="524" ht="30" customHeight="1"/>
    <row r="525" ht="30" customHeight="1"/>
    <row r="526" ht="30" customHeight="1"/>
    <row r="527" ht="30" customHeight="1"/>
    <row r="528" ht="30" customHeight="1"/>
    <row r="529" ht="30" customHeight="1"/>
    <row r="530" ht="30" customHeight="1"/>
    <row r="531" ht="30" customHeight="1"/>
    <row r="532" ht="30" customHeight="1"/>
    <row r="533" ht="30" customHeight="1"/>
    <row r="534" ht="30" customHeight="1"/>
    <row r="535" ht="30" customHeight="1"/>
    <row r="536" ht="30" customHeight="1"/>
    <row r="537" ht="30" customHeight="1"/>
    <row r="538" ht="30" customHeight="1"/>
    <row r="539" ht="30" customHeight="1"/>
    <row r="540" ht="30" customHeight="1"/>
    <row r="541" ht="30" customHeight="1"/>
    <row r="542" ht="30" customHeight="1"/>
    <row r="543" ht="30" customHeight="1"/>
    <row r="544" ht="30" customHeight="1"/>
    <row r="545" ht="30" customHeight="1"/>
    <row r="546" ht="30" customHeight="1"/>
    <row r="547" ht="30" customHeight="1"/>
    <row r="548" ht="30" customHeight="1"/>
    <row r="549" ht="30" customHeight="1"/>
    <row r="550" ht="30" customHeight="1"/>
    <row r="551" ht="30" customHeight="1"/>
    <row r="552" ht="30" customHeight="1"/>
    <row r="553" ht="30" customHeight="1"/>
    <row r="554" ht="30" customHeight="1"/>
    <row r="555" ht="30" customHeight="1"/>
    <row r="556" ht="30" customHeight="1"/>
    <row r="557" ht="30" customHeight="1"/>
    <row r="558" ht="30" customHeight="1"/>
    <row r="559" ht="30" customHeight="1"/>
    <row r="560" ht="30" customHeight="1"/>
    <row r="561" ht="30" customHeight="1"/>
    <row r="562" ht="30" customHeight="1"/>
    <row r="563" ht="30" customHeight="1"/>
    <row r="564" ht="30" customHeight="1"/>
    <row r="565" ht="30" customHeight="1"/>
    <row r="566" ht="30" customHeight="1"/>
    <row r="567" ht="30" customHeight="1"/>
    <row r="568" ht="30" customHeight="1"/>
    <row r="569" ht="30" customHeight="1"/>
    <row r="570" ht="30" customHeight="1"/>
    <row r="571" ht="30" customHeight="1"/>
    <row r="572" ht="30" customHeight="1"/>
    <row r="573" ht="30" customHeight="1"/>
    <row r="574" ht="30" customHeight="1"/>
    <row r="575" ht="30" customHeight="1"/>
    <row r="576" ht="30" customHeight="1"/>
    <row r="577" ht="30" customHeight="1"/>
    <row r="578" ht="30" customHeight="1"/>
    <row r="579" ht="30" customHeight="1"/>
    <row r="580" ht="30" customHeight="1"/>
    <row r="581" ht="30" customHeight="1"/>
    <row r="582" ht="30" customHeight="1"/>
    <row r="583" ht="30" customHeight="1"/>
    <row r="584" ht="30" customHeight="1"/>
    <row r="585" ht="30" customHeight="1"/>
    <row r="586" ht="30" customHeight="1"/>
    <row r="587" ht="30" customHeight="1"/>
    <row r="588" ht="30" customHeight="1"/>
    <row r="589" ht="30" customHeight="1"/>
    <row r="590" ht="30" customHeight="1"/>
    <row r="591" ht="30" customHeight="1"/>
    <row r="592" ht="30" customHeight="1"/>
    <row r="593" ht="30" customHeight="1"/>
    <row r="594" ht="30" customHeight="1"/>
    <row r="595" ht="30" customHeight="1"/>
    <row r="596" ht="30" customHeight="1"/>
    <row r="597" ht="30" customHeight="1"/>
    <row r="598" ht="30" customHeight="1"/>
    <row r="599" ht="30" customHeight="1"/>
    <row r="600" ht="30" customHeight="1"/>
    <row r="601" ht="30" customHeight="1"/>
    <row r="602" ht="30" customHeight="1"/>
    <row r="603" ht="30" customHeight="1"/>
    <row r="604" ht="30" customHeight="1"/>
    <row r="605" ht="30" customHeight="1"/>
    <row r="606" ht="30" customHeight="1"/>
    <row r="607" ht="30" customHeight="1"/>
    <row r="608" ht="30" customHeight="1"/>
    <row r="609" ht="30" customHeight="1"/>
    <row r="610" ht="30" customHeight="1"/>
    <row r="611" ht="30" customHeight="1"/>
    <row r="612" ht="30" customHeight="1"/>
    <row r="613" ht="30" customHeight="1"/>
    <row r="614" ht="30" customHeight="1"/>
    <row r="615" ht="30" customHeight="1"/>
    <row r="616" ht="30" customHeight="1"/>
    <row r="617" ht="30" customHeight="1"/>
    <row r="618" ht="30" customHeight="1"/>
    <row r="619" ht="30" customHeight="1"/>
    <row r="620" ht="30" customHeight="1"/>
    <row r="621" ht="30" customHeight="1"/>
    <row r="622" ht="30" customHeight="1"/>
    <row r="623" ht="30" customHeight="1"/>
    <row r="624" ht="30" customHeight="1"/>
    <row r="625" ht="30" customHeight="1"/>
    <row r="626" ht="30" customHeight="1"/>
    <row r="627" ht="30" customHeight="1"/>
    <row r="628" ht="30" customHeight="1"/>
    <row r="629" ht="30" customHeight="1"/>
    <row r="630" ht="30" customHeight="1"/>
    <row r="631" ht="30" customHeight="1"/>
    <row r="632" ht="30" customHeight="1"/>
    <row r="633" ht="30" customHeight="1"/>
    <row r="634" ht="30" customHeight="1"/>
    <row r="635" ht="30" customHeight="1"/>
    <row r="636" ht="30" customHeight="1"/>
    <row r="637" ht="30" customHeight="1"/>
    <row r="638" ht="30" customHeight="1"/>
    <row r="639" ht="30" customHeight="1"/>
    <row r="640" ht="30" customHeight="1"/>
    <row r="641" ht="30" customHeight="1"/>
    <row r="642" ht="30" customHeight="1"/>
    <row r="643" ht="30" customHeight="1"/>
    <row r="644" ht="30" customHeight="1"/>
    <row r="645" ht="30" customHeight="1"/>
    <row r="646" ht="30" customHeight="1"/>
    <row r="647" ht="30" customHeight="1"/>
    <row r="648" ht="30" customHeight="1"/>
    <row r="649" ht="30" customHeight="1"/>
    <row r="650" ht="30" customHeight="1"/>
    <row r="651" ht="30" customHeight="1"/>
    <row r="652" ht="30" customHeight="1"/>
    <row r="653" ht="30" customHeight="1"/>
    <row r="654" ht="30" customHeight="1"/>
    <row r="655" ht="30" customHeight="1"/>
    <row r="656" ht="30" customHeight="1"/>
    <row r="657" ht="30" customHeight="1"/>
    <row r="658" ht="30" customHeight="1"/>
    <row r="659" ht="30" customHeight="1"/>
    <row r="660" ht="30" customHeight="1"/>
    <row r="661" ht="30" customHeight="1"/>
    <row r="662" ht="30" customHeight="1"/>
    <row r="663" ht="30" customHeight="1"/>
    <row r="664" ht="30" customHeight="1"/>
    <row r="665" ht="30" customHeight="1"/>
    <row r="666" ht="30" customHeight="1"/>
    <row r="667" ht="30" customHeight="1"/>
    <row r="668" ht="30" customHeight="1"/>
    <row r="669" ht="30" customHeight="1"/>
    <row r="670" ht="30" customHeight="1"/>
    <row r="671" ht="30" customHeight="1"/>
    <row r="672" ht="30" customHeight="1"/>
    <row r="673" ht="30" customHeight="1"/>
    <row r="674" ht="30" customHeight="1"/>
    <row r="675" ht="30" customHeight="1"/>
    <row r="676" ht="30" customHeight="1"/>
    <row r="677" ht="30" customHeight="1"/>
    <row r="678" ht="30" customHeight="1"/>
    <row r="679" ht="30" customHeight="1"/>
    <row r="680" ht="30" customHeight="1"/>
    <row r="681" ht="30" customHeight="1"/>
    <row r="682" ht="30" customHeight="1"/>
    <row r="683" ht="30" customHeight="1"/>
    <row r="684" ht="30" customHeight="1"/>
    <row r="685" ht="30" customHeight="1"/>
    <row r="686" ht="30" customHeight="1"/>
    <row r="687" ht="30" customHeight="1"/>
    <row r="688" ht="30" customHeight="1"/>
    <row r="689" ht="30" customHeight="1"/>
    <row r="690" ht="30" customHeight="1"/>
    <row r="691" ht="30" customHeight="1"/>
    <row r="692" ht="30" customHeight="1"/>
    <row r="693" ht="30" customHeight="1"/>
    <row r="694" ht="30" customHeight="1"/>
    <row r="695" ht="30" customHeight="1"/>
    <row r="696" ht="30" customHeight="1"/>
    <row r="697" ht="30" customHeight="1"/>
    <row r="698" ht="30" customHeight="1"/>
    <row r="699" ht="30" customHeight="1"/>
    <row r="700" ht="30" customHeight="1"/>
    <row r="701" ht="30" customHeight="1"/>
    <row r="702" ht="30" customHeight="1"/>
    <row r="703" ht="30" customHeight="1"/>
    <row r="704" ht="30" customHeight="1"/>
    <row r="705" ht="30" customHeight="1"/>
    <row r="706" ht="30" customHeight="1"/>
    <row r="707" ht="30" customHeight="1"/>
    <row r="708" ht="30" customHeight="1"/>
    <row r="709" ht="30" customHeight="1"/>
    <row r="710" ht="30" customHeight="1"/>
    <row r="711" ht="30" customHeight="1"/>
    <row r="712" ht="30" customHeight="1"/>
    <row r="713" ht="30" customHeight="1"/>
    <row r="714" ht="30" customHeight="1"/>
    <row r="715" ht="30" customHeight="1"/>
    <row r="716" ht="30" customHeight="1"/>
    <row r="717" ht="30" customHeight="1"/>
    <row r="718" ht="30" customHeight="1"/>
    <row r="719" ht="30" customHeight="1"/>
    <row r="720" ht="30" customHeight="1"/>
    <row r="721" ht="30" customHeight="1"/>
    <row r="722" ht="30" customHeight="1"/>
    <row r="723" ht="30" customHeight="1"/>
    <row r="724" ht="30" customHeight="1"/>
    <row r="725" ht="30" customHeight="1"/>
    <row r="726" ht="30" customHeight="1"/>
    <row r="727" ht="30" customHeight="1"/>
    <row r="728" ht="30" customHeight="1"/>
    <row r="729" ht="30" customHeight="1"/>
    <row r="730" ht="30" customHeight="1"/>
    <row r="731" ht="30" customHeight="1"/>
    <row r="732" ht="30" customHeight="1"/>
    <row r="733" ht="30" customHeight="1"/>
    <row r="734" ht="30" customHeight="1"/>
    <row r="735" ht="30" customHeight="1"/>
    <row r="736" ht="30" customHeight="1"/>
    <row r="737" ht="30" customHeight="1"/>
    <row r="738" ht="30" customHeight="1"/>
    <row r="739" ht="30" customHeight="1"/>
    <row r="740" ht="30" customHeight="1"/>
    <row r="741" ht="30" customHeight="1"/>
    <row r="742" ht="30" customHeight="1"/>
    <row r="743" ht="30" customHeight="1"/>
    <row r="744" ht="30" customHeight="1"/>
    <row r="745" ht="30" customHeight="1"/>
    <row r="746" ht="30" customHeight="1"/>
    <row r="747" ht="30" customHeight="1"/>
    <row r="748" ht="30" customHeight="1"/>
    <row r="749" ht="30" customHeight="1"/>
    <row r="750" ht="30" customHeight="1"/>
    <row r="751" ht="30" customHeight="1"/>
    <row r="752" ht="30" customHeight="1"/>
    <row r="753" ht="30" customHeight="1"/>
    <row r="754" ht="30" customHeight="1"/>
    <row r="755" ht="30" customHeight="1"/>
    <row r="756" ht="30" customHeight="1"/>
    <row r="757" ht="30" customHeight="1"/>
    <row r="758" ht="30" customHeight="1"/>
    <row r="759" ht="30" customHeight="1"/>
    <row r="760" ht="30" customHeight="1"/>
    <row r="761" ht="30" customHeight="1"/>
    <row r="762" ht="30" customHeight="1"/>
    <row r="763" ht="30" customHeight="1"/>
    <row r="764" ht="30" customHeight="1"/>
    <row r="765" ht="30" customHeight="1"/>
    <row r="766" ht="30" customHeight="1"/>
    <row r="767" ht="30" customHeight="1"/>
    <row r="768" ht="30" customHeight="1"/>
    <row r="769" ht="30" customHeight="1"/>
    <row r="770" ht="30" customHeight="1"/>
    <row r="771" ht="30" customHeight="1"/>
    <row r="772" ht="30" customHeight="1"/>
    <row r="773" ht="30" customHeight="1"/>
    <row r="774" ht="30" customHeight="1"/>
    <row r="775" ht="30" customHeight="1"/>
    <row r="776" ht="30" customHeight="1"/>
    <row r="777" ht="30" customHeight="1"/>
    <row r="778" ht="30" customHeight="1"/>
    <row r="779" ht="30" customHeight="1"/>
    <row r="780" ht="30" customHeight="1"/>
    <row r="781" ht="30" customHeight="1"/>
    <row r="782" ht="30" customHeight="1"/>
    <row r="783" ht="30" customHeight="1"/>
    <row r="784" ht="30" customHeight="1"/>
    <row r="785" ht="30" customHeight="1"/>
    <row r="786" ht="30" customHeight="1"/>
    <row r="787" ht="30" customHeight="1"/>
    <row r="788" ht="30" customHeight="1"/>
    <row r="789" ht="30" customHeight="1"/>
    <row r="790" ht="30" customHeight="1"/>
    <row r="791" ht="30" customHeight="1"/>
    <row r="792" ht="30" customHeight="1"/>
    <row r="793" ht="30" customHeight="1"/>
    <row r="794" ht="30" customHeight="1"/>
    <row r="795" ht="30" customHeight="1"/>
    <row r="796" ht="30" customHeight="1"/>
    <row r="797" ht="30" customHeight="1"/>
    <row r="798" ht="30" customHeight="1"/>
    <row r="799" ht="30" customHeight="1"/>
    <row r="800" ht="30" customHeight="1"/>
    <row r="801" ht="30" customHeight="1"/>
    <row r="802" ht="30" customHeight="1"/>
    <row r="803" ht="30" customHeight="1"/>
    <row r="804" ht="30" customHeight="1"/>
    <row r="805" ht="30" customHeight="1"/>
    <row r="806" ht="30" customHeight="1"/>
    <row r="807" ht="30" customHeight="1"/>
    <row r="808" ht="30" customHeight="1"/>
    <row r="809" ht="30" customHeight="1"/>
    <row r="810" ht="30" customHeight="1"/>
    <row r="811" ht="30" customHeight="1"/>
    <row r="812" ht="30" customHeight="1"/>
    <row r="813" ht="30" customHeight="1"/>
    <row r="814" ht="30" customHeight="1"/>
    <row r="815" ht="30" customHeight="1"/>
    <row r="816" ht="30" customHeight="1"/>
    <row r="817" ht="30" customHeight="1"/>
    <row r="818" ht="30" customHeight="1"/>
    <row r="819" ht="30" customHeight="1"/>
    <row r="820" ht="30" customHeight="1"/>
    <row r="821" ht="30" customHeight="1"/>
    <row r="822" ht="30" customHeight="1"/>
    <row r="823" ht="30" customHeight="1"/>
    <row r="824" ht="30" customHeight="1"/>
    <row r="825" ht="30" customHeight="1"/>
    <row r="826" ht="30" customHeight="1"/>
    <row r="827" ht="30" customHeight="1"/>
    <row r="828" ht="30" customHeight="1"/>
    <row r="829" ht="30" customHeight="1"/>
    <row r="830" ht="30" customHeight="1"/>
    <row r="831" ht="30" customHeight="1"/>
    <row r="832" ht="30" customHeight="1"/>
    <row r="833" ht="30" customHeight="1"/>
    <row r="834" ht="30" customHeight="1"/>
    <row r="835" ht="30" customHeight="1"/>
    <row r="836" ht="30" customHeight="1"/>
    <row r="837" ht="30" customHeight="1"/>
    <row r="838" ht="30" customHeight="1"/>
    <row r="839" ht="30" customHeight="1"/>
    <row r="840" ht="30" customHeight="1"/>
    <row r="841" ht="30" customHeight="1"/>
    <row r="842" ht="30" customHeight="1"/>
    <row r="843" ht="30" customHeight="1"/>
    <row r="844" ht="30" customHeight="1"/>
    <row r="845" ht="30" customHeight="1"/>
    <row r="846" ht="30" customHeight="1"/>
    <row r="847" ht="30" customHeight="1"/>
    <row r="848" ht="30" customHeight="1"/>
    <row r="849" ht="30" customHeight="1"/>
    <row r="850" ht="30" customHeight="1"/>
    <row r="851" ht="30" customHeight="1"/>
    <row r="852" ht="30" customHeight="1"/>
    <row r="853" ht="30" customHeight="1"/>
    <row r="854" ht="30" customHeight="1"/>
    <row r="855" ht="30" customHeight="1"/>
    <row r="856" ht="30" customHeight="1"/>
    <row r="857" ht="30" customHeight="1"/>
    <row r="858" ht="30" customHeight="1"/>
    <row r="859" ht="30" customHeight="1"/>
    <row r="860" ht="30" customHeight="1"/>
    <row r="861" ht="30" customHeight="1"/>
    <row r="862" ht="30" customHeight="1"/>
    <row r="863" ht="30" customHeight="1"/>
    <row r="864" ht="30" customHeight="1"/>
    <row r="865" ht="30" customHeight="1"/>
    <row r="866" ht="30" customHeight="1"/>
    <row r="867" ht="30" customHeight="1"/>
    <row r="868" ht="30" customHeight="1"/>
    <row r="869" ht="30" customHeight="1"/>
    <row r="870" ht="30" customHeight="1"/>
    <row r="871" ht="30" customHeight="1"/>
    <row r="872" ht="30" customHeight="1"/>
    <row r="873" ht="30" customHeight="1"/>
    <row r="874" ht="30" customHeight="1"/>
    <row r="875" ht="30" customHeight="1"/>
    <row r="876" ht="30" customHeight="1"/>
    <row r="877" ht="30" customHeight="1"/>
    <row r="878" ht="30" customHeight="1"/>
    <row r="879" ht="30" customHeight="1"/>
    <row r="880" ht="30" customHeight="1"/>
    <row r="881" ht="30" customHeight="1"/>
    <row r="882" ht="30" customHeight="1"/>
    <row r="883" ht="30" customHeight="1"/>
    <row r="884" ht="30" customHeight="1"/>
    <row r="885" ht="30" customHeight="1"/>
    <row r="886" ht="30" customHeight="1"/>
    <row r="887" ht="30" customHeight="1"/>
    <row r="888" ht="30" customHeight="1"/>
    <row r="889" ht="30" customHeight="1"/>
    <row r="890" ht="30" customHeight="1"/>
    <row r="891" ht="30" customHeight="1"/>
    <row r="892" ht="30" customHeight="1"/>
    <row r="893" ht="30" customHeight="1"/>
    <row r="894" ht="30" customHeight="1"/>
    <row r="895" ht="30" customHeight="1"/>
    <row r="896" ht="30" customHeight="1"/>
    <row r="897" ht="30" customHeight="1"/>
    <row r="898" ht="30" customHeight="1"/>
    <row r="899" ht="30" customHeight="1"/>
    <row r="900" ht="30" customHeight="1"/>
    <row r="901" ht="30" customHeight="1"/>
    <row r="902" ht="30" customHeight="1"/>
    <row r="903" ht="30" customHeight="1"/>
    <row r="904" ht="30" customHeight="1"/>
    <row r="905" ht="30" customHeight="1"/>
    <row r="906" ht="30" customHeight="1"/>
    <row r="907" ht="30" customHeight="1"/>
    <row r="908" ht="30" customHeight="1"/>
    <row r="909" ht="30" customHeight="1"/>
    <row r="910" ht="30" customHeight="1"/>
    <row r="911" ht="30" customHeight="1"/>
    <row r="912" ht="30" customHeight="1"/>
    <row r="913" ht="30" customHeight="1"/>
    <row r="914" ht="30" customHeight="1"/>
    <row r="915" ht="30" customHeight="1"/>
    <row r="916" ht="30" customHeight="1"/>
    <row r="917" ht="30" customHeight="1"/>
    <row r="918" ht="30" customHeight="1"/>
    <row r="919" ht="30" customHeight="1"/>
    <row r="920" ht="30" customHeight="1"/>
    <row r="921" ht="30" customHeight="1"/>
    <row r="922" ht="30" customHeight="1"/>
    <row r="923" ht="30" customHeight="1"/>
    <row r="924" ht="30" customHeight="1"/>
    <row r="925" ht="30" customHeight="1"/>
    <row r="926" ht="30" customHeight="1"/>
    <row r="927" ht="30" customHeight="1"/>
    <row r="928" ht="30" customHeight="1"/>
    <row r="929" ht="30" customHeight="1"/>
    <row r="930" ht="30" customHeight="1"/>
    <row r="931" ht="30" customHeight="1"/>
    <row r="932" ht="30" customHeight="1"/>
    <row r="933" ht="30" customHeight="1"/>
    <row r="934" ht="30" customHeight="1"/>
    <row r="935" ht="30" customHeight="1"/>
    <row r="936" ht="30" customHeight="1"/>
    <row r="937" ht="30" customHeight="1"/>
    <row r="938" ht="30" customHeight="1"/>
    <row r="939" ht="30" customHeight="1"/>
    <row r="940" ht="30" customHeight="1"/>
    <row r="941" ht="30" customHeight="1"/>
    <row r="942" ht="30" customHeight="1"/>
    <row r="943" ht="30" customHeight="1"/>
    <row r="944" ht="30" customHeight="1"/>
    <row r="945" ht="30" customHeight="1"/>
    <row r="946" ht="30" customHeight="1"/>
    <row r="947" ht="30" customHeight="1"/>
    <row r="948" ht="30" customHeight="1"/>
    <row r="949" ht="30" customHeight="1"/>
    <row r="950" ht="30" customHeight="1"/>
    <row r="951" ht="30" customHeight="1"/>
    <row r="952" ht="30" customHeight="1"/>
    <row r="953" ht="30" customHeight="1"/>
    <row r="954" ht="30" customHeight="1"/>
    <row r="955" ht="30" customHeight="1"/>
    <row r="956" ht="30" customHeight="1"/>
    <row r="957" ht="30" customHeight="1"/>
    <row r="958" ht="30" customHeight="1"/>
    <row r="959" ht="30" customHeight="1"/>
    <row r="960" ht="30" customHeight="1"/>
    <row r="961" ht="30" customHeight="1"/>
    <row r="962" ht="30" customHeight="1"/>
    <row r="963" ht="30" customHeight="1"/>
    <row r="964" ht="30" customHeight="1"/>
    <row r="965" ht="30" customHeight="1"/>
    <row r="966" ht="30" customHeight="1"/>
    <row r="967" ht="30" customHeight="1"/>
    <row r="968" ht="30" customHeight="1"/>
    <row r="969" ht="30" customHeight="1"/>
    <row r="970" ht="30" customHeight="1"/>
    <row r="971" ht="30" customHeight="1"/>
    <row r="972" ht="30" customHeight="1"/>
    <row r="973" ht="30" customHeight="1"/>
    <row r="974" ht="30" customHeight="1"/>
    <row r="975" ht="30" customHeight="1"/>
    <row r="976" ht="30" customHeight="1"/>
    <row r="977" ht="30" customHeight="1"/>
    <row r="978" ht="30" customHeight="1"/>
    <row r="979" ht="30" customHeight="1"/>
    <row r="980" ht="30" customHeight="1"/>
    <row r="981" ht="30" customHeight="1"/>
    <row r="982" ht="30" customHeight="1"/>
    <row r="983" ht="30" customHeight="1"/>
    <row r="984" ht="30" customHeight="1"/>
    <row r="985" ht="30" customHeight="1"/>
    <row r="986" ht="30" customHeight="1"/>
    <row r="987" ht="30" customHeight="1"/>
    <row r="988" ht="30" customHeight="1"/>
    <row r="989" ht="30" customHeight="1"/>
    <row r="990" ht="30" customHeight="1"/>
    <row r="991" ht="30" customHeight="1"/>
    <row r="992" ht="30" customHeight="1"/>
    <row r="993" ht="30" customHeight="1"/>
    <row r="994" ht="30" customHeight="1"/>
    <row r="995" ht="30" customHeight="1"/>
    <row r="996" ht="30" customHeight="1"/>
    <row r="997" ht="30" customHeight="1"/>
    <row r="998" ht="30" customHeight="1"/>
    <row r="999" ht="30" customHeight="1"/>
    <row r="1000" ht="30" customHeight="1"/>
    <row r="1001" ht="30" customHeight="1"/>
    <row r="1002" ht="30" customHeight="1"/>
    <row r="1003" ht="30" customHeight="1"/>
    <row r="1004" ht="30" customHeight="1"/>
    <row r="1005" ht="30" customHeight="1"/>
    <row r="1006" ht="30" customHeight="1"/>
    <row r="1007" ht="30" customHeight="1"/>
    <row r="1008" ht="30" customHeight="1"/>
    <row r="1009" ht="30" customHeight="1"/>
    <row r="1010" ht="30" customHeight="1"/>
    <row r="1011" ht="30" customHeight="1"/>
    <row r="1012" ht="30" customHeight="1"/>
    <row r="1013" ht="30" customHeight="1"/>
    <row r="1014" ht="30" customHeight="1"/>
    <row r="1015" ht="30" customHeight="1"/>
    <row r="1016" ht="30" customHeight="1"/>
    <row r="1017" ht="30" customHeight="1"/>
    <row r="1018" ht="30" customHeight="1"/>
    <row r="1019" ht="30" customHeight="1"/>
    <row r="1020" ht="30" customHeight="1"/>
    <row r="1021" ht="30" customHeight="1"/>
    <row r="1022" ht="30" customHeight="1"/>
    <row r="1023" ht="30" customHeight="1"/>
    <row r="1024" ht="30" customHeight="1"/>
    <row r="1025" ht="30" customHeight="1"/>
    <row r="1026" ht="30" customHeight="1"/>
    <row r="1027" ht="30" customHeight="1"/>
    <row r="1028" ht="30" customHeight="1"/>
    <row r="1029" ht="30" customHeight="1"/>
    <row r="1030" ht="30" customHeight="1"/>
    <row r="1031" ht="30" customHeight="1"/>
    <row r="1032" ht="30" customHeight="1"/>
    <row r="1033" ht="30" customHeight="1"/>
    <row r="1034" ht="30" customHeight="1"/>
    <row r="1035" ht="30" customHeight="1"/>
    <row r="1036" ht="30" customHeight="1"/>
    <row r="1037" ht="30" customHeight="1"/>
    <row r="1038" ht="30" customHeight="1"/>
    <row r="1039" ht="30" customHeight="1"/>
    <row r="1040" ht="30" customHeight="1"/>
    <row r="1041" ht="30" customHeight="1"/>
    <row r="1042" ht="30" customHeight="1"/>
    <row r="1043" ht="30" customHeight="1"/>
    <row r="1044" ht="30" customHeight="1"/>
    <row r="1045" ht="30" customHeight="1"/>
    <row r="1046" ht="30" customHeight="1"/>
    <row r="1047" ht="30" customHeight="1"/>
    <row r="1048" ht="30" customHeight="1"/>
    <row r="1049" ht="30" customHeight="1"/>
    <row r="1050" ht="30" customHeight="1"/>
    <row r="1051" ht="30" customHeight="1"/>
    <row r="1052" ht="30" customHeight="1"/>
    <row r="1053" ht="30" customHeight="1"/>
    <row r="1054" ht="30" customHeight="1"/>
    <row r="1055" ht="30" customHeight="1"/>
    <row r="1056" ht="30" customHeight="1"/>
    <row r="1057" ht="30" customHeight="1"/>
    <row r="1058" ht="30" customHeight="1"/>
    <row r="1059" ht="30" customHeight="1"/>
    <row r="1060" ht="30" customHeight="1"/>
    <row r="1061" ht="30" customHeight="1"/>
    <row r="1062" ht="30" customHeight="1"/>
    <row r="1063" ht="30" customHeight="1"/>
    <row r="1064" ht="30" customHeight="1"/>
    <row r="1065" ht="30" customHeight="1"/>
    <row r="1066" ht="30" customHeight="1"/>
    <row r="1067" ht="30" customHeight="1"/>
    <row r="1068" ht="30" customHeight="1"/>
    <row r="1069" ht="30" customHeight="1"/>
    <row r="1070" ht="30" customHeight="1"/>
    <row r="1071" ht="30" customHeight="1"/>
    <row r="1072" ht="30" customHeight="1"/>
    <row r="1073" ht="30" customHeight="1"/>
    <row r="1074" ht="30" customHeight="1"/>
    <row r="1075" ht="30" customHeight="1"/>
    <row r="1076" ht="30" customHeight="1"/>
    <row r="1077" ht="30" customHeight="1"/>
    <row r="1078" ht="30" customHeight="1"/>
    <row r="1079" ht="30" customHeight="1"/>
    <row r="1080" ht="30" customHeight="1"/>
    <row r="1081" ht="30" customHeight="1"/>
    <row r="1082" ht="30" customHeight="1"/>
    <row r="1083" ht="30" customHeight="1"/>
    <row r="1084" ht="30" customHeight="1"/>
    <row r="1085" ht="30" customHeight="1"/>
    <row r="1086" ht="30" customHeight="1"/>
    <row r="1087" ht="30" customHeight="1"/>
    <row r="1088" ht="30" customHeight="1"/>
    <row r="1089" ht="30" customHeight="1"/>
    <row r="1090" ht="30" customHeight="1"/>
    <row r="1091" ht="30" customHeight="1"/>
    <row r="1092" ht="30" customHeight="1"/>
    <row r="1093" ht="30" customHeight="1"/>
    <row r="1094" ht="30" customHeight="1"/>
    <row r="1095" ht="30" customHeight="1"/>
    <row r="1096" ht="30" customHeight="1"/>
    <row r="1097" ht="30" customHeight="1"/>
    <row r="1098" ht="30" customHeight="1"/>
    <row r="1099" ht="30" customHeight="1"/>
    <row r="1100" ht="30" customHeight="1"/>
    <row r="1101" ht="30" customHeight="1"/>
    <row r="1102" ht="30" customHeight="1"/>
    <row r="1103" ht="30" customHeight="1"/>
    <row r="1104" ht="30" customHeight="1"/>
    <row r="1105" ht="30" customHeight="1"/>
    <row r="1106" ht="30" customHeight="1"/>
    <row r="1107" ht="30" customHeight="1"/>
    <row r="1108" ht="30" customHeight="1"/>
    <row r="1109" ht="30" customHeight="1"/>
    <row r="1110" ht="30" customHeight="1"/>
    <row r="1111" ht="30" customHeight="1"/>
    <row r="1112" ht="30" customHeight="1"/>
    <row r="1113" ht="30" customHeight="1"/>
    <row r="1114" ht="30" customHeight="1"/>
    <row r="1115" ht="30" customHeight="1"/>
    <row r="1116" ht="30" customHeight="1"/>
    <row r="1117" ht="30" customHeight="1"/>
    <row r="1118" ht="30" customHeight="1"/>
    <row r="1119" ht="30" customHeight="1"/>
    <row r="1120" ht="30" customHeight="1"/>
    <row r="1121" ht="30" customHeight="1"/>
    <row r="1122" ht="30" customHeight="1"/>
    <row r="1123" ht="30" customHeight="1"/>
    <row r="1124" ht="30" customHeight="1"/>
    <row r="1125" ht="30" customHeight="1"/>
    <row r="1126" ht="30" customHeight="1"/>
    <row r="1127" ht="30" customHeight="1"/>
    <row r="1128" ht="30" customHeight="1"/>
    <row r="1129" ht="30" customHeight="1"/>
    <row r="1130" ht="30" customHeight="1"/>
    <row r="1131" ht="30" customHeight="1"/>
    <row r="1132" ht="30" customHeight="1"/>
    <row r="1133" ht="30" customHeight="1"/>
    <row r="1134" ht="30" customHeight="1"/>
    <row r="1135" ht="30" customHeight="1"/>
    <row r="1136" ht="30" customHeight="1"/>
    <row r="1137" ht="30" customHeight="1"/>
    <row r="1138" ht="30" customHeight="1"/>
    <row r="1139" ht="30" customHeight="1"/>
    <row r="1140" ht="30" customHeight="1"/>
    <row r="1141" ht="30" customHeight="1"/>
    <row r="1142" ht="30" customHeight="1"/>
    <row r="1143" ht="30" customHeight="1"/>
    <row r="1144" ht="30" customHeight="1"/>
    <row r="1145" ht="30" customHeight="1"/>
    <row r="1146" ht="30" customHeight="1"/>
    <row r="1147" ht="30" customHeight="1"/>
    <row r="1148" ht="30" customHeight="1"/>
    <row r="1149" ht="30" customHeight="1"/>
    <row r="1150" ht="30" customHeight="1"/>
    <row r="1151" ht="30" customHeight="1"/>
    <row r="1152" ht="30" customHeight="1"/>
    <row r="1153" ht="30" customHeight="1"/>
    <row r="1154" ht="30" customHeight="1"/>
    <row r="1155" ht="30" customHeight="1"/>
    <row r="1156" ht="30" customHeight="1"/>
    <row r="1157" ht="30" customHeight="1"/>
    <row r="1158" ht="30" customHeight="1"/>
    <row r="1159" ht="30" customHeight="1"/>
    <row r="1160" ht="30" customHeight="1"/>
    <row r="1161" ht="30" customHeight="1"/>
    <row r="1162" ht="30" customHeight="1"/>
    <row r="1163" ht="30" customHeight="1"/>
    <row r="1164" ht="30" customHeight="1"/>
    <row r="1165" ht="30" customHeight="1"/>
    <row r="1166" ht="30" customHeight="1"/>
    <row r="1167" ht="30" customHeight="1"/>
    <row r="1168" ht="30" customHeight="1"/>
    <row r="1169" ht="30" customHeight="1"/>
    <row r="1170" ht="30" customHeight="1"/>
    <row r="1171" ht="30" customHeight="1"/>
    <row r="1172" ht="30" customHeight="1"/>
    <row r="1173" ht="30" customHeight="1"/>
    <row r="1174" ht="30" customHeight="1"/>
    <row r="1175" ht="30" customHeight="1"/>
    <row r="1176" ht="30" customHeight="1"/>
    <row r="1177" ht="30" customHeight="1"/>
    <row r="1178" ht="30" customHeight="1"/>
    <row r="1179" ht="30" customHeight="1"/>
    <row r="1180" ht="30" customHeight="1"/>
    <row r="1181" ht="30" customHeight="1"/>
    <row r="1182" ht="30" customHeight="1"/>
    <row r="1183" ht="30" customHeight="1"/>
    <row r="1184" ht="30" customHeight="1"/>
    <row r="1185" ht="30" customHeight="1"/>
    <row r="1186" ht="30" customHeight="1"/>
    <row r="1187" ht="30" customHeight="1"/>
    <row r="1188" ht="30" customHeight="1"/>
    <row r="1189" ht="30" customHeight="1"/>
    <row r="1190" ht="30" customHeight="1"/>
    <row r="1191" ht="30" customHeight="1"/>
    <row r="1192" ht="30" customHeight="1"/>
    <row r="1193" ht="30" customHeight="1"/>
    <row r="1194" ht="30" customHeight="1"/>
    <row r="1195" ht="30" customHeight="1"/>
    <row r="1196" ht="30" customHeight="1"/>
    <row r="1197" ht="30" customHeight="1"/>
    <row r="1198" ht="30" customHeight="1"/>
    <row r="1199" ht="30" customHeight="1"/>
    <row r="1200" ht="30" customHeight="1"/>
    <row r="1201" ht="30" customHeight="1"/>
    <row r="1202" ht="30" customHeight="1"/>
    <row r="1203" ht="30" customHeight="1"/>
    <row r="1204" ht="30" customHeight="1"/>
    <row r="1205" ht="30" customHeight="1"/>
    <row r="1206" ht="30" customHeight="1"/>
    <row r="1207" ht="30" customHeight="1"/>
    <row r="1208" ht="30" customHeight="1"/>
    <row r="1209" ht="30" customHeight="1"/>
    <row r="1210" ht="30" customHeight="1"/>
    <row r="1211" ht="30" customHeight="1"/>
    <row r="1212" ht="30" customHeight="1"/>
    <row r="1213" ht="30" customHeight="1"/>
    <row r="1214" ht="30" customHeight="1"/>
    <row r="1215" ht="30" customHeight="1"/>
    <row r="1216" ht="30" customHeight="1"/>
    <row r="1217" ht="30" customHeight="1"/>
    <row r="1218" ht="30" customHeight="1"/>
    <row r="1219" ht="30" customHeight="1"/>
    <row r="1220" ht="30" customHeight="1"/>
    <row r="1221" ht="30" customHeight="1"/>
    <row r="1222" ht="30" customHeight="1"/>
    <row r="1223" ht="30" customHeight="1"/>
    <row r="1224" ht="30" customHeight="1"/>
    <row r="1225" ht="30" customHeight="1"/>
    <row r="1226" ht="30" customHeight="1"/>
    <row r="1227" ht="30" customHeight="1"/>
    <row r="1228" ht="30" customHeight="1"/>
    <row r="1229" ht="30" customHeight="1"/>
    <row r="1230" ht="30" customHeight="1"/>
    <row r="1231" ht="30" customHeight="1"/>
    <row r="1232" ht="30" customHeight="1"/>
    <row r="1233" ht="30" customHeight="1"/>
    <row r="1234" ht="30" customHeight="1"/>
    <row r="1235" ht="30" customHeight="1"/>
    <row r="1236" ht="30" customHeight="1"/>
    <row r="1237" ht="30" customHeight="1"/>
    <row r="1238" ht="30" customHeight="1"/>
    <row r="1239" ht="30" customHeight="1"/>
    <row r="1240" ht="30" customHeight="1"/>
    <row r="1241" ht="30" customHeight="1"/>
    <row r="1242" ht="30" customHeight="1"/>
    <row r="1243" ht="30" customHeight="1"/>
    <row r="1244" ht="30" customHeight="1"/>
    <row r="1245" ht="30" customHeight="1"/>
    <row r="1246" ht="30" customHeight="1"/>
    <row r="1247" ht="30" customHeight="1"/>
    <row r="1248" ht="30" customHeight="1"/>
    <row r="1249" ht="30" customHeight="1"/>
    <row r="1250" ht="30" customHeight="1"/>
    <row r="1251" ht="30" customHeight="1"/>
    <row r="1252" ht="30" customHeight="1"/>
    <row r="1253" ht="30" customHeight="1"/>
    <row r="1254" ht="30" customHeight="1"/>
    <row r="1255" ht="30" customHeight="1"/>
    <row r="1256" ht="30" customHeight="1"/>
    <row r="1257" ht="30" customHeight="1"/>
    <row r="1258" ht="30" customHeight="1"/>
    <row r="1259" ht="30" customHeight="1"/>
  </sheetData>
  <mergeCells count="619">
    <mergeCell ref="B138:F138"/>
    <mergeCell ref="G138:K138"/>
    <mergeCell ref="L138:P138"/>
    <mergeCell ref="Q138:U138"/>
    <mergeCell ref="B139:F139"/>
    <mergeCell ref="G139:K139"/>
    <mergeCell ref="L139:P139"/>
    <mergeCell ref="Q139:U139"/>
    <mergeCell ref="B14:E14"/>
    <mergeCell ref="B17:E17"/>
    <mergeCell ref="B18:E18"/>
    <mergeCell ref="B15:E16"/>
    <mergeCell ref="F14:U14"/>
    <mergeCell ref="F15:U16"/>
    <mergeCell ref="F17:U17"/>
    <mergeCell ref="F18:U18"/>
    <mergeCell ref="B22:F22"/>
    <mergeCell ref="G22:K22"/>
    <mergeCell ref="B136:F136"/>
    <mergeCell ref="G136:K136"/>
    <mergeCell ref="L136:P136"/>
    <mergeCell ref="Q136:U136"/>
    <mergeCell ref="B137:F137"/>
    <mergeCell ref="G137:K137"/>
    <mergeCell ref="L137:P137"/>
    <mergeCell ref="Q137:U137"/>
    <mergeCell ref="B134:F134"/>
    <mergeCell ref="G134:K134"/>
    <mergeCell ref="L134:P134"/>
    <mergeCell ref="Q134:U134"/>
    <mergeCell ref="B135:F135"/>
    <mergeCell ref="G135:K135"/>
    <mergeCell ref="L135:P135"/>
    <mergeCell ref="Q135:U135"/>
    <mergeCell ref="B132:F132"/>
    <mergeCell ref="G132:K132"/>
    <mergeCell ref="L132:P132"/>
    <mergeCell ref="Q132:U132"/>
    <mergeCell ref="B133:F133"/>
    <mergeCell ref="G133:K133"/>
    <mergeCell ref="L133:P133"/>
    <mergeCell ref="Q133:U133"/>
    <mergeCell ref="B102:F102"/>
    <mergeCell ref="G102:K102"/>
    <mergeCell ref="L102:P102"/>
    <mergeCell ref="Q102:U102"/>
    <mergeCell ref="B131:F131"/>
    <mergeCell ref="G131:K131"/>
    <mergeCell ref="L131:P131"/>
    <mergeCell ref="Q131:U131"/>
    <mergeCell ref="B104:F104"/>
    <mergeCell ref="G104:K104"/>
    <mergeCell ref="L104:P104"/>
    <mergeCell ref="Q104:U104"/>
    <mergeCell ref="B105:F105"/>
    <mergeCell ref="G105:K105"/>
    <mergeCell ref="L105:P105"/>
    <mergeCell ref="Q105:U105"/>
    <mergeCell ref="B49:F49"/>
    <mergeCell ref="G49:K49"/>
    <mergeCell ref="L49:P49"/>
    <mergeCell ref="Q49:U49"/>
    <mergeCell ref="B50:F50"/>
    <mergeCell ref="G50:K50"/>
    <mergeCell ref="L50:P50"/>
    <mergeCell ref="Q50:U50"/>
    <mergeCell ref="B47:F47"/>
    <mergeCell ref="G47:K47"/>
    <mergeCell ref="L47:P47"/>
    <mergeCell ref="Q47:U47"/>
    <mergeCell ref="B48:F48"/>
    <mergeCell ref="G48:K48"/>
    <mergeCell ref="L48:P48"/>
    <mergeCell ref="Q48:U48"/>
    <mergeCell ref="B45:F45"/>
    <mergeCell ref="G45:K45"/>
    <mergeCell ref="L45:P45"/>
    <mergeCell ref="Q45:U45"/>
    <mergeCell ref="B46:F46"/>
    <mergeCell ref="G46:K46"/>
    <mergeCell ref="L46:P46"/>
    <mergeCell ref="Q46:U46"/>
    <mergeCell ref="B44:F44"/>
    <mergeCell ref="G44:K44"/>
    <mergeCell ref="L44:P44"/>
    <mergeCell ref="Q44:U44"/>
    <mergeCell ref="B42:F42"/>
    <mergeCell ref="G42:K42"/>
    <mergeCell ref="L42:P42"/>
    <mergeCell ref="Q42:U42"/>
    <mergeCell ref="B43:F43"/>
    <mergeCell ref="G43:K43"/>
    <mergeCell ref="L43:P43"/>
    <mergeCell ref="Q43:U43"/>
    <mergeCell ref="B40:F40"/>
    <mergeCell ref="G40:K40"/>
    <mergeCell ref="L40:P40"/>
    <mergeCell ref="Q40:U40"/>
    <mergeCell ref="B41:F41"/>
    <mergeCell ref="G41:K41"/>
    <mergeCell ref="L41:P41"/>
    <mergeCell ref="Q41:U41"/>
    <mergeCell ref="B38:F38"/>
    <mergeCell ref="G38:K38"/>
    <mergeCell ref="L38:P38"/>
    <mergeCell ref="Q38:U38"/>
    <mergeCell ref="B39:F39"/>
    <mergeCell ref="G39:K39"/>
    <mergeCell ref="L39:P39"/>
    <mergeCell ref="Q39:U39"/>
    <mergeCell ref="B36:F36"/>
    <mergeCell ref="G36:K36"/>
    <mergeCell ref="L36:P36"/>
    <mergeCell ref="Q36:U36"/>
    <mergeCell ref="B37:F37"/>
    <mergeCell ref="G37:K37"/>
    <mergeCell ref="L37:P37"/>
    <mergeCell ref="Q37:U37"/>
    <mergeCell ref="B34:F34"/>
    <mergeCell ref="G34:K34"/>
    <mergeCell ref="L34:P34"/>
    <mergeCell ref="Q34:U34"/>
    <mergeCell ref="B35:F35"/>
    <mergeCell ref="G35:K35"/>
    <mergeCell ref="L35:P35"/>
    <mergeCell ref="Q35:U35"/>
    <mergeCell ref="B32:F32"/>
    <mergeCell ref="G32:K32"/>
    <mergeCell ref="L32:P32"/>
    <mergeCell ref="Q32:U32"/>
    <mergeCell ref="B33:F33"/>
    <mergeCell ref="G33:K33"/>
    <mergeCell ref="L33:P33"/>
    <mergeCell ref="Q33:U33"/>
    <mergeCell ref="B30:F30"/>
    <mergeCell ref="G30:K30"/>
    <mergeCell ref="L30:P30"/>
    <mergeCell ref="Q30:U30"/>
    <mergeCell ref="B31:F31"/>
    <mergeCell ref="G31:K31"/>
    <mergeCell ref="L31:P31"/>
    <mergeCell ref="Q31:U31"/>
    <mergeCell ref="B28:F28"/>
    <mergeCell ref="G28:K28"/>
    <mergeCell ref="L28:P28"/>
    <mergeCell ref="Q28:U28"/>
    <mergeCell ref="B29:F29"/>
    <mergeCell ref="G29:K29"/>
    <mergeCell ref="L29:P29"/>
    <mergeCell ref="Q29:U29"/>
    <mergeCell ref="B26:F26"/>
    <mergeCell ref="G26:K26"/>
    <mergeCell ref="L26:P26"/>
    <mergeCell ref="Q26:U26"/>
    <mergeCell ref="B27:F27"/>
    <mergeCell ref="G27:K27"/>
    <mergeCell ref="L27:P27"/>
    <mergeCell ref="Q27:U27"/>
    <mergeCell ref="B24:F24"/>
    <mergeCell ref="G24:K24"/>
    <mergeCell ref="L24:P24"/>
    <mergeCell ref="Q24:U24"/>
    <mergeCell ref="B25:F25"/>
    <mergeCell ref="G25:K25"/>
    <mergeCell ref="L25:P25"/>
    <mergeCell ref="Q25:U25"/>
    <mergeCell ref="L22:P22"/>
    <mergeCell ref="Q22:U22"/>
    <mergeCell ref="B23:F23"/>
    <mergeCell ref="G23:K23"/>
    <mergeCell ref="L23:P23"/>
    <mergeCell ref="Q23:U23"/>
    <mergeCell ref="L20:P20"/>
    <mergeCell ref="Q20:U20"/>
    <mergeCell ref="B21:F21"/>
    <mergeCell ref="G21:K21"/>
    <mergeCell ref="L21:P21"/>
    <mergeCell ref="Q21:U21"/>
    <mergeCell ref="B20:F20"/>
    <mergeCell ref="G20:K20"/>
    <mergeCell ref="B2:E2"/>
    <mergeCell ref="B3:E3"/>
    <mergeCell ref="N2:P2"/>
    <mergeCell ref="N3:P3"/>
    <mergeCell ref="F2:M2"/>
    <mergeCell ref="F3:M3"/>
    <mergeCell ref="Q2:U2"/>
    <mergeCell ref="Q3:U3"/>
    <mergeCell ref="B11:U12"/>
    <mergeCell ref="B4:U4"/>
    <mergeCell ref="B5:U9"/>
    <mergeCell ref="B51:F51"/>
    <mergeCell ref="G51:K51"/>
    <mergeCell ref="L51:P51"/>
    <mergeCell ref="Q51:U51"/>
    <mergeCell ref="B52:F52"/>
    <mergeCell ref="G52:K52"/>
    <mergeCell ref="L52:P52"/>
    <mergeCell ref="Q52:U52"/>
    <mergeCell ref="B53:F53"/>
    <mergeCell ref="G53:K53"/>
    <mergeCell ref="L53:P53"/>
    <mergeCell ref="Q53:U53"/>
    <mergeCell ref="B54:F54"/>
    <mergeCell ref="G54:K54"/>
    <mergeCell ref="L54:P54"/>
    <mergeCell ref="Q54:U54"/>
    <mergeCell ref="B55:F55"/>
    <mergeCell ref="G55:K55"/>
    <mergeCell ref="L55:P55"/>
    <mergeCell ref="Q55:U55"/>
    <mergeCell ref="B56:F56"/>
    <mergeCell ref="G56:K56"/>
    <mergeCell ref="L56:P56"/>
    <mergeCell ref="Q56:U56"/>
    <mergeCell ref="B57:F57"/>
    <mergeCell ref="G57:K57"/>
    <mergeCell ref="L57:P57"/>
    <mergeCell ref="Q57:U57"/>
    <mergeCell ref="B58:F58"/>
    <mergeCell ref="G58:K58"/>
    <mergeCell ref="L58:P58"/>
    <mergeCell ref="Q58:U58"/>
    <mergeCell ref="B59:F59"/>
    <mergeCell ref="G59:K59"/>
    <mergeCell ref="L59:P59"/>
    <mergeCell ref="Q59:U59"/>
    <mergeCell ref="B60:F60"/>
    <mergeCell ref="G60:K60"/>
    <mergeCell ref="L60:P60"/>
    <mergeCell ref="Q60:U60"/>
    <mergeCell ref="B61:F61"/>
    <mergeCell ref="G61:K61"/>
    <mergeCell ref="L61:P61"/>
    <mergeCell ref="Q61:U61"/>
    <mergeCell ref="B62:F62"/>
    <mergeCell ref="G62:K62"/>
    <mergeCell ref="L62:P62"/>
    <mergeCell ref="Q62:U62"/>
    <mergeCell ref="B63:F63"/>
    <mergeCell ref="G63:K63"/>
    <mergeCell ref="L63:P63"/>
    <mergeCell ref="Q63:U63"/>
    <mergeCell ref="B64:F64"/>
    <mergeCell ref="G64:K64"/>
    <mergeCell ref="L64:P64"/>
    <mergeCell ref="Q64:U64"/>
    <mergeCell ref="B65:F65"/>
    <mergeCell ref="G65:K65"/>
    <mergeCell ref="L65:P65"/>
    <mergeCell ref="Q65:U65"/>
    <mergeCell ref="B66:F66"/>
    <mergeCell ref="G66:K66"/>
    <mergeCell ref="L66:P66"/>
    <mergeCell ref="Q66:U66"/>
    <mergeCell ref="B67:F67"/>
    <mergeCell ref="G67:K67"/>
    <mergeCell ref="L67:P67"/>
    <mergeCell ref="Q67:U67"/>
    <mergeCell ref="B68:F68"/>
    <mergeCell ref="G68:K68"/>
    <mergeCell ref="L68:P68"/>
    <mergeCell ref="Q68:U68"/>
    <mergeCell ref="B69:F69"/>
    <mergeCell ref="G69:K69"/>
    <mergeCell ref="L69:P69"/>
    <mergeCell ref="Q69:U69"/>
    <mergeCell ref="B70:F70"/>
    <mergeCell ref="G70:K70"/>
    <mergeCell ref="L70:P70"/>
    <mergeCell ref="Q70:U70"/>
    <mergeCell ref="B71:F71"/>
    <mergeCell ref="G71:K71"/>
    <mergeCell ref="L71:P71"/>
    <mergeCell ref="Q71:U71"/>
    <mergeCell ref="B72:F72"/>
    <mergeCell ref="G72:K72"/>
    <mergeCell ref="L72:P72"/>
    <mergeCell ref="Q72:U72"/>
    <mergeCell ref="B73:F73"/>
    <mergeCell ref="G73:K73"/>
    <mergeCell ref="L73:P73"/>
    <mergeCell ref="Q73:U73"/>
    <mergeCell ref="B74:F74"/>
    <mergeCell ref="G74:K74"/>
    <mergeCell ref="L74:P74"/>
    <mergeCell ref="Q74:U74"/>
    <mergeCell ref="B75:F75"/>
    <mergeCell ref="G75:K75"/>
    <mergeCell ref="L75:P75"/>
    <mergeCell ref="Q75:U75"/>
    <mergeCell ref="B76:F76"/>
    <mergeCell ref="G76:K76"/>
    <mergeCell ref="L76:P76"/>
    <mergeCell ref="Q76:U76"/>
    <mergeCell ref="B77:F77"/>
    <mergeCell ref="G77:K77"/>
    <mergeCell ref="L77:P77"/>
    <mergeCell ref="Q77:U77"/>
    <mergeCell ref="B78:F78"/>
    <mergeCell ref="G78:K78"/>
    <mergeCell ref="L78:P78"/>
    <mergeCell ref="Q78:U78"/>
    <mergeCell ref="B79:F79"/>
    <mergeCell ref="G79:K79"/>
    <mergeCell ref="L79:P79"/>
    <mergeCell ref="Q79:U79"/>
    <mergeCell ref="B80:F80"/>
    <mergeCell ref="G80:K80"/>
    <mergeCell ref="L80:P80"/>
    <mergeCell ref="Q80:U80"/>
    <mergeCell ref="B81:F81"/>
    <mergeCell ref="G81:K81"/>
    <mergeCell ref="L81:P81"/>
    <mergeCell ref="Q81:U81"/>
    <mergeCell ref="B82:F82"/>
    <mergeCell ref="G82:K82"/>
    <mergeCell ref="L82:P82"/>
    <mergeCell ref="Q82:U82"/>
    <mergeCell ref="B83:F83"/>
    <mergeCell ref="G83:K83"/>
    <mergeCell ref="L83:P83"/>
    <mergeCell ref="Q83:U83"/>
    <mergeCell ref="B84:F84"/>
    <mergeCell ref="G84:K84"/>
    <mergeCell ref="L84:P84"/>
    <mergeCell ref="Q84:U84"/>
    <mergeCell ref="B88:F88"/>
    <mergeCell ref="G88:K88"/>
    <mergeCell ref="Q88:U88"/>
    <mergeCell ref="B89:F89"/>
    <mergeCell ref="G89:K89"/>
    <mergeCell ref="L89:P89"/>
    <mergeCell ref="Q89:U89"/>
    <mergeCell ref="B90:F90"/>
    <mergeCell ref="G90:K90"/>
    <mergeCell ref="L90:P90"/>
    <mergeCell ref="Q90:U90"/>
    <mergeCell ref="B91:F91"/>
    <mergeCell ref="G91:K91"/>
    <mergeCell ref="L91:P91"/>
    <mergeCell ref="Q91:U91"/>
    <mergeCell ref="B92:F92"/>
    <mergeCell ref="G92:K92"/>
    <mergeCell ref="L92:P92"/>
    <mergeCell ref="Q92:U92"/>
    <mergeCell ref="B94:F94"/>
    <mergeCell ref="G94:K94"/>
    <mergeCell ref="L94:P94"/>
    <mergeCell ref="Q94:U94"/>
    <mergeCell ref="B95:F95"/>
    <mergeCell ref="G95:K95"/>
    <mergeCell ref="L95:P95"/>
    <mergeCell ref="Q95:U95"/>
    <mergeCell ref="B96:F96"/>
    <mergeCell ref="G96:K96"/>
    <mergeCell ref="L96:P96"/>
    <mergeCell ref="Q96:U96"/>
    <mergeCell ref="B97:F97"/>
    <mergeCell ref="G97:K97"/>
    <mergeCell ref="L97:P97"/>
    <mergeCell ref="Q97:U97"/>
    <mergeCell ref="B98:F98"/>
    <mergeCell ref="G98:K98"/>
    <mergeCell ref="L98:P98"/>
    <mergeCell ref="Q98:U98"/>
    <mergeCell ref="B99:F99"/>
    <mergeCell ref="G99:K99"/>
    <mergeCell ref="L99:P99"/>
    <mergeCell ref="Q99:U99"/>
    <mergeCell ref="B100:F100"/>
    <mergeCell ref="G100:K100"/>
    <mergeCell ref="L100:P100"/>
    <mergeCell ref="Q100:U100"/>
    <mergeCell ref="B101:F101"/>
    <mergeCell ref="G101:K101"/>
    <mergeCell ref="L101:P101"/>
    <mergeCell ref="Q101:U101"/>
    <mergeCell ref="B103:F103"/>
    <mergeCell ref="G103:K103"/>
    <mergeCell ref="L103:P103"/>
    <mergeCell ref="Q103:U103"/>
    <mergeCell ref="B106:F106"/>
    <mergeCell ref="G106:K106"/>
    <mergeCell ref="L106:P106"/>
    <mergeCell ref="Q106:U106"/>
    <mergeCell ref="B107:F107"/>
    <mergeCell ref="G107:K107"/>
    <mergeCell ref="L107:P107"/>
    <mergeCell ref="Q107:U107"/>
    <mergeCell ref="B108:F108"/>
    <mergeCell ref="G108:K108"/>
    <mergeCell ref="L108:P108"/>
    <mergeCell ref="Q108:U108"/>
    <mergeCell ref="B109:F109"/>
    <mergeCell ref="G109:K109"/>
    <mergeCell ref="L109:P109"/>
    <mergeCell ref="Q109:U109"/>
    <mergeCell ref="B110:F110"/>
    <mergeCell ref="G110:K110"/>
    <mergeCell ref="L110:P110"/>
    <mergeCell ref="Q110:U110"/>
    <mergeCell ref="B111:F111"/>
    <mergeCell ref="G111:K111"/>
    <mergeCell ref="L111:P111"/>
    <mergeCell ref="Q111:U111"/>
    <mergeCell ref="B112:F112"/>
    <mergeCell ref="G112:K112"/>
    <mergeCell ref="L112:P112"/>
    <mergeCell ref="Q112:U112"/>
    <mergeCell ref="B113:F113"/>
    <mergeCell ref="G113:K113"/>
    <mergeCell ref="L113:P113"/>
    <mergeCell ref="Q113:U113"/>
    <mergeCell ref="B114:F114"/>
    <mergeCell ref="G114:K114"/>
    <mergeCell ref="L114:P114"/>
    <mergeCell ref="Q114:U114"/>
    <mergeCell ref="B115:F115"/>
    <mergeCell ref="G115:K115"/>
    <mergeCell ref="L115:P115"/>
    <mergeCell ref="Q115:U115"/>
    <mergeCell ref="B116:F116"/>
    <mergeCell ref="G116:K116"/>
    <mergeCell ref="L116:P116"/>
    <mergeCell ref="Q116:U116"/>
    <mergeCell ref="Q117:U117"/>
    <mergeCell ref="B117:F117"/>
    <mergeCell ref="G117:K117"/>
    <mergeCell ref="L117:P117"/>
    <mergeCell ref="B129:F129"/>
    <mergeCell ref="G129:K129"/>
    <mergeCell ref="L129:P129"/>
    <mergeCell ref="Q129:U129"/>
    <mergeCell ref="B123:F123"/>
    <mergeCell ref="G123:K123"/>
    <mergeCell ref="L123:P123"/>
    <mergeCell ref="Q123:U123"/>
    <mergeCell ref="B124:F124"/>
    <mergeCell ref="G124:K124"/>
    <mergeCell ref="L124:P124"/>
    <mergeCell ref="Q124:U124"/>
    <mergeCell ref="B125:F125"/>
    <mergeCell ref="G125:K125"/>
    <mergeCell ref="L125:P125"/>
    <mergeCell ref="Q125:U125"/>
    <mergeCell ref="B128:F128"/>
    <mergeCell ref="G128:K128"/>
    <mergeCell ref="L128:P128"/>
    <mergeCell ref="Q128:U128"/>
    <mergeCell ref="Q126:U126"/>
    <mergeCell ref="B118:F118"/>
    <mergeCell ref="G118:K118"/>
    <mergeCell ref="L118:P118"/>
    <mergeCell ref="Q118:U118"/>
    <mergeCell ref="B119:F119"/>
    <mergeCell ref="G119:K119"/>
    <mergeCell ref="L119:P119"/>
    <mergeCell ref="Q119:U119"/>
    <mergeCell ref="Q127:U127"/>
    <mergeCell ref="B120:F120"/>
    <mergeCell ref="G120:K120"/>
    <mergeCell ref="L120:P120"/>
    <mergeCell ref="Q120:U120"/>
    <mergeCell ref="B121:F121"/>
    <mergeCell ref="G121:K121"/>
    <mergeCell ref="L121:P121"/>
    <mergeCell ref="Q121:U121"/>
    <mergeCell ref="B122:F122"/>
    <mergeCell ref="G122:K122"/>
    <mergeCell ref="L122:P122"/>
    <mergeCell ref="Q122:U122"/>
    <mergeCell ref="B126:F126"/>
    <mergeCell ref="G126:K126"/>
    <mergeCell ref="L126:P126"/>
    <mergeCell ref="B130:F130"/>
    <mergeCell ref="G130:K130"/>
    <mergeCell ref="L130:P130"/>
    <mergeCell ref="Q130:U130"/>
    <mergeCell ref="B85:F85"/>
    <mergeCell ref="G85:K85"/>
    <mergeCell ref="L85:P85"/>
    <mergeCell ref="Q85:U85"/>
    <mergeCell ref="L88:P88"/>
    <mergeCell ref="B86:F86"/>
    <mergeCell ref="G86:K86"/>
    <mergeCell ref="L86:P86"/>
    <mergeCell ref="Q86:U86"/>
    <mergeCell ref="B87:F87"/>
    <mergeCell ref="G87:K87"/>
    <mergeCell ref="L87:P87"/>
    <mergeCell ref="Q87:U87"/>
    <mergeCell ref="B93:F93"/>
    <mergeCell ref="G93:K93"/>
    <mergeCell ref="L93:P93"/>
    <mergeCell ref="Q93:U93"/>
    <mergeCell ref="B127:F127"/>
    <mergeCell ref="G127:K127"/>
    <mergeCell ref="L127:P127"/>
    <mergeCell ref="B140:F140"/>
    <mergeCell ref="G140:K140"/>
    <mergeCell ref="L140:P140"/>
    <mergeCell ref="Q140:U140"/>
    <mergeCell ref="B164:F164"/>
    <mergeCell ref="L164:P164"/>
    <mergeCell ref="B141:F141"/>
    <mergeCell ref="G141:K141"/>
    <mergeCell ref="L141:P141"/>
    <mergeCell ref="Q141:U141"/>
    <mergeCell ref="B142:F142"/>
    <mergeCell ref="G142:K142"/>
    <mergeCell ref="L142:P142"/>
    <mergeCell ref="Q142:U142"/>
    <mergeCell ref="B143:F143"/>
    <mergeCell ref="G143:K143"/>
    <mergeCell ref="L163:P163"/>
    <mergeCell ref="Q163:U163"/>
    <mergeCell ref="G164:K164"/>
    <mergeCell ref="Q164:U164"/>
    <mergeCell ref="L143:P143"/>
    <mergeCell ref="Q143:U143"/>
    <mergeCell ref="B162:F162"/>
    <mergeCell ref="G162:K162"/>
    <mergeCell ref="L162:P162"/>
    <mergeCell ref="Q162:U162"/>
    <mergeCell ref="B163:F163"/>
    <mergeCell ref="G163:K163"/>
    <mergeCell ref="B168:F168"/>
    <mergeCell ref="B144:F144"/>
    <mergeCell ref="G144:K144"/>
    <mergeCell ref="L144:P144"/>
    <mergeCell ref="Q144:U144"/>
    <mergeCell ref="B145:F145"/>
    <mergeCell ref="G145:K145"/>
    <mergeCell ref="L145:P145"/>
    <mergeCell ref="Q145:U145"/>
    <mergeCell ref="B146:F146"/>
    <mergeCell ref="G146:K146"/>
    <mergeCell ref="L146:P146"/>
    <mergeCell ref="Q146:U146"/>
    <mergeCell ref="B147:F147"/>
    <mergeCell ref="G147:K147"/>
    <mergeCell ref="L147:P147"/>
    <mergeCell ref="Q147:U147"/>
    <mergeCell ref="B148:F148"/>
    <mergeCell ref="G148:K148"/>
    <mergeCell ref="L148:P148"/>
    <mergeCell ref="B169:F169"/>
    <mergeCell ref="L165:P165"/>
    <mergeCell ref="B166:F166"/>
    <mergeCell ref="L166:P166"/>
    <mergeCell ref="B167:F167"/>
    <mergeCell ref="L167:P167"/>
    <mergeCell ref="G168:K168"/>
    <mergeCell ref="L168:P168"/>
    <mergeCell ref="Q168:U168"/>
    <mergeCell ref="G169:K169"/>
    <mergeCell ref="L169:P169"/>
    <mergeCell ref="Q169:U169"/>
    <mergeCell ref="B165:F165"/>
    <mergeCell ref="G165:K165"/>
    <mergeCell ref="Q165:U165"/>
    <mergeCell ref="G166:K166"/>
    <mergeCell ref="Q166:U166"/>
    <mergeCell ref="G167:K167"/>
    <mergeCell ref="Q167:U167"/>
    <mergeCell ref="Q148:U148"/>
    <mergeCell ref="B149:F149"/>
    <mergeCell ref="G149:K149"/>
    <mergeCell ref="L149:P149"/>
    <mergeCell ref="Q149:U149"/>
    <mergeCell ref="B150:F150"/>
    <mergeCell ref="G150:K150"/>
    <mergeCell ref="L150:P150"/>
    <mergeCell ref="Q150:U150"/>
    <mergeCell ref="B151:F151"/>
    <mergeCell ref="G151:K151"/>
    <mergeCell ref="L151:P151"/>
    <mergeCell ref="Q151:U151"/>
    <mergeCell ref="B152:F152"/>
    <mergeCell ref="G152:K152"/>
    <mergeCell ref="L152:P152"/>
    <mergeCell ref="Q152:U152"/>
    <mergeCell ref="B153:F153"/>
    <mergeCell ref="G153:K153"/>
    <mergeCell ref="L153:P153"/>
    <mergeCell ref="Q153:U153"/>
    <mergeCell ref="B154:F154"/>
    <mergeCell ref="G154:K154"/>
    <mergeCell ref="L154:P154"/>
    <mergeCell ref="Q154:U154"/>
    <mergeCell ref="B155:F155"/>
    <mergeCell ref="G155:K155"/>
    <mergeCell ref="L155:P155"/>
    <mergeCell ref="Q155:U155"/>
    <mergeCell ref="B156:F156"/>
    <mergeCell ref="G156:K156"/>
    <mergeCell ref="L156:P156"/>
    <mergeCell ref="Q156:U156"/>
    <mergeCell ref="B160:F160"/>
    <mergeCell ref="G160:K160"/>
    <mergeCell ref="L160:P160"/>
    <mergeCell ref="Q160:U160"/>
    <mergeCell ref="B161:F161"/>
    <mergeCell ref="G161:K161"/>
    <mergeCell ref="L161:P161"/>
    <mergeCell ref="Q161:U161"/>
    <mergeCell ref="B157:F157"/>
    <mergeCell ref="G157:K157"/>
    <mergeCell ref="L157:P157"/>
    <mergeCell ref="Q157:U157"/>
    <mergeCell ref="B158:F158"/>
    <mergeCell ref="G158:K158"/>
    <mergeCell ref="L158:P158"/>
    <mergeCell ref="Q158:U158"/>
    <mergeCell ref="B159:F159"/>
    <mergeCell ref="G159:K159"/>
    <mergeCell ref="L159:P159"/>
    <mergeCell ref="Q159:U159"/>
  </mergeCells>
  <phoneticPr fontId="1" type="noConversion"/>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B192"/>
  <sheetViews>
    <sheetView topLeftCell="A81" zoomScale="68" zoomScaleNormal="68" workbookViewId="0">
      <selection activeCell="X3" sqref="X3:AB3"/>
    </sheetView>
  </sheetViews>
  <sheetFormatPr baseColWidth="10" defaultColWidth="8.83203125" defaultRowHeight="17"/>
  <cols>
    <col min="1" max="1" width="2.83203125" customWidth="1"/>
    <col min="3" max="4" width="9" style="3"/>
    <col min="10" max="10" width="22.5" customWidth="1"/>
    <col min="21" max="21" width="13.1640625" customWidth="1"/>
    <col min="22" max="22" width="16.5" customWidth="1"/>
    <col min="28" max="28" width="14.1640625" customWidth="1"/>
  </cols>
  <sheetData>
    <row r="1" spans="2:28" s="5" customFormat="1" ht="18" thickBot="1"/>
    <row r="2" spans="2:28" s="5" customFormat="1" ht="25" customHeight="1">
      <c r="B2" s="298" t="s">
        <v>54</v>
      </c>
      <c r="C2" s="299"/>
      <c r="D2" s="299"/>
      <c r="E2" s="390" t="s">
        <v>472</v>
      </c>
      <c r="F2" s="391"/>
      <c r="G2" s="391"/>
      <c r="H2" s="391"/>
      <c r="I2" s="391"/>
      <c r="J2" s="391"/>
      <c r="K2" s="391"/>
      <c r="L2" s="391"/>
      <c r="M2" s="391"/>
      <c r="N2" s="391"/>
      <c r="O2" s="391"/>
      <c r="P2" s="391"/>
      <c r="Q2" s="391"/>
      <c r="R2" s="391"/>
      <c r="S2" s="391"/>
      <c r="T2" s="482"/>
      <c r="U2" s="299" t="s">
        <v>105</v>
      </c>
      <c r="V2" s="299"/>
      <c r="W2" s="299"/>
      <c r="X2" s="477" t="s">
        <v>3420</v>
      </c>
      <c r="Y2" s="477"/>
      <c r="Z2" s="477"/>
      <c r="AA2" s="477"/>
      <c r="AB2" s="478"/>
    </row>
    <row r="3" spans="2:28" s="5" customFormat="1" ht="25" customHeight="1">
      <c r="B3" s="304" t="s">
        <v>55</v>
      </c>
      <c r="C3" s="305"/>
      <c r="D3" s="305"/>
      <c r="E3" s="483" t="s">
        <v>478</v>
      </c>
      <c r="F3" s="483"/>
      <c r="G3" s="483"/>
      <c r="H3" s="483"/>
      <c r="I3" s="483"/>
      <c r="J3" s="483"/>
      <c r="K3" s="483"/>
      <c r="L3" s="483"/>
      <c r="M3" s="483"/>
      <c r="N3" s="483"/>
      <c r="O3" s="483"/>
      <c r="P3" s="483"/>
      <c r="Q3" s="483"/>
      <c r="R3" s="483"/>
      <c r="S3" s="483"/>
      <c r="T3" s="483"/>
      <c r="U3" s="305" t="s">
        <v>106</v>
      </c>
      <c r="V3" s="305"/>
      <c r="W3" s="305"/>
      <c r="X3" s="479">
        <v>44258</v>
      </c>
      <c r="Y3" s="480"/>
      <c r="Z3" s="480"/>
      <c r="AA3" s="480"/>
      <c r="AB3" s="481"/>
    </row>
    <row r="4" spans="2:28" s="5" customFormat="1" ht="25" customHeight="1">
      <c r="B4" s="304" t="s">
        <v>129</v>
      </c>
      <c r="C4" s="305"/>
      <c r="D4" s="305"/>
      <c r="E4" s="305"/>
      <c r="F4" s="305"/>
      <c r="G4" s="305"/>
      <c r="H4" s="305"/>
      <c r="I4" s="305"/>
      <c r="J4" s="305"/>
      <c r="K4" s="305"/>
      <c r="L4" s="305"/>
      <c r="M4" s="305"/>
      <c r="N4" s="305"/>
      <c r="O4" s="305"/>
      <c r="P4" s="305"/>
      <c r="Q4" s="305"/>
      <c r="R4" s="305"/>
      <c r="S4" s="305"/>
      <c r="T4" s="305"/>
      <c r="U4" s="305"/>
      <c r="V4" s="305"/>
      <c r="W4" s="305"/>
      <c r="X4" s="305"/>
      <c r="Y4" s="305"/>
      <c r="Z4" s="305"/>
      <c r="AA4" s="305"/>
      <c r="AB4" s="485"/>
    </row>
    <row r="5" spans="2:28" s="5" customFormat="1" ht="25" customHeight="1">
      <c r="B5" s="493" t="s">
        <v>1068</v>
      </c>
      <c r="C5" s="494"/>
      <c r="D5" s="494"/>
      <c r="E5" s="494"/>
      <c r="F5" s="494"/>
      <c r="G5" s="494"/>
      <c r="H5" s="494"/>
      <c r="I5" s="494"/>
      <c r="J5" s="494"/>
      <c r="K5" s="494"/>
      <c r="L5" s="494"/>
      <c r="M5" s="494"/>
      <c r="N5" s="494"/>
      <c r="O5" s="494"/>
      <c r="P5" s="494"/>
      <c r="Q5" s="494"/>
      <c r="R5" s="494"/>
      <c r="S5" s="494"/>
      <c r="T5" s="494"/>
      <c r="U5" s="494"/>
      <c r="V5" s="494"/>
      <c r="W5" s="494"/>
      <c r="X5" s="494"/>
      <c r="Y5" s="494"/>
      <c r="Z5" s="494"/>
      <c r="AA5" s="494"/>
      <c r="AB5" s="495"/>
    </row>
    <row r="6" spans="2:28" s="62" customFormat="1" ht="25" customHeight="1" thickBot="1">
      <c r="B6" s="493" t="s">
        <v>1067</v>
      </c>
      <c r="C6" s="494"/>
      <c r="D6" s="494"/>
      <c r="E6" s="494"/>
      <c r="F6" s="494"/>
      <c r="G6" s="494"/>
      <c r="H6" s="494"/>
      <c r="I6" s="494"/>
      <c r="J6" s="494"/>
      <c r="K6" s="494"/>
      <c r="L6" s="494"/>
      <c r="M6" s="494"/>
      <c r="N6" s="494"/>
      <c r="O6" s="494"/>
      <c r="P6" s="494"/>
      <c r="Q6" s="494"/>
      <c r="R6" s="494"/>
      <c r="S6" s="494"/>
      <c r="T6" s="494"/>
      <c r="U6" s="494"/>
      <c r="V6" s="494"/>
      <c r="W6" s="494"/>
      <c r="X6" s="494"/>
      <c r="Y6" s="494"/>
      <c r="Z6" s="494"/>
      <c r="AA6" s="494"/>
      <c r="AB6" s="495"/>
    </row>
    <row r="7" spans="2:28" s="5" customFormat="1" ht="25" customHeight="1" thickBot="1">
      <c r="B7" s="24"/>
      <c r="C7" s="500" t="s">
        <v>145</v>
      </c>
      <c r="D7" s="472"/>
      <c r="E7" s="472" t="s">
        <v>146</v>
      </c>
      <c r="F7" s="472"/>
      <c r="G7" s="472" t="s">
        <v>154</v>
      </c>
      <c r="H7" s="472"/>
      <c r="I7" s="472"/>
      <c r="J7" s="472"/>
      <c r="K7" s="472"/>
      <c r="L7" s="472"/>
      <c r="M7" s="472"/>
      <c r="N7" s="472"/>
      <c r="O7" s="472"/>
      <c r="P7" s="472"/>
      <c r="Q7" s="472"/>
      <c r="R7" s="472"/>
      <c r="S7" s="472"/>
      <c r="T7" s="472"/>
      <c r="U7" s="472" t="s">
        <v>163</v>
      </c>
      <c r="V7" s="472"/>
      <c r="W7" s="472"/>
      <c r="X7" s="472"/>
      <c r="Y7" s="472"/>
      <c r="Z7" s="472"/>
      <c r="AA7" s="472"/>
      <c r="AB7" s="486"/>
    </row>
    <row r="8" spans="2:28" s="5" customFormat="1" ht="25" customHeight="1" thickTop="1">
      <c r="B8" s="24"/>
      <c r="C8" s="501" t="s">
        <v>147</v>
      </c>
      <c r="D8" s="502"/>
      <c r="E8" s="502" t="s">
        <v>153</v>
      </c>
      <c r="F8" s="502"/>
      <c r="G8" s="473" t="s">
        <v>159</v>
      </c>
      <c r="H8" s="473"/>
      <c r="I8" s="473"/>
      <c r="J8" s="473"/>
      <c r="K8" s="473"/>
      <c r="L8" s="473"/>
      <c r="M8" s="473"/>
      <c r="N8" s="473"/>
      <c r="O8" s="473"/>
      <c r="P8" s="473"/>
      <c r="Q8" s="473"/>
      <c r="R8" s="473"/>
      <c r="S8" s="473"/>
      <c r="T8" s="473"/>
      <c r="U8" s="487"/>
      <c r="V8" s="488"/>
      <c r="W8" s="488"/>
      <c r="X8" s="488"/>
      <c r="Y8" s="488"/>
      <c r="Z8" s="488"/>
      <c r="AA8" s="488"/>
      <c r="AB8" s="489"/>
    </row>
    <row r="9" spans="2:28" s="23" customFormat="1" ht="25" customHeight="1">
      <c r="B9" s="24"/>
      <c r="C9" s="410" t="s">
        <v>148</v>
      </c>
      <c r="D9" s="356"/>
      <c r="E9" s="356" t="s">
        <v>155</v>
      </c>
      <c r="F9" s="356"/>
      <c r="G9" s="484" t="s">
        <v>160</v>
      </c>
      <c r="H9" s="484"/>
      <c r="I9" s="484"/>
      <c r="J9" s="484"/>
      <c r="K9" s="484"/>
      <c r="L9" s="484"/>
      <c r="M9" s="484"/>
      <c r="N9" s="484"/>
      <c r="O9" s="484"/>
      <c r="P9" s="484"/>
      <c r="Q9" s="484"/>
      <c r="R9" s="484"/>
      <c r="S9" s="484"/>
      <c r="T9" s="484"/>
      <c r="U9" s="490"/>
      <c r="V9" s="491"/>
      <c r="W9" s="491"/>
      <c r="X9" s="491"/>
      <c r="Y9" s="491"/>
      <c r="Z9" s="491"/>
      <c r="AA9" s="491"/>
      <c r="AB9" s="492"/>
    </row>
    <row r="10" spans="2:28" s="23" customFormat="1" ht="25" customHeight="1">
      <c r="B10" s="24"/>
      <c r="C10" s="410" t="s">
        <v>149</v>
      </c>
      <c r="D10" s="356"/>
      <c r="E10" s="356" t="s">
        <v>156</v>
      </c>
      <c r="F10" s="356"/>
      <c r="G10" s="484" t="s">
        <v>949</v>
      </c>
      <c r="H10" s="373"/>
      <c r="I10" s="373"/>
      <c r="J10" s="373"/>
      <c r="K10" s="373"/>
      <c r="L10" s="373"/>
      <c r="M10" s="373"/>
      <c r="N10" s="373"/>
      <c r="O10" s="373"/>
      <c r="P10" s="373"/>
      <c r="Q10" s="373"/>
      <c r="R10" s="373"/>
      <c r="S10" s="373"/>
      <c r="T10" s="373"/>
      <c r="U10" s="496" t="s">
        <v>951</v>
      </c>
      <c r="V10" s="497"/>
      <c r="W10" s="497"/>
      <c r="X10" s="497"/>
      <c r="Y10" s="497"/>
      <c r="Z10" s="497"/>
      <c r="AA10" s="497"/>
      <c r="AB10" s="498"/>
    </row>
    <row r="11" spans="2:28" s="23" customFormat="1" ht="25" customHeight="1">
      <c r="B11" s="24"/>
      <c r="C11" s="410" t="s">
        <v>150</v>
      </c>
      <c r="D11" s="356"/>
      <c r="E11" s="356" t="s">
        <v>952</v>
      </c>
      <c r="F11" s="356"/>
      <c r="G11" s="484" t="s">
        <v>164</v>
      </c>
      <c r="H11" s="484"/>
      <c r="I11" s="484"/>
      <c r="J11" s="484"/>
      <c r="K11" s="484"/>
      <c r="L11" s="484"/>
      <c r="M11" s="484"/>
      <c r="N11" s="484"/>
      <c r="O11" s="484"/>
      <c r="P11" s="484"/>
      <c r="Q11" s="484"/>
      <c r="R11" s="484"/>
      <c r="S11" s="484"/>
      <c r="T11" s="484"/>
      <c r="U11" s="496" t="s">
        <v>165</v>
      </c>
      <c r="V11" s="497"/>
      <c r="W11" s="497"/>
      <c r="X11" s="497"/>
      <c r="Y11" s="497"/>
      <c r="Z11" s="497"/>
      <c r="AA11" s="497"/>
      <c r="AB11" s="498"/>
    </row>
    <row r="12" spans="2:28" s="23" customFormat="1" ht="25" customHeight="1">
      <c r="B12" s="24"/>
      <c r="C12" s="410" t="s">
        <v>151</v>
      </c>
      <c r="D12" s="356"/>
      <c r="E12" s="356" t="s">
        <v>157</v>
      </c>
      <c r="F12" s="356"/>
      <c r="G12" s="484" t="s">
        <v>161</v>
      </c>
      <c r="H12" s="373"/>
      <c r="I12" s="373"/>
      <c r="J12" s="373"/>
      <c r="K12" s="373"/>
      <c r="L12" s="373"/>
      <c r="M12" s="373"/>
      <c r="N12" s="373"/>
      <c r="O12" s="373"/>
      <c r="P12" s="373"/>
      <c r="Q12" s="373"/>
      <c r="R12" s="373"/>
      <c r="S12" s="373"/>
      <c r="T12" s="373"/>
      <c r="U12" s="490"/>
      <c r="V12" s="491"/>
      <c r="W12" s="491"/>
      <c r="X12" s="491"/>
      <c r="Y12" s="491"/>
      <c r="Z12" s="491"/>
      <c r="AA12" s="491"/>
      <c r="AB12" s="492"/>
    </row>
    <row r="13" spans="2:28" s="23" customFormat="1" ht="25" customHeight="1" thickBot="1">
      <c r="B13" s="24"/>
      <c r="C13" s="411" t="s">
        <v>152</v>
      </c>
      <c r="D13" s="358"/>
      <c r="E13" s="358" t="s">
        <v>158</v>
      </c>
      <c r="F13" s="358"/>
      <c r="G13" s="499" t="s">
        <v>162</v>
      </c>
      <c r="H13" s="499"/>
      <c r="I13" s="499"/>
      <c r="J13" s="499"/>
      <c r="K13" s="499"/>
      <c r="L13" s="499"/>
      <c r="M13" s="499"/>
      <c r="N13" s="499"/>
      <c r="O13" s="499"/>
      <c r="P13" s="499"/>
      <c r="Q13" s="499"/>
      <c r="R13" s="499"/>
      <c r="S13" s="499"/>
      <c r="T13" s="499"/>
      <c r="U13" s="503"/>
      <c r="V13" s="504"/>
      <c r="W13" s="504"/>
      <c r="X13" s="504"/>
      <c r="Y13" s="504"/>
      <c r="Z13" s="504"/>
      <c r="AA13" s="504"/>
      <c r="AB13" s="505"/>
    </row>
    <row r="14" spans="2:28" s="23" customFormat="1" ht="25" customHeight="1" thickBot="1">
      <c r="B14" s="364"/>
      <c r="C14" s="354"/>
      <c r="D14" s="354"/>
      <c r="E14" s="354"/>
      <c r="F14" s="354"/>
      <c r="G14" s="354"/>
      <c r="H14" s="354"/>
      <c r="I14" s="354"/>
      <c r="J14" s="354"/>
      <c r="K14" s="354"/>
      <c r="L14" s="354"/>
      <c r="M14" s="354"/>
      <c r="N14" s="354"/>
      <c r="O14" s="354"/>
      <c r="P14" s="354"/>
      <c r="Q14" s="354"/>
      <c r="R14" s="354"/>
      <c r="S14" s="354"/>
      <c r="T14" s="354"/>
      <c r="U14" s="354"/>
      <c r="V14" s="354"/>
      <c r="W14" s="354"/>
      <c r="X14" s="354"/>
      <c r="Y14" s="354"/>
      <c r="Z14" s="354"/>
      <c r="AA14" s="354"/>
      <c r="AB14" s="355"/>
    </row>
    <row r="15" spans="2:28" s="23" customFormat="1" ht="25" customHeight="1">
      <c r="B15" s="20"/>
      <c r="C15" s="13"/>
      <c r="D15" s="13"/>
      <c r="E15" s="13"/>
      <c r="F15" s="13"/>
      <c r="G15" s="25"/>
      <c r="H15" s="25"/>
      <c r="I15" s="25"/>
      <c r="J15" s="25"/>
      <c r="K15" s="25"/>
      <c r="L15" s="25"/>
      <c r="M15" s="25"/>
      <c r="N15" s="25"/>
      <c r="O15" s="25"/>
      <c r="P15" s="25"/>
      <c r="Q15" s="25"/>
      <c r="R15" s="25"/>
      <c r="S15" s="25"/>
      <c r="T15" s="25"/>
    </row>
    <row r="16" spans="2:28" ht="18" thickBot="1">
      <c r="B16" s="5"/>
      <c r="C16" s="5"/>
      <c r="D16" s="5"/>
      <c r="E16" s="5"/>
      <c r="F16" s="5"/>
      <c r="G16" s="5"/>
      <c r="H16" s="5"/>
      <c r="I16" s="5"/>
      <c r="J16" s="5"/>
      <c r="K16" s="5"/>
      <c r="L16" s="5"/>
      <c r="M16" s="5"/>
      <c r="N16" s="5"/>
      <c r="O16" s="5"/>
      <c r="P16" s="5"/>
      <c r="Q16" s="5"/>
    </row>
    <row r="17" spans="2:28" ht="30" customHeight="1">
      <c r="B17" s="325" t="s">
        <v>137</v>
      </c>
      <c r="C17" s="326"/>
      <c r="D17" s="326"/>
      <c r="E17" s="326"/>
      <c r="F17" s="326"/>
      <c r="G17" s="326"/>
      <c r="H17" s="326"/>
      <c r="I17" s="326"/>
      <c r="J17" s="326"/>
      <c r="K17" s="326"/>
      <c r="L17" s="326"/>
      <c r="M17" s="326"/>
      <c r="N17" s="326"/>
      <c r="O17" s="326"/>
      <c r="P17" s="326"/>
      <c r="Q17" s="326"/>
      <c r="R17" s="326"/>
      <c r="S17" s="326"/>
      <c r="T17" s="326"/>
      <c r="U17" s="326"/>
      <c r="V17" s="326"/>
      <c r="W17" s="326"/>
      <c r="X17" s="326"/>
      <c r="Y17" s="326"/>
      <c r="Z17" s="326"/>
      <c r="AA17" s="326"/>
      <c r="AB17" s="327"/>
    </row>
    <row r="18" spans="2:28" ht="30" customHeight="1" thickBot="1">
      <c r="B18" s="328"/>
      <c r="C18" s="329"/>
      <c r="D18" s="329"/>
      <c r="E18" s="329"/>
      <c r="F18" s="329"/>
      <c r="G18" s="329"/>
      <c r="H18" s="329"/>
      <c r="I18" s="329"/>
      <c r="J18" s="329"/>
      <c r="K18" s="329"/>
      <c r="L18" s="329"/>
      <c r="M18" s="329"/>
      <c r="N18" s="329"/>
      <c r="O18" s="329"/>
      <c r="P18" s="329"/>
      <c r="Q18" s="329"/>
      <c r="R18" s="329"/>
      <c r="S18" s="329"/>
      <c r="T18" s="329"/>
      <c r="U18" s="329"/>
      <c r="V18" s="329"/>
      <c r="W18" s="329"/>
      <c r="X18" s="329"/>
      <c r="Y18" s="329"/>
      <c r="Z18" s="329"/>
      <c r="AA18" s="329"/>
      <c r="AB18" s="330"/>
    </row>
    <row r="19" spans="2:28" ht="30" customHeight="1" thickBot="1">
      <c r="B19" s="5"/>
      <c r="C19" s="5"/>
      <c r="D19" s="5"/>
      <c r="E19" s="5"/>
      <c r="F19" s="5"/>
      <c r="G19" s="5"/>
      <c r="H19" s="5"/>
      <c r="I19" s="5"/>
      <c r="J19" s="5"/>
      <c r="K19" s="5"/>
      <c r="L19" s="5"/>
      <c r="M19" s="5"/>
      <c r="N19" s="5"/>
      <c r="O19" s="5"/>
      <c r="P19" s="5"/>
      <c r="Q19" s="5"/>
    </row>
    <row r="20" spans="2:28" ht="30" customHeight="1">
      <c r="B20" s="16" t="s">
        <v>107</v>
      </c>
      <c r="C20" s="474" t="s">
        <v>138</v>
      </c>
      <c r="D20" s="474"/>
      <c r="E20" s="474"/>
      <c r="F20" s="475" t="s">
        <v>139</v>
      </c>
      <c r="G20" s="475"/>
      <c r="H20" s="474" t="s">
        <v>140</v>
      </c>
      <c r="I20" s="474"/>
      <c r="J20" s="474"/>
      <c r="K20" s="474" t="s">
        <v>141</v>
      </c>
      <c r="L20" s="474"/>
      <c r="M20" s="474" t="s">
        <v>142</v>
      </c>
      <c r="N20" s="474"/>
      <c r="O20" s="474"/>
      <c r="P20" s="474"/>
      <c r="Q20" s="474" t="s">
        <v>143</v>
      </c>
      <c r="R20" s="474"/>
      <c r="S20" s="474"/>
      <c r="T20" s="474"/>
      <c r="U20" s="474"/>
      <c r="V20" s="474"/>
      <c r="W20" s="474" t="s">
        <v>144</v>
      </c>
      <c r="X20" s="474"/>
      <c r="Y20" s="474"/>
      <c r="Z20" s="474"/>
      <c r="AA20" s="474"/>
      <c r="AB20" s="476"/>
    </row>
    <row r="21" spans="2:28" ht="30" customHeight="1">
      <c r="B21" s="14"/>
      <c r="C21" s="356" t="s">
        <v>166</v>
      </c>
      <c r="D21" s="356"/>
      <c r="E21" s="356"/>
      <c r="F21" s="370">
        <v>1.1000000000000001</v>
      </c>
      <c r="G21" s="370"/>
      <c r="H21" s="373" t="s">
        <v>1056</v>
      </c>
      <c r="I21" s="373"/>
      <c r="J21" s="373"/>
      <c r="K21" s="356"/>
      <c r="L21" s="356"/>
      <c r="M21" s="356"/>
      <c r="N21" s="356"/>
      <c r="O21" s="356"/>
      <c r="P21" s="356"/>
      <c r="Q21" s="373"/>
      <c r="R21" s="373"/>
      <c r="S21" s="373"/>
      <c r="T21" s="373"/>
      <c r="U21" s="373"/>
      <c r="V21" s="373"/>
      <c r="W21" s="373"/>
      <c r="X21" s="373"/>
      <c r="Y21" s="373"/>
      <c r="Z21" s="373"/>
      <c r="AA21" s="373"/>
      <c r="AB21" s="434"/>
    </row>
    <row r="22" spans="2:28" ht="30" customHeight="1">
      <c r="B22" s="14"/>
      <c r="C22" s="356" t="s">
        <v>166</v>
      </c>
      <c r="D22" s="356"/>
      <c r="E22" s="356"/>
      <c r="F22" s="370">
        <v>1.1000000000000001</v>
      </c>
      <c r="G22" s="370"/>
      <c r="H22" s="373" t="s">
        <v>1047</v>
      </c>
      <c r="I22" s="373"/>
      <c r="J22" s="373"/>
      <c r="K22" s="356" t="s">
        <v>1061</v>
      </c>
      <c r="L22" s="356"/>
      <c r="M22" s="356"/>
      <c r="N22" s="356"/>
      <c r="O22" s="356"/>
      <c r="P22" s="356"/>
      <c r="Q22" s="373" t="s">
        <v>1053</v>
      </c>
      <c r="R22" s="373"/>
      <c r="S22" s="373"/>
      <c r="T22" s="373"/>
      <c r="U22" s="373"/>
      <c r="V22" s="373"/>
      <c r="W22" s="373"/>
      <c r="X22" s="373"/>
      <c r="Y22" s="373"/>
      <c r="Z22" s="373"/>
      <c r="AA22" s="373"/>
      <c r="AB22" s="434"/>
    </row>
    <row r="23" spans="2:28" ht="30" customHeight="1">
      <c r="B23" s="14"/>
      <c r="C23" s="356" t="s">
        <v>166</v>
      </c>
      <c r="D23" s="356"/>
      <c r="E23" s="356"/>
      <c r="F23" s="370"/>
      <c r="G23" s="370"/>
      <c r="H23" s="373" t="s">
        <v>1048</v>
      </c>
      <c r="I23" s="373"/>
      <c r="J23" s="373"/>
      <c r="K23" s="356"/>
      <c r="L23" s="356"/>
      <c r="M23" s="356"/>
      <c r="N23" s="356"/>
      <c r="O23" s="356"/>
      <c r="P23" s="356"/>
      <c r="Q23" s="373" t="s">
        <v>1054</v>
      </c>
      <c r="R23" s="373"/>
      <c r="S23" s="373"/>
      <c r="T23" s="373"/>
      <c r="U23" s="373"/>
      <c r="V23" s="373"/>
      <c r="W23" s="373"/>
      <c r="X23" s="373"/>
      <c r="Y23" s="373"/>
      <c r="Z23" s="373"/>
      <c r="AA23" s="373"/>
      <c r="AB23" s="434"/>
    </row>
    <row r="24" spans="2:28" ht="30" customHeight="1">
      <c r="B24" s="14"/>
      <c r="C24" s="356" t="s">
        <v>166</v>
      </c>
      <c r="D24" s="356"/>
      <c r="E24" s="356"/>
      <c r="F24" s="370"/>
      <c r="G24" s="370"/>
      <c r="H24" s="373" t="s">
        <v>1049</v>
      </c>
      <c r="I24" s="373"/>
      <c r="J24" s="373"/>
      <c r="K24" s="356" t="s">
        <v>1060</v>
      </c>
      <c r="L24" s="356"/>
      <c r="M24" s="356"/>
      <c r="N24" s="356"/>
      <c r="O24" s="356"/>
      <c r="P24" s="356"/>
      <c r="Q24" s="373" t="s">
        <v>1055</v>
      </c>
      <c r="R24" s="373"/>
      <c r="S24" s="373"/>
      <c r="T24" s="373"/>
      <c r="U24" s="373"/>
      <c r="V24" s="373"/>
      <c r="W24" s="373"/>
      <c r="X24" s="373"/>
      <c r="Y24" s="373"/>
      <c r="Z24" s="373"/>
      <c r="AA24" s="373"/>
      <c r="AB24" s="434"/>
    </row>
    <row r="25" spans="2:28" s="62" customFormat="1" ht="30" customHeight="1">
      <c r="B25" s="85"/>
      <c r="C25" s="356"/>
      <c r="D25" s="356"/>
      <c r="E25" s="356"/>
      <c r="F25" s="370"/>
      <c r="G25" s="370"/>
      <c r="H25" s="373" t="s">
        <v>1057</v>
      </c>
      <c r="I25" s="373"/>
      <c r="J25" s="373"/>
      <c r="K25" s="356" t="s">
        <v>1059</v>
      </c>
      <c r="L25" s="356"/>
      <c r="M25" s="356"/>
      <c r="N25" s="356"/>
      <c r="O25" s="356"/>
      <c r="P25" s="356"/>
      <c r="Q25" s="377" t="s">
        <v>1058</v>
      </c>
      <c r="R25" s="373"/>
      <c r="S25" s="373"/>
      <c r="T25" s="373"/>
      <c r="U25" s="373"/>
      <c r="V25" s="373"/>
      <c r="W25" s="373"/>
      <c r="X25" s="373"/>
      <c r="Y25" s="373"/>
      <c r="Z25" s="373"/>
      <c r="AA25" s="373"/>
      <c r="AB25" s="434"/>
    </row>
    <row r="26" spans="2:28" ht="30" customHeight="1">
      <c r="B26" s="14"/>
      <c r="C26" s="356" t="s">
        <v>166</v>
      </c>
      <c r="D26" s="356"/>
      <c r="E26" s="356"/>
      <c r="F26" s="370"/>
      <c r="G26" s="370"/>
      <c r="H26" s="373" t="s">
        <v>1050</v>
      </c>
      <c r="I26" s="373"/>
      <c r="J26" s="373"/>
      <c r="K26" s="356"/>
      <c r="L26" s="356"/>
      <c r="M26" s="356"/>
      <c r="N26" s="356"/>
      <c r="O26" s="356"/>
      <c r="P26" s="356"/>
      <c r="Q26" s="377"/>
      <c r="R26" s="373"/>
      <c r="S26" s="373"/>
      <c r="T26" s="373"/>
      <c r="U26" s="373"/>
      <c r="V26" s="373"/>
      <c r="W26" s="373"/>
      <c r="X26" s="373"/>
      <c r="Y26" s="373"/>
      <c r="Z26" s="373"/>
      <c r="AA26" s="373"/>
      <c r="AB26" s="434"/>
    </row>
    <row r="27" spans="2:28" ht="30" customHeight="1">
      <c r="B27" s="14"/>
      <c r="C27" s="356" t="s">
        <v>166</v>
      </c>
      <c r="D27" s="356"/>
      <c r="E27" s="356"/>
      <c r="F27" s="370"/>
      <c r="G27" s="370"/>
      <c r="H27" s="373" t="s">
        <v>1051</v>
      </c>
      <c r="I27" s="373"/>
      <c r="J27" s="373"/>
      <c r="K27" s="356" t="s">
        <v>1062</v>
      </c>
      <c r="L27" s="356"/>
      <c r="M27" s="356"/>
      <c r="N27" s="356"/>
      <c r="O27" s="356"/>
      <c r="P27" s="356"/>
      <c r="Q27" s="373"/>
      <c r="R27" s="373"/>
      <c r="S27" s="373"/>
      <c r="T27" s="373"/>
      <c r="U27" s="373"/>
      <c r="V27" s="373"/>
      <c r="W27" s="373"/>
      <c r="X27" s="373"/>
      <c r="Y27" s="373"/>
      <c r="Z27" s="373"/>
      <c r="AA27" s="373"/>
      <c r="AB27" s="434"/>
    </row>
    <row r="28" spans="2:28" ht="30" customHeight="1">
      <c r="B28" s="14"/>
      <c r="C28" s="356"/>
      <c r="D28" s="356"/>
      <c r="E28" s="356"/>
      <c r="F28" s="370"/>
      <c r="G28" s="370"/>
      <c r="H28" s="373" t="s">
        <v>1052</v>
      </c>
      <c r="I28" s="373"/>
      <c r="J28" s="373"/>
      <c r="K28" s="506" t="s">
        <v>1059</v>
      </c>
      <c r="L28" s="507"/>
      <c r="M28" s="356"/>
      <c r="N28" s="356"/>
      <c r="O28" s="356"/>
      <c r="P28" s="356"/>
      <c r="Q28" s="373" t="s">
        <v>963</v>
      </c>
      <c r="R28" s="373"/>
      <c r="S28" s="373"/>
      <c r="T28" s="373"/>
      <c r="U28" s="373"/>
      <c r="V28" s="373"/>
      <c r="W28" s="373" t="s">
        <v>1054</v>
      </c>
      <c r="X28" s="373"/>
      <c r="Y28" s="373"/>
      <c r="Z28" s="373"/>
      <c r="AA28" s="373"/>
      <c r="AB28" s="373"/>
    </row>
    <row r="29" spans="2:28" s="26" customFormat="1" ht="30" customHeight="1">
      <c r="B29" s="14"/>
      <c r="C29" s="356"/>
      <c r="D29" s="356"/>
      <c r="E29" s="356"/>
      <c r="F29" s="370"/>
      <c r="G29" s="370"/>
      <c r="H29" s="373"/>
      <c r="I29" s="373"/>
      <c r="J29" s="373"/>
      <c r="K29" s="356"/>
      <c r="L29" s="356"/>
      <c r="M29" s="356"/>
      <c r="N29" s="356"/>
      <c r="O29" s="356"/>
      <c r="P29" s="356"/>
      <c r="Q29" s="373"/>
      <c r="R29" s="373"/>
      <c r="S29" s="373"/>
      <c r="T29" s="373"/>
      <c r="U29" s="373"/>
      <c r="V29" s="373"/>
      <c r="W29" s="373"/>
      <c r="X29" s="373"/>
      <c r="Y29" s="373"/>
      <c r="Z29" s="373"/>
      <c r="AA29" s="373"/>
      <c r="AB29" s="434"/>
    </row>
    <row r="30" spans="2:28" s="26" customFormat="1" ht="30" customHeight="1">
      <c r="B30" s="14"/>
      <c r="C30" s="356"/>
      <c r="D30" s="356"/>
      <c r="E30" s="356"/>
      <c r="F30" s="370"/>
      <c r="G30" s="370"/>
      <c r="H30" s="373" t="s">
        <v>1064</v>
      </c>
      <c r="I30" s="373"/>
      <c r="J30" s="373"/>
      <c r="K30" s="356"/>
      <c r="L30" s="356"/>
      <c r="M30" s="356"/>
      <c r="N30" s="356"/>
      <c r="O30" s="356"/>
      <c r="P30" s="356"/>
      <c r="Q30" s="373"/>
      <c r="R30" s="373"/>
      <c r="S30" s="373"/>
      <c r="T30" s="373"/>
      <c r="U30" s="373"/>
      <c r="V30" s="373"/>
      <c r="W30" s="373"/>
      <c r="X30" s="373"/>
      <c r="Y30" s="373"/>
      <c r="Z30" s="373"/>
      <c r="AA30" s="373"/>
      <c r="AB30" s="434"/>
    </row>
    <row r="31" spans="2:28" s="26" customFormat="1" ht="30" customHeight="1">
      <c r="B31" s="14"/>
      <c r="C31" s="356"/>
      <c r="D31" s="356"/>
      <c r="E31" s="356"/>
      <c r="F31" s="370"/>
      <c r="G31" s="370"/>
      <c r="H31" s="373" t="s">
        <v>1063</v>
      </c>
      <c r="I31" s="373"/>
      <c r="J31" s="373"/>
      <c r="K31" s="356"/>
      <c r="L31" s="356"/>
      <c r="M31" s="356"/>
      <c r="N31" s="356"/>
      <c r="O31" s="356"/>
      <c r="P31" s="356"/>
      <c r="Q31" s="373" t="s">
        <v>1065</v>
      </c>
      <c r="R31" s="373"/>
      <c r="S31" s="373"/>
      <c r="T31" s="373"/>
      <c r="U31" s="373"/>
      <c r="V31" s="373"/>
      <c r="W31" s="373" t="s">
        <v>1066</v>
      </c>
      <c r="X31" s="373"/>
      <c r="Y31" s="373"/>
      <c r="Z31" s="373"/>
      <c r="AA31" s="373"/>
      <c r="AB31" s="434"/>
    </row>
    <row r="32" spans="2:28" s="26" customFormat="1" ht="30" customHeight="1">
      <c r="B32" s="14"/>
      <c r="C32" s="356"/>
      <c r="D32" s="356"/>
      <c r="E32" s="356"/>
      <c r="F32" s="370"/>
      <c r="G32" s="370"/>
      <c r="H32" s="373"/>
      <c r="I32" s="373"/>
      <c r="J32" s="373"/>
      <c r="K32" s="356"/>
      <c r="L32" s="356"/>
      <c r="M32" s="356"/>
      <c r="N32" s="356"/>
      <c r="O32" s="356"/>
      <c r="P32" s="356"/>
      <c r="Q32" s="373"/>
      <c r="R32" s="373"/>
      <c r="S32" s="373"/>
      <c r="T32" s="373"/>
      <c r="U32" s="373"/>
      <c r="V32" s="373"/>
      <c r="W32" s="373"/>
      <c r="X32" s="373"/>
      <c r="Y32" s="373"/>
      <c r="Z32" s="373"/>
      <c r="AA32" s="373"/>
      <c r="AB32" s="434"/>
    </row>
    <row r="33" spans="2:28" s="26" customFormat="1" ht="30" customHeight="1">
      <c r="B33" s="14"/>
      <c r="C33" s="356"/>
      <c r="D33" s="356"/>
      <c r="E33" s="356"/>
      <c r="F33" s="370"/>
      <c r="G33" s="370"/>
      <c r="H33" s="373"/>
      <c r="I33" s="373"/>
      <c r="J33" s="373"/>
      <c r="K33" s="356"/>
      <c r="L33" s="356"/>
      <c r="M33" s="356"/>
      <c r="N33" s="356"/>
      <c r="O33" s="356"/>
      <c r="P33" s="356"/>
      <c r="Q33" s="373"/>
      <c r="R33" s="373"/>
      <c r="S33" s="373"/>
      <c r="T33" s="373"/>
      <c r="U33" s="373"/>
      <c r="V33" s="373"/>
      <c r="W33" s="373"/>
      <c r="X33" s="373"/>
      <c r="Y33" s="373"/>
      <c r="Z33" s="373"/>
      <c r="AA33" s="373"/>
      <c r="AB33" s="434"/>
    </row>
    <row r="34" spans="2:28" ht="30" customHeight="1">
      <c r="B34" s="14"/>
      <c r="C34" s="356"/>
      <c r="D34" s="356"/>
      <c r="E34" s="356"/>
      <c r="F34" s="370"/>
      <c r="G34" s="370"/>
      <c r="H34" s="373"/>
      <c r="I34" s="373"/>
      <c r="J34" s="373"/>
      <c r="K34" s="356"/>
      <c r="L34" s="356"/>
      <c r="M34" s="356"/>
      <c r="N34" s="356"/>
      <c r="O34" s="356"/>
      <c r="P34" s="356"/>
      <c r="Q34" s="373"/>
      <c r="R34" s="373"/>
      <c r="S34" s="373"/>
      <c r="T34" s="373"/>
      <c r="U34" s="373"/>
      <c r="V34" s="373"/>
      <c r="W34" s="373"/>
      <c r="X34" s="373"/>
      <c r="Y34" s="373"/>
      <c r="Z34" s="373"/>
      <c r="AA34" s="373"/>
      <c r="AB34" s="434"/>
    </row>
    <row r="35" spans="2:28" ht="30" customHeight="1">
      <c r="B35" s="14"/>
      <c r="C35" s="356"/>
      <c r="D35" s="356"/>
      <c r="E35" s="356"/>
      <c r="F35" s="370"/>
      <c r="G35" s="370"/>
      <c r="H35" s="373"/>
      <c r="I35" s="373"/>
      <c r="J35" s="373"/>
      <c r="K35" s="356"/>
      <c r="L35" s="356"/>
      <c r="M35" s="356"/>
      <c r="N35" s="356"/>
      <c r="O35" s="356"/>
      <c r="P35" s="356"/>
      <c r="Q35" s="373"/>
      <c r="R35" s="373"/>
      <c r="S35" s="373"/>
      <c r="T35" s="373"/>
      <c r="U35" s="373"/>
      <c r="V35" s="373"/>
      <c r="W35" s="373"/>
      <c r="X35" s="373"/>
      <c r="Y35" s="373"/>
      <c r="Z35" s="373"/>
      <c r="AA35" s="373"/>
      <c r="AB35" s="434"/>
    </row>
    <row r="36" spans="2:28" ht="30" customHeight="1">
      <c r="B36" s="86"/>
      <c r="C36" s="509"/>
      <c r="D36" s="509"/>
      <c r="E36" s="509"/>
      <c r="F36" s="510"/>
      <c r="G36" s="510"/>
      <c r="H36" s="508" t="s">
        <v>487</v>
      </c>
      <c r="I36" s="508"/>
      <c r="J36" s="508"/>
      <c r="K36" s="508"/>
      <c r="L36" s="508"/>
      <c r="M36" s="509"/>
      <c r="N36" s="509"/>
      <c r="O36" s="509"/>
      <c r="P36" s="509"/>
      <c r="Q36" s="508"/>
      <c r="R36" s="508"/>
      <c r="S36" s="508"/>
      <c r="T36" s="508"/>
      <c r="U36" s="508"/>
      <c r="V36" s="508"/>
      <c r="W36" s="508"/>
      <c r="X36" s="508"/>
      <c r="Y36" s="508"/>
      <c r="Z36" s="508"/>
      <c r="AA36" s="508"/>
      <c r="AB36" s="515"/>
    </row>
    <row r="37" spans="2:28" ht="30" customHeight="1">
      <c r="B37" s="14"/>
      <c r="C37" s="356"/>
      <c r="D37" s="356"/>
      <c r="E37" s="356"/>
      <c r="F37" s="370"/>
      <c r="G37" s="370"/>
      <c r="H37" s="373" t="s">
        <v>488</v>
      </c>
      <c r="I37" s="373"/>
      <c r="J37" s="373"/>
      <c r="K37" s="373"/>
      <c r="L37" s="373"/>
      <c r="M37" s="356"/>
      <c r="N37" s="356"/>
      <c r="O37" s="356"/>
      <c r="P37" s="356"/>
      <c r="Q37" s="373"/>
      <c r="R37" s="373"/>
      <c r="S37" s="373"/>
      <c r="T37" s="373"/>
      <c r="U37" s="373"/>
      <c r="V37" s="373"/>
      <c r="W37" s="373"/>
      <c r="X37" s="373"/>
      <c r="Y37" s="373"/>
      <c r="Z37" s="373"/>
      <c r="AA37" s="373"/>
      <c r="AB37" s="434"/>
    </row>
    <row r="38" spans="2:28" ht="30" customHeight="1">
      <c r="B38" s="14"/>
      <c r="C38" s="356"/>
      <c r="D38" s="356"/>
      <c r="E38" s="356"/>
      <c r="F38" s="370"/>
      <c r="G38" s="370"/>
      <c r="H38" s="373" t="s">
        <v>489</v>
      </c>
      <c r="I38" s="373"/>
      <c r="J38" s="373"/>
      <c r="K38" s="373"/>
      <c r="L38" s="373"/>
      <c r="M38" s="356"/>
      <c r="N38" s="356"/>
      <c r="O38" s="356"/>
      <c r="P38" s="356"/>
      <c r="Q38" s="373"/>
      <c r="R38" s="373"/>
      <c r="S38" s="373"/>
      <c r="T38" s="373"/>
      <c r="U38" s="373"/>
      <c r="V38" s="373"/>
      <c r="W38" s="373"/>
      <c r="X38" s="373"/>
      <c r="Y38" s="373"/>
      <c r="Z38" s="373"/>
      <c r="AA38" s="373"/>
      <c r="AB38" s="434"/>
    </row>
    <row r="39" spans="2:28" ht="30" customHeight="1">
      <c r="B39" s="14"/>
      <c r="C39" s="356"/>
      <c r="D39" s="356"/>
      <c r="E39" s="356"/>
      <c r="F39" s="370"/>
      <c r="G39" s="370"/>
      <c r="H39" s="373" t="s">
        <v>490</v>
      </c>
      <c r="I39" s="373"/>
      <c r="J39" s="373"/>
      <c r="K39" s="373"/>
      <c r="L39" s="373"/>
      <c r="M39" s="356"/>
      <c r="N39" s="356"/>
      <c r="O39" s="356"/>
      <c r="P39" s="356"/>
      <c r="Q39" s="373" t="s">
        <v>950</v>
      </c>
      <c r="R39" s="373"/>
      <c r="S39" s="373"/>
      <c r="T39" s="373"/>
      <c r="U39" s="373"/>
      <c r="V39" s="373"/>
      <c r="W39" s="373"/>
      <c r="X39" s="373"/>
      <c r="Y39" s="373"/>
      <c r="Z39" s="373"/>
      <c r="AA39" s="373"/>
      <c r="AB39" s="434"/>
    </row>
    <row r="40" spans="2:28" ht="30" customHeight="1">
      <c r="B40" s="14"/>
      <c r="C40" s="356"/>
      <c r="D40" s="356"/>
      <c r="E40" s="356"/>
      <c r="F40" s="370"/>
      <c r="G40" s="370"/>
      <c r="H40" s="373" t="s">
        <v>491</v>
      </c>
      <c r="I40" s="373"/>
      <c r="J40" s="373"/>
      <c r="K40" s="373"/>
      <c r="L40" s="373"/>
      <c r="M40" s="356"/>
      <c r="N40" s="356"/>
      <c r="O40" s="356"/>
      <c r="P40" s="356"/>
      <c r="Q40" s="373"/>
      <c r="R40" s="373"/>
      <c r="S40" s="373"/>
      <c r="T40" s="373"/>
      <c r="U40" s="373"/>
      <c r="V40" s="373"/>
      <c r="W40" s="373"/>
      <c r="X40" s="373"/>
      <c r="Y40" s="373"/>
      <c r="Z40" s="373"/>
      <c r="AA40" s="373"/>
      <c r="AB40" s="434"/>
    </row>
    <row r="41" spans="2:28" ht="30" customHeight="1">
      <c r="B41" s="14"/>
      <c r="C41" s="356"/>
      <c r="D41" s="356"/>
      <c r="E41" s="356"/>
      <c r="F41" s="370"/>
      <c r="G41" s="370"/>
      <c r="H41" s="373" t="s">
        <v>492</v>
      </c>
      <c r="I41" s="373"/>
      <c r="J41" s="373"/>
      <c r="K41" s="373"/>
      <c r="L41" s="373"/>
      <c r="M41" s="356"/>
      <c r="N41" s="356"/>
      <c r="O41" s="356"/>
      <c r="P41" s="356"/>
      <c r="Q41" s="373"/>
      <c r="R41" s="373"/>
      <c r="S41" s="373"/>
      <c r="T41" s="373"/>
      <c r="U41" s="373"/>
      <c r="V41" s="373"/>
      <c r="W41" s="373"/>
      <c r="X41" s="373"/>
      <c r="Y41" s="373"/>
      <c r="Z41" s="373"/>
      <c r="AA41" s="373"/>
      <c r="AB41" s="434"/>
    </row>
    <row r="42" spans="2:28" ht="30" customHeight="1">
      <c r="B42" s="14"/>
      <c r="C42" s="356"/>
      <c r="D42" s="356"/>
      <c r="E42" s="356"/>
      <c r="F42" s="370"/>
      <c r="G42" s="370"/>
      <c r="H42" s="373" t="s">
        <v>493</v>
      </c>
      <c r="I42" s="373"/>
      <c r="J42" s="373"/>
      <c r="K42" s="373"/>
      <c r="L42" s="373"/>
      <c r="M42" s="356"/>
      <c r="N42" s="356"/>
      <c r="O42" s="356"/>
      <c r="P42" s="356"/>
      <c r="Q42" s="373" t="s">
        <v>953</v>
      </c>
      <c r="R42" s="373"/>
      <c r="S42" s="373"/>
      <c r="T42" s="373"/>
      <c r="U42" s="373"/>
      <c r="V42" s="373"/>
      <c r="W42" s="373" t="s">
        <v>954</v>
      </c>
      <c r="X42" s="373"/>
      <c r="Y42" s="373"/>
      <c r="Z42" s="373"/>
      <c r="AA42" s="373"/>
      <c r="AB42" s="434"/>
    </row>
    <row r="43" spans="2:28" ht="30" customHeight="1">
      <c r="B43" s="14"/>
      <c r="C43" s="356"/>
      <c r="D43" s="356"/>
      <c r="E43" s="356"/>
      <c r="F43" s="370"/>
      <c r="G43" s="370"/>
      <c r="H43" s="373"/>
      <c r="I43" s="373"/>
      <c r="J43" s="373"/>
      <c r="K43" s="373"/>
      <c r="L43" s="373"/>
      <c r="M43" s="356"/>
      <c r="N43" s="356"/>
      <c r="O43" s="356"/>
      <c r="P43" s="356"/>
      <c r="Q43" s="373"/>
      <c r="R43" s="373"/>
      <c r="S43" s="373"/>
      <c r="T43" s="373"/>
      <c r="U43" s="373"/>
      <c r="V43" s="373"/>
      <c r="W43" s="373"/>
      <c r="X43" s="373"/>
      <c r="Y43" s="373"/>
      <c r="Z43" s="373"/>
      <c r="AA43" s="373"/>
      <c r="AB43" s="434"/>
    </row>
    <row r="44" spans="2:28" ht="30" customHeight="1">
      <c r="B44" s="14"/>
      <c r="C44" s="356"/>
      <c r="D44" s="356"/>
      <c r="E44" s="356"/>
      <c r="F44" s="370"/>
      <c r="G44" s="370"/>
      <c r="H44" s="373" t="s">
        <v>494</v>
      </c>
      <c r="I44" s="373"/>
      <c r="J44" s="373"/>
      <c r="K44" s="373"/>
      <c r="L44" s="373"/>
      <c r="M44" s="356"/>
      <c r="N44" s="356"/>
      <c r="O44" s="356"/>
      <c r="P44" s="356"/>
      <c r="Q44" s="373"/>
      <c r="R44" s="373"/>
      <c r="S44" s="373"/>
      <c r="T44" s="373"/>
      <c r="U44" s="373"/>
      <c r="V44" s="373"/>
      <c r="W44" s="373"/>
      <c r="X44" s="373"/>
      <c r="Y44" s="373"/>
      <c r="Z44" s="373"/>
      <c r="AA44" s="373"/>
      <c r="AB44" s="434"/>
    </row>
    <row r="45" spans="2:28" ht="30" customHeight="1">
      <c r="B45" s="14"/>
      <c r="C45" s="356"/>
      <c r="D45" s="356"/>
      <c r="E45" s="356"/>
      <c r="F45" s="370"/>
      <c r="G45" s="370"/>
      <c r="H45" s="373" t="s">
        <v>495</v>
      </c>
      <c r="I45" s="373"/>
      <c r="J45" s="373"/>
      <c r="K45" s="373"/>
      <c r="L45" s="373"/>
      <c r="M45" s="356"/>
      <c r="N45" s="356"/>
      <c r="O45" s="356"/>
      <c r="P45" s="356"/>
      <c r="Q45" s="373" t="s">
        <v>950</v>
      </c>
      <c r="R45" s="373"/>
      <c r="S45" s="373"/>
      <c r="T45" s="373"/>
      <c r="U45" s="373"/>
      <c r="V45" s="373"/>
      <c r="W45" s="373"/>
      <c r="X45" s="373"/>
      <c r="Y45" s="373"/>
      <c r="Z45" s="373"/>
      <c r="AA45" s="373"/>
      <c r="AB45" s="434"/>
    </row>
    <row r="46" spans="2:28" ht="30" customHeight="1">
      <c r="B46" s="14"/>
      <c r="C46" s="356"/>
      <c r="D46" s="356"/>
      <c r="E46" s="356"/>
      <c r="F46" s="370"/>
      <c r="G46" s="370"/>
      <c r="H46" s="373" t="s">
        <v>496</v>
      </c>
      <c r="I46" s="373"/>
      <c r="J46" s="373"/>
      <c r="K46" s="373"/>
      <c r="L46" s="373"/>
      <c r="M46" s="356"/>
      <c r="N46" s="356"/>
      <c r="O46" s="356"/>
      <c r="P46" s="356"/>
      <c r="Q46" s="373"/>
      <c r="R46" s="373"/>
      <c r="S46" s="373"/>
      <c r="T46" s="373"/>
      <c r="U46" s="373"/>
      <c r="V46" s="373"/>
      <c r="W46" s="373"/>
      <c r="X46" s="373"/>
      <c r="Y46" s="373"/>
      <c r="Z46" s="373"/>
      <c r="AA46" s="373"/>
      <c r="AB46" s="434"/>
    </row>
    <row r="47" spans="2:28" ht="30" customHeight="1">
      <c r="B47" s="14"/>
      <c r="C47" s="356"/>
      <c r="D47" s="356"/>
      <c r="E47" s="356"/>
      <c r="F47" s="370"/>
      <c r="G47" s="370"/>
      <c r="H47" s="373" t="s">
        <v>497</v>
      </c>
      <c r="I47" s="373"/>
      <c r="J47" s="373"/>
      <c r="K47" s="373"/>
      <c r="L47" s="373"/>
      <c r="M47" s="356"/>
      <c r="N47" s="356"/>
      <c r="O47" s="356"/>
      <c r="P47" s="356"/>
      <c r="Q47" s="373"/>
      <c r="R47" s="373"/>
      <c r="S47" s="373"/>
      <c r="T47" s="373"/>
      <c r="U47" s="373"/>
      <c r="V47" s="373"/>
      <c r="W47" s="373"/>
      <c r="X47" s="373"/>
      <c r="Y47" s="373"/>
      <c r="Z47" s="373"/>
      <c r="AA47" s="373"/>
      <c r="AB47" s="434"/>
    </row>
    <row r="48" spans="2:28" ht="30" customHeight="1">
      <c r="B48" s="14"/>
      <c r="C48" s="356"/>
      <c r="D48" s="356"/>
      <c r="E48" s="356"/>
      <c r="F48" s="370"/>
      <c r="G48" s="370"/>
      <c r="H48" s="373" t="s">
        <v>498</v>
      </c>
      <c r="I48" s="373"/>
      <c r="J48" s="373"/>
      <c r="K48" s="373"/>
      <c r="L48" s="373"/>
      <c r="M48" s="356"/>
      <c r="N48" s="356"/>
      <c r="O48" s="356"/>
      <c r="P48" s="356"/>
      <c r="Q48" s="373" t="s">
        <v>953</v>
      </c>
      <c r="R48" s="373"/>
      <c r="S48" s="373"/>
      <c r="T48" s="373"/>
      <c r="U48" s="373"/>
      <c r="V48" s="373"/>
      <c r="W48" s="373" t="s">
        <v>954</v>
      </c>
      <c r="X48" s="373"/>
      <c r="Y48" s="373"/>
      <c r="Z48" s="373"/>
      <c r="AA48" s="373"/>
      <c r="AB48" s="434"/>
    </row>
    <row r="49" spans="2:28" ht="30" customHeight="1">
      <c r="B49" s="14"/>
      <c r="C49" s="356"/>
      <c r="D49" s="356"/>
      <c r="E49" s="356"/>
      <c r="F49" s="370"/>
      <c r="G49" s="370"/>
      <c r="H49" s="373"/>
      <c r="I49" s="373"/>
      <c r="J49" s="373"/>
      <c r="K49" s="373"/>
      <c r="L49" s="373"/>
      <c r="M49" s="356"/>
      <c r="N49" s="356"/>
      <c r="O49" s="356"/>
      <c r="P49" s="356"/>
      <c r="Q49" s="373"/>
      <c r="R49" s="373"/>
      <c r="S49" s="373"/>
      <c r="T49" s="373"/>
      <c r="U49" s="373"/>
      <c r="V49" s="373"/>
      <c r="W49" s="373"/>
      <c r="X49" s="373"/>
      <c r="Y49" s="373"/>
      <c r="Z49" s="373"/>
      <c r="AA49" s="373"/>
      <c r="AB49" s="434"/>
    </row>
    <row r="50" spans="2:28" ht="30" customHeight="1">
      <c r="B50" s="14"/>
      <c r="C50" s="356"/>
      <c r="D50" s="356"/>
      <c r="E50" s="356"/>
      <c r="F50" s="370"/>
      <c r="G50" s="370"/>
      <c r="H50" s="373" t="s">
        <v>499</v>
      </c>
      <c r="I50" s="373"/>
      <c r="J50" s="373"/>
      <c r="K50" s="373"/>
      <c r="L50" s="373"/>
      <c r="M50" s="356"/>
      <c r="N50" s="356"/>
      <c r="O50" s="356"/>
      <c r="P50" s="356"/>
      <c r="Q50" s="373"/>
      <c r="R50" s="373"/>
      <c r="S50" s="373"/>
      <c r="T50" s="373"/>
      <c r="U50" s="373"/>
      <c r="V50" s="373"/>
      <c r="W50" s="373"/>
      <c r="X50" s="373"/>
      <c r="Y50" s="373"/>
      <c r="Z50" s="373"/>
      <c r="AA50" s="373"/>
      <c r="AB50" s="434"/>
    </row>
    <row r="51" spans="2:28" ht="30" customHeight="1">
      <c r="B51" s="14"/>
      <c r="C51" s="356"/>
      <c r="D51" s="356"/>
      <c r="E51" s="356"/>
      <c r="F51" s="370"/>
      <c r="G51" s="370"/>
      <c r="H51" s="373" t="s">
        <v>500</v>
      </c>
      <c r="I51" s="373"/>
      <c r="J51" s="373"/>
      <c r="K51" s="373"/>
      <c r="L51" s="373"/>
      <c r="M51" s="356"/>
      <c r="N51" s="356"/>
      <c r="O51" s="356"/>
      <c r="P51" s="356"/>
      <c r="Q51" s="373" t="s">
        <v>957</v>
      </c>
      <c r="R51" s="373"/>
      <c r="S51" s="373"/>
      <c r="T51" s="373"/>
      <c r="U51" s="373"/>
      <c r="V51" s="373"/>
      <c r="W51" s="373"/>
      <c r="X51" s="373"/>
      <c r="Y51" s="373"/>
      <c r="Z51" s="373"/>
      <c r="AA51" s="373"/>
      <c r="AB51" s="434"/>
    </row>
    <row r="52" spans="2:28" ht="30" customHeight="1">
      <c r="B52" s="14"/>
      <c r="C52" s="356"/>
      <c r="D52" s="356"/>
      <c r="E52" s="356"/>
      <c r="F52" s="370"/>
      <c r="G52" s="370"/>
      <c r="H52" s="373" t="s">
        <v>501</v>
      </c>
      <c r="I52" s="373"/>
      <c r="J52" s="373"/>
      <c r="K52" s="373"/>
      <c r="L52" s="373"/>
      <c r="M52" s="356"/>
      <c r="N52" s="356"/>
      <c r="O52" s="356"/>
      <c r="P52" s="356"/>
      <c r="Q52" s="373"/>
      <c r="R52" s="373"/>
      <c r="S52" s="373"/>
      <c r="T52" s="373"/>
      <c r="U52" s="373"/>
      <c r="V52" s="373"/>
      <c r="W52" s="373"/>
      <c r="X52" s="373"/>
      <c r="Y52" s="373"/>
      <c r="Z52" s="373"/>
      <c r="AA52" s="373"/>
      <c r="AB52" s="434"/>
    </row>
    <row r="53" spans="2:28" ht="30" customHeight="1">
      <c r="B53" s="14"/>
      <c r="C53" s="356"/>
      <c r="D53" s="356"/>
      <c r="E53" s="356"/>
      <c r="F53" s="370"/>
      <c r="G53" s="370"/>
      <c r="H53" s="373" t="s">
        <v>958</v>
      </c>
      <c r="I53" s="373"/>
      <c r="J53" s="373"/>
      <c r="K53" s="373"/>
      <c r="L53" s="373"/>
      <c r="M53" s="356"/>
      <c r="N53" s="356"/>
      <c r="O53" s="356"/>
      <c r="P53" s="356"/>
      <c r="Q53" s="490"/>
      <c r="R53" s="491"/>
      <c r="S53" s="491"/>
      <c r="T53" s="491"/>
      <c r="U53" s="491"/>
      <c r="V53" s="511"/>
      <c r="W53" s="373"/>
      <c r="X53" s="373"/>
      <c r="Y53" s="373"/>
      <c r="Z53" s="373"/>
      <c r="AA53" s="373"/>
      <c r="AB53" s="434"/>
    </row>
    <row r="54" spans="2:28" ht="30" customHeight="1">
      <c r="B54" s="14"/>
      <c r="C54" s="356"/>
      <c r="D54" s="356"/>
      <c r="E54" s="356"/>
      <c r="F54" s="370"/>
      <c r="G54" s="370"/>
      <c r="H54" s="373" t="s">
        <v>959</v>
      </c>
      <c r="I54" s="373"/>
      <c r="J54" s="373"/>
      <c r="K54" s="373"/>
      <c r="L54" s="373"/>
      <c r="M54" s="356"/>
      <c r="N54" s="356"/>
      <c r="O54" s="356"/>
      <c r="P54" s="356"/>
      <c r="Q54" s="373" t="s">
        <v>960</v>
      </c>
      <c r="R54" s="373"/>
      <c r="S54" s="373"/>
      <c r="T54" s="373"/>
      <c r="U54" s="373"/>
      <c r="V54" s="373"/>
      <c r="W54" s="373" t="s">
        <v>961</v>
      </c>
      <c r="X54" s="373"/>
      <c r="Y54" s="373"/>
      <c r="Z54" s="373"/>
      <c r="AA54" s="373"/>
      <c r="AB54" s="434"/>
    </row>
    <row r="55" spans="2:28" ht="30" customHeight="1">
      <c r="B55" s="14"/>
      <c r="C55" s="356"/>
      <c r="D55" s="356"/>
      <c r="E55" s="356"/>
      <c r="F55" s="370"/>
      <c r="G55" s="370"/>
      <c r="H55" s="373"/>
      <c r="I55" s="373"/>
      <c r="J55" s="373"/>
      <c r="K55" s="373"/>
      <c r="L55" s="373"/>
      <c r="M55" s="356"/>
      <c r="N55" s="356"/>
      <c r="O55" s="356"/>
      <c r="P55" s="356"/>
      <c r="Q55" s="373"/>
      <c r="R55" s="373"/>
      <c r="S55" s="373"/>
      <c r="T55" s="373"/>
      <c r="U55" s="373"/>
      <c r="V55" s="373"/>
      <c r="W55" s="373"/>
      <c r="X55" s="373"/>
      <c r="Y55" s="373"/>
      <c r="Z55" s="373"/>
      <c r="AA55" s="373"/>
      <c r="AB55" s="434"/>
    </row>
    <row r="56" spans="2:28" ht="30" customHeight="1">
      <c r="B56" s="14"/>
      <c r="C56" s="356"/>
      <c r="D56" s="356"/>
      <c r="E56" s="356"/>
      <c r="F56" s="370"/>
      <c r="G56" s="370"/>
      <c r="H56" s="373" t="s">
        <v>502</v>
      </c>
      <c r="I56" s="373"/>
      <c r="J56" s="373"/>
      <c r="K56" s="373"/>
      <c r="L56" s="373"/>
      <c r="M56" s="356"/>
      <c r="N56" s="356"/>
      <c r="O56" s="356"/>
      <c r="P56" s="356"/>
      <c r="Q56" s="373"/>
      <c r="R56" s="373"/>
      <c r="S56" s="373"/>
      <c r="T56" s="373"/>
      <c r="U56" s="373"/>
      <c r="V56" s="373"/>
      <c r="W56" s="373"/>
      <c r="X56" s="373"/>
      <c r="Y56" s="373"/>
      <c r="Z56" s="373"/>
      <c r="AA56" s="373"/>
      <c r="AB56" s="434"/>
    </row>
    <row r="57" spans="2:28" ht="30" customHeight="1">
      <c r="B57" s="14"/>
      <c r="C57" s="356"/>
      <c r="D57" s="356"/>
      <c r="E57" s="356"/>
      <c r="F57" s="370"/>
      <c r="G57" s="370"/>
      <c r="H57" s="373" t="s">
        <v>503</v>
      </c>
      <c r="I57" s="373"/>
      <c r="J57" s="373"/>
      <c r="K57" s="373"/>
      <c r="L57" s="373"/>
      <c r="M57" s="356"/>
      <c r="N57" s="356"/>
      <c r="O57" s="356"/>
      <c r="P57" s="356"/>
      <c r="Q57" s="373" t="s">
        <v>962</v>
      </c>
      <c r="R57" s="373"/>
      <c r="S57" s="373"/>
      <c r="T57" s="373"/>
      <c r="U57" s="373"/>
      <c r="V57" s="373"/>
      <c r="W57" s="373"/>
      <c r="X57" s="373"/>
      <c r="Y57" s="373"/>
      <c r="Z57" s="373"/>
      <c r="AA57" s="373"/>
      <c r="AB57" s="434"/>
    </row>
    <row r="58" spans="2:28" ht="30" customHeight="1">
      <c r="B58" s="14"/>
      <c r="C58" s="356"/>
      <c r="D58" s="356"/>
      <c r="E58" s="356"/>
      <c r="F58" s="370"/>
      <c r="G58" s="370"/>
      <c r="H58" s="373" t="s">
        <v>504</v>
      </c>
      <c r="I58" s="373"/>
      <c r="J58" s="373"/>
      <c r="K58" s="373"/>
      <c r="L58" s="373"/>
      <c r="M58" s="356"/>
      <c r="N58" s="356"/>
      <c r="O58" s="356"/>
      <c r="P58" s="356"/>
      <c r="Q58" s="373"/>
      <c r="R58" s="373"/>
      <c r="S58" s="373"/>
      <c r="T58" s="373"/>
      <c r="U58" s="373"/>
      <c r="V58" s="373"/>
      <c r="W58" s="373"/>
      <c r="X58" s="373"/>
      <c r="Y58" s="373"/>
      <c r="Z58" s="373"/>
      <c r="AA58" s="373"/>
      <c r="AB58" s="434"/>
    </row>
    <row r="59" spans="2:28" ht="30" customHeight="1">
      <c r="B59" s="14"/>
      <c r="C59" s="356"/>
      <c r="D59" s="356"/>
      <c r="E59" s="356"/>
      <c r="F59" s="370"/>
      <c r="G59" s="370"/>
      <c r="H59" s="373" t="s">
        <v>505</v>
      </c>
      <c r="I59" s="373"/>
      <c r="J59" s="373"/>
      <c r="K59" s="373"/>
      <c r="L59" s="373"/>
      <c r="M59" s="356"/>
      <c r="N59" s="356"/>
      <c r="O59" s="356"/>
      <c r="P59" s="356"/>
      <c r="Q59" s="373"/>
      <c r="R59" s="373"/>
      <c r="S59" s="373"/>
      <c r="T59" s="373"/>
      <c r="U59" s="373"/>
      <c r="V59" s="373"/>
      <c r="W59" s="373"/>
      <c r="X59" s="373"/>
      <c r="Y59" s="373"/>
      <c r="Z59" s="373"/>
      <c r="AA59" s="373"/>
      <c r="AB59" s="434"/>
    </row>
    <row r="60" spans="2:28" ht="30" customHeight="1">
      <c r="B60" s="14"/>
      <c r="C60" s="356"/>
      <c r="D60" s="356"/>
      <c r="E60" s="356"/>
      <c r="F60" s="370"/>
      <c r="G60" s="370"/>
      <c r="H60" s="373" t="s">
        <v>506</v>
      </c>
      <c r="I60" s="373"/>
      <c r="J60" s="373"/>
      <c r="K60" s="373"/>
      <c r="L60" s="373"/>
      <c r="M60" s="356"/>
      <c r="N60" s="356"/>
      <c r="O60" s="356"/>
      <c r="P60" s="356"/>
      <c r="Q60" s="373" t="s">
        <v>964</v>
      </c>
      <c r="R60" s="373"/>
      <c r="S60" s="373"/>
      <c r="T60" s="373"/>
      <c r="U60" s="373"/>
      <c r="V60" s="373"/>
      <c r="W60" s="373" t="s">
        <v>965</v>
      </c>
      <c r="X60" s="373"/>
      <c r="Y60" s="373"/>
      <c r="Z60" s="373"/>
      <c r="AA60" s="373"/>
      <c r="AB60" s="434"/>
    </row>
    <row r="61" spans="2:28" ht="30" customHeight="1">
      <c r="B61" s="14"/>
      <c r="C61" s="356"/>
      <c r="D61" s="356"/>
      <c r="E61" s="356"/>
      <c r="F61" s="370"/>
      <c r="G61" s="370"/>
      <c r="H61" s="373" t="s">
        <v>507</v>
      </c>
      <c r="I61" s="373"/>
      <c r="J61" s="373"/>
      <c r="K61" s="373"/>
      <c r="L61" s="373"/>
      <c r="M61" s="356"/>
      <c r="N61" s="356"/>
      <c r="O61" s="356"/>
      <c r="P61" s="356"/>
      <c r="Q61" s="373" t="s">
        <v>966</v>
      </c>
      <c r="R61" s="373"/>
      <c r="S61" s="373"/>
      <c r="T61" s="373"/>
      <c r="U61" s="373"/>
      <c r="V61" s="373"/>
      <c r="W61" s="373"/>
      <c r="X61" s="373"/>
      <c r="Y61" s="373"/>
      <c r="Z61" s="373"/>
      <c r="AA61" s="373"/>
      <c r="AB61" s="434"/>
    </row>
    <row r="62" spans="2:28" ht="30" customHeight="1">
      <c r="B62" s="14"/>
      <c r="C62" s="356"/>
      <c r="D62" s="356"/>
      <c r="E62" s="356"/>
      <c r="F62" s="370"/>
      <c r="G62" s="370"/>
      <c r="H62" s="373" t="s">
        <v>508</v>
      </c>
      <c r="I62" s="373"/>
      <c r="J62" s="373"/>
      <c r="K62" s="373"/>
      <c r="L62" s="373"/>
      <c r="M62" s="356"/>
      <c r="N62" s="356"/>
      <c r="O62" s="356"/>
      <c r="P62" s="356"/>
      <c r="Q62" s="373" t="s">
        <v>967</v>
      </c>
      <c r="R62" s="373"/>
      <c r="S62" s="373"/>
      <c r="T62" s="373"/>
      <c r="U62" s="373"/>
      <c r="V62" s="373"/>
      <c r="W62" s="373"/>
      <c r="X62" s="373"/>
      <c r="Y62" s="373"/>
      <c r="Z62" s="373"/>
      <c r="AA62" s="373"/>
      <c r="AB62" s="434"/>
    </row>
    <row r="63" spans="2:28" ht="30" customHeight="1">
      <c r="B63" s="14"/>
      <c r="C63" s="356"/>
      <c r="D63" s="356"/>
      <c r="E63" s="356"/>
      <c r="F63" s="370"/>
      <c r="G63" s="370"/>
      <c r="H63" s="373" t="s">
        <v>509</v>
      </c>
      <c r="I63" s="373"/>
      <c r="J63" s="373"/>
      <c r="K63" s="373"/>
      <c r="L63" s="373"/>
      <c r="M63" s="356"/>
      <c r="N63" s="356"/>
      <c r="O63" s="356"/>
      <c r="P63" s="356"/>
      <c r="Q63" s="373" t="s">
        <v>968</v>
      </c>
      <c r="R63" s="373"/>
      <c r="S63" s="373"/>
      <c r="T63" s="373"/>
      <c r="U63" s="373"/>
      <c r="V63" s="373"/>
      <c r="W63" s="373"/>
      <c r="X63" s="373"/>
      <c r="Y63" s="373"/>
      <c r="Z63" s="373"/>
      <c r="AA63" s="373"/>
      <c r="AB63" s="434"/>
    </row>
    <row r="64" spans="2:28" ht="30" customHeight="1">
      <c r="B64" s="14"/>
      <c r="C64" s="356"/>
      <c r="D64" s="356"/>
      <c r="E64" s="356"/>
      <c r="F64" s="370"/>
      <c r="G64" s="370"/>
      <c r="H64" s="373" t="s">
        <v>510</v>
      </c>
      <c r="I64" s="373"/>
      <c r="J64" s="373"/>
      <c r="K64" s="373"/>
      <c r="L64" s="373"/>
      <c r="M64" s="356"/>
      <c r="N64" s="356"/>
      <c r="O64" s="356"/>
      <c r="P64" s="356"/>
      <c r="Q64" s="373"/>
      <c r="R64" s="373"/>
      <c r="S64" s="373"/>
      <c r="T64" s="373"/>
      <c r="U64" s="373"/>
      <c r="V64" s="373"/>
      <c r="W64" s="373"/>
      <c r="X64" s="373"/>
      <c r="Y64" s="373"/>
      <c r="Z64" s="373"/>
      <c r="AA64" s="373"/>
      <c r="AB64" s="434"/>
    </row>
    <row r="65" spans="2:28" ht="30" customHeight="1">
      <c r="B65" s="82"/>
      <c r="C65" s="356"/>
      <c r="D65" s="356"/>
      <c r="E65" s="356"/>
      <c r="F65" s="370"/>
      <c r="G65" s="370"/>
      <c r="H65" s="373" t="s">
        <v>511</v>
      </c>
      <c r="I65" s="373"/>
      <c r="J65" s="373"/>
      <c r="K65" s="373"/>
      <c r="L65" s="373"/>
      <c r="M65" s="356"/>
      <c r="N65" s="356"/>
      <c r="O65" s="356"/>
      <c r="P65" s="356"/>
      <c r="Q65" s="373"/>
      <c r="R65" s="373"/>
      <c r="S65" s="373"/>
      <c r="T65" s="373"/>
      <c r="U65" s="373"/>
      <c r="V65" s="373"/>
      <c r="W65" s="373"/>
      <c r="X65" s="373"/>
      <c r="Y65" s="373"/>
      <c r="Z65" s="373"/>
      <c r="AA65" s="373"/>
      <c r="AB65" s="434"/>
    </row>
    <row r="66" spans="2:28" ht="30" customHeight="1">
      <c r="B66" s="84"/>
      <c r="C66" s="502"/>
      <c r="D66" s="502"/>
      <c r="E66" s="502"/>
      <c r="F66" s="512"/>
      <c r="G66" s="512"/>
      <c r="H66" s="513" t="s">
        <v>512</v>
      </c>
      <c r="I66" s="513"/>
      <c r="J66" s="513"/>
      <c r="K66" s="513"/>
      <c r="L66" s="513"/>
      <c r="M66" s="502"/>
      <c r="N66" s="502"/>
      <c r="O66" s="502"/>
      <c r="P66" s="502"/>
      <c r="Q66" s="513" t="s">
        <v>969</v>
      </c>
      <c r="R66" s="513"/>
      <c r="S66" s="513"/>
      <c r="T66" s="513"/>
      <c r="U66" s="513"/>
      <c r="V66" s="513"/>
      <c r="W66" s="513" t="s">
        <v>970</v>
      </c>
      <c r="X66" s="513"/>
      <c r="Y66" s="513"/>
      <c r="Z66" s="513"/>
      <c r="AA66" s="513"/>
      <c r="AB66" s="514"/>
    </row>
    <row r="67" spans="2:28" ht="27.75" customHeight="1">
      <c r="B67" s="82"/>
      <c r="C67" s="356"/>
      <c r="D67" s="356"/>
      <c r="E67" s="356"/>
      <c r="F67" s="370"/>
      <c r="G67" s="370"/>
      <c r="H67" s="373"/>
      <c r="I67" s="373"/>
      <c r="J67" s="373"/>
      <c r="K67" s="373"/>
      <c r="L67" s="373"/>
      <c r="M67" s="356"/>
      <c r="N67" s="356"/>
      <c r="O67" s="356"/>
      <c r="P67" s="356"/>
      <c r="Q67" s="373"/>
      <c r="R67" s="373"/>
      <c r="S67" s="373"/>
      <c r="T67" s="373"/>
      <c r="U67" s="373"/>
      <c r="V67" s="373"/>
      <c r="W67" s="373"/>
      <c r="X67" s="373"/>
      <c r="Y67" s="373"/>
      <c r="Z67" s="373"/>
      <c r="AA67" s="373"/>
      <c r="AB67" s="434"/>
    </row>
    <row r="68" spans="2:28" ht="27.75" customHeight="1">
      <c r="B68" s="82"/>
      <c r="C68" s="356"/>
      <c r="D68" s="356"/>
      <c r="E68" s="356"/>
      <c r="F68" s="370"/>
      <c r="G68" s="370"/>
      <c r="H68" s="373" t="s">
        <v>513</v>
      </c>
      <c r="I68" s="373"/>
      <c r="J68" s="373"/>
      <c r="K68" s="373"/>
      <c r="L68" s="373"/>
      <c r="M68" s="356"/>
      <c r="N68" s="356"/>
      <c r="O68" s="356"/>
      <c r="P68" s="356"/>
      <c r="Q68" s="373"/>
      <c r="R68" s="373"/>
      <c r="S68" s="373"/>
      <c r="T68" s="373"/>
      <c r="U68" s="373"/>
      <c r="V68" s="373"/>
      <c r="W68" s="373"/>
      <c r="X68" s="373"/>
      <c r="Y68" s="373"/>
      <c r="Z68" s="373"/>
      <c r="AA68" s="373"/>
      <c r="AB68" s="434"/>
    </row>
    <row r="69" spans="2:28" ht="27.75" customHeight="1">
      <c r="B69" s="82"/>
      <c r="C69" s="356"/>
      <c r="D69" s="356"/>
      <c r="E69" s="356"/>
      <c r="F69" s="370"/>
      <c r="G69" s="370"/>
      <c r="H69" s="373" t="s">
        <v>971</v>
      </c>
      <c r="I69" s="373"/>
      <c r="J69" s="373"/>
      <c r="K69" s="373"/>
      <c r="L69" s="373"/>
      <c r="M69" s="356"/>
      <c r="N69" s="356"/>
      <c r="O69" s="356"/>
      <c r="P69" s="356"/>
      <c r="Q69" s="373" t="s">
        <v>972</v>
      </c>
      <c r="R69" s="373"/>
      <c r="S69" s="373"/>
      <c r="T69" s="373"/>
      <c r="U69" s="373"/>
      <c r="V69" s="373"/>
      <c r="W69" s="373"/>
      <c r="X69" s="373"/>
      <c r="Y69" s="373"/>
      <c r="Z69" s="373"/>
      <c r="AA69" s="373"/>
      <c r="AB69" s="434"/>
    </row>
    <row r="70" spans="2:28" ht="27.75" customHeight="1">
      <c r="B70" s="82"/>
      <c r="C70" s="356"/>
      <c r="D70" s="356"/>
      <c r="E70" s="356"/>
      <c r="F70" s="370"/>
      <c r="G70" s="370"/>
      <c r="H70" s="373" t="s">
        <v>514</v>
      </c>
      <c r="I70" s="373"/>
      <c r="J70" s="373"/>
      <c r="K70" s="373"/>
      <c r="L70" s="373"/>
      <c r="M70" s="356"/>
      <c r="N70" s="356"/>
      <c r="O70" s="356"/>
      <c r="P70" s="356"/>
      <c r="Q70" s="373"/>
      <c r="R70" s="373"/>
      <c r="S70" s="373"/>
      <c r="T70" s="373"/>
      <c r="U70" s="373"/>
      <c r="V70" s="373"/>
      <c r="W70" s="373"/>
      <c r="X70" s="373"/>
      <c r="Y70" s="373"/>
      <c r="Z70" s="373"/>
      <c r="AA70" s="373"/>
      <c r="AB70" s="434"/>
    </row>
    <row r="71" spans="2:28" ht="27.75" customHeight="1">
      <c r="B71" s="82"/>
      <c r="C71" s="356"/>
      <c r="D71" s="356"/>
      <c r="E71" s="356"/>
      <c r="F71" s="370"/>
      <c r="G71" s="370"/>
      <c r="H71" s="373" t="s">
        <v>550</v>
      </c>
      <c r="I71" s="373"/>
      <c r="J71" s="373"/>
      <c r="K71" s="373"/>
      <c r="L71" s="373"/>
      <c r="M71" s="356"/>
      <c r="N71" s="356"/>
      <c r="O71" s="356"/>
      <c r="P71" s="356"/>
      <c r="Q71" s="373"/>
      <c r="R71" s="373"/>
      <c r="S71" s="373"/>
      <c r="T71" s="373"/>
      <c r="U71" s="373"/>
      <c r="V71" s="373"/>
      <c r="W71" s="373"/>
      <c r="X71" s="373"/>
      <c r="Y71" s="373"/>
      <c r="Z71" s="373"/>
      <c r="AA71" s="373"/>
      <c r="AB71" s="434"/>
    </row>
    <row r="72" spans="2:28" ht="27.75" customHeight="1">
      <c r="B72" s="82"/>
      <c r="C72" s="356"/>
      <c r="D72" s="356"/>
      <c r="E72" s="356"/>
      <c r="F72" s="370"/>
      <c r="G72" s="370"/>
      <c r="H72" s="373" t="s">
        <v>551</v>
      </c>
      <c r="I72" s="373"/>
      <c r="J72" s="373"/>
      <c r="K72" s="373"/>
      <c r="L72" s="373"/>
      <c r="M72" s="356"/>
      <c r="N72" s="356"/>
      <c r="O72" s="356"/>
      <c r="P72" s="356"/>
      <c r="Q72" s="373" t="s">
        <v>973</v>
      </c>
      <c r="R72" s="373"/>
      <c r="S72" s="373"/>
      <c r="T72" s="373"/>
      <c r="U72" s="373"/>
      <c r="V72" s="373"/>
      <c r="W72" s="373" t="s">
        <v>974</v>
      </c>
      <c r="X72" s="373"/>
      <c r="Y72" s="373"/>
      <c r="Z72" s="373"/>
      <c r="AA72" s="373"/>
      <c r="AB72" s="434"/>
    </row>
    <row r="73" spans="2:28" ht="27.75" customHeight="1">
      <c r="B73" s="82"/>
      <c r="C73" s="356"/>
      <c r="D73" s="356"/>
      <c r="E73" s="356"/>
      <c r="F73" s="370"/>
      <c r="G73" s="370"/>
      <c r="H73" s="373" t="s">
        <v>515</v>
      </c>
      <c r="I73" s="373"/>
      <c r="J73" s="373"/>
      <c r="K73" s="373"/>
      <c r="L73" s="373"/>
      <c r="M73" s="356"/>
      <c r="N73" s="356"/>
      <c r="O73" s="356"/>
      <c r="P73" s="356"/>
      <c r="Q73" s="373"/>
      <c r="R73" s="373"/>
      <c r="S73" s="373"/>
      <c r="T73" s="373"/>
      <c r="U73" s="373"/>
      <c r="V73" s="373"/>
      <c r="W73" s="373"/>
      <c r="X73" s="373"/>
      <c r="Y73" s="373"/>
      <c r="Z73" s="373"/>
      <c r="AA73" s="373"/>
      <c r="AB73" s="434"/>
    </row>
    <row r="74" spans="2:28" ht="27.75" customHeight="1">
      <c r="B74" s="82"/>
      <c r="C74" s="356"/>
      <c r="D74" s="356"/>
      <c r="E74" s="356"/>
      <c r="F74" s="370"/>
      <c r="G74" s="370"/>
      <c r="H74" s="373"/>
      <c r="I74" s="373"/>
      <c r="J74" s="373"/>
      <c r="K74" s="373"/>
      <c r="L74" s="373"/>
      <c r="M74" s="356"/>
      <c r="N74" s="356"/>
      <c r="O74" s="356"/>
      <c r="P74" s="356"/>
      <c r="Q74" s="373"/>
      <c r="R74" s="373"/>
      <c r="S74" s="373"/>
      <c r="T74" s="373"/>
      <c r="U74" s="373"/>
      <c r="V74" s="373"/>
      <c r="W74" s="373"/>
      <c r="X74" s="373"/>
      <c r="Y74" s="373"/>
      <c r="Z74" s="373"/>
      <c r="AA74" s="373"/>
      <c r="AB74" s="434"/>
    </row>
    <row r="75" spans="2:28" ht="27.75" customHeight="1">
      <c r="B75" s="82"/>
      <c r="C75" s="356"/>
      <c r="D75" s="356"/>
      <c r="E75" s="356"/>
      <c r="F75" s="370"/>
      <c r="G75" s="370"/>
      <c r="H75" s="373" t="s">
        <v>552</v>
      </c>
      <c r="I75" s="373"/>
      <c r="J75" s="373"/>
      <c r="K75" s="373"/>
      <c r="L75" s="373"/>
      <c r="M75" s="356"/>
      <c r="N75" s="356"/>
      <c r="O75" s="356"/>
      <c r="P75" s="356"/>
      <c r="Q75" s="373"/>
      <c r="R75" s="373"/>
      <c r="S75" s="373"/>
      <c r="T75" s="373"/>
      <c r="U75" s="373"/>
      <c r="V75" s="373"/>
      <c r="W75" s="373"/>
      <c r="X75" s="373"/>
      <c r="Y75" s="373"/>
      <c r="Z75" s="373"/>
      <c r="AA75" s="373"/>
      <c r="AB75" s="434"/>
    </row>
    <row r="76" spans="2:28" ht="27.75" customHeight="1">
      <c r="B76" s="82"/>
      <c r="C76" s="356"/>
      <c r="D76" s="356"/>
      <c r="E76" s="356"/>
      <c r="F76" s="370"/>
      <c r="G76" s="370"/>
      <c r="H76" s="373" t="s">
        <v>553</v>
      </c>
      <c r="I76" s="373"/>
      <c r="J76" s="373"/>
      <c r="K76" s="373"/>
      <c r="L76" s="373"/>
      <c r="M76" s="356"/>
      <c r="N76" s="356"/>
      <c r="O76" s="356"/>
      <c r="P76" s="356"/>
      <c r="Q76" s="373" t="s">
        <v>976</v>
      </c>
      <c r="R76" s="373"/>
      <c r="S76" s="373"/>
      <c r="T76" s="373"/>
      <c r="U76" s="373"/>
      <c r="V76" s="373"/>
      <c r="W76" s="373"/>
      <c r="X76" s="373"/>
      <c r="Y76" s="373"/>
      <c r="Z76" s="373"/>
      <c r="AA76" s="373"/>
      <c r="AB76" s="434"/>
    </row>
    <row r="77" spans="2:28" ht="27.75" customHeight="1">
      <c r="B77" s="82"/>
      <c r="C77" s="356"/>
      <c r="D77" s="356"/>
      <c r="E77" s="356"/>
      <c r="F77" s="370"/>
      <c r="G77" s="370"/>
      <c r="H77" s="373" t="s">
        <v>516</v>
      </c>
      <c r="I77" s="373"/>
      <c r="J77" s="373"/>
      <c r="K77" s="373"/>
      <c r="L77" s="373"/>
      <c r="M77" s="356"/>
      <c r="N77" s="356"/>
      <c r="O77" s="356"/>
      <c r="P77" s="356"/>
      <c r="Q77" s="373"/>
      <c r="R77" s="373"/>
      <c r="S77" s="373"/>
      <c r="T77" s="373"/>
      <c r="U77" s="373"/>
      <c r="V77" s="373"/>
      <c r="W77" s="373"/>
      <c r="X77" s="373"/>
      <c r="Y77" s="373"/>
      <c r="Z77" s="373"/>
      <c r="AA77" s="373"/>
      <c r="AB77" s="434"/>
    </row>
    <row r="78" spans="2:28" ht="27.75" customHeight="1">
      <c r="B78" s="82"/>
      <c r="C78" s="356"/>
      <c r="D78" s="356"/>
      <c r="E78" s="356"/>
      <c r="F78" s="370"/>
      <c r="G78" s="370"/>
      <c r="H78" s="373" t="s">
        <v>517</v>
      </c>
      <c r="I78" s="373"/>
      <c r="J78" s="373"/>
      <c r="K78" s="373"/>
      <c r="L78" s="373"/>
      <c r="M78" s="356"/>
      <c r="N78" s="356"/>
      <c r="O78" s="356"/>
      <c r="P78" s="356"/>
      <c r="Q78" s="373"/>
      <c r="R78" s="373"/>
      <c r="S78" s="373"/>
      <c r="T78" s="373"/>
      <c r="U78" s="373"/>
      <c r="V78" s="373"/>
      <c r="W78" s="373"/>
      <c r="X78" s="373"/>
      <c r="Y78" s="373"/>
      <c r="Z78" s="373"/>
      <c r="AA78" s="373"/>
      <c r="AB78" s="434"/>
    </row>
    <row r="79" spans="2:28" ht="27.75" customHeight="1">
      <c r="B79" s="82"/>
      <c r="C79" s="356"/>
      <c r="D79" s="356"/>
      <c r="E79" s="356"/>
      <c r="F79" s="370"/>
      <c r="G79" s="370"/>
      <c r="H79" s="373" t="s">
        <v>518</v>
      </c>
      <c r="I79" s="373"/>
      <c r="J79" s="373"/>
      <c r="K79" s="373"/>
      <c r="L79" s="373"/>
      <c r="M79" s="356"/>
      <c r="N79" s="356"/>
      <c r="O79" s="356"/>
      <c r="P79" s="356"/>
      <c r="Q79" s="373" t="s">
        <v>975</v>
      </c>
      <c r="R79" s="373"/>
      <c r="S79" s="373"/>
      <c r="T79" s="373"/>
      <c r="U79" s="373"/>
      <c r="V79" s="373"/>
      <c r="W79" s="373" t="s">
        <v>977</v>
      </c>
      <c r="X79" s="373"/>
      <c r="Y79" s="373"/>
      <c r="Z79" s="373"/>
      <c r="AA79" s="373"/>
      <c r="AB79" s="434"/>
    </row>
    <row r="80" spans="2:28" ht="27.75" customHeight="1">
      <c r="B80" s="82"/>
      <c r="C80" s="356"/>
      <c r="D80" s="356"/>
      <c r="E80" s="356"/>
      <c r="F80" s="370"/>
      <c r="G80" s="370"/>
      <c r="H80" s="373"/>
      <c r="I80" s="373"/>
      <c r="J80" s="373"/>
      <c r="K80" s="373"/>
      <c r="L80" s="373"/>
      <c r="M80" s="356"/>
      <c r="N80" s="356"/>
      <c r="O80" s="356"/>
      <c r="P80" s="356"/>
      <c r="Q80" s="373"/>
      <c r="R80" s="373"/>
      <c r="S80" s="373"/>
      <c r="T80" s="373"/>
      <c r="U80" s="373"/>
      <c r="V80" s="373"/>
      <c r="W80" s="373"/>
      <c r="X80" s="373"/>
      <c r="Y80" s="373"/>
      <c r="Z80" s="373"/>
      <c r="AA80" s="373"/>
      <c r="AB80" s="434"/>
    </row>
    <row r="81" spans="2:28" ht="27.75" customHeight="1">
      <c r="B81" s="82"/>
      <c r="C81" s="356"/>
      <c r="D81" s="356"/>
      <c r="E81" s="356"/>
      <c r="F81" s="370"/>
      <c r="G81" s="370"/>
      <c r="H81" s="373" t="s">
        <v>554</v>
      </c>
      <c r="I81" s="373"/>
      <c r="J81" s="373"/>
      <c r="K81" s="373"/>
      <c r="L81" s="373"/>
      <c r="M81" s="356"/>
      <c r="N81" s="356"/>
      <c r="O81" s="356"/>
      <c r="P81" s="356"/>
      <c r="Q81" s="373"/>
      <c r="R81" s="373"/>
      <c r="S81" s="373"/>
      <c r="T81" s="373"/>
      <c r="U81" s="373"/>
      <c r="V81" s="373"/>
      <c r="W81" s="373"/>
      <c r="X81" s="373"/>
      <c r="Y81" s="373"/>
      <c r="Z81" s="373"/>
      <c r="AA81" s="373"/>
      <c r="AB81" s="434"/>
    </row>
    <row r="82" spans="2:28" ht="27.75" customHeight="1">
      <c r="B82" s="82"/>
      <c r="C82" s="356"/>
      <c r="D82" s="356"/>
      <c r="E82" s="356"/>
      <c r="F82" s="370"/>
      <c r="G82" s="370"/>
      <c r="H82" s="373" t="s">
        <v>555</v>
      </c>
      <c r="I82" s="373"/>
      <c r="J82" s="373"/>
      <c r="K82" s="373"/>
      <c r="L82" s="373"/>
      <c r="M82" s="356"/>
      <c r="N82" s="356"/>
      <c r="O82" s="356"/>
      <c r="P82" s="356"/>
      <c r="Q82" s="373" t="s">
        <v>979</v>
      </c>
      <c r="R82" s="373"/>
      <c r="S82" s="373"/>
      <c r="T82" s="373"/>
      <c r="U82" s="373"/>
      <c r="V82" s="373"/>
      <c r="W82" s="373" t="s">
        <v>978</v>
      </c>
      <c r="X82" s="373"/>
      <c r="Y82" s="373"/>
      <c r="Z82" s="373"/>
      <c r="AA82" s="373"/>
      <c r="AB82" s="434"/>
    </row>
    <row r="83" spans="2:28" ht="27.75" customHeight="1">
      <c r="B83" s="82"/>
      <c r="C83" s="356"/>
      <c r="D83" s="356"/>
      <c r="E83" s="356"/>
      <c r="F83" s="370"/>
      <c r="G83" s="370"/>
      <c r="H83" s="373" t="s">
        <v>556</v>
      </c>
      <c r="I83" s="373"/>
      <c r="J83" s="373"/>
      <c r="K83" s="373"/>
      <c r="L83" s="373"/>
      <c r="M83" s="356"/>
      <c r="N83" s="356"/>
      <c r="O83" s="356"/>
      <c r="P83" s="356"/>
      <c r="Q83" s="373" t="s">
        <v>980</v>
      </c>
      <c r="R83" s="373"/>
      <c r="S83" s="373"/>
      <c r="T83" s="373"/>
      <c r="U83" s="373"/>
      <c r="V83" s="373"/>
      <c r="W83" s="373" t="s">
        <v>981</v>
      </c>
      <c r="X83" s="373"/>
      <c r="Y83" s="373"/>
      <c r="Z83" s="373"/>
      <c r="AA83" s="373"/>
      <c r="AB83" s="434"/>
    </row>
    <row r="84" spans="2:28" ht="27.75" customHeight="1">
      <c r="B84" s="82"/>
      <c r="C84" s="356"/>
      <c r="D84" s="356"/>
      <c r="E84" s="356"/>
      <c r="F84" s="370"/>
      <c r="G84" s="370"/>
      <c r="H84" s="373" t="s">
        <v>519</v>
      </c>
      <c r="I84" s="373"/>
      <c r="J84" s="373"/>
      <c r="K84" s="373"/>
      <c r="L84" s="373"/>
      <c r="M84" s="356"/>
      <c r="N84" s="356"/>
      <c r="O84" s="356"/>
      <c r="P84" s="356"/>
      <c r="Q84" s="373" t="s">
        <v>985</v>
      </c>
      <c r="R84" s="373"/>
      <c r="S84" s="373"/>
      <c r="T84" s="373"/>
      <c r="U84" s="373"/>
      <c r="V84" s="373"/>
      <c r="W84" s="373" t="s">
        <v>981</v>
      </c>
      <c r="X84" s="373"/>
      <c r="Y84" s="373"/>
      <c r="Z84" s="373"/>
      <c r="AA84" s="373"/>
      <c r="AB84" s="434"/>
    </row>
    <row r="85" spans="2:28" ht="27.75" customHeight="1">
      <c r="B85" s="82"/>
      <c r="C85" s="356"/>
      <c r="D85" s="356"/>
      <c r="E85" s="356"/>
      <c r="F85" s="370"/>
      <c r="G85" s="370"/>
      <c r="H85" s="373" t="s">
        <v>557</v>
      </c>
      <c r="I85" s="373"/>
      <c r="J85" s="373"/>
      <c r="K85" s="373"/>
      <c r="L85" s="373"/>
      <c r="M85" s="356"/>
      <c r="N85" s="356"/>
      <c r="O85" s="356"/>
      <c r="P85" s="356"/>
      <c r="Q85" s="373" t="s">
        <v>983</v>
      </c>
      <c r="R85" s="373"/>
      <c r="S85" s="373"/>
      <c r="T85" s="373"/>
      <c r="U85" s="373"/>
      <c r="V85" s="373"/>
      <c r="W85" s="373" t="s">
        <v>984</v>
      </c>
      <c r="X85" s="373"/>
      <c r="Y85" s="373"/>
      <c r="Z85" s="373"/>
      <c r="AA85" s="373"/>
      <c r="AB85" s="434"/>
    </row>
    <row r="86" spans="2:28" ht="27.75" customHeight="1">
      <c r="B86" s="82"/>
      <c r="C86" s="356"/>
      <c r="D86" s="356"/>
      <c r="E86" s="356"/>
      <c r="F86" s="370"/>
      <c r="G86" s="370"/>
      <c r="H86" s="373" t="s">
        <v>558</v>
      </c>
      <c r="I86" s="373"/>
      <c r="J86" s="373"/>
      <c r="K86" s="373"/>
      <c r="L86" s="373"/>
      <c r="M86" s="356"/>
      <c r="N86" s="356"/>
      <c r="O86" s="356"/>
      <c r="P86" s="356"/>
      <c r="Q86" s="373" t="s">
        <v>986</v>
      </c>
      <c r="R86" s="373"/>
      <c r="S86" s="373"/>
      <c r="T86" s="373"/>
      <c r="U86" s="373"/>
      <c r="V86" s="373"/>
      <c r="W86" s="373" t="s">
        <v>981</v>
      </c>
      <c r="X86" s="373"/>
      <c r="Y86" s="373"/>
      <c r="Z86" s="373"/>
      <c r="AA86" s="373"/>
      <c r="AB86" s="434"/>
    </row>
    <row r="87" spans="2:28" ht="27.75" customHeight="1">
      <c r="B87" s="82"/>
      <c r="C87" s="356"/>
      <c r="D87" s="356"/>
      <c r="E87" s="356"/>
      <c r="F87" s="370"/>
      <c r="G87" s="370"/>
      <c r="H87" s="373"/>
      <c r="I87" s="373"/>
      <c r="J87" s="373"/>
      <c r="K87" s="373"/>
      <c r="L87" s="373"/>
      <c r="M87" s="356"/>
      <c r="N87" s="356"/>
      <c r="O87" s="356"/>
      <c r="P87" s="356"/>
      <c r="Q87" s="373"/>
      <c r="R87" s="373"/>
      <c r="S87" s="373"/>
      <c r="T87" s="373"/>
      <c r="U87" s="373"/>
      <c r="V87" s="373"/>
      <c r="W87" s="373"/>
      <c r="X87" s="373"/>
      <c r="Y87" s="373"/>
      <c r="Z87" s="373"/>
      <c r="AA87" s="373"/>
      <c r="AB87" s="434"/>
    </row>
    <row r="88" spans="2:28" ht="27.75" customHeight="1">
      <c r="B88" s="82"/>
      <c r="C88" s="356"/>
      <c r="D88" s="356"/>
      <c r="E88" s="356"/>
      <c r="F88" s="370"/>
      <c r="G88" s="370"/>
      <c r="H88" s="373" t="s">
        <v>559</v>
      </c>
      <c r="I88" s="373"/>
      <c r="J88" s="373"/>
      <c r="K88" s="373"/>
      <c r="L88" s="373"/>
      <c r="M88" s="356"/>
      <c r="N88" s="356"/>
      <c r="O88" s="356"/>
      <c r="P88" s="356"/>
      <c r="Q88" s="373"/>
      <c r="R88" s="373"/>
      <c r="S88" s="373"/>
      <c r="T88" s="373"/>
      <c r="U88" s="373"/>
      <c r="V88" s="373"/>
      <c r="W88" s="373"/>
      <c r="X88" s="373"/>
      <c r="Y88" s="373"/>
      <c r="Z88" s="373"/>
      <c r="AA88" s="373"/>
      <c r="AB88" s="434"/>
    </row>
    <row r="89" spans="2:28" ht="27.75" customHeight="1">
      <c r="B89" s="82"/>
      <c r="C89" s="356"/>
      <c r="D89" s="356"/>
      <c r="E89" s="356"/>
      <c r="F89" s="370"/>
      <c r="G89" s="370"/>
      <c r="H89" s="373" t="s">
        <v>560</v>
      </c>
      <c r="I89" s="373"/>
      <c r="J89" s="373"/>
      <c r="K89" s="373"/>
      <c r="L89" s="373"/>
      <c r="M89" s="356"/>
      <c r="N89" s="356"/>
      <c r="O89" s="356"/>
      <c r="P89" s="356"/>
      <c r="Q89" s="373"/>
      <c r="R89" s="373"/>
      <c r="S89" s="373"/>
      <c r="T89" s="373"/>
      <c r="U89" s="373"/>
      <c r="V89" s="373"/>
      <c r="W89" s="373"/>
      <c r="X89" s="373"/>
      <c r="Y89" s="373"/>
      <c r="Z89" s="373"/>
      <c r="AA89" s="373"/>
      <c r="AB89" s="434"/>
    </row>
    <row r="90" spans="2:28" ht="27.75" customHeight="1">
      <c r="B90" s="82"/>
      <c r="C90" s="356"/>
      <c r="D90" s="356"/>
      <c r="E90" s="356"/>
      <c r="F90" s="370"/>
      <c r="G90" s="370"/>
      <c r="H90" s="373" t="s">
        <v>561</v>
      </c>
      <c r="I90" s="373"/>
      <c r="J90" s="373"/>
      <c r="K90" s="373"/>
      <c r="L90" s="373"/>
      <c r="M90" s="356"/>
      <c r="N90" s="356"/>
      <c r="O90" s="356"/>
      <c r="P90" s="356"/>
      <c r="Q90" s="373" t="s">
        <v>987</v>
      </c>
      <c r="R90" s="373"/>
      <c r="S90" s="373"/>
      <c r="T90" s="373"/>
      <c r="U90" s="373"/>
      <c r="V90" s="373"/>
      <c r="W90" s="373"/>
      <c r="X90" s="373"/>
      <c r="Y90" s="373"/>
      <c r="Z90" s="373"/>
      <c r="AA90" s="373"/>
      <c r="AB90" s="434"/>
    </row>
    <row r="91" spans="2:28" ht="27.75" customHeight="1">
      <c r="B91" s="82"/>
      <c r="C91" s="356"/>
      <c r="D91" s="356"/>
      <c r="E91" s="356"/>
      <c r="F91" s="370"/>
      <c r="G91" s="370"/>
      <c r="H91" s="373" t="s">
        <v>562</v>
      </c>
      <c r="I91" s="373"/>
      <c r="J91" s="373"/>
      <c r="K91" s="373"/>
      <c r="L91" s="373"/>
      <c r="M91" s="356"/>
      <c r="N91" s="356"/>
      <c r="O91" s="356"/>
      <c r="P91" s="356"/>
      <c r="Q91" s="373" t="s">
        <v>988</v>
      </c>
      <c r="R91" s="373"/>
      <c r="S91" s="373"/>
      <c r="T91" s="373"/>
      <c r="U91" s="373"/>
      <c r="V91" s="373"/>
      <c r="W91" s="373"/>
      <c r="X91" s="373"/>
      <c r="Y91" s="373"/>
      <c r="Z91" s="373"/>
      <c r="AA91" s="373"/>
      <c r="AB91" s="434"/>
    </row>
    <row r="92" spans="2:28" ht="27.75" customHeight="1">
      <c r="B92" s="82"/>
      <c r="C92" s="356"/>
      <c r="D92" s="356"/>
      <c r="E92" s="356"/>
      <c r="F92" s="370"/>
      <c r="G92" s="370"/>
      <c r="H92" s="373" t="s">
        <v>563</v>
      </c>
      <c r="I92" s="373"/>
      <c r="J92" s="373"/>
      <c r="K92" s="373"/>
      <c r="L92" s="373"/>
      <c r="M92" s="356"/>
      <c r="N92" s="356"/>
      <c r="O92" s="356"/>
      <c r="P92" s="356"/>
      <c r="Q92" s="373" t="s">
        <v>989</v>
      </c>
      <c r="R92" s="373"/>
      <c r="S92" s="373"/>
      <c r="T92" s="373"/>
      <c r="U92" s="373"/>
      <c r="V92" s="373"/>
      <c r="W92" s="373"/>
      <c r="X92" s="373"/>
      <c r="Y92" s="373"/>
      <c r="Z92" s="373"/>
      <c r="AA92" s="373"/>
      <c r="AB92" s="434"/>
    </row>
    <row r="93" spans="2:28" ht="27.75" customHeight="1">
      <c r="B93" s="82"/>
      <c r="C93" s="356"/>
      <c r="D93" s="356"/>
      <c r="E93" s="356"/>
      <c r="F93" s="370"/>
      <c r="G93" s="370"/>
      <c r="H93" s="373" t="s">
        <v>990</v>
      </c>
      <c r="I93" s="373"/>
      <c r="J93" s="373"/>
      <c r="K93" s="373"/>
      <c r="L93" s="373"/>
      <c r="M93" s="356"/>
      <c r="N93" s="356"/>
      <c r="O93" s="356"/>
      <c r="P93" s="356"/>
      <c r="Q93" s="373"/>
      <c r="R93" s="373"/>
      <c r="S93" s="373"/>
      <c r="T93" s="373"/>
      <c r="U93" s="373"/>
      <c r="V93" s="373"/>
      <c r="W93" s="373"/>
      <c r="X93" s="373"/>
      <c r="Y93" s="373"/>
      <c r="Z93" s="373"/>
      <c r="AA93" s="373"/>
      <c r="AB93" s="434"/>
    </row>
    <row r="94" spans="2:28" ht="27.75" customHeight="1">
      <c r="B94" s="82"/>
      <c r="C94" s="356"/>
      <c r="D94" s="356"/>
      <c r="E94" s="356"/>
      <c r="F94" s="370"/>
      <c r="G94" s="370"/>
      <c r="H94" s="373" t="s">
        <v>991</v>
      </c>
      <c r="I94" s="373"/>
      <c r="J94" s="373"/>
      <c r="K94" s="373"/>
      <c r="L94" s="373"/>
      <c r="M94" s="356"/>
      <c r="N94" s="356"/>
      <c r="O94" s="356"/>
      <c r="P94" s="356"/>
      <c r="Q94" s="373"/>
      <c r="R94" s="373"/>
      <c r="S94" s="373"/>
      <c r="T94" s="373"/>
      <c r="U94" s="373"/>
      <c r="V94" s="373"/>
      <c r="W94" s="373"/>
      <c r="X94" s="373"/>
      <c r="Y94" s="373"/>
      <c r="Z94" s="373"/>
      <c r="AA94" s="373"/>
      <c r="AB94" s="434"/>
    </row>
    <row r="95" spans="2:28" ht="27.75" customHeight="1">
      <c r="B95" s="82"/>
      <c r="C95" s="356"/>
      <c r="D95" s="356"/>
      <c r="E95" s="356"/>
      <c r="F95" s="370"/>
      <c r="G95" s="370"/>
      <c r="H95" s="373" t="s">
        <v>992</v>
      </c>
      <c r="I95" s="373"/>
      <c r="J95" s="373"/>
      <c r="K95" s="373"/>
      <c r="L95" s="373"/>
      <c r="M95" s="356"/>
      <c r="N95" s="356"/>
      <c r="O95" s="356"/>
      <c r="P95" s="356"/>
      <c r="Q95" s="373" t="s">
        <v>993</v>
      </c>
      <c r="R95" s="373"/>
      <c r="S95" s="373"/>
      <c r="T95" s="373"/>
      <c r="U95" s="373"/>
      <c r="V95" s="373"/>
      <c r="W95" s="373" t="s">
        <v>994</v>
      </c>
      <c r="X95" s="373"/>
      <c r="Y95" s="373"/>
      <c r="Z95" s="373"/>
      <c r="AA95" s="373"/>
      <c r="AB95" s="434"/>
    </row>
    <row r="96" spans="2:28" ht="27.75" customHeight="1">
      <c r="B96" s="82"/>
      <c r="C96" s="356"/>
      <c r="D96" s="356"/>
      <c r="E96" s="356"/>
      <c r="F96" s="370"/>
      <c r="G96" s="370"/>
      <c r="H96" s="373"/>
      <c r="I96" s="373"/>
      <c r="J96" s="373"/>
      <c r="K96" s="373"/>
      <c r="L96" s="373"/>
      <c r="M96" s="356"/>
      <c r="N96" s="356"/>
      <c r="O96" s="356"/>
      <c r="P96" s="356"/>
      <c r="Q96" s="373"/>
      <c r="R96" s="373"/>
      <c r="S96" s="373"/>
      <c r="T96" s="373"/>
      <c r="U96" s="373"/>
      <c r="V96" s="373"/>
      <c r="W96" s="373"/>
      <c r="X96" s="373"/>
      <c r="Y96" s="373"/>
      <c r="Z96" s="373"/>
      <c r="AA96" s="373"/>
      <c r="AB96" s="434"/>
    </row>
    <row r="97" spans="2:28" ht="27.75" customHeight="1">
      <c r="B97" s="82"/>
      <c r="C97" s="356"/>
      <c r="D97" s="356"/>
      <c r="E97" s="356"/>
      <c r="F97" s="370"/>
      <c r="G97" s="370"/>
      <c r="H97" s="373" t="s">
        <v>564</v>
      </c>
      <c r="I97" s="373"/>
      <c r="J97" s="373"/>
      <c r="K97" s="373"/>
      <c r="L97" s="373"/>
      <c r="M97" s="356"/>
      <c r="N97" s="356"/>
      <c r="O97" s="356"/>
      <c r="P97" s="356"/>
      <c r="Q97" s="373"/>
      <c r="R97" s="373"/>
      <c r="S97" s="373"/>
      <c r="T97" s="373"/>
      <c r="U97" s="373"/>
      <c r="V97" s="373"/>
      <c r="W97" s="373"/>
      <c r="X97" s="373"/>
      <c r="Y97" s="373"/>
      <c r="Z97" s="373"/>
      <c r="AA97" s="373"/>
      <c r="AB97" s="434"/>
    </row>
    <row r="98" spans="2:28" ht="27.75" customHeight="1">
      <c r="B98" s="82"/>
      <c r="C98" s="356"/>
      <c r="D98" s="356"/>
      <c r="E98" s="356"/>
      <c r="F98" s="370"/>
      <c r="G98" s="370"/>
      <c r="H98" s="373" t="s">
        <v>520</v>
      </c>
      <c r="I98" s="373"/>
      <c r="J98" s="373"/>
      <c r="K98" s="373"/>
      <c r="L98" s="373"/>
      <c r="M98" s="356"/>
      <c r="N98" s="356"/>
      <c r="O98" s="356"/>
      <c r="P98" s="356"/>
      <c r="Q98" s="373"/>
      <c r="R98" s="373"/>
      <c r="S98" s="373"/>
      <c r="T98" s="373"/>
      <c r="U98" s="373"/>
      <c r="V98" s="373"/>
      <c r="W98" s="373"/>
      <c r="X98" s="373"/>
      <c r="Y98" s="373"/>
      <c r="Z98" s="373"/>
      <c r="AA98" s="373"/>
      <c r="AB98" s="434"/>
    </row>
    <row r="99" spans="2:28" ht="27.75" customHeight="1">
      <c r="B99" s="82"/>
      <c r="C99" s="356"/>
      <c r="D99" s="356"/>
      <c r="E99" s="356"/>
      <c r="F99" s="370"/>
      <c r="G99" s="370"/>
      <c r="H99" s="373" t="s">
        <v>565</v>
      </c>
      <c r="I99" s="373"/>
      <c r="J99" s="373"/>
      <c r="K99" s="373"/>
      <c r="L99" s="373"/>
      <c r="M99" s="356"/>
      <c r="N99" s="356"/>
      <c r="O99" s="356"/>
      <c r="P99" s="356"/>
      <c r="Q99" s="373" t="s">
        <v>995</v>
      </c>
      <c r="R99" s="373"/>
      <c r="S99" s="373"/>
      <c r="T99" s="373"/>
      <c r="U99" s="373"/>
      <c r="V99" s="373"/>
      <c r="W99" s="373"/>
      <c r="X99" s="373"/>
      <c r="Y99" s="373"/>
      <c r="Z99" s="373"/>
      <c r="AA99" s="373"/>
      <c r="AB99" s="434"/>
    </row>
    <row r="100" spans="2:28" ht="27.75" customHeight="1">
      <c r="B100" s="82"/>
      <c r="C100" s="356"/>
      <c r="D100" s="356"/>
      <c r="E100" s="356"/>
      <c r="F100" s="370"/>
      <c r="G100" s="370"/>
      <c r="H100" s="373" t="s">
        <v>566</v>
      </c>
      <c r="I100" s="373"/>
      <c r="J100" s="373"/>
      <c r="K100" s="373"/>
      <c r="L100" s="373"/>
      <c r="M100" s="356"/>
      <c r="N100" s="356"/>
      <c r="O100" s="356"/>
      <c r="P100" s="356"/>
      <c r="Q100" s="373" t="s">
        <v>996</v>
      </c>
      <c r="R100" s="373"/>
      <c r="S100" s="373"/>
      <c r="T100" s="373"/>
      <c r="U100" s="373"/>
      <c r="V100" s="373"/>
      <c r="W100" s="373"/>
      <c r="X100" s="373"/>
      <c r="Y100" s="373"/>
      <c r="Z100" s="373"/>
      <c r="AA100" s="373"/>
      <c r="AB100" s="434"/>
    </row>
    <row r="101" spans="2:28" ht="27.75" customHeight="1">
      <c r="B101" s="82"/>
      <c r="C101" s="356"/>
      <c r="D101" s="356"/>
      <c r="E101" s="356"/>
      <c r="F101" s="370"/>
      <c r="G101" s="370"/>
      <c r="H101" s="373" t="s">
        <v>567</v>
      </c>
      <c r="I101" s="373"/>
      <c r="J101" s="373"/>
      <c r="K101" s="373"/>
      <c r="L101" s="373"/>
      <c r="M101" s="356"/>
      <c r="N101" s="356"/>
      <c r="O101" s="356"/>
      <c r="P101" s="356"/>
      <c r="Q101" s="373" t="s">
        <v>996</v>
      </c>
      <c r="R101" s="373"/>
      <c r="S101" s="373"/>
      <c r="T101" s="373"/>
      <c r="U101" s="373"/>
      <c r="V101" s="373"/>
      <c r="W101" s="373"/>
      <c r="X101" s="373"/>
      <c r="Y101" s="373"/>
      <c r="Z101" s="373"/>
      <c r="AA101" s="373"/>
      <c r="AB101" s="434"/>
    </row>
    <row r="102" spans="2:28" ht="27.75" customHeight="1">
      <c r="B102" s="82"/>
      <c r="C102" s="356"/>
      <c r="D102" s="356"/>
      <c r="E102" s="356"/>
      <c r="F102" s="370"/>
      <c r="G102" s="370"/>
      <c r="H102" s="373" t="s">
        <v>997</v>
      </c>
      <c r="I102" s="373"/>
      <c r="J102" s="373"/>
      <c r="K102" s="373"/>
      <c r="L102" s="373"/>
      <c r="M102" s="356"/>
      <c r="N102" s="356"/>
      <c r="O102" s="356"/>
      <c r="P102" s="356"/>
      <c r="Q102" s="373"/>
      <c r="R102" s="373"/>
      <c r="S102" s="373"/>
      <c r="T102" s="373"/>
      <c r="U102" s="373"/>
      <c r="V102" s="373"/>
      <c r="W102" s="373"/>
      <c r="X102" s="373"/>
      <c r="Y102" s="373"/>
      <c r="Z102" s="373"/>
      <c r="AA102" s="373"/>
      <c r="AB102" s="434"/>
    </row>
    <row r="103" spans="2:28" ht="27.75" customHeight="1">
      <c r="B103" s="82"/>
      <c r="C103" s="356"/>
      <c r="D103" s="356"/>
      <c r="E103" s="356"/>
      <c r="F103" s="370"/>
      <c r="G103" s="370"/>
      <c r="H103" s="373" t="s">
        <v>998</v>
      </c>
      <c r="I103" s="373"/>
      <c r="J103" s="373"/>
      <c r="K103" s="373"/>
      <c r="L103" s="373"/>
      <c r="M103" s="356"/>
      <c r="N103" s="356"/>
      <c r="O103" s="356"/>
      <c r="P103" s="356"/>
      <c r="Q103" s="373"/>
      <c r="R103" s="373"/>
      <c r="S103" s="373"/>
      <c r="T103" s="373"/>
      <c r="U103" s="373"/>
      <c r="V103" s="373"/>
      <c r="W103" s="373"/>
      <c r="X103" s="373"/>
      <c r="Y103" s="373"/>
      <c r="Z103" s="373"/>
      <c r="AA103" s="373"/>
      <c r="AB103" s="434"/>
    </row>
    <row r="104" spans="2:28" ht="27.75" customHeight="1">
      <c r="B104" s="82"/>
      <c r="C104" s="356"/>
      <c r="D104" s="356"/>
      <c r="E104" s="356"/>
      <c r="F104" s="370"/>
      <c r="G104" s="370"/>
      <c r="H104" s="373" t="s">
        <v>999</v>
      </c>
      <c r="I104" s="373"/>
      <c r="J104" s="373"/>
      <c r="K104" s="373"/>
      <c r="L104" s="373"/>
      <c r="M104" s="356"/>
      <c r="N104" s="356"/>
      <c r="O104" s="356"/>
      <c r="P104" s="356"/>
      <c r="Q104" s="373" t="s">
        <v>1000</v>
      </c>
      <c r="R104" s="373"/>
      <c r="S104" s="373"/>
      <c r="T104" s="373"/>
      <c r="U104" s="373"/>
      <c r="V104" s="373"/>
      <c r="W104" s="373" t="s">
        <v>1001</v>
      </c>
      <c r="X104" s="373"/>
      <c r="Y104" s="373"/>
      <c r="Z104" s="373"/>
      <c r="AA104" s="373"/>
      <c r="AB104" s="434"/>
    </row>
    <row r="105" spans="2:28" ht="27.75" customHeight="1">
      <c r="B105" s="82"/>
      <c r="C105" s="356"/>
      <c r="D105" s="356"/>
      <c r="E105" s="356"/>
      <c r="F105" s="370"/>
      <c r="G105" s="370"/>
      <c r="H105" s="373"/>
      <c r="I105" s="373"/>
      <c r="J105" s="373"/>
      <c r="K105" s="373"/>
      <c r="L105" s="373"/>
      <c r="M105" s="356"/>
      <c r="N105" s="356"/>
      <c r="O105" s="356"/>
      <c r="P105" s="356"/>
      <c r="Q105" s="373"/>
      <c r="R105" s="373"/>
      <c r="S105" s="373"/>
      <c r="T105" s="373"/>
      <c r="U105" s="373"/>
      <c r="V105" s="373"/>
      <c r="W105" s="373"/>
      <c r="X105" s="373"/>
      <c r="Y105" s="373"/>
      <c r="Z105" s="373"/>
      <c r="AA105" s="373"/>
      <c r="AB105" s="434"/>
    </row>
    <row r="106" spans="2:28" ht="27.75" customHeight="1">
      <c r="B106" s="82"/>
      <c r="C106" s="356"/>
      <c r="D106" s="356"/>
      <c r="E106" s="356"/>
      <c r="F106" s="370"/>
      <c r="G106" s="370"/>
      <c r="H106" s="516" t="s">
        <v>568</v>
      </c>
      <c r="I106" s="516"/>
      <c r="J106" s="516"/>
      <c r="K106" s="373"/>
      <c r="L106" s="373"/>
      <c r="M106" s="356"/>
      <c r="N106" s="356"/>
      <c r="O106" s="356"/>
      <c r="P106" s="356"/>
      <c r="Q106" s="373"/>
      <c r="R106" s="373"/>
      <c r="S106" s="373"/>
      <c r="T106" s="373"/>
      <c r="U106" s="373"/>
      <c r="V106" s="373"/>
      <c r="W106" s="373"/>
      <c r="X106" s="373"/>
      <c r="Y106" s="373"/>
      <c r="Z106" s="373"/>
      <c r="AA106" s="373"/>
      <c r="AB106" s="434"/>
    </row>
    <row r="107" spans="2:28" ht="27.75" customHeight="1">
      <c r="B107" s="82"/>
      <c r="C107" s="356"/>
      <c r="D107" s="356"/>
      <c r="E107" s="356"/>
      <c r="F107" s="370"/>
      <c r="G107" s="370"/>
      <c r="H107" s="516" t="s">
        <v>569</v>
      </c>
      <c r="I107" s="516"/>
      <c r="J107" s="516"/>
      <c r="K107" s="373"/>
      <c r="L107" s="373"/>
      <c r="M107" s="356"/>
      <c r="N107" s="356"/>
      <c r="O107" s="356"/>
      <c r="P107" s="356"/>
      <c r="Q107" s="373"/>
      <c r="R107" s="373"/>
      <c r="S107" s="373"/>
      <c r="T107" s="373"/>
      <c r="U107" s="373"/>
      <c r="V107" s="373"/>
      <c r="W107" s="373"/>
      <c r="X107" s="373"/>
      <c r="Y107" s="373"/>
      <c r="Z107" s="373"/>
      <c r="AA107" s="373"/>
      <c r="AB107" s="434"/>
    </row>
    <row r="108" spans="2:28" ht="27.75" customHeight="1">
      <c r="B108" s="82"/>
      <c r="C108" s="356"/>
      <c r="D108" s="356"/>
      <c r="E108" s="356"/>
      <c r="F108" s="370"/>
      <c r="G108" s="370"/>
      <c r="H108" s="516" t="s">
        <v>521</v>
      </c>
      <c r="I108" s="516"/>
      <c r="J108" s="516"/>
      <c r="K108" s="373"/>
      <c r="L108" s="373"/>
      <c r="M108" s="356"/>
      <c r="N108" s="356"/>
      <c r="O108" s="356"/>
      <c r="P108" s="356"/>
      <c r="Q108" s="373"/>
      <c r="R108" s="373"/>
      <c r="S108" s="373"/>
      <c r="T108" s="373"/>
      <c r="U108" s="373"/>
      <c r="V108" s="373"/>
      <c r="W108" s="373"/>
      <c r="X108" s="373"/>
      <c r="Y108" s="373"/>
      <c r="Z108" s="373"/>
      <c r="AA108" s="373"/>
      <c r="AB108" s="434"/>
    </row>
    <row r="109" spans="2:28" ht="27.75" customHeight="1">
      <c r="B109" s="82"/>
      <c r="C109" s="356"/>
      <c r="D109" s="356"/>
      <c r="E109" s="356"/>
      <c r="F109" s="370"/>
      <c r="G109" s="370"/>
      <c r="H109" s="516" t="s">
        <v>522</v>
      </c>
      <c r="I109" s="516"/>
      <c r="J109" s="516"/>
      <c r="K109" s="373"/>
      <c r="L109" s="373"/>
      <c r="M109" s="356"/>
      <c r="N109" s="356"/>
      <c r="O109" s="356"/>
      <c r="P109" s="356"/>
      <c r="Q109" s="373"/>
      <c r="R109" s="373"/>
      <c r="S109" s="373"/>
      <c r="T109" s="373"/>
      <c r="U109" s="373"/>
      <c r="V109" s="373"/>
      <c r="W109" s="373"/>
      <c r="X109" s="373"/>
      <c r="Y109" s="373"/>
      <c r="Z109" s="373"/>
      <c r="AA109" s="373"/>
      <c r="AB109" s="434"/>
    </row>
    <row r="110" spans="2:28" ht="27.75" customHeight="1">
      <c r="B110" s="82"/>
      <c r="C110" s="356"/>
      <c r="D110" s="356"/>
      <c r="E110" s="356"/>
      <c r="F110" s="370"/>
      <c r="G110" s="370"/>
      <c r="H110" s="373"/>
      <c r="I110" s="373"/>
      <c r="J110" s="373"/>
      <c r="K110" s="373"/>
      <c r="L110" s="373"/>
      <c r="M110" s="356"/>
      <c r="N110" s="356"/>
      <c r="O110" s="356"/>
      <c r="P110" s="356"/>
      <c r="Q110" s="373"/>
      <c r="R110" s="373"/>
      <c r="S110" s="373"/>
      <c r="T110" s="373"/>
      <c r="U110" s="373"/>
      <c r="V110" s="373"/>
      <c r="W110" s="373"/>
      <c r="X110" s="373"/>
      <c r="Y110" s="373"/>
      <c r="Z110" s="373"/>
      <c r="AA110" s="373"/>
      <c r="AB110" s="434"/>
    </row>
    <row r="111" spans="2:28" ht="27.75" customHeight="1">
      <c r="B111" s="82"/>
      <c r="C111" s="356"/>
      <c r="D111" s="356"/>
      <c r="E111" s="356"/>
      <c r="F111" s="370"/>
      <c r="G111" s="370"/>
      <c r="H111" s="373" t="s">
        <v>523</v>
      </c>
      <c r="I111" s="373"/>
      <c r="J111" s="373"/>
      <c r="K111" s="373"/>
      <c r="L111" s="373"/>
      <c r="M111" s="356"/>
      <c r="N111" s="356"/>
      <c r="O111" s="356"/>
      <c r="P111" s="356"/>
      <c r="Q111" s="373"/>
      <c r="R111" s="373"/>
      <c r="S111" s="373"/>
      <c r="T111" s="373"/>
      <c r="U111" s="373"/>
      <c r="V111" s="373"/>
      <c r="W111" s="373"/>
      <c r="X111" s="373"/>
      <c r="Y111" s="373"/>
      <c r="Z111" s="373"/>
      <c r="AA111" s="373"/>
      <c r="AB111" s="434"/>
    </row>
    <row r="112" spans="2:28" ht="27.75" customHeight="1">
      <c r="B112" s="82"/>
      <c r="C112" s="356"/>
      <c r="D112" s="356"/>
      <c r="E112" s="356"/>
      <c r="F112" s="370"/>
      <c r="G112" s="370"/>
      <c r="H112" s="373" t="s">
        <v>524</v>
      </c>
      <c r="I112" s="373"/>
      <c r="J112" s="373"/>
      <c r="K112" s="373"/>
      <c r="L112" s="373"/>
      <c r="M112" s="356"/>
      <c r="N112" s="356"/>
      <c r="O112" s="356"/>
      <c r="P112" s="356"/>
      <c r="Q112" s="373"/>
      <c r="R112" s="373"/>
      <c r="S112" s="373"/>
      <c r="T112" s="373"/>
      <c r="U112" s="373"/>
      <c r="V112" s="373"/>
      <c r="W112" s="373"/>
      <c r="X112" s="373"/>
      <c r="Y112" s="373"/>
      <c r="Z112" s="373"/>
      <c r="AA112" s="373"/>
      <c r="AB112" s="434"/>
    </row>
    <row r="113" spans="2:28" ht="27.75" customHeight="1">
      <c r="B113" s="82"/>
      <c r="C113" s="356"/>
      <c r="D113" s="356"/>
      <c r="E113" s="356"/>
      <c r="F113" s="370"/>
      <c r="G113" s="370"/>
      <c r="H113" s="373" t="s">
        <v>526</v>
      </c>
      <c r="I113" s="373"/>
      <c r="J113" s="373"/>
      <c r="K113" s="373"/>
      <c r="L113" s="373"/>
      <c r="M113" s="356"/>
      <c r="N113" s="356"/>
      <c r="O113" s="356"/>
      <c r="P113" s="356"/>
      <c r="Q113" s="373"/>
      <c r="R113" s="373"/>
      <c r="S113" s="373"/>
      <c r="T113" s="373"/>
      <c r="U113" s="373"/>
      <c r="V113" s="373"/>
      <c r="W113" s="373"/>
      <c r="X113" s="373"/>
      <c r="Y113" s="373"/>
      <c r="Z113" s="373"/>
      <c r="AA113" s="373"/>
      <c r="AB113" s="434"/>
    </row>
    <row r="114" spans="2:28" ht="27.75" customHeight="1">
      <c r="B114" s="82"/>
      <c r="C114" s="356"/>
      <c r="D114" s="356"/>
      <c r="E114" s="356"/>
      <c r="F114" s="370"/>
      <c r="G114" s="370"/>
      <c r="H114" s="373" t="s">
        <v>525</v>
      </c>
      <c r="I114" s="373"/>
      <c r="J114" s="373"/>
      <c r="K114" s="373"/>
      <c r="L114" s="373"/>
      <c r="M114" s="356"/>
      <c r="N114" s="356"/>
      <c r="O114" s="356"/>
      <c r="P114" s="356"/>
      <c r="Q114" s="373"/>
      <c r="R114" s="373"/>
      <c r="S114" s="373"/>
      <c r="T114" s="373"/>
      <c r="U114" s="373"/>
      <c r="V114" s="373"/>
      <c r="W114" s="373"/>
      <c r="X114" s="373"/>
      <c r="Y114" s="373"/>
      <c r="Z114" s="373"/>
      <c r="AA114" s="373"/>
      <c r="AB114" s="434"/>
    </row>
    <row r="115" spans="2:28" ht="27.75" customHeight="1">
      <c r="B115" s="82"/>
      <c r="C115" s="356"/>
      <c r="D115" s="356"/>
      <c r="E115" s="356"/>
      <c r="F115" s="370"/>
      <c r="G115" s="370"/>
      <c r="H115" s="373" t="s">
        <v>570</v>
      </c>
      <c r="I115" s="373"/>
      <c r="J115" s="373"/>
      <c r="K115" s="373"/>
      <c r="L115" s="373"/>
      <c r="M115" s="356"/>
      <c r="N115" s="356"/>
      <c r="O115" s="356"/>
      <c r="P115" s="356"/>
      <c r="Q115" s="373"/>
      <c r="R115" s="373"/>
      <c r="S115" s="373"/>
      <c r="T115" s="373"/>
      <c r="U115" s="373"/>
      <c r="V115" s="373"/>
      <c r="W115" s="373"/>
      <c r="X115" s="373"/>
      <c r="Y115" s="373"/>
      <c r="Z115" s="373"/>
      <c r="AA115" s="373"/>
      <c r="AB115" s="434"/>
    </row>
    <row r="116" spans="2:28" ht="27.75" customHeight="1">
      <c r="B116" s="82"/>
      <c r="C116" s="356"/>
      <c r="D116" s="356"/>
      <c r="E116" s="356"/>
      <c r="F116" s="370"/>
      <c r="G116" s="370"/>
      <c r="H116" s="373" t="s">
        <v>571</v>
      </c>
      <c r="I116" s="373"/>
      <c r="J116" s="373"/>
      <c r="K116" s="373"/>
      <c r="L116" s="373"/>
      <c r="M116" s="356"/>
      <c r="N116" s="356"/>
      <c r="O116" s="356"/>
      <c r="P116" s="356"/>
      <c r="Q116" s="373"/>
      <c r="R116" s="373"/>
      <c r="S116" s="373"/>
      <c r="T116" s="373"/>
      <c r="U116" s="373"/>
      <c r="V116" s="373"/>
      <c r="W116" s="373"/>
      <c r="X116" s="373"/>
      <c r="Y116" s="373"/>
      <c r="Z116" s="373"/>
      <c r="AA116" s="373"/>
      <c r="AB116" s="434"/>
    </row>
    <row r="117" spans="2:28" ht="27.75" customHeight="1">
      <c r="B117" s="82"/>
      <c r="C117" s="356"/>
      <c r="D117" s="356"/>
      <c r="E117" s="356"/>
      <c r="F117" s="370"/>
      <c r="G117" s="370"/>
      <c r="H117" s="373" t="s">
        <v>572</v>
      </c>
      <c r="I117" s="373"/>
      <c r="J117" s="373"/>
      <c r="K117" s="373"/>
      <c r="L117" s="373"/>
      <c r="M117" s="356"/>
      <c r="N117" s="356"/>
      <c r="O117" s="356"/>
      <c r="P117" s="356"/>
      <c r="Q117" s="373"/>
      <c r="R117" s="373"/>
      <c r="S117" s="373"/>
      <c r="T117" s="373"/>
      <c r="U117" s="373"/>
      <c r="V117" s="373"/>
      <c r="W117" s="373"/>
      <c r="X117" s="373"/>
      <c r="Y117" s="373"/>
      <c r="Z117" s="373"/>
      <c r="AA117" s="373"/>
      <c r="AB117" s="434"/>
    </row>
    <row r="118" spans="2:28" ht="27.75" customHeight="1">
      <c r="B118" s="82"/>
      <c r="C118" s="356"/>
      <c r="D118" s="356"/>
      <c r="E118" s="356"/>
      <c r="F118" s="370"/>
      <c r="G118" s="370"/>
      <c r="H118" s="373"/>
      <c r="I118" s="373"/>
      <c r="J118" s="373"/>
      <c r="K118" s="373"/>
      <c r="L118" s="373"/>
      <c r="M118" s="356"/>
      <c r="N118" s="356"/>
      <c r="O118" s="356"/>
      <c r="P118" s="356"/>
      <c r="Q118" s="373"/>
      <c r="R118" s="373"/>
      <c r="S118" s="373"/>
      <c r="T118" s="373"/>
      <c r="U118" s="373"/>
      <c r="V118" s="373"/>
      <c r="W118" s="373"/>
      <c r="X118" s="373"/>
      <c r="Y118" s="373"/>
      <c r="Z118" s="373"/>
      <c r="AA118" s="373"/>
      <c r="AB118" s="434"/>
    </row>
    <row r="119" spans="2:28" ht="27.75" customHeight="1">
      <c r="B119" s="82"/>
      <c r="C119" s="356"/>
      <c r="D119" s="356"/>
      <c r="E119" s="356"/>
      <c r="F119" s="370"/>
      <c r="G119" s="370"/>
      <c r="H119" s="373" t="s">
        <v>573</v>
      </c>
      <c r="I119" s="373"/>
      <c r="J119" s="373"/>
      <c r="K119" s="373"/>
      <c r="L119" s="373"/>
      <c r="M119" s="356"/>
      <c r="N119" s="356"/>
      <c r="O119" s="356"/>
      <c r="P119" s="356"/>
      <c r="Q119" s="373"/>
      <c r="R119" s="373"/>
      <c r="S119" s="373"/>
      <c r="T119" s="373"/>
      <c r="U119" s="373"/>
      <c r="V119" s="373"/>
      <c r="W119" s="373"/>
      <c r="X119" s="373"/>
      <c r="Y119" s="373"/>
      <c r="Z119" s="373"/>
      <c r="AA119" s="373"/>
      <c r="AB119" s="434"/>
    </row>
    <row r="120" spans="2:28" ht="27.75" customHeight="1">
      <c r="B120" s="82"/>
      <c r="C120" s="356"/>
      <c r="D120" s="356"/>
      <c r="E120" s="356"/>
      <c r="F120" s="370"/>
      <c r="G120" s="370"/>
      <c r="H120" s="373" t="s">
        <v>527</v>
      </c>
      <c r="I120" s="373"/>
      <c r="J120" s="373"/>
      <c r="K120" s="373"/>
      <c r="L120" s="373"/>
      <c r="M120" s="356"/>
      <c r="N120" s="356"/>
      <c r="O120" s="356"/>
      <c r="P120" s="356"/>
      <c r="Q120" s="373"/>
      <c r="R120" s="373"/>
      <c r="S120" s="373"/>
      <c r="T120" s="373"/>
      <c r="U120" s="373"/>
      <c r="V120" s="373"/>
      <c r="W120" s="373"/>
      <c r="X120" s="373"/>
      <c r="Y120" s="373"/>
      <c r="Z120" s="373"/>
      <c r="AA120" s="373"/>
      <c r="AB120" s="434"/>
    </row>
    <row r="121" spans="2:28" ht="27.75" customHeight="1">
      <c r="B121" s="82"/>
      <c r="C121" s="356"/>
      <c r="D121" s="356"/>
      <c r="E121" s="356"/>
      <c r="F121" s="370"/>
      <c r="G121" s="370"/>
      <c r="H121" s="373"/>
      <c r="I121" s="373"/>
      <c r="J121" s="373"/>
      <c r="K121" s="373"/>
      <c r="L121" s="373"/>
      <c r="M121" s="356"/>
      <c r="N121" s="356"/>
      <c r="O121" s="356"/>
      <c r="P121" s="356"/>
      <c r="Q121" s="373"/>
      <c r="R121" s="373"/>
      <c r="S121" s="373"/>
      <c r="T121" s="373"/>
      <c r="U121" s="373"/>
      <c r="V121" s="373"/>
      <c r="W121" s="373"/>
      <c r="X121" s="373"/>
      <c r="Y121" s="373"/>
      <c r="Z121" s="373"/>
      <c r="AA121" s="373"/>
      <c r="AB121" s="434"/>
    </row>
    <row r="122" spans="2:28" ht="27.75" customHeight="1">
      <c r="B122" s="82"/>
      <c r="C122" s="356"/>
      <c r="D122" s="356"/>
      <c r="E122" s="356"/>
      <c r="F122" s="370"/>
      <c r="G122" s="370"/>
      <c r="H122" s="373" t="s">
        <v>574</v>
      </c>
      <c r="I122" s="373"/>
      <c r="J122" s="373"/>
      <c r="K122" s="373"/>
      <c r="L122" s="373"/>
      <c r="M122" s="356"/>
      <c r="N122" s="356"/>
      <c r="O122" s="356"/>
      <c r="P122" s="356"/>
      <c r="Q122" s="373"/>
      <c r="R122" s="373"/>
      <c r="S122" s="373"/>
      <c r="T122" s="373"/>
      <c r="U122" s="373"/>
      <c r="V122" s="373"/>
      <c r="W122" s="373"/>
      <c r="X122" s="373"/>
      <c r="Y122" s="373"/>
      <c r="Z122" s="373"/>
      <c r="AA122" s="373"/>
      <c r="AB122" s="434"/>
    </row>
    <row r="123" spans="2:28" ht="27.75" customHeight="1">
      <c r="B123" s="82"/>
      <c r="C123" s="356"/>
      <c r="D123" s="356"/>
      <c r="E123" s="356"/>
      <c r="F123" s="370"/>
      <c r="G123" s="370"/>
      <c r="H123" s="373" t="s">
        <v>1002</v>
      </c>
      <c r="I123" s="373"/>
      <c r="J123" s="373"/>
      <c r="K123" s="373"/>
      <c r="L123" s="373"/>
      <c r="M123" s="356"/>
      <c r="N123" s="356"/>
      <c r="O123" s="356"/>
      <c r="P123" s="356"/>
      <c r="Q123" s="373"/>
      <c r="R123" s="373"/>
      <c r="S123" s="373"/>
      <c r="T123" s="373"/>
      <c r="U123" s="373"/>
      <c r="V123" s="373"/>
      <c r="W123" s="373"/>
      <c r="X123" s="373"/>
      <c r="Y123" s="373"/>
      <c r="Z123" s="373"/>
      <c r="AA123" s="373"/>
      <c r="AB123" s="434"/>
    </row>
    <row r="124" spans="2:28" ht="27.75" customHeight="1">
      <c r="B124" s="82"/>
      <c r="C124" s="356"/>
      <c r="D124" s="356"/>
      <c r="E124" s="356"/>
      <c r="F124" s="370"/>
      <c r="G124" s="370"/>
      <c r="H124" s="373" t="s">
        <v>1003</v>
      </c>
      <c r="I124" s="373"/>
      <c r="J124" s="373"/>
      <c r="K124" s="373"/>
      <c r="L124" s="373"/>
      <c r="M124" s="356"/>
      <c r="N124" s="356"/>
      <c r="O124" s="356"/>
      <c r="P124" s="356"/>
      <c r="Q124" s="373" t="s">
        <v>1036</v>
      </c>
      <c r="R124" s="373"/>
      <c r="S124" s="373"/>
      <c r="T124" s="373"/>
      <c r="U124" s="373"/>
      <c r="V124" s="373"/>
      <c r="W124" s="373"/>
      <c r="X124" s="373"/>
      <c r="Y124" s="373"/>
      <c r="Z124" s="373"/>
      <c r="AA124" s="373"/>
      <c r="AB124" s="434"/>
    </row>
    <row r="125" spans="2:28" ht="27.75" customHeight="1">
      <c r="B125" s="82"/>
      <c r="C125" s="356"/>
      <c r="D125" s="356"/>
      <c r="E125" s="356"/>
      <c r="F125" s="370"/>
      <c r="G125" s="370"/>
      <c r="H125" s="373" t="s">
        <v>1004</v>
      </c>
      <c r="I125" s="373"/>
      <c r="J125" s="373"/>
      <c r="K125" s="373"/>
      <c r="L125" s="373"/>
      <c r="M125" s="356"/>
      <c r="N125" s="356"/>
      <c r="O125" s="356"/>
      <c r="P125" s="356"/>
      <c r="Q125" s="373"/>
      <c r="R125" s="373"/>
      <c r="S125" s="373"/>
      <c r="T125" s="373"/>
      <c r="U125" s="373"/>
      <c r="V125" s="373"/>
      <c r="W125" s="373"/>
      <c r="X125" s="373"/>
      <c r="Y125" s="373"/>
      <c r="Z125" s="373"/>
      <c r="AA125" s="373"/>
      <c r="AB125" s="434"/>
    </row>
    <row r="126" spans="2:28" ht="27.75" customHeight="1">
      <c r="B126" s="82"/>
      <c r="C126" s="356"/>
      <c r="D126" s="356"/>
      <c r="E126" s="356"/>
      <c r="F126" s="370"/>
      <c r="G126" s="370"/>
      <c r="H126" s="373" t="s">
        <v>1005</v>
      </c>
      <c r="I126" s="373"/>
      <c r="J126" s="373"/>
      <c r="K126" s="373"/>
      <c r="L126" s="373"/>
      <c r="M126" s="356"/>
      <c r="N126" s="356"/>
      <c r="O126" s="356"/>
      <c r="P126" s="356"/>
      <c r="Q126" s="373"/>
      <c r="R126" s="373"/>
      <c r="S126" s="373"/>
      <c r="T126" s="373"/>
      <c r="U126" s="373"/>
      <c r="V126" s="373"/>
      <c r="W126" s="373"/>
      <c r="X126" s="373"/>
      <c r="Y126" s="373"/>
      <c r="Z126" s="373"/>
      <c r="AA126" s="373"/>
      <c r="AB126" s="434"/>
    </row>
    <row r="127" spans="2:28" ht="27.75" customHeight="1">
      <c r="B127" s="82"/>
      <c r="C127" s="356"/>
      <c r="D127" s="356"/>
      <c r="E127" s="356"/>
      <c r="F127" s="370"/>
      <c r="G127" s="370"/>
      <c r="H127" s="373" t="s">
        <v>1006</v>
      </c>
      <c r="I127" s="373"/>
      <c r="J127" s="373"/>
      <c r="K127" s="373"/>
      <c r="L127" s="373"/>
      <c r="M127" s="356"/>
      <c r="N127" s="356"/>
      <c r="O127" s="356"/>
      <c r="P127" s="356"/>
      <c r="Q127" s="373" t="s">
        <v>1012</v>
      </c>
      <c r="R127" s="373"/>
      <c r="S127" s="373"/>
      <c r="T127" s="373"/>
      <c r="U127" s="373"/>
      <c r="V127" s="373"/>
      <c r="W127" s="373" t="s">
        <v>1013</v>
      </c>
      <c r="X127" s="373"/>
      <c r="Y127" s="373"/>
      <c r="Z127" s="373"/>
      <c r="AA127" s="373"/>
      <c r="AB127" s="434"/>
    </row>
    <row r="128" spans="2:28" ht="27.75" customHeight="1">
      <c r="B128" s="82"/>
      <c r="C128" s="356"/>
      <c r="D128" s="356"/>
      <c r="E128" s="356"/>
      <c r="F128" s="370"/>
      <c r="G128" s="370"/>
      <c r="H128" s="373"/>
      <c r="I128" s="373"/>
      <c r="J128" s="373"/>
      <c r="K128" s="373"/>
      <c r="L128" s="373"/>
      <c r="M128" s="356"/>
      <c r="N128" s="356"/>
      <c r="O128" s="356"/>
      <c r="P128" s="356"/>
      <c r="Q128" s="373"/>
      <c r="R128" s="373"/>
      <c r="S128" s="373"/>
      <c r="T128" s="373"/>
      <c r="U128" s="373"/>
      <c r="V128" s="373"/>
      <c r="W128" s="373"/>
      <c r="X128" s="373"/>
      <c r="Y128" s="373"/>
      <c r="Z128" s="373"/>
      <c r="AA128" s="373"/>
      <c r="AB128" s="434"/>
    </row>
    <row r="129" spans="2:28" ht="27.75" customHeight="1">
      <c r="B129" s="82"/>
      <c r="C129" s="356"/>
      <c r="D129" s="356"/>
      <c r="E129" s="356"/>
      <c r="F129" s="370"/>
      <c r="G129" s="370"/>
      <c r="H129" s="373" t="s">
        <v>1007</v>
      </c>
      <c r="I129" s="373"/>
      <c r="J129" s="373"/>
      <c r="K129" s="373"/>
      <c r="L129" s="373"/>
      <c r="M129" s="356"/>
      <c r="N129" s="356"/>
      <c r="O129" s="356"/>
      <c r="P129" s="356"/>
      <c r="Q129" s="373"/>
      <c r="R129" s="373"/>
      <c r="S129" s="373"/>
      <c r="T129" s="373"/>
      <c r="U129" s="373"/>
      <c r="V129" s="373"/>
      <c r="W129" s="373"/>
      <c r="X129" s="373"/>
      <c r="Y129" s="373"/>
      <c r="Z129" s="373"/>
      <c r="AA129" s="373"/>
      <c r="AB129" s="434"/>
    </row>
    <row r="130" spans="2:28" ht="27.75" customHeight="1">
      <c r="B130" s="82"/>
      <c r="C130" s="356"/>
      <c r="D130" s="356"/>
      <c r="E130" s="356"/>
      <c r="F130" s="370"/>
      <c r="G130" s="370"/>
      <c r="H130" s="373" t="s">
        <v>1008</v>
      </c>
      <c r="I130" s="373"/>
      <c r="J130" s="373"/>
      <c r="K130" s="373"/>
      <c r="L130" s="373"/>
      <c r="M130" s="356"/>
      <c r="N130" s="356"/>
      <c r="O130" s="356"/>
      <c r="P130" s="356"/>
      <c r="Q130" s="373" t="s">
        <v>1014</v>
      </c>
      <c r="R130" s="373"/>
      <c r="S130" s="373"/>
      <c r="T130" s="373"/>
      <c r="U130" s="373"/>
      <c r="V130" s="373"/>
      <c r="W130" s="373"/>
      <c r="X130" s="373"/>
      <c r="Y130" s="373"/>
      <c r="Z130" s="373"/>
      <c r="AA130" s="373"/>
      <c r="AB130" s="434"/>
    </row>
    <row r="131" spans="2:28" ht="27.75" customHeight="1">
      <c r="B131" s="82"/>
      <c r="C131" s="356"/>
      <c r="D131" s="356"/>
      <c r="E131" s="356"/>
      <c r="F131" s="370"/>
      <c r="G131" s="370"/>
      <c r="H131" s="373" t="s">
        <v>1009</v>
      </c>
      <c r="I131" s="373"/>
      <c r="J131" s="373"/>
      <c r="K131" s="373"/>
      <c r="L131" s="373"/>
      <c r="M131" s="356"/>
      <c r="N131" s="356"/>
      <c r="O131" s="356"/>
      <c r="P131" s="356"/>
      <c r="Q131" s="373"/>
      <c r="R131" s="373"/>
      <c r="S131" s="373"/>
      <c r="T131" s="373"/>
      <c r="U131" s="373"/>
      <c r="V131" s="373"/>
      <c r="W131" s="373"/>
      <c r="X131" s="373"/>
      <c r="Y131" s="373"/>
      <c r="Z131" s="373"/>
      <c r="AA131" s="373"/>
      <c r="AB131" s="434"/>
    </row>
    <row r="132" spans="2:28" ht="27.75" customHeight="1">
      <c r="B132" s="82"/>
      <c r="C132" s="356"/>
      <c r="D132" s="356"/>
      <c r="E132" s="356"/>
      <c r="F132" s="370"/>
      <c r="G132" s="370"/>
      <c r="H132" s="373" t="s">
        <v>1010</v>
      </c>
      <c r="I132" s="373"/>
      <c r="J132" s="373"/>
      <c r="K132" s="373"/>
      <c r="L132" s="373"/>
      <c r="M132" s="356"/>
      <c r="N132" s="356"/>
      <c r="O132" s="356"/>
      <c r="P132" s="356"/>
      <c r="Q132" s="373"/>
      <c r="R132" s="373"/>
      <c r="S132" s="373"/>
      <c r="T132" s="373"/>
      <c r="U132" s="373"/>
      <c r="V132" s="373"/>
      <c r="W132" s="373"/>
      <c r="X132" s="373"/>
      <c r="Y132" s="373"/>
      <c r="Z132" s="373"/>
      <c r="AA132" s="373"/>
      <c r="AB132" s="434"/>
    </row>
    <row r="133" spans="2:28" ht="27.75" customHeight="1">
      <c r="B133" s="82"/>
      <c r="C133" s="356"/>
      <c r="D133" s="356"/>
      <c r="E133" s="356"/>
      <c r="F133" s="370"/>
      <c r="G133" s="370"/>
      <c r="H133" s="373" t="s">
        <v>1011</v>
      </c>
      <c r="I133" s="373"/>
      <c r="J133" s="373"/>
      <c r="K133" s="373"/>
      <c r="L133" s="373"/>
      <c r="M133" s="356"/>
      <c r="N133" s="356"/>
      <c r="O133" s="356"/>
      <c r="P133" s="356"/>
      <c r="Q133" s="373" t="s">
        <v>1015</v>
      </c>
      <c r="R133" s="373"/>
      <c r="S133" s="373"/>
      <c r="T133" s="373"/>
      <c r="U133" s="373"/>
      <c r="V133" s="373"/>
      <c r="W133" s="373" t="s">
        <v>1016</v>
      </c>
      <c r="X133" s="373"/>
      <c r="Y133" s="373"/>
      <c r="Z133" s="373"/>
      <c r="AA133" s="373"/>
      <c r="AB133" s="434"/>
    </row>
    <row r="134" spans="2:28" ht="27.75" customHeight="1">
      <c r="B134" s="82"/>
      <c r="C134" s="356"/>
      <c r="D134" s="356"/>
      <c r="E134" s="356"/>
      <c r="F134" s="370"/>
      <c r="G134" s="370"/>
      <c r="H134" s="373"/>
      <c r="I134" s="373"/>
      <c r="J134" s="373"/>
      <c r="K134" s="373"/>
      <c r="L134" s="373"/>
      <c r="M134" s="356"/>
      <c r="N134" s="356"/>
      <c r="O134" s="356"/>
      <c r="P134" s="356"/>
      <c r="Q134" s="373"/>
      <c r="R134" s="373"/>
      <c r="S134" s="373"/>
      <c r="T134" s="373"/>
      <c r="U134" s="373"/>
      <c r="V134" s="373"/>
      <c r="W134" s="373"/>
      <c r="X134" s="373"/>
      <c r="Y134" s="373"/>
      <c r="Z134" s="373"/>
      <c r="AA134" s="373"/>
      <c r="AB134" s="434"/>
    </row>
    <row r="135" spans="2:28" ht="27.75" customHeight="1">
      <c r="B135" s="82"/>
      <c r="C135" s="356"/>
      <c r="D135" s="356"/>
      <c r="E135" s="356"/>
      <c r="F135" s="370"/>
      <c r="G135" s="370"/>
      <c r="H135" s="373" t="s">
        <v>528</v>
      </c>
      <c r="I135" s="373"/>
      <c r="J135" s="373"/>
      <c r="K135" s="373"/>
      <c r="L135" s="373"/>
      <c r="M135" s="356"/>
      <c r="N135" s="356"/>
      <c r="O135" s="356"/>
      <c r="P135" s="356"/>
      <c r="Q135" s="373"/>
      <c r="R135" s="373"/>
      <c r="S135" s="373"/>
      <c r="T135" s="373"/>
      <c r="U135" s="373"/>
      <c r="V135" s="373"/>
      <c r="W135" s="373"/>
      <c r="X135" s="373"/>
      <c r="Y135" s="373"/>
      <c r="Z135" s="373"/>
      <c r="AA135" s="373"/>
      <c r="AB135" s="434"/>
    </row>
    <row r="136" spans="2:28" ht="27.75" customHeight="1">
      <c r="B136" s="82"/>
      <c r="C136" s="356"/>
      <c r="D136" s="356"/>
      <c r="E136" s="356"/>
      <c r="F136" s="370"/>
      <c r="G136" s="370"/>
      <c r="H136" s="373" t="s">
        <v>575</v>
      </c>
      <c r="I136" s="373"/>
      <c r="J136" s="373"/>
      <c r="K136" s="373"/>
      <c r="L136" s="373"/>
      <c r="M136" s="356"/>
      <c r="N136" s="356"/>
      <c r="O136" s="356"/>
      <c r="P136" s="356"/>
      <c r="Q136" s="373" t="s">
        <v>1017</v>
      </c>
      <c r="R136" s="373"/>
      <c r="S136" s="373"/>
      <c r="T136" s="373"/>
      <c r="U136" s="373"/>
      <c r="V136" s="373"/>
      <c r="W136" s="373"/>
      <c r="X136" s="373"/>
      <c r="Y136" s="373"/>
      <c r="Z136" s="373"/>
      <c r="AA136" s="373"/>
      <c r="AB136" s="434"/>
    </row>
    <row r="137" spans="2:28" ht="27.75" customHeight="1">
      <c r="B137" s="82"/>
      <c r="C137" s="356"/>
      <c r="D137" s="356"/>
      <c r="E137" s="356"/>
      <c r="F137" s="370"/>
      <c r="G137" s="370"/>
      <c r="H137" s="373" t="s">
        <v>576</v>
      </c>
      <c r="I137" s="373"/>
      <c r="J137" s="373"/>
      <c r="K137" s="373"/>
      <c r="L137" s="373"/>
      <c r="M137" s="356"/>
      <c r="N137" s="356"/>
      <c r="O137" s="356"/>
      <c r="P137" s="356"/>
      <c r="Q137" s="373"/>
      <c r="R137" s="373"/>
      <c r="S137" s="373"/>
      <c r="T137" s="373"/>
      <c r="U137" s="373"/>
      <c r="V137" s="373"/>
      <c r="W137" s="373"/>
      <c r="X137" s="373"/>
      <c r="Y137" s="373"/>
      <c r="Z137" s="373"/>
      <c r="AA137" s="373"/>
      <c r="AB137" s="434"/>
    </row>
    <row r="138" spans="2:28" ht="27.75" customHeight="1">
      <c r="B138" s="82"/>
      <c r="C138" s="356"/>
      <c r="D138" s="356"/>
      <c r="E138" s="356"/>
      <c r="F138" s="370"/>
      <c r="G138" s="370"/>
      <c r="H138" s="373" t="s">
        <v>577</v>
      </c>
      <c r="I138" s="373"/>
      <c r="J138" s="373"/>
      <c r="K138" s="373"/>
      <c r="L138" s="373"/>
      <c r="M138" s="356"/>
      <c r="N138" s="356"/>
      <c r="O138" s="356"/>
      <c r="P138" s="356"/>
      <c r="Q138" s="373"/>
      <c r="R138" s="373"/>
      <c r="S138" s="373"/>
      <c r="T138" s="373"/>
      <c r="U138" s="373"/>
      <c r="V138" s="373"/>
      <c r="W138" s="373"/>
      <c r="X138" s="373"/>
      <c r="Y138" s="373"/>
      <c r="Z138" s="373"/>
      <c r="AA138" s="373"/>
      <c r="AB138" s="434"/>
    </row>
    <row r="139" spans="2:28" ht="27.75" customHeight="1">
      <c r="B139" s="82"/>
      <c r="C139" s="356"/>
      <c r="D139" s="356"/>
      <c r="E139" s="356"/>
      <c r="F139" s="370"/>
      <c r="G139" s="370"/>
      <c r="H139" s="373" t="s">
        <v>578</v>
      </c>
      <c r="I139" s="373"/>
      <c r="J139" s="373"/>
      <c r="K139" s="373"/>
      <c r="L139" s="373"/>
      <c r="M139" s="356"/>
      <c r="N139" s="356"/>
      <c r="O139" s="356"/>
      <c r="P139" s="356"/>
      <c r="Q139" s="373" t="s">
        <v>1018</v>
      </c>
      <c r="R139" s="373"/>
      <c r="S139" s="373"/>
      <c r="T139" s="373"/>
      <c r="U139" s="373"/>
      <c r="V139" s="373"/>
      <c r="W139" s="373" t="s">
        <v>1019</v>
      </c>
      <c r="X139" s="373"/>
      <c r="Y139" s="373"/>
      <c r="Z139" s="373"/>
      <c r="AA139" s="373"/>
      <c r="AB139" s="434"/>
    </row>
    <row r="140" spans="2:28" ht="27.75" customHeight="1">
      <c r="B140" s="82"/>
      <c r="C140" s="356"/>
      <c r="D140" s="356"/>
      <c r="E140" s="356"/>
      <c r="F140" s="370"/>
      <c r="G140" s="370"/>
      <c r="H140" s="373"/>
      <c r="I140" s="373"/>
      <c r="J140" s="373"/>
      <c r="K140" s="373"/>
      <c r="L140" s="373"/>
      <c r="M140" s="356"/>
      <c r="N140" s="356"/>
      <c r="O140" s="356"/>
      <c r="P140" s="356"/>
      <c r="Q140" s="373"/>
      <c r="R140" s="373"/>
      <c r="S140" s="373"/>
      <c r="T140" s="373"/>
      <c r="U140" s="373"/>
      <c r="V140" s="373"/>
      <c r="W140" s="373"/>
      <c r="X140" s="373"/>
      <c r="Y140" s="373"/>
      <c r="Z140" s="373"/>
      <c r="AA140" s="373"/>
      <c r="AB140" s="434"/>
    </row>
    <row r="141" spans="2:28" ht="27.75" customHeight="1">
      <c r="B141" s="82"/>
      <c r="C141" s="356"/>
      <c r="D141" s="356"/>
      <c r="E141" s="356"/>
      <c r="F141" s="370"/>
      <c r="G141" s="370"/>
      <c r="H141" s="516" t="s">
        <v>529</v>
      </c>
      <c r="I141" s="516"/>
      <c r="J141" s="516"/>
      <c r="K141" s="373"/>
      <c r="L141" s="373"/>
      <c r="M141" s="356"/>
      <c r="N141" s="356"/>
      <c r="O141" s="356"/>
      <c r="P141" s="356"/>
      <c r="Q141" s="373"/>
      <c r="R141" s="373"/>
      <c r="S141" s="373"/>
      <c r="T141" s="373"/>
      <c r="U141" s="373"/>
      <c r="V141" s="373"/>
      <c r="W141" s="373"/>
      <c r="X141" s="373"/>
      <c r="Y141" s="373"/>
      <c r="Z141" s="373"/>
      <c r="AA141" s="373"/>
      <c r="AB141" s="434"/>
    </row>
    <row r="142" spans="2:28" ht="27.75" customHeight="1">
      <c r="B142" s="82"/>
      <c r="C142" s="356"/>
      <c r="D142" s="356"/>
      <c r="E142" s="356"/>
      <c r="F142" s="370"/>
      <c r="G142" s="370"/>
      <c r="H142" s="516" t="s">
        <v>530</v>
      </c>
      <c r="I142" s="516"/>
      <c r="J142" s="516"/>
      <c r="K142" s="373"/>
      <c r="L142" s="373"/>
      <c r="M142" s="356"/>
      <c r="N142" s="356"/>
      <c r="O142" s="356"/>
      <c r="P142" s="356"/>
      <c r="Q142" s="373"/>
      <c r="R142" s="373"/>
      <c r="S142" s="373"/>
      <c r="T142" s="373"/>
      <c r="U142" s="373"/>
      <c r="V142" s="373"/>
      <c r="W142" s="373"/>
      <c r="X142" s="373"/>
      <c r="Y142" s="373"/>
      <c r="Z142" s="373"/>
      <c r="AA142" s="373"/>
      <c r="AB142" s="434"/>
    </row>
    <row r="143" spans="2:28" ht="27.75" customHeight="1">
      <c r="B143" s="82"/>
      <c r="C143" s="356"/>
      <c r="D143" s="356"/>
      <c r="E143" s="356"/>
      <c r="F143" s="370"/>
      <c r="G143" s="370"/>
      <c r="H143" s="516" t="s">
        <v>531</v>
      </c>
      <c r="I143" s="516"/>
      <c r="J143" s="516"/>
      <c r="K143" s="373"/>
      <c r="L143" s="373"/>
      <c r="M143" s="356"/>
      <c r="N143" s="356"/>
      <c r="O143" s="356"/>
      <c r="P143" s="356"/>
      <c r="Q143" s="373"/>
      <c r="R143" s="373"/>
      <c r="S143" s="373"/>
      <c r="T143" s="373"/>
      <c r="U143" s="373"/>
      <c r="V143" s="373"/>
      <c r="W143" s="373"/>
      <c r="X143" s="373"/>
      <c r="Y143" s="373"/>
      <c r="Z143" s="373"/>
      <c r="AA143" s="373"/>
      <c r="AB143" s="434"/>
    </row>
    <row r="144" spans="2:28" ht="27.75" customHeight="1">
      <c r="B144" s="82"/>
      <c r="C144" s="356"/>
      <c r="D144" s="356"/>
      <c r="E144" s="356"/>
      <c r="F144" s="370"/>
      <c r="G144" s="370"/>
      <c r="H144" s="373"/>
      <c r="I144" s="373"/>
      <c r="J144" s="373"/>
      <c r="K144" s="373"/>
      <c r="L144" s="373"/>
      <c r="M144" s="356"/>
      <c r="N144" s="356"/>
      <c r="O144" s="356"/>
      <c r="P144" s="356"/>
      <c r="Q144" s="373"/>
      <c r="R144" s="373"/>
      <c r="S144" s="373"/>
      <c r="T144" s="373"/>
      <c r="U144" s="373"/>
      <c r="V144" s="373"/>
      <c r="W144" s="373"/>
      <c r="X144" s="373"/>
      <c r="Y144" s="373"/>
      <c r="Z144" s="373"/>
      <c r="AA144" s="373"/>
      <c r="AB144" s="434"/>
    </row>
    <row r="145" spans="2:28" ht="27.75" customHeight="1">
      <c r="B145" s="82"/>
      <c r="C145" s="356"/>
      <c r="D145" s="356"/>
      <c r="E145" s="356"/>
      <c r="F145" s="370"/>
      <c r="G145" s="370"/>
      <c r="H145" s="373" t="s">
        <v>579</v>
      </c>
      <c r="I145" s="373"/>
      <c r="J145" s="373"/>
      <c r="K145" s="373"/>
      <c r="L145" s="373"/>
      <c r="M145" s="356"/>
      <c r="N145" s="356"/>
      <c r="O145" s="356"/>
      <c r="P145" s="356"/>
      <c r="Q145" s="373"/>
      <c r="R145" s="373"/>
      <c r="S145" s="373"/>
      <c r="T145" s="373"/>
      <c r="U145" s="373"/>
      <c r="V145" s="373"/>
      <c r="W145" s="373"/>
      <c r="X145" s="373"/>
      <c r="Y145" s="373"/>
      <c r="Z145" s="373"/>
      <c r="AA145" s="373"/>
      <c r="AB145" s="434"/>
    </row>
    <row r="146" spans="2:28" ht="27.75" customHeight="1">
      <c r="B146" s="82"/>
      <c r="C146" s="356"/>
      <c r="D146" s="356"/>
      <c r="E146" s="356"/>
      <c r="F146" s="370"/>
      <c r="G146" s="370"/>
      <c r="H146" s="373" t="s">
        <v>580</v>
      </c>
      <c r="I146" s="373"/>
      <c r="J146" s="373"/>
      <c r="K146" s="373"/>
      <c r="L146" s="373"/>
      <c r="M146" s="356"/>
      <c r="N146" s="356"/>
      <c r="O146" s="356"/>
      <c r="P146" s="356"/>
      <c r="Q146" s="373" t="s">
        <v>1021</v>
      </c>
      <c r="R146" s="373"/>
      <c r="S146" s="373"/>
      <c r="T146" s="373"/>
      <c r="U146" s="373"/>
      <c r="V146" s="373"/>
      <c r="W146" s="373"/>
      <c r="X146" s="373"/>
      <c r="Y146" s="373"/>
      <c r="Z146" s="373"/>
      <c r="AA146" s="373"/>
      <c r="AB146" s="434"/>
    </row>
    <row r="147" spans="2:28" ht="27.75" customHeight="1">
      <c r="B147" s="82"/>
      <c r="C147" s="356"/>
      <c r="D147" s="356"/>
      <c r="E147" s="356"/>
      <c r="F147" s="370"/>
      <c r="G147" s="370"/>
      <c r="H147" s="373" t="s">
        <v>581</v>
      </c>
      <c r="I147" s="373"/>
      <c r="J147" s="373"/>
      <c r="K147" s="373"/>
      <c r="L147" s="373"/>
      <c r="M147" s="356"/>
      <c r="N147" s="356"/>
      <c r="O147" s="356"/>
      <c r="P147" s="356"/>
      <c r="Q147" s="373"/>
      <c r="R147" s="373"/>
      <c r="S147" s="373"/>
      <c r="T147" s="373"/>
      <c r="U147" s="373"/>
      <c r="V147" s="373"/>
      <c r="W147" s="373"/>
      <c r="X147" s="373"/>
      <c r="Y147" s="373"/>
      <c r="Z147" s="373"/>
      <c r="AA147" s="373"/>
      <c r="AB147" s="434"/>
    </row>
    <row r="148" spans="2:28" ht="27.75" customHeight="1">
      <c r="B148" s="82"/>
      <c r="C148" s="356"/>
      <c r="D148" s="356"/>
      <c r="E148" s="356"/>
      <c r="F148" s="370"/>
      <c r="G148" s="370"/>
      <c r="H148" s="373" t="s">
        <v>582</v>
      </c>
      <c r="I148" s="373"/>
      <c r="J148" s="373"/>
      <c r="K148" s="373"/>
      <c r="L148" s="373"/>
      <c r="M148" s="356"/>
      <c r="N148" s="356"/>
      <c r="O148" s="356"/>
      <c r="P148" s="356"/>
      <c r="Q148" s="373"/>
      <c r="R148" s="373"/>
      <c r="S148" s="373"/>
      <c r="T148" s="373"/>
      <c r="U148" s="373"/>
      <c r="V148" s="373"/>
      <c r="W148" s="373"/>
      <c r="X148" s="373"/>
      <c r="Y148" s="373"/>
      <c r="Z148" s="373"/>
      <c r="AA148" s="373"/>
      <c r="AB148" s="434"/>
    </row>
    <row r="149" spans="2:28" ht="27.75" customHeight="1">
      <c r="B149" s="82"/>
      <c r="C149" s="356"/>
      <c r="D149" s="356"/>
      <c r="E149" s="356"/>
      <c r="F149" s="370"/>
      <c r="G149" s="370"/>
      <c r="H149" s="373" t="s">
        <v>583</v>
      </c>
      <c r="I149" s="373"/>
      <c r="J149" s="373"/>
      <c r="K149" s="373"/>
      <c r="L149" s="373"/>
      <c r="M149" s="356"/>
      <c r="N149" s="356"/>
      <c r="O149" s="356"/>
      <c r="P149" s="356"/>
      <c r="Q149" s="373" t="s">
        <v>1020</v>
      </c>
      <c r="R149" s="373"/>
      <c r="S149" s="373"/>
      <c r="T149" s="373"/>
      <c r="U149" s="373"/>
      <c r="V149" s="373"/>
      <c r="W149" s="373" t="s">
        <v>1022</v>
      </c>
      <c r="X149" s="373"/>
      <c r="Y149" s="373"/>
      <c r="Z149" s="373"/>
      <c r="AA149" s="373"/>
      <c r="AB149" s="434"/>
    </row>
    <row r="150" spans="2:28" ht="27.75" customHeight="1">
      <c r="B150" s="82"/>
      <c r="C150" s="356"/>
      <c r="D150" s="356"/>
      <c r="E150" s="356"/>
      <c r="F150" s="370"/>
      <c r="G150" s="370"/>
      <c r="H150" s="373"/>
      <c r="I150" s="373"/>
      <c r="J150" s="373"/>
      <c r="K150" s="373"/>
      <c r="L150" s="373"/>
      <c r="M150" s="356"/>
      <c r="N150" s="356"/>
      <c r="O150" s="356"/>
      <c r="P150" s="356"/>
      <c r="Q150" s="373"/>
      <c r="R150" s="373"/>
      <c r="S150" s="373"/>
      <c r="T150" s="373"/>
      <c r="U150" s="373"/>
      <c r="V150" s="373"/>
      <c r="W150" s="373"/>
      <c r="X150" s="373"/>
      <c r="Y150" s="373"/>
      <c r="Z150" s="373"/>
      <c r="AA150" s="373"/>
      <c r="AB150" s="434"/>
    </row>
    <row r="151" spans="2:28" ht="27.75" customHeight="1">
      <c r="B151" s="82"/>
      <c r="C151" s="356"/>
      <c r="D151" s="356"/>
      <c r="E151" s="356"/>
      <c r="F151" s="370"/>
      <c r="G151" s="370"/>
      <c r="H151" s="373" t="s">
        <v>532</v>
      </c>
      <c r="I151" s="373"/>
      <c r="J151" s="373"/>
      <c r="K151" s="373"/>
      <c r="L151" s="373"/>
      <c r="M151" s="356"/>
      <c r="N151" s="356"/>
      <c r="O151" s="356"/>
      <c r="P151" s="356"/>
      <c r="Q151" s="373"/>
      <c r="R151" s="373"/>
      <c r="S151" s="373"/>
      <c r="T151" s="373"/>
      <c r="U151" s="373"/>
      <c r="V151" s="373"/>
      <c r="W151" s="373"/>
      <c r="X151" s="373"/>
      <c r="Y151" s="373"/>
      <c r="Z151" s="373"/>
      <c r="AA151" s="373"/>
      <c r="AB151" s="434"/>
    </row>
    <row r="152" spans="2:28" ht="27.75" customHeight="1">
      <c r="B152" s="82"/>
      <c r="C152" s="356"/>
      <c r="D152" s="356"/>
      <c r="E152" s="356"/>
      <c r="F152" s="370"/>
      <c r="G152" s="370"/>
      <c r="H152" s="373" t="s">
        <v>533</v>
      </c>
      <c r="I152" s="373"/>
      <c r="J152" s="373"/>
      <c r="K152" s="373"/>
      <c r="L152" s="373"/>
      <c r="M152" s="356"/>
      <c r="N152" s="356"/>
      <c r="O152" s="356"/>
      <c r="P152" s="356"/>
      <c r="Q152" s="373" t="s">
        <v>1027</v>
      </c>
      <c r="R152" s="373"/>
      <c r="S152" s="373"/>
      <c r="T152" s="373"/>
      <c r="U152" s="373"/>
      <c r="V152" s="373"/>
      <c r="W152" s="373"/>
      <c r="X152" s="373"/>
      <c r="Y152" s="373"/>
      <c r="Z152" s="373"/>
      <c r="AA152" s="373"/>
      <c r="AB152" s="434"/>
    </row>
    <row r="153" spans="2:28" ht="27.75" customHeight="1">
      <c r="B153" s="82"/>
      <c r="C153" s="356"/>
      <c r="D153" s="356"/>
      <c r="E153" s="356"/>
      <c r="F153" s="370"/>
      <c r="G153" s="370"/>
      <c r="H153" s="373" t="s">
        <v>584</v>
      </c>
      <c r="I153" s="373"/>
      <c r="J153" s="373"/>
      <c r="K153" s="373"/>
      <c r="L153" s="373"/>
      <c r="M153" s="356"/>
      <c r="N153" s="356"/>
      <c r="O153" s="356"/>
      <c r="P153" s="356"/>
      <c r="Q153" s="373"/>
      <c r="R153" s="373"/>
      <c r="S153" s="373"/>
      <c r="T153" s="373"/>
      <c r="U153" s="373"/>
      <c r="V153" s="373"/>
      <c r="W153" s="373"/>
      <c r="X153" s="373"/>
      <c r="Y153" s="373"/>
      <c r="Z153" s="373"/>
      <c r="AA153" s="373"/>
      <c r="AB153" s="434"/>
    </row>
    <row r="154" spans="2:28" ht="27.75" customHeight="1">
      <c r="B154" s="82"/>
      <c r="C154" s="356"/>
      <c r="D154" s="356"/>
      <c r="E154" s="356"/>
      <c r="F154" s="370"/>
      <c r="G154" s="370"/>
      <c r="H154" s="373" t="s">
        <v>585</v>
      </c>
      <c r="I154" s="373"/>
      <c r="J154" s="373"/>
      <c r="K154" s="373"/>
      <c r="L154" s="373"/>
      <c r="M154" s="356"/>
      <c r="N154" s="356"/>
      <c r="O154" s="356"/>
      <c r="P154" s="356"/>
      <c r="Q154" s="373"/>
      <c r="R154" s="373"/>
      <c r="S154" s="373"/>
      <c r="T154" s="373"/>
      <c r="U154" s="373"/>
      <c r="V154" s="373"/>
      <c r="W154" s="373"/>
      <c r="X154" s="373"/>
      <c r="Y154" s="373"/>
      <c r="Z154" s="373"/>
      <c r="AA154" s="373"/>
      <c r="AB154" s="434"/>
    </row>
    <row r="155" spans="2:28" ht="27.75" customHeight="1">
      <c r="B155" s="82"/>
      <c r="C155" s="356"/>
      <c r="D155" s="356"/>
      <c r="E155" s="356"/>
      <c r="F155" s="370"/>
      <c r="G155" s="370"/>
      <c r="H155" s="373" t="s">
        <v>586</v>
      </c>
      <c r="I155" s="373"/>
      <c r="J155" s="373"/>
      <c r="K155" s="373"/>
      <c r="L155" s="373"/>
      <c r="M155" s="356"/>
      <c r="N155" s="356"/>
      <c r="O155" s="356"/>
      <c r="P155" s="356"/>
      <c r="Q155" s="373" t="s">
        <v>1023</v>
      </c>
      <c r="R155" s="373"/>
      <c r="S155" s="373"/>
      <c r="T155" s="373"/>
      <c r="U155" s="373"/>
      <c r="V155" s="373"/>
      <c r="W155" s="373" t="s">
        <v>1024</v>
      </c>
      <c r="X155" s="373"/>
      <c r="Y155" s="373"/>
      <c r="Z155" s="373"/>
      <c r="AA155" s="373"/>
      <c r="AB155" s="434"/>
    </row>
    <row r="156" spans="2:28" ht="27.75" customHeight="1">
      <c r="B156" s="82"/>
      <c r="C156" s="356"/>
      <c r="D156" s="356"/>
      <c r="E156" s="356"/>
      <c r="F156" s="370"/>
      <c r="G156" s="370"/>
      <c r="H156" s="373" t="s">
        <v>587</v>
      </c>
      <c r="I156" s="373"/>
      <c r="J156" s="373"/>
      <c r="K156" s="373"/>
      <c r="L156" s="373"/>
      <c r="M156" s="356"/>
      <c r="N156" s="356"/>
      <c r="O156" s="356"/>
      <c r="P156" s="356"/>
      <c r="Q156" s="373" t="s">
        <v>1028</v>
      </c>
      <c r="R156" s="373"/>
      <c r="S156" s="373"/>
      <c r="T156" s="373"/>
      <c r="U156" s="373"/>
      <c r="V156" s="373"/>
      <c r="W156" s="373"/>
      <c r="X156" s="373"/>
      <c r="Y156" s="373"/>
      <c r="Z156" s="373"/>
      <c r="AA156" s="373"/>
      <c r="AB156" s="434"/>
    </row>
    <row r="157" spans="2:28" ht="27.75" customHeight="1">
      <c r="B157" s="82"/>
      <c r="C157" s="356"/>
      <c r="D157" s="356"/>
      <c r="E157" s="356"/>
      <c r="F157" s="370"/>
      <c r="G157" s="370"/>
      <c r="H157" s="373" t="s">
        <v>534</v>
      </c>
      <c r="I157" s="373"/>
      <c r="J157" s="373"/>
      <c r="K157" s="373"/>
      <c r="L157" s="373"/>
      <c r="M157" s="356"/>
      <c r="N157" s="356"/>
      <c r="O157" s="356"/>
      <c r="P157" s="356"/>
      <c r="Q157" s="373"/>
      <c r="R157" s="373"/>
      <c r="S157" s="373"/>
      <c r="T157" s="373"/>
      <c r="U157" s="373"/>
      <c r="V157" s="373"/>
      <c r="W157" s="373"/>
      <c r="X157" s="373"/>
      <c r="Y157" s="373"/>
      <c r="Z157" s="373"/>
      <c r="AA157" s="373"/>
      <c r="AB157" s="434"/>
    </row>
    <row r="158" spans="2:28" ht="27.75" customHeight="1">
      <c r="B158" s="82"/>
      <c r="C158" s="356"/>
      <c r="D158" s="356"/>
      <c r="E158" s="356"/>
      <c r="F158" s="370"/>
      <c r="G158" s="370"/>
      <c r="H158" s="373" t="s">
        <v>535</v>
      </c>
      <c r="I158" s="373"/>
      <c r="J158" s="373"/>
      <c r="K158" s="373"/>
      <c r="L158" s="373"/>
      <c r="M158" s="356"/>
      <c r="N158" s="356"/>
      <c r="O158" s="356"/>
      <c r="P158" s="356"/>
      <c r="Q158" s="373"/>
      <c r="R158" s="373"/>
      <c r="S158" s="373"/>
      <c r="T158" s="373"/>
      <c r="U158" s="373"/>
      <c r="V158" s="373"/>
      <c r="W158" s="373"/>
      <c r="X158" s="373"/>
      <c r="Y158" s="373"/>
      <c r="Z158" s="373"/>
      <c r="AA158" s="373"/>
      <c r="AB158" s="434"/>
    </row>
    <row r="159" spans="2:28" ht="27.75" customHeight="1">
      <c r="B159" s="82"/>
      <c r="C159" s="356"/>
      <c r="D159" s="356"/>
      <c r="E159" s="356"/>
      <c r="F159" s="370"/>
      <c r="G159" s="370"/>
      <c r="H159" s="373" t="s">
        <v>536</v>
      </c>
      <c r="I159" s="373"/>
      <c r="J159" s="373"/>
      <c r="K159" s="373"/>
      <c r="L159" s="373"/>
      <c r="M159" s="356"/>
      <c r="N159" s="356"/>
      <c r="O159" s="356"/>
      <c r="P159" s="356"/>
      <c r="Q159" s="373" t="s">
        <v>1025</v>
      </c>
      <c r="R159" s="373"/>
      <c r="S159" s="373"/>
      <c r="T159" s="373"/>
      <c r="U159" s="373"/>
      <c r="V159" s="373"/>
      <c r="W159" s="373" t="s">
        <v>1026</v>
      </c>
      <c r="X159" s="373"/>
      <c r="Y159" s="373"/>
      <c r="Z159" s="373"/>
      <c r="AA159" s="373"/>
      <c r="AB159" s="434"/>
    </row>
    <row r="160" spans="2:28" ht="27.75" customHeight="1">
      <c r="B160" s="82"/>
      <c r="C160" s="356"/>
      <c r="D160" s="356"/>
      <c r="E160" s="356"/>
      <c r="F160" s="370"/>
      <c r="G160" s="370"/>
      <c r="H160" s="373" t="s">
        <v>588</v>
      </c>
      <c r="I160" s="373"/>
      <c r="J160" s="373"/>
      <c r="K160" s="373"/>
      <c r="L160" s="373"/>
      <c r="M160" s="356"/>
      <c r="N160" s="356"/>
      <c r="O160" s="356"/>
      <c r="P160" s="356"/>
      <c r="Q160" s="373" t="s">
        <v>1030</v>
      </c>
      <c r="R160" s="373"/>
      <c r="S160" s="373"/>
      <c r="T160" s="373"/>
      <c r="U160" s="373"/>
      <c r="V160" s="373"/>
      <c r="W160" s="373" t="s">
        <v>1024</v>
      </c>
      <c r="X160" s="373"/>
      <c r="Y160" s="373"/>
      <c r="Z160" s="373"/>
      <c r="AA160" s="373"/>
      <c r="AB160" s="434"/>
    </row>
    <row r="161" spans="2:28" ht="27.75" customHeight="1">
      <c r="B161" s="82"/>
      <c r="C161" s="356"/>
      <c r="D161" s="356"/>
      <c r="E161" s="356"/>
      <c r="F161" s="370"/>
      <c r="G161" s="370"/>
      <c r="H161" s="373" t="s">
        <v>589</v>
      </c>
      <c r="I161" s="373"/>
      <c r="J161" s="373"/>
      <c r="K161" s="373"/>
      <c r="L161" s="373"/>
      <c r="M161" s="356"/>
      <c r="N161" s="356"/>
      <c r="O161" s="356"/>
      <c r="P161" s="356"/>
      <c r="Q161" s="373" t="s">
        <v>1029</v>
      </c>
      <c r="R161" s="373"/>
      <c r="S161" s="373"/>
      <c r="T161" s="373"/>
      <c r="U161" s="373"/>
      <c r="V161" s="373"/>
      <c r="W161" s="373" t="s">
        <v>1026</v>
      </c>
      <c r="X161" s="373"/>
      <c r="Y161" s="373"/>
      <c r="Z161" s="373"/>
      <c r="AA161" s="373"/>
      <c r="AB161" s="434"/>
    </row>
    <row r="162" spans="2:28" ht="27.75" customHeight="1">
      <c r="B162" s="82"/>
      <c r="C162" s="356"/>
      <c r="D162" s="356"/>
      <c r="E162" s="356"/>
      <c r="F162" s="370"/>
      <c r="G162" s="370"/>
      <c r="H162" s="373"/>
      <c r="I162" s="373"/>
      <c r="J162" s="373"/>
      <c r="K162" s="373"/>
      <c r="L162" s="373"/>
      <c r="M162" s="356"/>
      <c r="N162" s="356"/>
      <c r="O162" s="356"/>
      <c r="P162" s="356"/>
      <c r="Q162" s="373"/>
      <c r="R162" s="373"/>
      <c r="S162" s="373"/>
      <c r="T162" s="373"/>
      <c r="U162" s="373"/>
      <c r="V162" s="373"/>
      <c r="W162" s="373"/>
      <c r="X162" s="373"/>
      <c r="Y162" s="373"/>
      <c r="Z162" s="373"/>
      <c r="AA162" s="373"/>
      <c r="AB162" s="434"/>
    </row>
    <row r="163" spans="2:28" ht="27.75" customHeight="1">
      <c r="B163" s="82"/>
      <c r="C163" s="356"/>
      <c r="D163" s="356"/>
      <c r="E163" s="356"/>
      <c r="F163" s="370"/>
      <c r="G163" s="370"/>
      <c r="H163" s="373" t="s">
        <v>537</v>
      </c>
      <c r="I163" s="373"/>
      <c r="J163" s="373"/>
      <c r="K163" s="373"/>
      <c r="L163" s="373"/>
      <c r="M163" s="356"/>
      <c r="N163" s="356"/>
      <c r="O163" s="356"/>
      <c r="P163" s="356"/>
      <c r="Q163" s="373"/>
      <c r="R163" s="373"/>
      <c r="S163" s="373"/>
      <c r="T163" s="373"/>
      <c r="U163" s="373"/>
      <c r="V163" s="373"/>
      <c r="W163" s="373"/>
      <c r="X163" s="373"/>
      <c r="Y163" s="373"/>
      <c r="Z163" s="373"/>
      <c r="AA163" s="373"/>
      <c r="AB163" s="434"/>
    </row>
    <row r="164" spans="2:28" ht="27.75" customHeight="1">
      <c r="B164" s="82"/>
      <c r="C164" s="356"/>
      <c r="D164" s="356"/>
      <c r="E164" s="356"/>
      <c r="F164" s="370"/>
      <c r="G164" s="370"/>
      <c r="H164" s="373" t="s">
        <v>590</v>
      </c>
      <c r="I164" s="373"/>
      <c r="J164" s="373"/>
      <c r="K164" s="373"/>
      <c r="L164" s="373"/>
      <c r="M164" s="356"/>
      <c r="N164" s="356"/>
      <c r="O164" s="356"/>
      <c r="P164" s="356"/>
      <c r="Q164" s="373"/>
      <c r="R164" s="373"/>
      <c r="S164" s="373"/>
      <c r="T164" s="373"/>
      <c r="U164" s="373"/>
      <c r="V164" s="373"/>
      <c r="W164" s="373"/>
      <c r="X164" s="373"/>
      <c r="Y164" s="373"/>
      <c r="Z164" s="373"/>
      <c r="AA164" s="373"/>
      <c r="AB164" s="434"/>
    </row>
    <row r="165" spans="2:28" ht="27.75" customHeight="1">
      <c r="B165" s="82"/>
      <c r="C165" s="356"/>
      <c r="D165" s="356"/>
      <c r="E165" s="356"/>
      <c r="F165" s="370"/>
      <c r="G165" s="370"/>
      <c r="H165" s="373" t="s">
        <v>591</v>
      </c>
      <c r="I165" s="373"/>
      <c r="J165" s="373"/>
      <c r="K165" s="373"/>
      <c r="L165" s="373"/>
      <c r="M165" s="356"/>
      <c r="N165" s="356"/>
      <c r="O165" s="356"/>
      <c r="P165" s="356"/>
      <c r="Q165" s="373" t="s">
        <v>1031</v>
      </c>
      <c r="R165" s="373"/>
      <c r="S165" s="373"/>
      <c r="T165" s="373"/>
      <c r="U165" s="373"/>
      <c r="V165" s="373"/>
      <c r="W165" s="373" t="s">
        <v>1032</v>
      </c>
      <c r="X165" s="373"/>
      <c r="Y165" s="373"/>
      <c r="Z165" s="373"/>
      <c r="AA165" s="373"/>
      <c r="AB165" s="434"/>
    </row>
    <row r="166" spans="2:28" ht="27.75" customHeight="1">
      <c r="B166" s="82"/>
      <c r="C166" s="356"/>
      <c r="D166" s="356"/>
      <c r="E166" s="356"/>
      <c r="F166" s="370"/>
      <c r="G166" s="370"/>
      <c r="H166" s="373" t="s">
        <v>538</v>
      </c>
      <c r="I166" s="373"/>
      <c r="J166" s="373"/>
      <c r="K166" s="373"/>
      <c r="L166" s="373"/>
      <c r="M166" s="356"/>
      <c r="N166" s="356"/>
      <c r="O166" s="356"/>
      <c r="P166" s="356"/>
      <c r="Q166" s="373" t="s">
        <v>1033</v>
      </c>
      <c r="R166" s="373"/>
      <c r="S166" s="373"/>
      <c r="T166" s="373"/>
      <c r="U166" s="373"/>
      <c r="V166" s="373"/>
      <c r="W166" s="373" t="s">
        <v>1034</v>
      </c>
      <c r="X166" s="373"/>
      <c r="Y166" s="373"/>
      <c r="Z166" s="373"/>
      <c r="AA166" s="373"/>
      <c r="AB166" s="434"/>
    </row>
    <row r="167" spans="2:28" ht="27.75" customHeight="1">
      <c r="B167" s="82"/>
      <c r="C167" s="356"/>
      <c r="D167" s="356"/>
      <c r="E167" s="356"/>
      <c r="F167" s="370"/>
      <c r="G167" s="370"/>
      <c r="H167" s="373" t="s">
        <v>539</v>
      </c>
      <c r="I167" s="373"/>
      <c r="J167" s="373"/>
      <c r="K167" s="373"/>
      <c r="L167" s="373"/>
      <c r="M167" s="356"/>
      <c r="N167" s="356"/>
      <c r="O167" s="356"/>
      <c r="P167" s="356"/>
      <c r="Q167" s="373" t="s">
        <v>1033</v>
      </c>
      <c r="R167" s="373"/>
      <c r="S167" s="373"/>
      <c r="T167" s="373"/>
      <c r="U167" s="373"/>
      <c r="V167" s="373"/>
      <c r="W167" s="373" t="s">
        <v>1035</v>
      </c>
      <c r="X167" s="373"/>
      <c r="Y167" s="373"/>
      <c r="Z167" s="373"/>
      <c r="AA167" s="373"/>
      <c r="AB167" s="434"/>
    </row>
    <row r="168" spans="2:28" ht="27.75" customHeight="1">
      <c r="B168" s="82"/>
      <c r="C168" s="356"/>
      <c r="D168" s="356"/>
      <c r="E168" s="356"/>
      <c r="F168" s="370"/>
      <c r="G168" s="370"/>
      <c r="H168" s="373"/>
      <c r="I168" s="373"/>
      <c r="J168" s="373"/>
      <c r="K168" s="373"/>
      <c r="L168" s="373"/>
      <c r="M168" s="356"/>
      <c r="N168" s="356"/>
      <c r="O168" s="356"/>
      <c r="P168" s="356"/>
      <c r="Q168" s="373"/>
      <c r="R168" s="373"/>
      <c r="S168" s="373"/>
      <c r="T168" s="373"/>
      <c r="U168" s="373"/>
      <c r="V168" s="373"/>
      <c r="W168" s="373"/>
      <c r="X168" s="373"/>
      <c r="Y168" s="373"/>
      <c r="Z168" s="373"/>
      <c r="AA168" s="373"/>
      <c r="AB168" s="434"/>
    </row>
    <row r="169" spans="2:28" ht="27.75" customHeight="1">
      <c r="B169" s="82"/>
      <c r="C169" s="356"/>
      <c r="D169" s="356"/>
      <c r="E169" s="356"/>
      <c r="F169" s="370"/>
      <c r="G169" s="370"/>
      <c r="H169" s="373" t="s">
        <v>540</v>
      </c>
      <c r="I169" s="373"/>
      <c r="J169" s="373"/>
      <c r="K169" s="373"/>
      <c r="L169" s="373"/>
      <c r="M169" s="356"/>
      <c r="N169" s="356"/>
      <c r="O169" s="356"/>
      <c r="P169" s="356"/>
      <c r="Q169" s="373"/>
      <c r="R169" s="373"/>
      <c r="S169" s="373"/>
      <c r="T169" s="373"/>
      <c r="U169" s="373"/>
      <c r="V169" s="373"/>
      <c r="W169" s="373"/>
      <c r="X169" s="373"/>
      <c r="Y169" s="373"/>
      <c r="Z169" s="373"/>
      <c r="AA169" s="373"/>
      <c r="AB169" s="434"/>
    </row>
    <row r="170" spans="2:28" ht="27.75" customHeight="1">
      <c r="B170" s="82"/>
      <c r="C170" s="356"/>
      <c r="D170" s="356"/>
      <c r="E170" s="356"/>
      <c r="F170" s="370"/>
      <c r="G170" s="370"/>
      <c r="H170" s="373" t="s">
        <v>592</v>
      </c>
      <c r="I170" s="373"/>
      <c r="J170" s="373"/>
      <c r="K170" s="373"/>
      <c r="L170" s="373"/>
      <c r="M170" s="356"/>
      <c r="N170" s="356"/>
      <c r="O170" s="356"/>
      <c r="P170" s="356"/>
      <c r="Q170" s="373" t="s">
        <v>1031</v>
      </c>
      <c r="R170" s="373"/>
      <c r="S170" s="373"/>
      <c r="T170" s="373"/>
      <c r="U170" s="373"/>
      <c r="V170" s="373"/>
      <c r="W170" s="373" t="s">
        <v>1032</v>
      </c>
      <c r="X170" s="373"/>
      <c r="Y170" s="373"/>
      <c r="Z170" s="373"/>
      <c r="AA170" s="373"/>
      <c r="AB170" s="434"/>
    </row>
    <row r="171" spans="2:28" ht="27.75" customHeight="1">
      <c r="B171" s="82"/>
      <c r="C171" s="356"/>
      <c r="D171" s="356"/>
      <c r="E171" s="356"/>
      <c r="F171" s="370"/>
      <c r="G171" s="370"/>
      <c r="H171" s="373" t="s">
        <v>593</v>
      </c>
      <c r="I171" s="373"/>
      <c r="J171" s="373"/>
      <c r="K171" s="373"/>
      <c r="L171" s="373"/>
      <c r="M171" s="356"/>
      <c r="N171" s="356"/>
      <c r="O171" s="356"/>
      <c r="P171" s="356"/>
      <c r="Q171" s="373" t="s">
        <v>1033</v>
      </c>
      <c r="R171" s="373"/>
      <c r="S171" s="373"/>
      <c r="T171" s="373"/>
      <c r="U171" s="373"/>
      <c r="V171" s="373"/>
      <c r="W171" s="373" t="s">
        <v>1034</v>
      </c>
      <c r="X171" s="373"/>
      <c r="Y171" s="373"/>
      <c r="Z171" s="373"/>
      <c r="AA171" s="373"/>
      <c r="AB171" s="434"/>
    </row>
    <row r="172" spans="2:28" ht="27.75" customHeight="1">
      <c r="B172" s="82"/>
      <c r="C172" s="356"/>
      <c r="D172" s="356"/>
      <c r="E172" s="356"/>
      <c r="F172" s="370"/>
      <c r="G172" s="370"/>
      <c r="H172" s="373" t="s">
        <v>594</v>
      </c>
      <c r="I172" s="373"/>
      <c r="J172" s="373"/>
      <c r="K172" s="373"/>
      <c r="L172" s="373"/>
      <c r="M172" s="356"/>
      <c r="N172" s="356"/>
      <c r="O172" s="356"/>
      <c r="P172" s="356"/>
      <c r="Q172" s="373" t="s">
        <v>1033</v>
      </c>
      <c r="R172" s="373"/>
      <c r="S172" s="373"/>
      <c r="T172" s="373"/>
      <c r="U172" s="373"/>
      <c r="V172" s="373"/>
      <c r="W172" s="373" t="s">
        <v>1035</v>
      </c>
      <c r="X172" s="373"/>
      <c r="Y172" s="373"/>
      <c r="Z172" s="373"/>
      <c r="AA172" s="373"/>
      <c r="AB172" s="434"/>
    </row>
    <row r="173" spans="2:28" ht="27.75" customHeight="1">
      <c r="B173" s="82"/>
      <c r="C173" s="356"/>
      <c r="D173" s="356"/>
      <c r="E173" s="356"/>
      <c r="F173" s="370"/>
      <c r="G173" s="370"/>
      <c r="H173" s="490" t="s">
        <v>1037</v>
      </c>
      <c r="I173" s="491"/>
      <c r="J173" s="511"/>
      <c r="K173" s="373"/>
      <c r="L173" s="373"/>
      <c r="M173" s="356"/>
      <c r="N173" s="356"/>
      <c r="O173" s="356"/>
      <c r="P173" s="356"/>
      <c r="Q173" s="373" t="s">
        <v>1039</v>
      </c>
      <c r="R173" s="373"/>
      <c r="S173" s="373"/>
      <c r="T173" s="373"/>
      <c r="U173" s="373"/>
      <c r="V173" s="373"/>
      <c r="W173" s="373" t="s">
        <v>1040</v>
      </c>
      <c r="X173" s="373"/>
      <c r="Y173" s="373"/>
      <c r="Z173" s="373"/>
      <c r="AA173" s="373"/>
      <c r="AB173" s="434"/>
    </row>
    <row r="174" spans="2:28" ht="27.75" customHeight="1">
      <c r="B174" s="82"/>
      <c r="C174" s="356"/>
      <c r="D174" s="356"/>
      <c r="E174" s="356"/>
      <c r="F174" s="370"/>
      <c r="G174" s="370"/>
      <c r="H174" s="490" t="s">
        <v>1038</v>
      </c>
      <c r="I174" s="491"/>
      <c r="J174" s="511"/>
      <c r="K174" s="373"/>
      <c r="L174" s="373"/>
      <c r="M174" s="356"/>
      <c r="N174" s="356"/>
      <c r="O174" s="356"/>
      <c r="P174" s="356"/>
      <c r="Q174" s="373" t="s">
        <v>1041</v>
      </c>
      <c r="R174" s="373"/>
      <c r="S174" s="373"/>
      <c r="T174" s="373"/>
      <c r="U174" s="373"/>
      <c r="V174" s="373"/>
      <c r="W174" s="373" t="s">
        <v>1042</v>
      </c>
      <c r="X174" s="373"/>
      <c r="Y174" s="373"/>
      <c r="Z174" s="373"/>
      <c r="AA174" s="373"/>
      <c r="AB174" s="434"/>
    </row>
    <row r="175" spans="2:28" ht="27.75" customHeight="1">
      <c r="B175" s="82"/>
      <c r="C175" s="356"/>
      <c r="D175" s="356"/>
      <c r="E175" s="356"/>
      <c r="F175" s="370"/>
      <c r="G175" s="370"/>
      <c r="H175" s="373"/>
      <c r="I175" s="373"/>
      <c r="J175" s="373"/>
      <c r="K175" s="373"/>
      <c r="L175" s="373"/>
      <c r="M175" s="356"/>
      <c r="N175" s="356"/>
      <c r="O175" s="356"/>
      <c r="P175" s="356"/>
      <c r="Q175" s="373"/>
      <c r="R175" s="373"/>
      <c r="S175" s="373"/>
      <c r="T175" s="373"/>
      <c r="U175" s="373"/>
      <c r="V175" s="373"/>
      <c r="W175" s="373"/>
      <c r="X175" s="373"/>
      <c r="Y175" s="373"/>
      <c r="Z175" s="373"/>
      <c r="AA175" s="373"/>
      <c r="AB175" s="434"/>
    </row>
    <row r="176" spans="2:28" ht="27.75" customHeight="1">
      <c r="B176" s="82"/>
      <c r="C176" s="356"/>
      <c r="D176" s="356"/>
      <c r="E176" s="356"/>
      <c r="F176" s="370"/>
      <c r="G176" s="370"/>
      <c r="H176" s="373" t="s">
        <v>541</v>
      </c>
      <c r="I176" s="373"/>
      <c r="J176" s="373"/>
      <c r="K176" s="373"/>
      <c r="L176" s="373"/>
      <c r="M176" s="356"/>
      <c r="N176" s="356"/>
      <c r="O176" s="356"/>
      <c r="P176" s="356"/>
      <c r="Q176" s="373"/>
      <c r="R176" s="373"/>
      <c r="S176" s="373"/>
      <c r="T176" s="373"/>
      <c r="U176" s="373"/>
      <c r="V176" s="373"/>
      <c r="W176" s="373"/>
      <c r="X176" s="373"/>
      <c r="Y176" s="373"/>
      <c r="Z176" s="373"/>
      <c r="AA176" s="373"/>
      <c r="AB176" s="434"/>
    </row>
    <row r="177" spans="2:28" ht="27.75" customHeight="1">
      <c r="B177" s="82"/>
      <c r="C177" s="356"/>
      <c r="D177" s="356"/>
      <c r="E177" s="356"/>
      <c r="F177" s="370"/>
      <c r="G177" s="370"/>
      <c r="H177" s="373" t="s">
        <v>542</v>
      </c>
      <c r="I177" s="373"/>
      <c r="J177" s="373"/>
      <c r="K177" s="373"/>
      <c r="L177" s="373"/>
      <c r="M177" s="356"/>
      <c r="N177" s="356"/>
      <c r="O177" s="356"/>
      <c r="P177" s="356"/>
      <c r="Q177" s="373" t="s">
        <v>1043</v>
      </c>
      <c r="R177" s="373"/>
      <c r="S177" s="373"/>
      <c r="T177" s="373"/>
      <c r="U177" s="373"/>
      <c r="V177" s="373"/>
      <c r="W177" s="373" t="s">
        <v>1044</v>
      </c>
      <c r="X177" s="373"/>
      <c r="Y177" s="373"/>
      <c r="Z177" s="373"/>
      <c r="AA177" s="373"/>
      <c r="AB177" s="434"/>
    </row>
    <row r="178" spans="2:28" ht="27.75" customHeight="1">
      <c r="B178" s="82"/>
      <c r="C178" s="356"/>
      <c r="D178" s="356"/>
      <c r="E178" s="356"/>
      <c r="F178" s="370"/>
      <c r="G178" s="370"/>
      <c r="H178" s="373"/>
      <c r="I178" s="373"/>
      <c r="J178" s="373"/>
      <c r="K178" s="373"/>
      <c r="L178" s="373"/>
      <c r="M178" s="356"/>
      <c r="N178" s="356"/>
      <c r="O178" s="356"/>
      <c r="P178" s="356"/>
      <c r="Q178" s="373"/>
      <c r="R178" s="373"/>
      <c r="S178" s="373"/>
      <c r="T178" s="373"/>
      <c r="U178" s="373"/>
      <c r="V178" s="373"/>
      <c r="W178" s="373"/>
      <c r="X178" s="373"/>
      <c r="Y178" s="373"/>
      <c r="Z178" s="373"/>
      <c r="AA178" s="373"/>
      <c r="AB178" s="434"/>
    </row>
    <row r="179" spans="2:28" ht="27.75" customHeight="1">
      <c r="B179" s="82"/>
      <c r="C179" s="356"/>
      <c r="D179" s="356"/>
      <c r="E179" s="356"/>
      <c r="F179" s="370"/>
      <c r="G179" s="370"/>
      <c r="H179" s="373" t="s">
        <v>543</v>
      </c>
      <c r="I179" s="373"/>
      <c r="J179" s="373"/>
      <c r="K179" s="373"/>
      <c r="L179" s="373"/>
      <c r="M179" s="356"/>
      <c r="N179" s="356"/>
      <c r="O179" s="356"/>
      <c r="P179" s="356"/>
      <c r="Q179" s="373"/>
      <c r="R179" s="373"/>
      <c r="S179" s="373"/>
      <c r="T179" s="373"/>
      <c r="U179" s="373"/>
      <c r="V179" s="373"/>
      <c r="W179" s="373"/>
      <c r="X179" s="373"/>
      <c r="Y179" s="373"/>
      <c r="Z179" s="373"/>
      <c r="AA179" s="373"/>
      <c r="AB179" s="434"/>
    </row>
    <row r="180" spans="2:28" ht="27.75" customHeight="1">
      <c r="B180" s="82"/>
      <c r="C180" s="356"/>
      <c r="D180" s="356"/>
      <c r="E180" s="356"/>
      <c r="F180" s="370"/>
      <c r="G180" s="370"/>
      <c r="H180" s="373" t="s">
        <v>544</v>
      </c>
      <c r="I180" s="373"/>
      <c r="J180" s="373"/>
      <c r="K180" s="373"/>
      <c r="L180" s="373"/>
      <c r="M180" s="356"/>
      <c r="N180" s="356"/>
      <c r="O180" s="356"/>
      <c r="P180" s="356"/>
      <c r="Q180" s="373" t="s">
        <v>1045</v>
      </c>
      <c r="R180" s="373"/>
      <c r="S180" s="373"/>
      <c r="T180" s="373"/>
      <c r="U180" s="373"/>
      <c r="V180" s="373"/>
      <c r="W180" s="373" t="s">
        <v>1046</v>
      </c>
      <c r="X180" s="373"/>
      <c r="Y180" s="373"/>
      <c r="Z180" s="373"/>
      <c r="AA180" s="373"/>
      <c r="AB180" s="434"/>
    </row>
    <row r="181" spans="2:28" ht="27.75" customHeight="1">
      <c r="B181" s="82"/>
      <c r="C181" s="356"/>
      <c r="D181" s="356"/>
      <c r="E181" s="356"/>
      <c r="F181" s="370"/>
      <c r="G181" s="370"/>
      <c r="H181" s="373"/>
      <c r="I181" s="373"/>
      <c r="J181" s="373"/>
      <c r="K181" s="373"/>
      <c r="L181" s="373"/>
      <c r="M181" s="356"/>
      <c r="N181" s="356"/>
      <c r="O181" s="356"/>
      <c r="P181" s="356"/>
      <c r="Q181" s="373"/>
      <c r="R181" s="373"/>
      <c r="S181" s="373"/>
      <c r="T181" s="373"/>
      <c r="U181" s="373"/>
      <c r="V181" s="373"/>
      <c r="W181" s="373"/>
      <c r="X181" s="373"/>
      <c r="Y181" s="373"/>
      <c r="Z181" s="373"/>
      <c r="AA181" s="373"/>
      <c r="AB181" s="434"/>
    </row>
    <row r="182" spans="2:28" ht="27.75" customHeight="1">
      <c r="B182" s="82"/>
      <c r="C182" s="356"/>
      <c r="D182" s="356"/>
      <c r="E182" s="356"/>
      <c r="F182" s="370"/>
      <c r="G182" s="370"/>
      <c r="H182" s="373" t="s">
        <v>595</v>
      </c>
      <c r="I182" s="373"/>
      <c r="J182" s="373"/>
      <c r="K182" s="373"/>
      <c r="L182" s="373"/>
      <c r="M182" s="356"/>
      <c r="N182" s="356"/>
      <c r="O182" s="356"/>
      <c r="P182" s="356"/>
      <c r="Q182" s="373"/>
      <c r="R182" s="373"/>
      <c r="S182" s="373"/>
      <c r="T182" s="373"/>
      <c r="U182" s="373"/>
      <c r="V182" s="373"/>
      <c r="W182" s="373"/>
      <c r="X182" s="373"/>
      <c r="Y182" s="373"/>
      <c r="Z182" s="373"/>
      <c r="AA182" s="373"/>
      <c r="AB182" s="434"/>
    </row>
    <row r="183" spans="2:28" ht="27.75" customHeight="1">
      <c r="B183" s="82"/>
      <c r="C183" s="356"/>
      <c r="D183" s="356"/>
      <c r="E183" s="356"/>
      <c r="F183" s="370"/>
      <c r="G183" s="370"/>
      <c r="H183" s="373" t="s">
        <v>1071</v>
      </c>
      <c r="I183" s="373"/>
      <c r="J183" s="373"/>
      <c r="K183" s="373"/>
      <c r="L183" s="373"/>
      <c r="M183" s="356"/>
      <c r="N183" s="356"/>
      <c r="O183" s="356"/>
      <c r="P183" s="356"/>
      <c r="Q183" s="373"/>
      <c r="R183" s="373"/>
      <c r="S183" s="373"/>
      <c r="T183" s="373"/>
      <c r="U183" s="373"/>
      <c r="V183" s="373"/>
      <c r="W183" s="373"/>
      <c r="X183" s="373"/>
      <c r="Y183" s="373"/>
      <c r="Z183" s="373"/>
      <c r="AA183" s="373"/>
      <c r="AB183" s="434"/>
    </row>
    <row r="184" spans="2:28" ht="27.75" customHeight="1">
      <c r="B184" s="82"/>
      <c r="C184" s="356"/>
      <c r="D184" s="356"/>
      <c r="E184" s="356"/>
      <c r="F184" s="370"/>
      <c r="G184" s="370"/>
      <c r="H184" s="373" t="s">
        <v>1072</v>
      </c>
      <c r="I184" s="373"/>
      <c r="J184" s="373"/>
      <c r="K184" s="373"/>
      <c r="L184" s="373"/>
      <c r="M184" s="356"/>
      <c r="N184" s="356"/>
      <c r="O184" s="356"/>
      <c r="P184" s="356"/>
      <c r="Q184" s="373"/>
      <c r="R184" s="373"/>
      <c r="S184" s="373"/>
      <c r="T184" s="373"/>
      <c r="U184" s="373"/>
      <c r="V184" s="373"/>
      <c r="W184" s="373"/>
      <c r="X184" s="373"/>
      <c r="Y184" s="373"/>
      <c r="Z184" s="373"/>
      <c r="AA184" s="373"/>
      <c r="AB184" s="434"/>
    </row>
    <row r="185" spans="2:28" ht="27.75" customHeight="1">
      <c r="B185" s="82"/>
      <c r="C185" s="356"/>
      <c r="D185" s="356"/>
      <c r="E185" s="356"/>
      <c r="F185" s="370"/>
      <c r="G185" s="370"/>
      <c r="H185" s="373" t="s">
        <v>1073</v>
      </c>
      <c r="I185" s="373"/>
      <c r="J185" s="373"/>
      <c r="K185" s="373"/>
      <c r="L185" s="373"/>
      <c r="M185" s="356"/>
      <c r="N185" s="356"/>
      <c r="O185" s="356"/>
      <c r="P185" s="356"/>
      <c r="Q185" s="373"/>
      <c r="R185" s="373"/>
      <c r="S185" s="373"/>
      <c r="T185" s="373"/>
      <c r="U185" s="373"/>
      <c r="V185" s="373"/>
      <c r="W185" s="373"/>
      <c r="X185" s="373"/>
      <c r="Y185" s="373"/>
      <c r="Z185" s="373"/>
      <c r="AA185" s="373"/>
      <c r="AB185" s="434"/>
    </row>
    <row r="186" spans="2:28" ht="27.75" customHeight="1">
      <c r="B186" s="82"/>
      <c r="C186" s="356"/>
      <c r="D186" s="356"/>
      <c r="E186" s="356"/>
      <c r="F186" s="370"/>
      <c r="G186" s="370"/>
      <c r="H186" s="373" t="s">
        <v>1074</v>
      </c>
      <c r="I186" s="373"/>
      <c r="J186" s="373"/>
      <c r="K186" s="373"/>
      <c r="L186" s="373"/>
      <c r="M186" s="356"/>
      <c r="N186" s="356"/>
      <c r="O186" s="356"/>
      <c r="P186" s="356"/>
      <c r="Q186" s="373"/>
      <c r="R186" s="373"/>
      <c r="S186" s="373"/>
      <c r="T186" s="373"/>
      <c r="U186" s="373"/>
      <c r="V186" s="373"/>
      <c r="W186" s="373"/>
      <c r="X186" s="373"/>
      <c r="Y186" s="373"/>
      <c r="Z186" s="373"/>
      <c r="AA186" s="373"/>
      <c r="AB186" s="434"/>
    </row>
    <row r="187" spans="2:28" ht="27.75" customHeight="1">
      <c r="B187" s="82"/>
      <c r="C187" s="356"/>
      <c r="D187" s="356"/>
      <c r="E187" s="356"/>
      <c r="F187" s="370"/>
      <c r="G187" s="370"/>
      <c r="H187" s="373" t="s">
        <v>1075</v>
      </c>
      <c r="I187" s="373"/>
      <c r="J187" s="373"/>
      <c r="K187" s="373"/>
      <c r="L187" s="373"/>
      <c r="M187" s="356"/>
      <c r="N187" s="356"/>
      <c r="O187" s="356"/>
      <c r="P187" s="356"/>
      <c r="Q187" s="373"/>
      <c r="R187" s="373"/>
      <c r="S187" s="373"/>
      <c r="T187" s="373"/>
      <c r="U187" s="373"/>
      <c r="V187" s="373"/>
      <c r="W187" s="373"/>
      <c r="X187" s="373"/>
      <c r="Y187" s="373"/>
      <c r="Z187" s="373"/>
      <c r="AA187" s="373"/>
      <c r="AB187" s="434"/>
    </row>
    <row r="188" spans="2:28" ht="27.75" customHeight="1">
      <c r="B188" s="82"/>
      <c r="C188" s="356"/>
      <c r="D188" s="356"/>
      <c r="E188" s="356"/>
      <c r="F188" s="370"/>
      <c r="G188" s="370"/>
      <c r="H188" s="373" t="s">
        <v>1076</v>
      </c>
      <c r="I188" s="373"/>
      <c r="J188" s="373"/>
      <c r="K188" s="373"/>
      <c r="L188" s="373"/>
      <c r="M188" s="356"/>
      <c r="N188" s="356"/>
      <c r="O188" s="356"/>
      <c r="P188" s="356"/>
      <c r="Q188" s="373"/>
      <c r="R188" s="373"/>
      <c r="S188" s="373"/>
      <c r="T188" s="373"/>
      <c r="U188" s="373"/>
      <c r="V188" s="373"/>
      <c r="W188" s="373"/>
      <c r="X188" s="373"/>
      <c r="Y188" s="373"/>
      <c r="Z188" s="373"/>
      <c r="AA188" s="373"/>
      <c r="AB188" s="434"/>
    </row>
    <row r="189" spans="2:28" ht="27.75" customHeight="1">
      <c r="B189" s="82"/>
      <c r="C189" s="356"/>
      <c r="D189" s="356"/>
      <c r="E189" s="356"/>
      <c r="F189" s="370"/>
      <c r="G189" s="370"/>
      <c r="H189" s="373" t="s">
        <v>1077</v>
      </c>
      <c r="I189" s="373"/>
      <c r="J189" s="373"/>
      <c r="K189" s="373"/>
      <c r="L189" s="373"/>
      <c r="M189" s="356"/>
      <c r="N189" s="356"/>
      <c r="O189" s="356"/>
      <c r="P189" s="356"/>
      <c r="Q189" s="373"/>
      <c r="R189" s="373"/>
      <c r="S189" s="373"/>
      <c r="T189" s="373"/>
      <c r="U189" s="373"/>
      <c r="V189" s="373"/>
      <c r="W189" s="373"/>
      <c r="X189" s="373"/>
      <c r="Y189" s="373"/>
      <c r="Z189" s="373"/>
      <c r="AA189" s="373"/>
      <c r="AB189" s="434"/>
    </row>
    <row r="190" spans="2:28" ht="27.75" customHeight="1">
      <c r="B190" s="82"/>
      <c r="C190" s="356"/>
      <c r="D190" s="356"/>
      <c r="E190" s="356"/>
      <c r="F190" s="370"/>
      <c r="G190" s="370"/>
      <c r="H190" s="373" t="s">
        <v>1078</v>
      </c>
      <c r="I190" s="373"/>
      <c r="J190" s="373"/>
      <c r="K190" s="373"/>
      <c r="L190" s="373"/>
      <c r="M190" s="356"/>
      <c r="N190" s="356"/>
      <c r="O190" s="356"/>
      <c r="P190" s="356"/>
      <c r="Q190" s="373"/>
      <c r="R190" s="373"/>
      <c r="S190" s="373"/>
      <c r="T190" s="373"/>
      <c r="U190" s="373"/>
      <c r="V190" s="373"/>
      <c r="W190" s="373"/>
      <c r="X190" s="373"/>
      <c r="Y190" s="373"/>
      <c r="Z190" s="373"/>
      <c r="AA190" s="373"/>
      <c r="AB190" s="434"/>
    </row>
    <row r="191" spans="2:28" ht="27.75" customHeight="1">
      <c r="B191" s="82"/>
      <c r="C191" s="356"/>
      <c r="D191" s="356"/>
      <c r="E191" s="356"/>
      <c r="F191" s="370"/>
      <c r="G191" s="370"/>
      <c r="H191" s="373" t="s">
        <v>1079</v>
      </c>
      <c r="I191" s="373"/>
      <c r="J191" s="373"/>
      <c r="K191" s="373"/>
      <c r="L191" s="373"/>
      <c r="M191" s="356"/>
      <c r="N191" s="356"/>
      <c r="O191" s="356"/>
      <c r="P191" s="356"/>
      <c r="Q191" s="373"/>
      <c r="R191" s="373"/>
      <c r="S191" s="373"/>
      <c r="T191" s="373"/>
      <c r="U191" s="373"/>
      <c r="V191" s="373"/>
      <c r="W191" s="373"/>
      <c r="X191" s="373"/>
      <c r="Y191" s="373"/>
      <c r="Z191" s="373"/>
      <c r="AA191" s="373"/>
      <c r="AB191" s="434"/>
    </row>
    <row r="192" spans="2:28" ht="27.75" customHeight="1" thickBot="1">
      <c r="B192" s="83"/>
      <c r="C192" s="358"/>
      <c r="D192" s="358"/>
      <c r="E192" s="358"/>
      <c r="F192" s="517"/>
      <c r="G192" s="517"/>
      <c r="H192" s="374" t="s">
        <v>1080</v>
      </c>
      <c r="I192" s="374"/>
      <c r="J192" s="374"/>
      <c r="K192" s="374"/>
      <c r="L192" s="374"/>
      <c r="M192" s="358"/>
      <c r="N192" s="358"/>
      <c r="O192" s="358"/>
      <c r="P192" s="358"/>
      <c r="Q192" s="374"/>
      <c r="R192" s="374"/>
      <c r="S192" s="374"/>
      <c r="T192" s="374"/>
      <c r="U192" s="374"/>
      <c r="V192" s="374"/>
      <c r="W192" s="374"/>
      <c r="X192" s="374"/>
      <c r="Y192" s="374"/>
      <c r="Z192" s="374"/>
      <c r="AA192" s="374"/>
      <c r="AB192" s="518"/>
    </row>
  </sheetData>
  <mergeCells count="1252">
    <mergeCell ref="C25:E25"/>
    <mergeCell ref="F25:G25"/>
    <mergeCell ref="H25:J25"/>
    <mergeCell ref="K25:L25"/>
    <mergeCell ref="M25:P25"/>
    <mergeCell ref="Q25:V25"/>
    <mergeCell ref="W25:AB25"/>
    <mergeCell ref="C191:E191"/>
    <mergeCell ref="F191:G191"/>
    <mergeCell ref="M191:P191"/>
    <mergeCell ref="Q191:V191"/>
    <mergeCell ref="C192:E192"/>
    <mergeCell ref="F192:G192"/>
    <mergeCell ref="M192:P192"/>
    <mergeCell ref="Q192:V192"/>
    <mergeCell ref="W191:AB191"/>
    <mergeCell ref="W192:AB192"/>
    <mergeCell ref="C189:E189"/>
    <mergeCell ref="F189:G189"/>
    <mergeCell ref="M189:P189"/>
    <mergeCell ref="Q189:V189"/>
    <mergeCell ref="C190:E190"/>
    <mergeCell ref="F190:G190"/>
    <mergeCell ref="M190:P190"/>
    <mergeCell ref="Q190:V190"/>
    <mergeCell ref="W189:AB189"/>
    <mergeCell ref="W190:AB190"/>
    <mergeCell ref="H192:J192"/>
    <mergeCell ref="K192:L192"/>
    <mergeCell ref="H189:J189"/>
    <mergeCell ref="C187:E187"/>
    <mergeCell ref="F187:G187"/>
    <mergeCell ref="M187:P187"/>
    <mergeCell ref="Q187:V187"/>
    <mergeCell ref="C188:E188"/>
    <mergeCell ref="F188:G188"/>
    <mergeCell ref="M188:P188"/>
    <mergeCell ref="Q188:V188"/>
    <mergeCell ref="W187:AB187"/>
    <mergeCell ref="W188:AB188"/>
    <mergeCell ref="C185:E185"/>
    <mergeCell ref="F185:G185"/>
    <mergeCell ref="M185:P185"/>
    <mergeCell ref="Q185:V185"/>
    <mergeCell ref="C186:E186"/>
    <mergeCell ref="F186:G186"/>
    <mergeCell ref="M186:P186"/>
    <mergeCell ref="Q186:V186"/>
    <mergeCell ref="W185:AB185"/>
    <mergeCell ref="W186:AB186"/>
    <mergeCell ref="H185:J185"/>
    <mergeCell ref="K185:L185"/>
    <mergeCell ref="H186:J186"/>
    <mergeCell ref="K186:L186"/>
    <mergeCell ref="H187:J187"/>
    <mergeCell ref="K187:L187"/>
    <mergeCell ref="H188:J188"/>
    <mergeCell ref="K188:L188"/>
    <mergeCell ref="C183:E183"/>
    <mergeCell ref="F183:G183"/>
    <mergeCell ref="M183:P183"/>
    <mergeCell ref="Q183:V183"/>
    <mergeCell ref="C184:E184"/>
    <mergeCell ref="F184:G184"/>
    <mergeCell ref="M184:P184"/>
    <mergeCell ref="Q184:V184"/>
    <mergeCell ref="W183:AB183"/>
    <mergeCell ref="W184:AB184"/>
    <mergeCell ref="C182:E182"/>
    <mergeCell ref="F182:G182"/>
    <mergeCell ref="M182:P182"/>
    <mergeCell ref="Q182:V182"/>
    <mergeCell ref="W182:AB182"/>
    <mergeCell ref="H182:J182"/>
    <mergeCell ref="K182:L182"/>
    <mergeCell ref="H183:J183"/>
    <mergeCell ref="K183:L183"/>
    <mergeCell ref="H184:J184"/>
    <mergeCell ref="K184:L184"/>
    <mergeCell ref="C180:E180"/>
    <mergeCell ref="F180:G180"/>
    <mergeCell ref="M180:P180"/>
    <mergeCell ref="Q180:V180"/>
    <mergeCell ref="C181:E181"/>
    <mergeCell ref="F181:G181"/>
    <mergeCell ref="M181:P181"/>
    <mergeCell ref="Q181:V181"/>
    <mergeCell ref="W180:AB180"/>
    <mergeCell ref="W181:AB181"/>
    <mergeCell ref="H180:J180"/>
    <mergeCell ref="K180:L180"/>
    <mergeCell ref="H181:J181"/>
    <mergeCell ref="K181:L181"/>
    <mergeCell ref="C178:E178"/>
    <mergeCell ref="F178:G178"/>
    <mergeCell ref="M178:P178"/>
    <mergeCell ref="Q178:V178"/>
    <mergeCell ref="C179:E179"/>
    <mergeCell ref="F179:G179"/>
    <mergeCell ref="M179:P179"/>
    <mergeCell ref="Q179:V179"/>
    <mergeCell ref="W178:AB178"/>
    <mergeCell ref="W179:AB179"/>
    <mergeCell ref="C176:E176"/>
    <mergeCell ref="F176:G176"/>
    <mergeCell ref="M176:P176"/>
    <mergeCell ref="Q176:V176"/>
    <mergeCell ref="C177:E177"/>
    <mergeCell ref="F177:G177"/>
    <mergeCell ref="M177:P177"/>
    <mergeCell ref="Q177:V177"/>
    <mergeCell ref="W176:AB176"/>
    <mergeCell ref="W177:AB177"/>
    <mergeCell ref="K178:L178"/>
    <mergeCell ref="H179:J179"/>
    <mergeCell ref="K179:L179"/>
    <mergeCell ref="H176:J176"/>
    <mergeCell ref="K176:L176"/>
    <mergeCell ref="H177:J177"/>
    <mergeCell ref="K177:L177"/>
    <mergeCell ref="H178:J178"/>
    <mergeCell ref="C174:E174"/>
    <mergeCell ref="F174:G174"/>
    <mergeCell ref="M174:P174"/>
    <mergeCell ref="Q174:V174"/>
    <mergeCell ref="C175:E175"/>
    <mergeCell ref="F175:G175"/>
    <mergeCell ref="M175:P175"/>
    <mergeCell ref="Q175:V175"/>
    <mergeCell ref="W174:AB174"/>
    <mergeCell ref="W175:AB175"/>
    <mergeCell ref="C173:E173"/>
    <mergeCell ref="F173:G173"/>
    <mergeCell ref="M173:P173"/>
    <mergeCell ref="Q173:V173"/>
    <mergeCell ref="W173:AB173"/>
    <mergeCell ref="H173:J173"/>
    <mergeCell ref="K173:L173"/>
    <mergeCell ref="H174:J174"/>
    <mergeCell ref="K174:L174"/>
    <mergeCell ref="H175:J175"/>
    <mergeCell ref="K175:L175"/>
    <mergeCell ref="C171:E171"/>
    <mergeCell ref="F171:G171"/>
    <mergeCell ref="M171:P171"/>
    <mergeCell ref="Q171:V171"/>
    <mergeCell ref="C172:E172"/>
    <mergeCell ref="F172:G172"/>
    <mergeCell ref="M172:P172"/>
    <mergeCell ref="Q172:V172"/>
    <mergeCell ref="W171:AB171"/>
    <mergeCell ref="W172:AB172"/>
    <mergeCell ref="C169:E169"/>
    <mergeCell ref="F169:G169"/>
    <mergeCell ref="M169:P169"/>
    <mergeCell ref="Q169:V169"/>
    <mergeCell ref="C170:E170"/>
    <mergeCell ref="F170:G170"/>
    <mergeCell ref="M170:P170"/>
    <mergeCell ref="Q170:V170"/>
    <mergeCell ref="W169:AB169"/>
    <mergeCell ref="W170:AB170"/>
    <mergeCell ref="H172:J172"/>
    <mergeCell ref="K172:L172"/>
    <mergeCell ref="H169:J169"/>
    <mergeCell ref="K169:L169"/>
    <mergeCell ref="H170:J170"/>
    <mergeCell ref="K170:L170"/>
    <mergeCell ref="H171:J171"/>
    <mergeCell ref="K171:L171"/>
    <mergeCell ref="C167:E167"/>
    <mergeCell ref="F167:G167"/>
    <mergeCell ref="M167:P167"/>
    <mergeCell ref="Q167:V167"/>
    <mergeCell ref="C168:E168"/>
    <mergeCell ref="F168:G168"/>
    <mergeCell ref="M168:P168"/>
    <mergeCell ref="Q168:V168"/>
    <mergeCell ref="W167:AB167"/>
    <mergeCell ref="W168:AB168"/>
    <mergeCell ref="C165:E165"/>
    <mergeCell ref="F165:G165"/>
    <mergeCell ref="M165:P165"/>
    <mergeCell ref="Q165:V165"/>
    <mergeCell ref="C166:E166"/>
    <mergeCell ref="F166:G166"/>
    <mergeCell ref="M166:P166"/>
    <mergeCell ref="Q166:V166"/>
    <mergeCell ref="W165:AB165"/>
    <mergeCell ref="W166:AB166"/>
    <mergeCell ref="H165:J165"/>
    <mergeCell ref="K165:L165"/>
    <mergeCell ref="H166:J166"/>
    <mergeCell ref="K166:L166"/>
    <mergeCell ref="H167:J167"/>
    <mergeCell ref="K167:L167"/>
    <mergeCell ref="H168:J168"/>
    <mergeCell ref="K168:L168"/>
    <mergeCell ref="C163:E163"/>
    <mergeCell ref="F163:G163"/>
    <mergeCell ref="M163:P163"/>
    <mergeCell ref="Q163:V163"/>
    <mergeCell ref="C164:E164"/>
    <mergeCell ref="F164:G164"/>
    <mergeCell ref="M164:P164"/>
    <mergeCell ref="Q164:V164"/>
    <mergeCell ref="W163:AB163"/>
    <mergeCell ref="W164:AB164"/>
    <mergeCell ref="C161:E161"/>
    <mergeCell ref="F161:G161"/>
    <mergeCell ref="M161:P161"/>
    <mergeCell ref="Q161:V161"/>
    <mergeCell ref="C162:E162"/>
    <mergeCell ref="F162:G162"/>
    <mergeCell ref="M162:P162"/>
    <mergeCell ref="Q162:V162"/>
    <mergeCell ref="W161:AB161"/>
    <mergeCell ref="W162:AB162"/>
    <mergeCell ref="K161:L161"/>
    <mergeCell ref="H162:J162"/>
    <mergeCell ref="K162:L162"/>
    <mergeCell ref="H163:J163"/>
    <mergeCell ref="K163:L163"/>
    <mergeCell ref="H164:J164"/>
    <mergeCell ref="K164:L164"/>
    <mergeCell ref="H161:J161"/>
    <mergeCell ref="C159:E159"/>
    <mergeCell ref="F159:G159"/>
    <mergeCell ref="M159:P159"/>
    <mergeCell ref="Q159:V159"/>
    <mergeCell ref="C160:E160"/>
    <mergeCell ref="F160:G160"/>
    <mergeCell ref="M160:P160"/>
    <mergeCell ref="Q160:V160"/>
    <mergeCell ref="W159:AB159"/>
    <mergeCell ref="W160:AB160"/>
    <mergeCell ref="C157:E157"/>
    <mergeCell ref="F157:G157"/>
    <mergeCell ref="M157:P157"/>
    <mergeCell ref="Q157:V157"/>
    <mergeCell ref="C158:E158"/>
    <mergeCell ref="F158:G158"/>
    <mergeCell ref="M158:P158"/>
    <mergeCell ref="Q158:V158"/>
    <mergeCell ref="W157:AB157"/>
    <mergeCell ref="W158:AB158"/>
    <mergeCell ref="H157:J157"/>
    <mergeCell ref="K157:L157"/>
    <mergeCell ref="H158:J158"/>
    <mergeCell ref="K158:L158"/>
    <mergeCell ref="H159:J159"/>
    <mergeCell ref="K159:L159"/>
    <mergeCell ref="H160:J160"/>
    <mergeCell ref="K160:L160"/>
    <mergeCell ref="C155:E155"/>
    <mergeCell ref="F155:G155"/>
    <mergeCell ref="M155:P155"/>
    <mergeCell ref="Q155:V155"/>
    <mergeCell ref="C156:E156"/>
    <mergeCell ref="F156:G156"/>
    <mergeCell ref="M156:P156"/>
    <mergeCell ref="Q156:V156"/>
    <mergeCell ref="W155:AB155"/>
    <mergeCell ref="W156:AB156"/>
    <mergeCell ref="C153:E153"/>
    <mergeCell ref="F153:G153"/>
    <mergeCell ref="M153:P153"/>
    <mergeCell ref="Q153:V153"/>
    <mergeCell ref="C154:E154"/>
    <mergeCell ref="F154:G154"/>
    <mergeCell ref="M154:P154"/>
    <mergeCell ref="Q154:V154"/>
    <mergeCell ref="W153:AB153"/>
    <mergeCell ref="W154:AB154"/>
    <mergeCell ref="H154:J154"/>
    <mergeCell ref="K154:L154"/>
    <mergeCell ref="H155:J155"/>
    <mergeCell ref="K155:L155"/>
    <mergeCell ref="H156:J156"/>
    <mergeCell ref="K156:L156"/>
    <mergeCell ref="H153:J153"/>
    <mergeCell ref="K153:L153"/>
    <mergeCell ref="C151:E151"/>
    <mergeCell ref="F151:G151"/>
    <mergeCell ref="M151:P151"/>
    <mergeCell ref="Q151:V151"/>
    <mergeCell ref="C152:E152"/>
    <mergeCell ref="F152:G152"/>
    <mergeCell ref="M152:P152"/>
    <mergeCell ref="Q152:V152"/>
    <mergeCell ref="W151:AB151"/>
    <mergeCell ref="W152:AB152"/>
    <mergeCell ref="C149:E149"/>
    <mergeCell ref="F149:G149"/>
    <mergeCell ref="M149:P149"/>
    <mergeCell ref="Q149:V149"/>
    <mergeCell ref="C150:E150"/>
    <mergeCell ref="F150:G150"/>
    <mergeCell ref="M150:P150"/>
    <mergeCell ref="Q150:V150"/>
    <mergeCell ref="W149:AB149"/>
    <mergeCell ref="W150:AB150"/>
    <mergeCell ref="H149:J149"/>
    <mergeCell ref="K149:L149"/>
    <mergeCell ref="H150:J150"/>
    <mergeCell ref="K150:L150"/>
    <mergeCell ref="H151:J151"/>
    <mergeCell ref="K151:L151"/>
    <mergeCell ref="H152:J152"/>
    <mergeCell ref="K152:L152"/>
    <mergeCell ref="C147:E147"/>
    <mergeCell ref="F147:G147"/>
    <mergeCell ref="M147:P147"/>
    <mergeCell ref="Q147:V147"/>
    <mergeCell ref="C148:E148"/>
    <mergeCell ref="F148:G148"/>
    <mergeCell ref="M148:P148"/>
    <mergeCell ref="Q148:V148"/>
    <mergeCell ref="W147:AB147"/>
    <mergeCell ref="W148:AB148"/>
    <mergeCell ref="C145:E145"/>
    <mergeCell ref="F145:G145"/>
    <mergeCell ref="M145:P145"/>
    <mergeCell ref="Q145:V145"/>
    <mergeCell ref="C146:E146"/>
    <mergeCell ref="F146:G146"/>
    <mergeCell ref="M146:P146"/>
    <mergeCell ref="Q146:V146"/>
    <mergeCell ref="W145:AB145"/>
    <mergeCell ref="W146:AB146"/>
    <mergeCell ref="H145:J145"/>
    <mergeCell ref="K145:L145"/>
    <mergeCell ref="H146:J146"/>
    <mergeCell ref="K146:L146"/>
    <mergeCell ref="H147:J147"/>
    <mergeCell ref="K147:L147"/>
    <mergeCell ref="H148:J148"/>
    <mergeCell ref="K148:L148"/>
    <mergeCell ref="C143:E143"/>
    <mergeCell ref="F143:G143"/>
    <mergeCell ref="M143:P143"/>
    <mergeCell ref="Q143:V143"/>
    <mergeCell ref="C144:E144"/>
    <mergeCell ref="F144:G144"/>
    <mergeCell ref="M144:P144"/>
    <mergeCell ref="Q144:V144"/>
    <mergeCell ref="W143:AB143"/>
    <mergeCell ref="W144:AB144"/>
    <mergeCell ref="C141:E141"/>
    <mergeCell ref="F141:G141"/>
    <mergeCell ref="M141:P141"/>
    <mergeCell ref="Q141:V141"/>
    <mergeCell ref="C142:E142"/>
    <mergeCell ref="F142:G142"/>
    <mergeCell ref="M142:P142"/>
    <mergeCell ref="Q142:V142"/>
    <mergeCell ref="W141:AB141"/>
    <mergeCell ref="W142:AB142"/>
    <mergeCell ref="K143:L143"/>
    <mergeCell ref="H144:J144"/>
    <mergeCell ref="K144:L144"/>
    <mergeCell ref="H141:J141"/>
    <mergeCell ref="K141:L141"/>
    <mergeCell ref="H142:J142"/>
    <mergeCell ref="K142:L142"/>
    <mergeCell ref="H143:J143"/>
    <mergeCell ref="C139:E139"/>
    <mergeCell ref="F139:G139"/>
    <mergeCell ref="M139:P139"/>
    <mergeCell ref="Q139:V139"/>
    <mergeCell ref="C140:E140"/>
    <mergeCell ref="F140:G140"/>
    <mergeCell ref="M140:P140"/>
    <mergeCell ref="Q140:V140"/>
    <mergeCell ref="W139:AB139"/>
    <mergeCell ref="W140:AB140"/>
    <mergeCell ref="C137:E137"/>
    <mergeCell ref="F137:G137"/>
    <mergeCell ref="M137:P137"/>
    <mergeCell ref="Q137:V137"/>
    <mergeCell ref="C138:E138"/>
    <mergeCell ref="F138:G138"/>
    <mergeCell ref="M138:P138"/>
    <mergeCell ref="Q138:V138"/>
    <mergeCell ref="W137:AB137"/>
    <mergeCell ref="W138:AB138"/>
    <mergeCell ref="H137:J137"/>
    <mergeCell ref="K137:L137"/>
    <mergeCell ref="H138:J138"/>
    <mergeCell ref="K138:L138"/>
    <mergeCell ref="H139:J139"/>
    <mergeCell ref="K139:L139"/>
    <mergeCell ref="H140:J140"/>
    <mergeCell ref="K140:L140"/>
    <mergeCell ref="C135:E135"/>
    <mergeCell ref="F135:G135"/>
    <mergeCell ref="M135:P135"/>
    <mergeCell ref="Q135:V135"/>
    <mergeCell ref="C136:E136"/>
    <mergeCell ref="F136:G136"/>
    <mergeCell ref="M136:P136"/>
    <mergeCell ref="Q136:V136"/>
    <mergeCell ref="W135:AB135"/>
    <mergeCell ref="W136:AB136"/>
    <mergeCell ref="C133:E133"/>
    <mergeCell ref="F133:G133"/>
    <mergeCell ref="M133:P133"/>
    <mergeCell ref="Q133:V133"/>
    <mergeCell ref="C134:E134"/>
    <mergeCell ref="F134:G134"/>
    <mergeCell ref="M134:P134"/>
    <mergeCell ref="Q134:V134"/>
    <mergeCell ref="W133:AB133"/>
    <mergeCell ref="W134:AB134"/>
    <mergeCell ref="H136:J136"/>
    <mergeCell ref="K136:L136"/>
    <mergeCell ref="H133:J133"/>
    <mergeCell ref="K133:L133"/>
    <mergeCell ref="H134:J134"/>
    <mergeCell ref="K134:L134"/>
    <mergeCell ref="H135:J135"/>
    <mergeCell ref="K135:L135"/>
    <mergeCell ref="C131:E131"/>
    <mergeCell ref="F131:G131"/>
    <mergeCell ref="M131:P131"/>
    <mergeCell ref="Q131:V131"/>
    <mergeCell ref="C132:E132"/>
    <mergeCell ref="F132:G132"/>
    <mergeCell ref="M132:P132"/>
    <mergeCell ref="Q132:V132"/>
    <mergeCell ref="W131:AB131"/>
    <mergeCell ref="W132:AB132"/>
    <mergeCell ref="C129:E129"/>
    <mergeCell ref="F129:G129"/>
    <mergeCell ref="M129:P129"/>
    <mergeCell ref="Q129:V129"/>
    <mergeCell ref="C130:E130"/>
    <mergeCell ref="F130:G130"/>
    <mergeCell ref="M130:P130"/>
    <mergeCell ref="Q130:V130"/>
    <mergeCell ref="W129:AB129"/>
    <mergeCell ref="W130:AB130"/>
    <mergeCell ref="H129:J129"/>
    <mergeCell ref="K129:L129"/>
    <mergeCell ref="H130:J130"/>
    <mergeCell ref="K130:L130"/>
    <mergeCell ref="H131:J131"/>
    <mergeCell ref="K131:L131"/>
    <mergeCell ref="H132:J132"/>
    <mergeCell ref="K132:L132"/>
    <mergeCell ref="C127:E127"/>
    <mergeCell ref="F127:G127"/>
    <mergeCell ref="M127:P127"/>
    <mergeCell ref="Q127:V127"/>
    <mergeCell ref="C128:E128"/>
    <mergeCell ref="F128:G128"/>
    <mergeCell ref="M128:P128"/>
    <mergeCell ref="Q128:V128"/>
    <mergeCell ref="W127:AB127"/>
    <mergeCell ref="W128:AB128"/>
    <mergeCell ref="C125:E125"/>
    <mergeCell ref="F125:G125"/>
    <mergeCell ref="M125:P125"/>
    <mergeCell ref="Q125:V125"/>
    <mergeCell ref="C126:E126"/>
    <mergeCell ref="F126:G126"/>
    <mergeCell ref="M126:P126"/>
    <mergeCell ref="Q126:V126"/>
    <mergeCell ref="W125:AB125"/>
    <mergeCell ref="W126:AB126"/>
    <mergeCell ref="K125:L125"/>
    <mergeCell ref="H126:J126"/>
    <mergeCell ref="K126:L126"/>
    <mergeCell ref="H127:J127"/>
    <mergeCell ref="K127:L127"/>
    <mergeCell ref="H128:J128"/>
    <mergeCell ref="K128:L128"/>
    <mergeCell ref="H125:J125"/>
    <mergeCell ref="C123:E123"/>
    <mergeCell ref="F123:G123"/>
    <mergeCell ref="M123:P123"/>
    <mergeCell ref="Q123:V123"/>
    <mergeCell ref="C124:E124"/>
    <mergeCell ref="F124:G124"/>
    <mergeCell ref="M124:P124"/>
    <mergeCell ref="Q124:V124"/>
    <mergeCell ref="W123:AB123"/>
    <mergeCell ref="W124:AB124"/>
    <mergeCell ref="C121:E121"/>
    <mergeCell ref="F121:G121"/>
    <mergeCell ref="M121:P121"/>
    <mergeCell ref="Q121:V121"/>
    <mergeCell ref="C122:E122"/>
    <mergeCell ref="F122:G122"/>
    <mergeCell ref="M122:P122"/>
    <mergeCell ref="Q122:V122"/>
    <mergeCell ref="W121:AB121"/>
    <mergeCell ref="W122:AB122"/>
    <mergeCell ref="H121:J121"/>
    <mergeCell ref="K121:L121"/>
    <mergeCell ref="H122:J122"/>
    <mergeCell ref="K122:L122"/>
    <mergeCell ref="H123:J123"/>
    <mergeCell ref="K123:L123"/>
    <mergeCell ref="H124:J124"/>
    <mergeCell ref="K124:L124"/>
    <mergeCell ref="C119:E119"/>
    <mergeCell ref="F119:G119"/>
    <mergeCell ref="M119:P119"/>
    <mergeCell ref="Q119:V119"/>
    <mergeCell ref="C120:E120"/>
    <mergeCell ref="F120:G120"/>
    <mergeCell ref="M120:P120"/>
    <mergeCell ref="Q120:V120"/>
    <mergeCell ref="W119:AB119"/>
    <mergeCell ref="W120:AB120"/>
    <mergeCell ref="C117:E117"/>
    <mergeCell ref="F117:G117"/>
    <mergeCell ref="M117:P117"/>
    <mergeCell ref="Q117:V117"/>
    <mergeCell ref="C118:E118"/>
    <mergeCell ref="F118:G118"/>
    <mergeCell ref="M118:P118"/>
    <mergeCell ref="Q118:V118"/>
    <mergeCell ref="W117:AB117"/>
    <mergeCell ref="W118:AB118"/>
    <mergeCell ref="H118:J118"/>
    <mergeCell ref="K118:L118"/>
    <mergeCell ref="H119:J119"/>
    <mergeCell ref="K119:L119"/>
    <mergeCell ref="H120:J120"/>
    <mergeCell ref="K120:L120"/>
    <mergeCell ref="H117:J117"/>
    <mergeCell ref="K117:L117"/>
    <mergeCell ref="C115:E115"/>
    <mergeCell ref="F115:G115"/>
    <mergeCell ref="M115:P115"/>
    <mergeCell ref="Q115:V115"/>
    <mergeCell ref="C116:E116"/>
    <mergeCell ref="F116:G116"/>
    <mergeCell ref="M116:P116"/>
    <mergeCell ref="Q116:V116"/>
    <mergeCell ref="W115:AB115"/>
    <mergeCell ref="W116:AB116"/>
    <mergeCell ref="C113:E113"/>
    <mergeCell ref="F113:G113"/>
    <mergeCell ref="M113:P113"/>
    <mergeCell ref="Q113:V113"/>
    <mergeCell ref="C114:E114"/>
    <mergeCell ref="F114:G114"/>
    <mergeCell ref="M114:P114"/>
    <mergeCell ref="Q114:V114"/>
    <mergeCell ref="W113:AB113"/>
    <mergeCell ref="W114:AB114"/>
    <mergeCell ref="H113:J113"/>
    <mergeCell ref="K113:L113"/>
    <mergeCell ref="H114:J114"/>
    <mergeCell ref="K114:L114"/>
    <mergeCell ref="H115:J115"/>
    <mergeCell ref="K115:L115"/>
    <mergeCell ref="H116:J116"/>
    <mergeCell ref="K116:L116"/>
    <mergeCell ref="C111:E111"/>
    <mergeCell ref="F111:G111"/>
    <mergeCell ref="M111:P111"/>
    <mergeCell ref="Q111:V111"/>
    <mergeCell ref="C112:E112"/>
    <mergeCell ref="F112:G112"/>
    <mergeCell ref="M112:P112"/>
    <mergeCell ref="Q112:V112"/>
    <mergeCell ref="W111:AB111"/>
    <mergeCell ref="W112:AB112"/>
    <mergeCell ref="C109:E109"/>
    <mergeCell ref="F109:G109"/>
    <mergeCell ref="M109:P109"/>
    <mergeCell ref="Q109:V109"/>
    <mergeCell ref="C110:E110"/>
    <mergeCell ref="F110:G110"/>
    <mergeCell ref="M110:P110"/>
    <mergeCell ref="Q110:V110"/>
    <mergeCell ref="W109:AB109"/>
    <mergeCell ref="W110:AB110"/>
    <mergeCell ref="H109:J109"/>
    <mergeCell ref="K109:L109"/>
    <mergeCell ref="H110:J110"/>
    <mergeCell ref="K110:L110"/>
    <mergeCell ref="H111:J111"/>
    <mergeCell ref="K111:L111"/>
    <mergeCell ref="H112:J112"/>
    <mergeCell ref="K112:L112"/>
    <mergeCell ref="C107:E107"/>
    <mergeCell ref="F107:G107"/>
    <mergeCell ref="M107:P107"/>
    <mergeCell ref="Q107:V107"/>
    <mergeCell ref="C108:E108"/>
    <mergeCell ref="F108:G108"/>
    <mergeCell ref="M108:P108"/>
    <mergeCell ref="Q108:V108"/>
    <mergeCell ref="W107:AB107"/>
    <mergeCell ref="W108:AB108"/>
    <mergeCell ref="C105:E105"/>
    <mergeCell ref="F105:G105"/>
    <mergeCell ref="M105:P105"/>
    <mergeCell ref="Q105:V105"/>
    <mergeCell ref="C106:E106"/>
    <mergeCell ref="F106:G106"/>
    <mergeCell ref="M106:P106"/>
    <mergeCell ref="Q106:V106"/>
    <mergeCell ref="W105:AB105"/>
    <mergeCell ref="W106:AB106"/>
    <mergeCell ref="K107:L107"/>
    <mergeCell ref="H108:J108"/>
    <mergeCell ref="K108:L108"/>
    <mergeCell ref="H105:J105"/>
    <mergeCell ref="K105:L105"/>
    <mergeCell ref="H106:J106"/>
    <mergeCell ref="K106:L106"/>
    <mergeCell ref="H107:J107"/>
    <mergeCell ref="C103:E103"/>
    <mergeCell ref="F103:G103"/>
    <mergeCell ref="M103:P103"/>
    <mergeCell ref="Q103:V103"/>
    <mergeCell ref="C104:E104"/>
    <mergeCell ref="F104:G104"/>
    <mergeCell ref="M104:P104"/>
    <mergeCell ref="Q104:V104"/>
    <mergeCell ref="W103:AB103"/>
    <mergeCell ref="W104:AB104"/>
    <mergeCell ref="C101:E101"/>
    <mergeCell ref="F101:G101"/>
    <mergeCell ref="M101:P101"/>
    <mergeCell ref="Q101:V101"/>
    <mergeCell ref="C102:E102"/>
    <mergeCell ref="F102:G102"/>
    <mergeCell ref="M102:P102"/>
    <mergeCell ref="Q102:V102"/>
    <mergeCell ref="W101:AB101"/>
    <mergeCell ref="W102:AB102"/>
    <mergeCell ref="H101:J101"/>
    <mergeCell ref="K101:L101"/>
    <mergeCell ref="H102:J102"/>
    <mergeCell ref="K102:L102"/>
    <mergeCell ref="H103:J103"/>
    <mergeCell ref="K103:L103"/>
    <mergeCell ref="H104:J104"/>
    <mergeCell ref="K104:L104"/>
    <mergeCell ref="C99:E99"/>
    <mergeCell ref="F99:G99"/>
    <mergeCell ref="M99:P99"/>
    <mergeCell ref="Q99:V99"/>
    <mergeCell ref="C100:E100"/>
    <mergeCell ref="F100:G100"/>
    <mergeCell ref="M100:P100"/>
    <mergeCell ref="Q100:V100"/>
    <mergeCell ref="W99:AB99"/>
    <mergeCell ref="W100:AB100"/>
    <mergeCell ref="C97:E97"/>
    <mergeCell ref="F97:G97"/>
    <mergeCell ref="M97:P97"/>
    <mergeCell ref="Q97:V97"/>
    <mergeCell ref="C98:E98"/>
    <mergeCell ref="F98:G98"/>
    <mergeCell ref="M98:P98"/>
    <mergeCell ref="Q98:V98"/>
    <mergeCell ref="W97:AB97"/>
    <mergeCell ref="W98:AB98"/>
    <mergeCell ref="H100:J100"/>
    <mergeCell ref="K100:L100"/>
    <mergeCell ref="H97:J97"/>
    <mergeCell ref="K97:L97"/>
    <mergeCell ref="H98:J98"/>
    <mergeCell ref="K98:L98"/>
    <mergeCell ref="H99:J99"/>
    <mergeCell ref="K99:L99"/>
    <mergeCell ref="C95:E95"/>
    <mergeCell ref="F95:G95"/>
    <mergeCell ref="M95:P95"/>
    <mergeCell ref="Q95:V95"/>
    <mergeCell ref="C96:E96"/>
    <mergeCell ref="F96:G96"/>
    <mergeCell ref="M96:P96"/>
    <mergeCell ref="Q96:V96"/>
    <mergeCell ref="W95:AB95"/>
    <mergeCell ref="W96:AB96"/>
    <mergeCell ref="C93:E93"/>
    <mergeCell ref="F93:G93"/>
    <mergeCell ref="M93:P93"/>
    <mergeCell ref="Q93:V93"/>
    <mergeCell ref="C94:E94"/>
    <mergeCell ref="F94:G94"/>
    <mergeCell ref="M94:P94"/>
    <mergeCell ref="Q94:V94"/>
    <mergeCell ref="W93:AB93"/>
    <mergeCell ref="W94:AB94"/>
    <mergeCell ref="H93:J93"/>
    <mergeCell ref="K93:L93"/>
    <mergeCell ref="H94:J94"/>
    <mergeCell ref="K94:L94"/>
    <mergeCell ref="H95:J95"/>
    <mergeCell ref="K95:L95"/>
    <mergeCell ref="H96:J96"/>
    <mergeCell ref="K96:L96"/>
    <mergeCell ref="F91:G91"/>
    <mergeCell ref="M91:P91"/>
    <mergeCell ref="Q91:V91"/>
    <mergeCell ref="C92:E92"/>
    <mergeCell ref="F92:G92"/>
    <mergeCell ref="M92:P92"/>
    <mergeCell ref="Q92:V92"/>
    <mergeCell ref="W91:AB91"/>
    <mergeCell ref="W92:AB92"/>
    <mergeCell ref="M88:P88"/>
    <mergeCell ref="Q88:V88"/>
    <mergeCell ref="C89:E89"/>
    <mergeCell ref="F89:G89"/>
    <mergeCell ref="M89:P89"/>
    <mergeCell ref="Q89:V89"/>
    <mergeCell ref="C90:E90"/>
    <mergeCell ref="F90:G90"/>
    <mergeCell ref="M90:P90"/>
    <mergeCell ref="Q90:V90"/>
    <mergeCell ref="W88:AB88"/>
    <mergeCell ref="W89:AB89"/>
    <mergeCell ref="W90:AB90"/>
    <mergeCell ref="C88:E88"/>
    <mergeCell ref="F88:G88"/>
    <mergeCell ref="C91:E91"/>
    <mergeCell ref="K89:L89"/>
    <mergeCell ref="H90:J90"/>
    <mergeCell ref="K90:L90"/>
    <mergeCell ref="H91:J91"/>
    <mergeCell ref="K91:L91"/>
    <mergeCell ref="H92:J92"/>
    <mergeCell ref="K92:L92"/>
    <mergeCell ref="M85:P85"/>
    <mergeCell ref="Q85:V85"/>
    <mergeCell ref="C86:E86"/>
    <mergeCell ref="F86:G86"/>
    <mergeCell ref="M86:P86"/>
    <mergeCell ref="Q86:V86"/>
    <mergeCell ref="C87:E87"/>
    <mergeCell ref="F87:G87"/>
    <mergeCell ref="M87:P87"/>
    <mergeCell ref="Q87:V87"/>
    <mergeCell ref="W85:AB85"/>
    <mergeCell ref="W86:AB86"/>
    <mergeCell ref="W87:AB87"/>
    <mergeCell ref="M82:P82"/>
    <mergeCell ref="Q82:V82"/>
    <mergeCell ref="C83:E83"/>
    <mergeCell ref="F83:G83"/>
    <mergeCell ref="M83:P83"/>
    <mergeCell ref="Q83:V83"/>
    <mergeCell ref="C84:E84"/>
    <mergeCell ref="F84:G84"/>
    <mergeCell ref="M84:P84"/>
    <mergeCell ref="Q84:V84"/>
    <mergeCell ref="W82:AB82"/>
    <mergeCell ref="W83:AB83"/>
    <mergeCell ref="W84:AB84"/>
    <mergeCell ref="H82:J82"/>
    <mergeCell ref="K82:L82"/>
    <mergeCell ref="H83:J83"/>
    <mergeCell ref="K83:L83"/>
    <mergeCell ref="H84:J84"/>
    <mergeCell ref="K84:L84"/>
    <mergeCell ref="M79:P79"/>
    <mergeCell ref="Q79:V79"/>
    <mergeCell ref="C80:E80"/>
    <mergeCell ref="F80:G80"/>
    <mergeCell ref="M80:P80"/>
    <mergeCell ref="Q80:V80"/>
    <mergeCell ref="C81:E81"/>
    <mergeCell ref="F81:G81"/>
    <mergeCell ref="M81:P81"/>
    <mergeCell ref="Q81:V81"/>
    <mergeCell ref="W79:AB79"/>
    <mergeCell ref="W80:AB80"/>
    <mergeCell ref="W81:AB81"/>
    <mergeCell ref="M76:P76"/>
    <mergeCell ref="Q76:V76"/>
    <mergeCell ref="C77:E77"/>
    <mergeCell ref="F77:G77"/>
    <mergeCell ref="M77:P77"/>
    <mergeCell ref="Q77:V77"/>
    <mergeCell ref="C78:E78"/>
    <mergeCell ref="F78:G78"/>
    <mergeCell ref="M78:P78"/>
    <mergeCell ref="Q78:V78"/>
    <mergeCell ref="W76:AB76"/>
    <mergeCell ref="W77:AB77"/>
    <mergeCell ref="W78:AB78"/>
    <mergeCell ref="H76:J76"/>
    <mergeCell ref="K76:L76"/>
    <mergeCell ref="H77:J77"/>
    <mergeCell ref="K77:L77"/>
    <mergeCell ref="M73:P73"/>
    <mergeCell ref="Q73:V73"/>
    <mergeCell ref="C74:E74"/>
    <mergeCell ref="F74:G74"/>
    <mergeCell ref="M74:P74"/>
    <mergeCell ref="Q74:V74"/>
    <mergeCell ref="C75:E75"/>
    <mergeCell ref="F75:G75"/>
    <mergeCell ref="M75:P75"/>
    <mergeCell ref="Q75:V75"/>
    <mergeCell ref="W73:AB73"/>
    <mergeCell ref="W74:AB74"/>
    <mergeCell ref="W75:AB75"/>
    <mergeCell ref="M70:P70"/>
    <mergeCell ref="Q70:V70"/>
    <mergeCell ref="C71:E71"/>
    <mergeCell ref="F71:G71"/>
    <mergeCell ref="M71:P71"/>
    <mergeCell ref="Q71:V71"/>
    <mergeCell ref="C72:E72"/>
    <mergeCell ref="F72:G72"/>
    <mergeCell ref="M72:P72"/>
    <mergeCell ref="Q72:V72"/>
    <mergeCell ref="W70:AB70"/>
    <mergeCell ref="W71:AB71"/>
    <mergeCell ref="W72:AB72"/>
    <mergeCell ref="M67:P67"/>
    <mergeCell ref="Q67:V67"/>
    <mergeCell ref="C68:E68"/>
    <mergeCell ref="F68:G68"/>
    <mergeCell ref="M68:P68"/>
    <mergeCell ref="Q68:V68"/>
    <mergeCell ref="C69:E69"/>
    <mergeCell ref="F69:G69"/>
    <mergeCell ref="M69:P69"/>
    <mergeCell ref="Q69:V69"/>
    <mergeCell ref="W67:AB67"/>
    <mergeCell ref="W68:AB68"/>
    <mergeCell ref="W69:AB69"/>
    <mergeCell ref="K189:L189"/>
    <mergeCell ref="H190:J190"/>
    <mergeCell ref="K190:L190"/>
    <mergeCell ref="H191:J191"/>
    <mergeCell ref="K191:L191"/>
    <mergeCell ref="C67:E67"/>
    <mergeCell ref="F67:G67"/>
    <mergeCell ref="C70:E70"/>
    <mergeCell ref="F70:G70"/>
    <mergeCell ref="C73:E73"/>
    <mergeCell ref="F73:G73"/>
    <mergeCell ref="C76:E76"/>
    <mergeCell ref="F76:G76"/>
    <mergeCell ref="C79:E79"/>
    <mergeCell ref="F79:G79"/>
    <mergeCell ref="C82:E82"/>
    <mergeCell ref="F82:G82"/>
    <mergeCell ref="C85:E85"/>
    <mergeCell ref="F85:G85"/>
    <mergeCell ref="H67:J67"/>
    <mergeCell ref="K67:L67"/>
    <mergeCell ref="H68:J68"/>
    <mergeCell ref="K68:L68"/>
    <mergeCell ref="H69:J69"/>
    <mergeCell ref="K69:L69"/>
    <mergeCell ref="H70:J70"/>
    <mergeCell ref="K70:L70"/>
    <mergeCell ref="H71:J71"/>
    <mergeCell ref="K71:L71"/>
    <mergeCell ref="H72:J72"/>
    <mergeCell ref="K72:L72"/>
    <mergeCell ref="H73:J73"/>
    <mergeCell ref="K73:L73"/>
    <mergeCell ref="H74:J74"/>
    <mergeCell ref="K74:L74"/>
    <mergeCell ref="H75:J75"/>
    <mergeCell ref="K75:L75"/>
    <mergeCell ref="H85:J85"/>
    <mergeCell ref="K85:L85"/>
    <mergeCell ref="H86:J86"/>
    <mergeCell ref="K86:L86"/>
    <mergeCell ref="H87:J87"/>
    <mergeCell ref="K87:L87"/>
    <mergeCell ref="H88:J88"/>
    <mergeCell ref="K88:L88"/>
    <mergeCell ref="H89:J89"/>
    <mergeCell ref="H78:J78"/>
    <mergeCell ref="K78:L78"/>
    <mergeCell ref="H79:J79"/>
    <mergeCell ref="K79:L79"/>
    <mergeCell ref="H80:J80"/>
    <mergeCell ref="K80:L80"/>
    <mergeCell ref="H81:J81"/>
    <mergeCell ref="K81:L81"/>
    <mergeCell ref="W36:AB36"/>
    <mergeCell ref="W37:AB37"/>
    <mergeCell ref="W38:AB38"/>
    <mergeCell ref="W39:AB39"/>
    <mergeCell ref="W40:AB40"/>
    <mergeCell ref="W41:AB41"/>
    <mergeCell ref="W42:AB42"/>
    <mergeCell ref="W43:AB43"/>
    <mergeCell ref="K33:L33"/>
    <mergeCell ref="M33:P33"/>
    <mergeCell ref="Q33:V33"/>
    <mergeCell ref="W33:AB33"/>
    <mergeCell ref="W31:AB31"/>
    <mergeCell ref="C32:E32"/>
    <mergeCell ref="F32:G32"/>
    <mergeCell ref="K32:L32"/>
    <mergeCell ref="M32:P32"/>
    <mergeCell ref="Q32:V32"/>
    <mergeCell ref="W32:AB32"/>
    <mergeCell ref="F31:G31"/>
    <mergeCell ref="K31:L31"/>
    <mergeCell ref="M31:P31"/>
    <mergeCell ref="Q31:V31"/>
    <mergeCell ref="C33:E33"/>
    <mergeCell ref="F33:G33"/>
    <mergeCell ref="Q42:V42"/>
    <mergeCell ref="C43:E43"/>
    <mergeCell ref="F43:G43"/>
    <mergeCell ref="H43:J43"/>
    <mergeCell ref="K43:L43"/>
    <mergeCell ref="M43:P43"/>
    <mergeCell ref="Q43:V43"/>
    <mergeCell ref="C63:E63"/>
    <mergeCell ref="F63:G63"/>
    <mergeCell ref="H63:J63"/>
    <mergeCell ref="K63:L63"/>
    <mergeCell ref="M63:P63"/>
    <mergeCell ref="Q63:V63"/>
    <mergeCell ref="W62:AB62"/>
    <mergeCell ref="W63:AB63"/>
    <mergeCell ref="C62:E62"/>
    <mergeCell ref="F62:G62"/>
    <mergeCell ref="H27:J27"/>
    <mergeCell ref="H28:J28"/>
    <mergeCell ref="H29:J29"/>
    <mergeCell ref="H30:J30"/>
    <mergeCell ref="H31:J31"/>
    <mergeCell ref="H32:J32"/>
    <mergeCell ref="H33:J33"/>
    <mergeCell ref="C29:E29"/>
    <mergeCell ref="F29:G29"/>
    <mergeCell ref="K29:L29"/>
    <mergeCell ref="M29:P29"/>
    <mergeCell ref="Q29:V29"/>
    <mergeCell ref="W29:AB29"/>
    <mergeCell ref="C30:E30"/>
    <mergeCell ref="F30:G30"/>
    <mergeCell ref="K30:L30"/>
    <mergeCell ref="M30:P30"/>
    <mergeCell ref="Q30:V30"/>
    <mergeCell ref="W30:AB30"/>
    <mergeCell ref="C31:E31"/>
    <mergeCell ref="W34:AB34"/>
    <mergeCell ref="W35:AB35"/>
    <mergeCell ref="C66:E66"/>
    <mergeCell ref="F66:G66"/>
    <mergeCell ref="H66:J66"/>
    <mergeCell ref="K66:L66"/>
    <mergeCell ref="M66:P66"/>
    <mergeCell ref="Q64:V64"/>
    <mergeCell ref="C65:E65"/>
    <mergeCell ref="F65:G65"/>
    <mergeCell ref="H65:J65"/>
    <mergeCell ref="K65:L65"/>
    <mergeCell ref="M65:P65"/>
    <mergeCell ref="Q65:V65"/>
    <mergeCell ref="W64:AB64"/>
    <mergeCell ref="W65:AB65"/>
    <mergeCell ref="C64:E64"/>
    <mergeCell ref="F64:G64"/>
    <mergeCell ref="H64:J64"/>
    <mergeCell ref="K64:L64"/>
    <mergeCell ref="M64:P64"/>
    <mergeCell ref="W66:AB66"/>
    <mergeCell ref="Q66:V66"/>
    <mergeCell ref="H62:J62"/>
    <mergeCell ref="K62:L62"/>
    <mergeCell ref="M62:P62"/>
    <mergeCell ref="Q60:V60"/>
    <mergeCell ref="C61:E61"/>
    <mergeCell ref="F61:G61"/>
    <mergeCell ref="H61:J61"/>
    <mergeCell ref="K61:L61"/>
    <mergeCell ref="M61:P61"/>
    <mergeCell ref="Q61:V61"/>
    <mergeCell ref="W60:AB60"/>
    <mergeCell ref="W61:AB61"/>
    <mergeCell ref="C60:E60"/>
    <mergeCell ref="F60:G60"/>
    <mergeCell ref="H60:J60"/>
    <mergeCell ref="K60:L60"/>
    <mergeCell ref="M60:P60"/>
    <mergeCell ref="Q62:V62"/>
    <mergeCell ref="Q58:V58"/>
    <mergeCell ref="C59:E59"/>
    <mergeCell ref="F59:G59"/>
    <mergeCell ref="H59:J59"/>
    <mergeCell ref="K59:L59"/>
    <mergeCell ref="M59:P59"/>
    <mergeCell ref="Q59:V59"/>
    <mergeCell ref="W58:AB58"/>
    <mergeCell ref="W59:AB59"/>
    <mergeCell ref="C58:E58"/>
    <mergeCell ref="F58:G58"/>
    <mergeCell ref="H58:J58"/>
    <mergeCell ref="K58:L58"/>
    <mergeCell ref="M58:P58"/>
    <mergeCell ref="Q56:V56"/>
    <mergeCell ref="C57:E57"/>
    <mergeCell ref="F57:G57"/>
    <mergeCell ref="H57:J57"/>
    <mergeCell ref="K57:L57"/>
    <mergeCell ref="M57:P57"/>
    <mergeCell ref="Q57:V57"/>
    <mergeCell ref="W56:AB56"/>
    <mergeCell ref="W57:AB57"/>
    <mergeCell ref="C56:E56"/>
    <mergeCell ref="F56:G56"/>
    <mergeCell ref="H56:J56"/>
    <mergeCell ref="K56:L56"/>
    <mergeCell ref="M56:P56"/>
    <mergeCell ref="Q54:V54"/>
    <mergeCell ref="C55:E55"/>
    <mergeCell ref="F55:G55"/>
    <mergeCell ref="H55:J55"/>
    <mergeCell ref="K55:L55"/>
    <mergeCell ref="M55:P55"/>
    <mergeCell ref="Q55:V55"/>
    <mergeCell ref="W54:AB54"/>
    <mergeCell ref="W55:AB55"/>
    <mergeCell ref="C54:E54"/>
    <mergeCell ref="F54:G54"/>
    <mergeCell ref="H54:J54"/>
    <mergeCell ref="K54:L54"/>
    <mergeCell ref="M54:P54"/>
    <mergeCell ref="Q52:V52"/>
    <mergeCell ref="C53:E53"/>
    <mergeCell ref="F53:G53"/>
    <mergeCell ref="H53:J53"/>
    <mergeCell ref="K53:L53"/>
    <mergeCell ref="M53:P53"/>
    <mergeCell ref="Q53:V53"/>
    <mergeCell ref="W52:AB52"/>
    <mergeCell ref="W53:AB53"/>
    <mergeCell ref="C52:E52"/>
    <mergeCell ref="F52:G52"/>
    <mergeCell ref="H52:J52"/>
    <mergeCell ref="K52:L52"/>
    <mergeCell ref="M52:P52"/>
    <mergeCell ref="Q50:V50"/>
    <mergeCell ref="C51:E51"/>
    <mergeCell ref="F51:G51"/>
    <mergeCell ref="H51:J51"/>
    <mergeCell ref="K51:L51"/>
    <mergeCell ref="M51:P51"/>
    <mergeCell ref="Q51:V51"/>
    <mergeCell ref="W50:AB50"/>
    <mergeCell ref="W51:AB51"/>
    <mergeCell ref="C50:E50"/>
    <mergeCell ref="F50:G50"/>
    <mergeCell ref="H50:J50"/>
    <mergeCell ref="K50:L50"/>
    <mergeCell ref="M50:P50"/>
    <mergeCell ref="Q48:V48"/>
    <mergeCell ref="C49:E49"/>
    <mergeCell ref="F49:G49"/>
    <mergeCell ref="H49:J49"/>
    <mergeCell ref="K49:L49"/>
    <mergeCell ref="M49:P49"/>
    <mergeCell ref="Q49:V49"/>
    <mergeCell ref="W48:AB48"/>
    <mergeCell ref="W49:AB49"/>
    <mergeCell ref="C48:E48"/>
    <mergeCell ref="F48:G48"/>
    <mergeCell ref="H48:J48"/>
    <mergeCell ref="K48:L48"/>
    <mergeCell ref="M48:P48"/>
    <mergeCell ref="Q46:V46"/>
    <mergeCell ref="C47:E47"/>
    <mergeCell ref="F47:G47"/>
    <mergeCell ref="H47:J47"/>
    <mergeCell ref="K47:L47"/>
    <mergeCell ref="M47:P47"/>
    <mergeCell ref="Q47:V47"/>
    <mergeCell ref="W46:AB46"/>
    <mergeCell ref="W47:AB47"/>
    <mergeCell ref="C46:E46"/>
    <mergeCell ref="F46:G46"/>
    <mergeCell ref="H46:J46"/>
    <mergeCell ref="K46:L46"/>
    <mergeCell ref="M46:P46"/>
    <mergeCell ref="Q44:V44"/>
    <mergeCell ref="C45:E45"/>
    <mergeCell ref="F45:G45"/>
    <mergeCell ref="H45:J45"/>
    <mergeCell ref="K45:L45"/>
    <mergeCell ref="M45:P45"/>
    <mergeCell ref="Q45:V45"/>
    <mergeCell ref="C44:E44"/>
    <mergeCell ref="F44:G44"/>
    <mergeCell ref="H44:J44"/>
    <mergeCell ref="K44:L44"/>
    <mergeCell ref="M44:P44"/>
    <mergeCell ref="W44:AB44"/>
    <mergeCell ref="W45:AB45"/>
    <mergeCell ref="H36:J36"/>
    <mergeCell ref="K36:L36"/>
    <mergeCell ref="M36:P36"/>
    <mergeCell ref="C42:E42"/>
    <mergeCell ref="F42:G42"/>
    <mergeCell ref="H42:J42"/>
    <mergeCell ref="K42:L42"/>
    <mergeCell ref="M42:P42"/>
    <mergeCell ref="Q40:V40"/>
    <mergeCell ref="C41:E41"/>
    <mergeCell ref="F41:G41"/>
    <mergeCell ref="H41:J41"/>
    <mergeCell ref="K41:L41"/>
    <mergeCell ref="M41:P41"/>
    <mergeCell ref="Q41:V41"/>
    <mergeCell ref="C40:E40"/>
    <mergeCell ref="F40:G40"/>
    <mergeCell ref="H40:J40"/>
    <mergeCell ref="K40:L40"/>
    <mergeCell ref="M40:P40"/>
    <mergeCell ref="C26:E26"/>
    <mergeCell ref="F26:G26"/>
    <mergeCell ref="H26:J26"/>
    <mergeCell ref="K26:L26"/>
    <mergeCell ref="M26:P26"/>
    <mergeCell ref="W28:AB28"/>
    <mergeCell ref="Q28:V28"/>
    <mergeCell ref="C28:E28"/>
    <mergeCell ref="F28:G28"/>
    <mergeCell ref="K28:L28"/>
    <mergeCell ref="M28:P28"/>
    <mergeCell ref="Q38:V38"/>
    <mergeCell ref="C39:E39"/>
    <mergeCell ref="F39:G39"/>
    <mergeCell ref="H39:J39"/>
    <mergeCell ref="K39:L39"/>
    <mergeCell ref="M39:P39"/>
    <mergeCell ref="Q39:V39"/>
    <mergeCell ref="C38:E38"/>
    <mergeCell ref="F38:G38"/>
    <mergeCell ref="H38:J38"/>
    <mergeCell ref="K38:L38"/>
    <mergeCell ref="M38:P38"/>
    <mergeCell ref="Q36:V36"/>
    <mergeCell ref="C37:E37"/>
    <mergeCell ref="F37:G37"/>
    <mergeCell ref="H37:J37"/>
    <mergeCell ref="K37:L37"/>
    <mergeCell ref="M37:P37"/>
    <mergeCell ref="Q37:V37"/>
    <mergeCell ref="C36:E36"/>
    <mergeCell ref="F36:G36"/>
    <mergeCell ref="U12:AB12"/>
    <mergeCell ref="U13:AB13"/>
    <mergeCell ref="Q21:V21"/>
    <mergeCell ref="W21:AB21"/>
    <mergeCell ref="C22:E22"/>
    <mergeCell ref="F22:G22"/>
    <mergeCell ref="H22:J22"/>
    <mergeCell ref="K22:L22"/>
    <mergeCell ref="M22:P22"/>
    <mergeCell ref="Q22:V22"/>
    <mergeCell ref="W22:AB22"/>
    <mergeCell ref="C21:E21"/>
    <mergeCell ref="Q34:V34"/>
    <mergeCell ref="C35:E35"/>
    <mergeCell ref="F35:G35"/>
    <mergeCell ref="H35:J35"/>
    <mergeCell ref="K35:L35"/>
    <mergeCell ref="M35:P35"/>
    <mergeCell ref="Q35:V35"/>
    <mergeCell ref="C34:E34"/>
    <mergeCell ref="F34:G34"/>
    <mergeCell ref="H34:J34"/>
    <mergeCell ref="K34:L34"/>
    <mergeCell ref="M34:P34"/>
    <mergeCell ref="Q26:V26"/>
    <mergeCell ref="W26:AB26"/>
    <mergeCell ref="C27:E27"/>
    <mergeCell ref="F27:G27"/>
    <mergeCell ref="K27:L27"/>
    <mergeCell ref="M27:P27"/>
    <mergeCell ref="Q27:V27"/>
    <mergeCell ref="W27:AB27"/>
    <mergeCell ref="G12:T12"/>
    <mergeCell ref="E13:F13"/>
    <mergeCell ref="B6:AB6"/>
    <mergeCell ref="G13:T13"/>
    <mergeCell ref="C7:D7"/>
    <mergeCell ref="E7:F7"/>
    <mergeCell ref="C8:D8"/>
    <mergeCell ref="C9:D9"/>
    <mergeCell ref="C10:D10"/>
    <mergeCell ref="C11:D11"/>
    <mergeCell ref="C12:D12"/>
    <mergeCell ref="C13:D13"/>
    <mergeCell ref="Q23:V23"/>
    <mergeCell ref="W23:AB23"/>
    <mergeCell ref="C24:E24"/>
    <mergeCell ref="F24:G24"/>
    <mergeCell ref="H24:J24"/>
    <mergeCell ref="K24:L24"/>
    <mergeCell ref="M24:P24"/>
    <mergeCell ref="Q24:V24"/>
    <mergeCell ref="W24:AB24"/>
    <mergeCell ref="C23:E23"/>
    <mergeCell ref="F23:G23"/>
    <mergeCell ref="H23:J23"/>
    <mergeCell ref="K23:L23"/>
    <mergeCell ref="M23:P23"/>
    <mergeCell ref="E8:F8"/>
    <mergeCell ref="E9:F9"/>
    <mergeCell ref="E10:F10"/>
    <mergeCell ref="G10:T10"/>
    <mergeCell ref="E11:F11"/>
    <mergeCell ref="U11:AB11"/>
    <mergeCell ref="G7:T7"/>
    <mergeCell ref="G8:T8"/>
    <mergeCell ref="F21:G21"/>
    <mergeCell ref="H21:J21"/>
    <mergeCell ref="K21:L21"/>
    <mergeCell ref="M21:P21"/>
    <mergeCell ref="C20:E20"/>
    <mergeCell ref="F20:G20"/>
    <mergeCell ref="H20:J20"/>
    <mergeCell ref="K20:L20"/>
    <mergeCell ref="M20:P20"/>
    <mergeCell ref="Q20:V20"/>
    <mergeCell ref="W20:AB20"/>
    <mergeCell ref="X2:AB2"/>
    <mergeCell ref="U3:W3"/>
    <mergeCell ref="X3:AB3"/>
    <mergeCell ref="E2:T2"/>
    <mergeCell ref="E3:T3"/>
    <mergeCell ref="B2:D2"/>
    <mergeCell ref="B3:D3"/>
    <mergeCell ref="U2:W2"/>
    <mergeCell ref="G9:T9"/>
    <mergeCell ref="B4:AB4"/>
    <mergeCell ref="U7:AB7"/>
    <mergeCell ref="U8:AB8"/>
    <mergeCell ref="U9:AB9"/>
    <mergeCell ref="B5:AB5"/>
    <mergeCell ref="B14:AB14"/>
    <mergeCell ref="G11:T11"/>
    <mergeCell ref="B17:AB18"/>
    <mergeCell ref="U10:AB10"/>
    <mergeCell ref="E12:F12"/>
  </mergeCells>
  <phoneticPr fontId="1" type="noConversion"/>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39997558519241921"/>
  </sheetPr>
  <dimension ref="A1:Y395"/>
  <sheetViews>
    <sheetView topLeftCell="A178" zoomScale="85" zoomScaleNormal="85" workbookViewId="0">
      <pane xSplit="3" topLeftCell="D1" activePane="topRight" state="frozen"/>
      <selection activeCell="A181" sqref="A181"/>
      <selection pane="topRight" activeCell="T197" sqref="T197"/>
    </sheetView>
  </sheetViews>
  <sheetFormatPr baseColWidth="10" defaultColWidth="20.6640625" defaultRowHeight="31.5" customHeight="1"/>
  <cols>
    <col min="1" max="1" width="4.83203125" style="90" customWidth="1"/>
    <col min="2" max="16384" width="20.6640625" style="91"/>
  </cols>
  <sheetData>
    <row r="1" spans="1:15" ht="31.5" customHeight="1" thickBot="1"/>
    <row r="2" spans="1:15" ht="31.5" customHeight="1">
      <c r="A2" s="520" t="s">
        <v>54</v>
      </c>
      <c r="B2" s="521"/>
      <c r="C2" s="521"/>
      <c r="D2" s="553" t="s">
        <v>473</v>
      </c>
      <c r="E2" s="554"/>
      <c r="F2" s="554"/>
      <c r="G2" s="554"/>
      <c r="H2" s="554"/>
      <c r="I2" s="554"/>
      <c r="J2" s="555"/>
      <c r="K2" s="545" t="s">
        <v>105</v>
      </c>
      <c r="L2" s="546"/>
      <c r="M2" s="549" t="s">
        <v>3392</v>
      </c>
      <c r="N2" s="549"/>
      <c r="O2" s="550"/>
    </row>
    <row r="3" spans="1:15" ht="31.5" customHeight="1">
      <c r="A3" s="522" t="s">
        <v>55</v>
      </c>
      <c r="B3" s="523"/>
      <c r="C3" s="523"/>
      <c r="D3" s="483" t="s">
        <v>3415</v>
      </c>
      <c r="E3" s="483"/>
      <c r="F3" s="483"/>
      <c r="G3" s="483"/>
      <c r="H3" s="483"/>
      <c r="I3" s="483"/>
      <c r="J3" s="483"/>
      <c r="K3" s="547" t="s">
        <v>106</v>
      </c>
      <c r="L3" s="548"/>
      <c r="M3" s="551">
        <v>44264</v>
      </c>
      <c r="N3" s="551"/>
      <c r="O3" s="552"/>
    </row>
    <row r="4" spans="1:15" ht="31.5" customHeight="1">
      <c r="A4" s="533" t="s">
        <v>127</v>
      </c>
      <c r="B4" s="534"/>
      <c r="C4" s="534"/>
      <c r="D4" s="534"/>
      <c r="E4" s="534"/>
      <c r="F4" s="534"/>
      <c r="G4" s="534"/>
      <c r="H4" s="534"/>
      <c r="I4" s="534"/>
      <c r="J4" s="534"/>
      <c r="K4" s="534"/>
      <c r="L4" s="534"/>
      <c r="M4" s="534"/>
      <c r="N4" s="534"/>
      <c r="O4" s="535"/>
    </row>
    <row r="5" spans="1:15" ht="31.5" customHeight="1">
      <c r="A5" s="536" t="s">
        <v>3416</v>
      </c>
      <c r="B5" s="537"/>
      <c r="C5" s="537"/>
      <c r="D5" s="537"/>
      <c r="E5" s="537"/>
      <c r="F5" s="537"/>
      <c r="G5" s="537"/>
      <c r="H5" s="537"/>
      <c r="I5" s="537"/>
      <c r="J5" s="537"/>
      <c r="K5" s="537"/>
      <c r="L5" s="537"/>
      <c r="M5" s="537"/>
      <c r="N5" s="537"/>
      <c r="O5" s="538"/>
    </row>
    <row r="6" spans="1:15" ht="31.5" customHeight="1">
      <c r="A6" s="539"/>
      <c r="B6" s="540"/>
      <c r="C6" s="540"/>
      <c r="D6" s="540"/>
      <c r="E6" s="540"/>
      <c r="F6" s="540"/>
      <c r="G6" s="540"/>
      <c r="H6" s="540"/>
      <c r="I6" s="540"/>
      <c r="J6" s="540"/>
      <c r="K6" s="540"/>
      <c r="L6" s="540"/>
      <c r="M6" s="540"/>
      <c r="N6" s="540"/>
      <c r="O6" s="541"/>
    </row>
    <row r="7" spans="1:15" ht="31.5" customHeight="1">
      <c r="A7" s="539"/>
      <c r="B7" s="540"/>
      <c r="C7" s="540"/>
      <c r="D7" s="540"/>
      <c r="E7" s="540"/>
      <c r="F7" s="540"/>
      <c r="G7" s="540"/>
      <c r="H7" s="540"/>
      <c r="I7" s="540"/>
      <c r="J7" s="540"/>
      <c r="K7" s="540"/>
      <c r="L7" s="540"/>
      <c r="M7" s="540"/>
      <c r="N7" s="540"/>
      <c r="O7" s="541"/>
    </row>
    <row r="8" spans="1:15" ht="31.5" customHeight="1">
      <c r="A8" s="539"/>
      <c r="B8" s="540"/>
      <c r="C8" s="540"/>
      <c r="D8" s="540"/>
      <c r="E8" s="540"/>
      <c r="F8" s="540"/>
      <c r="G8" s="540"/>
      <c r="H8" s="540"/>
      <c r="I8" s="540"/>
      <c r="J8" s="540"/>
      <c r="K8" s="540"/>
      <c r="L8" s="540"/>
      <c r="M8" s="540"/>
      <c r="N8" s="540"/>
      <c r="O8" s="541"/>
    </row>
    <row r="9" spans="1:15" ht="31.5" customHeight="1" thickBot="1">
      <c r="A9" s="542"/>
      <c r="B9" s="543"/>
      <c r="C9" s="543"/>
      <c r="D9" s="543"/>
      <c r="E9" s="543"/>
      <c r="F9" s="543"/>
      <c r="G9" s="543"/>
      <c r="H9" s="543"/>
      <c r="I9" s="543"/>
      <c r="J9" s="543"/>
      <c r="K9" s="543"/>
      <c r="L9" s="543"/>
      <c r="M9" s="543"/>
      <c r="N9" s="543"/>
      <c r="O9" s="544"/>
    </row>
    <row r="10" spans="1:15" ht="31.5" customHeight="1" thickBot="1"/>
    <row r="11" spans="1:15" ht="31.5" customHeight="1">
      <c r="A11" s="524" t="s">
        <v>167</v>
      </c>
      <c r="B11" s="525"/>
      <c r="C11" s="525"/>
      <c r="D11" s="525"/>
      <c r="E11" s="525"/>
      <c r="F11" s="525"/>
      <c r="G11" s="525"/>
      <c r="H11" s="525"/>
      <c r="I11" s="525"/>
      <c r="J11" s="525"/>
      <c r="K11" s="525"/>
      <c r="L11" s="525"/>
      <c r="M11" s="525"/>
      <c r="N11" s="525"/>
      <c r="O11" s="526"/>
    </row>
    <row r="12" spans="1:15" ht="31.5" customHeight="1">
      <c r="A12" s="527"/>
      <c r="B12" s="528"/>
      <c r="C12" s="528"/>
      <c r="D12" s="528"/>
      <c r="E12" s="528"/>
      <c r="F12" s="528"/>
      <c r="G12" s="528"/>
      <c r="H12" s="528"/>
      <c r="I12" s="528"/>
      <c r="J12" s="528"/>
      <c r="K12" s="528"/>
      <c r="L12" s="528"/>
      <c r="M12" s="528"/>
      <c r="N12" s="528"/>
      <c r="O12" s="529"/>
    </row>
    <row r="13" spans="1:15" ht="31.5" customHeight="1" thickBot="1">
      <c r="A13" s="530"/>
      <c r="B13" s="531"/>
      <c r="C13" s="531"/>
      <c r="D13" s="531"/>
      <c r="E13" s="531"/>
      <c r="F13" s="531"/>
      <c r="G13" s="531"/>
      <c r="H13" s="531"/>
      <c r="I13" s="531"/>
      <c r="J13" s="531"/>
      <c r="K13" s="531"/>
      <c r="L13" s="531"/>
      <c r="M13" s="531"/>
      <c r="N13" s="531"/>
      <c r="O13" s="532"/>
    </row>
    <row r="15" spans="1:15" ht="31.5" customHeight="1">
      <c r="A15" s="519" t="s">
        <v>927</v>
      </c>
      <c r="B15" s="519"/>
      <c r="C15" s="519"/>
      <c r="D15" s="519"/>
      <c r="E15" s="519"/>
      <c r="F15" s="519"/>
      <c r="G15" s="519"/>
      <c r="H15" s="519"/>
    </row>
    <row r="17" spans="1:14" ht="31.5" customHeight="1">
      <c r="A17" s="90" t="s">
        <v>176</v>
      </c>
      <c r="B17" s="92" t="s">
        <v>168</v>
      </c>
      <c r="C17" s="93" t="s">
        <v>754</v>
      </c>
      <c r="D17" s="92" t="s">
        <v>169</v>
      </c>
      <c r="E17" s="93" t="s">
        <v>672</v>
      </c>
    </row>
    <row r="18" spans="1:14" ht="31.5" customHeight="1">
      <c r="B18" s="94" t="s">
        <v>807</v>
      </c>
      <c r="C18" s="94" t="s">
        <v>171</v>
      </c>
      <c r="D18" s="94" t="s">
        <v>598</v>
      </c>
      <c r="E18" s="94" t="s">
        <v>3509</v>
      </c>
      <c r="F18" s="94" t="s">
        <v>601</v>
      </c>
      <c r="G18" s="94" t="s">
        <v>602</v>
      </c>
      <c r="H18" s="94" t="s">
        <v>603</v>
      </c>
      <c r="I18" s="94" t="s">
        <v>840</v>
      </c>
    </row>
    <row r="19" spans="1:14" ht="31.5" customHeight="1">
      <c r="B19" s="95" t="s">
        <v>748</v>
      </c>
      <c r="C19" s="89" t="s">
        <v>654</v>
      </c>
      <c r="D19" s="89" t="s">
        <v>671</v>
      </c>
      <c r="E19" s="100" t="s">
        <v>3501</v>
      </c>
      <c r="F19" s="89" t="s">
        <v>670</v>
      </c>
      <c r="G19" s="89" t="s">
        <v>669</v>
      </c>
      <c r="H19" s="89" t="s">
        <v>668</v>
      </c>
      <c r="I19" s="96" t="s">
        <v>667</v>
      </c>
    </row>
    <row r="20" spans="1:14" ht="31.5" customHeight="1">
      <c r="B20" s="97" t="s">
        <v>749</v>
      </c>
      <c r="C20" s="97" t="s">
        <v>1587</v>
      </c>
      <c r="D20" s="97" t="s">
        <v>604</v>
      </c>
      <c r="E20" s="97" t="s">
        <v>3504</v>
      </c>
      <c r="F20" s="97" t="s">
        <v>614</v>
      </c>
      <c r="G20" s="97" t="s">
        <v>630</v>
      </c>
      <c r="H20" s="261">
        <v>36161</v>
      </c>
      <c r="I20" s="261">
        <v>43885</v>
      </c>
    </row>
    <row r="21" spans="1:14" ht="31.5" customHeight="1">
      <c r="B21" s="97" t="s">
        <v>752</v>
      </c>
      <c r="C21" s="97" t="s">
        <v>1588</v>
      </c>
      <c r="D21" s="97" t="s">
        <v>605</v>
      </c>
      <c r="E21" s="97" t="s">
        <v>3504</v>
      </c>
      <c r="F21" s="97" t="s">
        <v>615</v>
      </c>
      <c r="G21" s="97" t="s">
        <v>631</v>
      </c>
      <c r="H21" s="261">
        <v>36162</v>
      </c>
      <c r="I21" s="261">
        <v>43971</v>
      </c>
    </row>
    <row r="22" spans="1:14" ht="31.5" customHeight="1">
      <c r="B22" s="97" t="s">
        <v>753</v>
      </c>
      <c r="C22" s="97" t="s">
        <v>1589</v>
      </c>
      <c r="D22" s="97" t="s">
        <v>606</v>
      </c>
      <c r="E22" s="97" t="s">
        <v>3504</v>
      </c>
      <c r="F22" s="97" t="s">
        <v>616</v>
      </c>
      <c r="G22" s="97" t="s">
        <v>632</v>
      </c>
      <c r="H22" s="261">
        <v>36163</v>
      </c>
      <c r="I22" s="261">
        <v>43935</v>
      </c>
    </row>
    <row r="23" spans="1:14" ht="31.5" customHeight="1">
      <c r="B23" s="97" t="s">
        <v>750</v>
      </c>
      <c r="C23" s="97" t="s">
        <v>1590</v>
      </c>
      <c r="D23" s="97" t="s">
        <v>609</v>
      </c>
      <c r="E23" s="97" t="s">
        <v>3504</v>
      </c>
      <c r="F23" s="97" t="s">
        <v>617</v>
      </c>
      <c r="G23" s="97" t="s">
        <v>633</v>
      </c>
      <c r="H23" s="261">
        <v>36164</v>
      </c>
      <c r="I23" s="261">
        <v>44021</v>
      </c>
    </row>
    <row r="24" spans="1:14" ht="31.5" customHeight="1">
      <c r="B24" s="97" t="s">
        <v>751</v>
      </c>
      <c r="C24" s="97" t="s">
        <v>1591</v>
      </c>
      <c r="D24" s="97" t="s">
        <v>1218</v>
      </c>
      <c r="E24" s="97" t="s">
        <v>3504</v>
      </c>
      <c r="F24" s="97" t="s">
        <v>618</v>
      </c>
      <c r="G24" s="97" t="s">
        <v>634</v>
      </c>
      <c r="H24" s="261">
        <v>36165</v>
      </c>
      <c r="I24" s="261">
        <v>43967</v>
      </c>
    </row>
    <row r="25" spans="1:14" ht="31.5" customHeight="1">
      <c r="B25" s="138"/>
      <c r="C25" s="138"/>
      <c r="D25" s="138"/>
      <c r="E25" s="138"/>
      <c r="F25" s="138"/>
      <c r="G25" s="138"/>
      <c r="H25" s="138"/>
      <c r="I25" s="138"/>
      <c r="J25" s="138"/>
      <c r="K25" s="138"/>
      <c r="L25" s="138"/>
      <c r="M25" s="98"/>
      <c r="N25" s="98"/>
    </row>
    <row r="26" spans="1:14" ht="31.5" customHeight="1">
      <c r="B26" s="138"/>
      <c r="C26" s="138"/>
      <c r="D26" s="138"/>
      <c r="E26" s="138"/>
      <c r="F26" s="138"/>
      <c r="G26" s="138"/>
      <c r="H26" s="138"/>
      <c r="I26" s="138"/>
      <c r="J26" s="138"/>
      <c r="K26" s="138"/>
      <c r="L26" s="138"/>
      <c r="M26" s="98"/>
      <c r="N26" s="98"/>
    </row>
    <row r="27" spans="1:14" ht="31.5" customHeight="1">
      <c r="A27" s="90" t="s">
        <v>771</v>
      </c>
      <c r="B27" s="92" t="s">
        <v>168</v>
      </c>
      <c r="C27" s="93" t="s">
        <v>755</v>
      </c>
      <c r="D27" s="92" t="s">
        <v>169</v>
      </c>
      <c r="E27" s="93" t="s">
        <v>928</v>
      </c>
    </row>
    <row r="28" spans="1:14" ht="31.5" customHeight="1">
      <c r="B28" s="99" t="s">
        <v>636</v>
      </c>
      <c r="C28" s="94" t="s">
        <v>808</v>
      </c>
      <c r="D28" s="94" t="s">
        <v>598</v>
      </c>
      <c r="E28" s="94" t="s">
        <v>596</v>
      </c>
      <c r="F28" s="94" t="s">
        <v>597</v>
      </c>
      <c r="G28" s="94" t="s">
        <v>599</v>
      </c>
      <c r="H28" s="94" t="s">
        <v>600</v>
      </c>
      <c r="I28" s="94" t="s">
        <v>757</v>
      </c>
      <c r="J28" s="94" t="s">
        <v>841</v>
      </c>
      <c r="K28" s="120"/>
      <c r="L28" s="120"/>
      <c r="M28" s="120"/>
      <c r="N28" s="120"/>
    </row>
    <row r="29" spans="1:14" ht="31.5" customHeight="1">
      <c r="B29" s="95" t="s">
        <v>929</v>
      </c>
      <c r="C29" s="100" t="s">
        <v>809</v>
      </c>
      <c r="D29" s="100" t="s">
        <v>671</v>
      </c>
      <c r="E29" s="89" t="s">
        <v>2045</v>
      </c>
      <c r="F29" s="89" t="s">
        <v>930</v>
      </c>
      <c r="G29" s="89" t="s">
        <v>931</v>
      </c>
      <c r="H29" s="89" t="s">
        <v>932</v>
      </c>
      <c r="I29" s="89" t="s">
        <v>933</v>
      </c>
      <c r="J29" s="96" t="s">
        <v>934</v>
      </c>
      <c r="K29" s="120"/>
      <c r="L29" s="120"/>
      <c r="M29" s="120"/>
      <c r="N29" s="120"/>
    </row>
    <row r="30" spans="1:14" ht="31.5" customHeight="1">
      <c r="B30" s="97" t="s">
        <v>655</v>
      </c>
      <c r="C30" s="97" t="s">
        <v>749</v>
      </c>
      <c r="D30" s="97" t="s">
        <v>479</v>
      </c>
      <c r="E30" s="97" t="s">
        <v>610</v>
      </c>
      <c r="F30" s="97" t="s">
        <v>625</v>
      </c>
      <c r="G30" s="97" t="s">
        <v>620</v>
      </c>
      <c r="H30" s="97" t="s">
        <v>621</v>
      </c>
      <c r="I30" s="97" t="s">
        <v>756</v>
      </c>
      <c r="J30" s="139">
        <v>43885</v>
      </c>
      <c r="K30" s="120"/>
      <c r="L30" s="120"/>
      <c r="M30" s="120"/>
      <c r="N30" s="120"/>
    </row>
    <row r="31" spans="1:14" ht="31.5" customHeight="1">
      <c r="B31" s="97" t="s">
        <v>656</v>
      </c>
      <c r="C31" s="97" t="s">
        <v>982</v>
      </c>
      <c r="D31" s="97" t="s">
        <v>605</v>
      </c>
      <c r="E31" s="97" t="s">
        <v>611</v>
      </c>
      <c r="F31" s="97" t="s">
        <v>626</v>
      </c>
      <c r="G31" s="97" t="s">
        <v>620</v>
      </c>
      <c r="H31" s="97" t="s">
        <v>622</v>
      </c>
      <c r="I31" s="97" t="s">
        <v>758</v>
      </c>
      <c r="J31" s="139">
        <v>43971</v>
      </c>
      <c r="K31" s="120"/>
      <c r="L31" s="120"/>
      <c r="M31" s="120"/>
      <c r="N31" s="120"/>
    </row>
    <row r="32" spans="1:14" ht="31.5" customHeight="1">
      <c r="B32" s="97" t="s">
        <v>657</v>
      </c>
      <c r="C32" s="97" t="s">
        <v>753</v>
      </c>
      <c r="D32" s="97" t="s">
        <v>606</v>
      </c>
      <c r="E32" s="97" t="s">
        <v>619</v>
      </c>
      <c r="F32" s="97" t="s">
        <v>627</v>
      </c>
      <c r="G32" s="97" t="s">
        <v>620</v>
      </c>
      <c r="H32" s="97" t="s">
        <v>623</v>
      </c>
      <c r="I32" s="97" t="s">
        <v>759</v>
      </c>
      <c r="J32" s="139">
        <v>43935</v>
      </c>
      <c r="K32" s="120"/>
      <c r="L32" s="120"/>
      <c r="M32" s="120"/>
      <c r="N32" s="120"/>
    </row>
    <row r="33" spans="1:17" ht="31.5" customHeight="1">
      <c r="B33" s="97" t="s">
        <v>658</v>
      </c>
      <c r="C33" s="97" t="s">
        <v>750</v>
      </c>
      <c r="D33" s="97" t="s">
        <v>609</v>
      </c>
      <c r="E33" s="97" t="s">
        <v>612</v>
      </c>
      <c r="F33" s="97" t="s">
        <v>628</v>
      </c>
      <c r="G33" s="97" t="s">
        <v>620</v>
      </c>
      <c r="H33" s="97" t="s">
        <v>624</v>
      </c>
      <c r="I33" s="97" t="s">
        <v>760</v>
      </c>
      <c r="J33" s="139">
        <v>44021</v>
      </c>
      <c r="K33" s="120"/>
      <c r="L33" s="120"/>
      <c r="M33" s="120"/>
      <c r="N33" s="120"/>
    </row>
    <row r="34" spans="1:17" ht="31.5" customHeight="1">
      <c r="B34" s="97" t="s">
        <v>659</v>
      </c>
      <c r="C34" s="97" t="s">
        <v>751</v>
      </c>
      <c r="D34" s="97" t="s">
        <v>1218</v>
      </c>
      <c r="E34" s="97" t="s">
        <v>613</v>
      </c>
      <c r="F34" s="97" t="s">
        <v>629</v>
      </c>
      <c r="G34" s="97" t="s">
        <v>620</v>
      </c>
      <c r="H34" s="97" t="s">
        <v>624</v>
      </c>
      <c r="I34" s="97" t="s">
        <v>761</v>
      </c>
      <c r="J34" s="139">
        <v>43967</v>
      </c>
      <c r="K34" s="120"/>
      <c r="L34" s="120"/>
      <c r="M34" s="120"/>
      <c r="N34" s="120"/>
    </row>
    <row r="35" spans="1:17" ht="31.5" customHeight="1">
      <c r="B35" s="101"/>
      <c r="C35" s="138"/>
      <c r="D35" s="138"/>
      <c r="E35" s="138"/>
      <c r="F35" s="138"/>
      <c r="G35" s="138"/>
    </row>
    <row r="36" spans="1:17" ht="31.5" customHeight="1">
      <c r="D36" s="102"/>
    </row>
    <row r="37" spans="1:17" ht="31.5" customHeight="1">
      <c r="A37" s="90" t="s">
        <v>772</v>
      </c>
      <c r="B37" s="92" t="s">
        <v>168</v>
      </c>
      <c r="C37" s="93" t="s">
        <v>635</v>
      </c>
      <c r="D37" s="92" t="s">
        <v>169</v>
      </c>
      <c r="E37" s="93" t="s">
        <v>673</v>
      </c>
    </row>
    <row r="38" spans="1:17" ht="31.5" customHeight="1">
      <c r="B38" s="99" t="s">
        <v>848</v>
      </c>
      <c r="C38" s="94" t="s">
        <v>637</v>
      </c>
      <c r="D38" s="94" t="s">
        <v>936</v>
      </c>
      <c r="E38" s="94" t="s">
        <v>596</v>
      </c>
      <c r="F38" s="94" t="s">
        <v>3509</v>
      </c>
      <c r="G38" s="94" t="s">
        <v>2051</v>
      </c>
      <c r="H38" s="94" t="s">
        <v>638</v>
      </c>
      <c r="I38" s="94" t="s">
        <v>639</v>
      </c>
      <c r="J38" s="94" t="s">
        <v>956</v>
      </c>
      <c r="K38" s="94" t="s">
        <v>813</v>
      </c>
      <c r="L38" s="94" t="s">
        <v>763</v>
      </c>
      <c r="M38" s="94" t="s">
        <v>814</v>
      </c>
      <c r="N38" s="94" t="s">
        <v>640</v>
      </c>
      <c r="O38" s="94" t="s">
        <v>641</v>
      </c>
      <c r="P38" s="94" t="s">
        <v>642</v>
      </c>
      <c r="Q38" s="94" t="s">
        <v>708</v>
      </c>
    </row>
    <row r="39" spans="1:17" ht="31.5" customHeight="1">
      <c r="B39" s="95" t="s">
        <v>661</v>
      </c>
      <c r="C39" s="103" t="s">
        <v>662</v>
      </c>
      <c r="D39" s="100" t="s">
        <v>935</v>
      </c>
      <c r="E39" s="100" t="s">
        <v>2045</v>
      </c>
      <c r="F39" s="100" t="s">
        <v>3501</v>
      </c>
      <c r="G39" s="89" t="s">
        <v>663</v>
      </c>
      <c r="H39" s="89" t="s">
        <v>811</v>
      </c>
      <c r="I39" s="89" t="s">
        <v>812</v>
      </c>
      <c r="J39" s="89" t="s">
        <v>955</v>
      </c>
      <c r="K39" s="96" t="s">
        <v>664</v>
      </c>
      <c r="L39" s="96" t="s">
        <v>762</v>
      </c>
      <c r="M39" s="96" t="s">
        <v>816</v>
      </c>
      <c r="N39" s="96" t="s">
        <v>815</v>
      </c>
      <c r="O39" s="96" t="s">
        <v>665</v>
      </c>
      <c r="P39" s="96" t="s">
        <v>666</v>
      </c>
      <c r="Q39" s="96" t="s">
        <v>810</v>
      </c>
    </row>
    <row r="40" spans="1:17" ht="31.5" customHeight="1">
      <c r="B40" s="105" t="s">
        <v>643</v>
      </c>
      <c r="C40" s="105" t="s">
        <v>644</v>
      </c>
      <c r="D40" s="97" t="s">
        <v>655</v>
      </c>
      <c r="E40" s="97" t="s">
        <v>610</v>
      </c>
      <c r="F40" s="97" t="s">
        <v>3505</v>
      </c>
      <c r="G40" s="97" t="s">
        <v>645</v>
      </c>
      <c r="H40" s="139">
        <v>43952</v>
      </c>
      <c r="I40" s="97" t="s">
        <v>1567</v>
      </c>
      <c r="J40" s="139" t="s">
        <v>1334</v>
      </c>
      <c r="K40" s="97">
        <v>8720</v>
      </c>
      <c r="L40" s="97">
        <v>4</v>
      </c>
      <c r="M40" s="139" t="s">
        <v>817</v>
      </c>
      <c r="N40" s="139" t="s">
        <v>649</v>
      </c>
      <c r="O40" s="97" t="s">
        <v>1568</v>
      </c>
      <c r="P40" s="97" t="s">
        <v>1568</v>
      </c>
      <c r="Q40" s="139">
        <v>43885</v>
      </c>
    </row>
    <row r="41" spans="1:17" ht="31.5" customHeight="1">
      <c r="B41" s="105" t="s">
        <v>172</v>
      </c>
      <c r="C41" s="105" t="s">
        <v>173</v>
      </c>
      <c r="D41" s="97" t="s">
        <v>655</v>
      </c>
      <c r="E41" s="97" t="s">
        <v>610</v>
      </c>
      <c r="F41" s="97" t="s">
        <v>3505</v>
      </c>
      <c r="G41" s="97" t="s">
        <v>646</v>
      </c>
      <c r="H41" s="139">
        <v>43984</v>
      </c>
      <c r="I41" s="139">
        <v>44013</v>
      </c>
      <c r="J41" s="139" t="s">
        <v>1331</v>
      </c>
      <c r="K41" s="97">
        <v>8720</v>
      </c>
      <c r="L41" s="97">
        <v>3</v>
      </c>
      <c r="M41" s="139" t="s">
        <v>818</v>
      </c>
      <c r="N41" s="139" t="s">
        <v>650</v>
      </c>
      <c r="O41" s="97" t="s">
        <v>1569</v>
      </c>
      <c r="P41" s="97" t="s">
        <v>1570</v>
      </c>
      <c r="Q41" s="139">
        <v>43971</v>
      </c>
    </row>
    <row r="42" spans="1:17" ht="31.5" customHeight="1">
      <c r="B42" s="105" t="s">
        <v>174</v>
      </c>
      <c r="C42" s="105" t="s">
        <v>175</v>
      </c>
      <c r="D42" s="97" t="s">
        <v>655</v>
      </c>
      <c r="E42" s="97" t="s">
        <v>610</v>
      </c>
      <c r="F42" s="97" t="s">
        <v>3505</v>
      </c>
      <c r="G42" s="97" t="s">
        <v>647</v>
      </c>
      <c r="H42" s="139">
        <v>44021</v>
      </c>
      <c r="I42" s="97" t="s">
        <v>1567</v>
      </c>
      <c r="J42" s="139" t="s">
        <v>1332</v>
      </c>
      <c r="K42" s="97">
        <v>8720</v>
      </c>
      <c r="L42" s="97">
        <v>7</v>
      </c>
      <c r="M42" s="139" t="s">
        <v>819</v>
      </c>
      <c r="N42" s="139" t="s">
        <v>651</v>
      </c>
      <c r="O42" s="97" t="s">
        <v>1569</v>
      </c>
      <c r="P42" s="97" t="s">
        <v>1570</v>
      </c>
      <c r="Q42" s="139">
        <v>43935</v>
      </c>
    </row>
    <row r="43" spans="1:17" ht="31.5" customHeight="1">
      <c r="B43" s="105" t="s">
        <v>607</v>
      </c>
      <c r="C43" s="105" t="s">
        <v>608</v>
      </c>
      <c r="D43" s="97" t="s">
        <v>655</v>
      </c>
      <c r="E43" s="97" t="s">
        <v>610</v>
      </c>
      <c r="F43" s="97" t="s">
        <v>3506</v>
      </c>
      <c r="G43" s="97" t="s">
        <v>648</v>
      </c>
      <c r="H43" s="139">
        <v>44075</v>
      </c>
      <c r="I43" s="97" t="s">
        <v>1567</v>
      </c>
      <c r="J43" s="139" t="s">
        <v>1333</v>
      </c>
      <c r="K43" s="97">
        <v>10000</v>
      </c>
      <c r="L43" s="97">
        <v>6</v>
      </c>
      <c r="M43" s="139" t="s">
        <v>820</v>
      </c>
      <c r="N43" s="139" t="s">
        <v>652</v>
      </c>
      <c r="O43" s="97" t="s">
        <v>1569</v>
      </c>
      <c r="P43" s="97" t="s">
        <v>1570</v>
      </c>
      <c r="Q43" s="139">
        <v>44021</v>
      </c>
    </row>
    <row r="44" spans="1:17" ht="31.5" customHeight="1">
      <c r="B44" s="101"/>
      <c r="C44" s="117"/>
      <c r="D44" s="138"/>
      <c r="E44" s="138"/>
      <c r="F44" s="138"/>
      <c r="G44" s="138"/>
      <c r="H44" s="98"/>
      <c r="I44" s="138"/>
      <c r="J44" s="138"/>
      <c r="K44" s="138"/>
      <c r="L44" s="138"/>
      <c r="M44" s="98"/>
      <c r="N44" s="98"/>
      <c r="O44" s="138"/>
      <c r="P44" s="138"/>
      <c r="Q44" s="98"/>
    </row>
    <row r="45" spans="1:17" ht="31.5" customHeight="1">
      <c r="D45" s="91" t="s">
        <v>718</v>
      </c>
    </row>
    <row r="46" spans="1:17" ht="31.5" customHeight="1">
      <c r="A46" s="90" t="s">
        <v>1139</v>
      </c>
      <c r="B46" s="92" t="s">
        <v>168</v>
      </c>
      <c r="C46" s="93" t="s">
        <v>677</v>
      </c>
      <c r="D46" s="92" t="s">
        <v>169</v>
      </c>
      <c r="E46" s="93" t="s">
        <v>678</v>
      </c>
    </row>
    <row r="47" spans="1:17" ht="31.5" customHeight="1">
      <c r="B47" s="99" t="s">
        <v>884</v>
      </c>
      <c r="C47" s="94" t="s">
        <v>937</v>
      </c>
      <c r="D47" s="94" t="s">
        <v>596</v>
      </c>
      <c r="E47" s="99" t="s">
        <v>895</v>
      </c>
      <c r="F47" s="94" t="s">
        <v>679</v>
      </c>
      <c r="G47" s="94" t="s">
        <v>680</v>
      </c>
      <c r="H47" s="94" t="s">
        <v>896</v>
      </c>
      <c r="I47" s="94" t="s">
        <v>897</v>
      </c>
      <c r="J47" s="94" t="s">
        <v>892</v>
      </c>
      <c r="K47" s="94" t="s">
        <v>708</v>
      </c>
    </row>
    <row r="48" spans="1:17" ht="31.5" customHeight="1">
      <c r="B48" s="95" t="s">
        <v>885</v>
      </c>
      <c r="C48" s="100" t="s">
        <v>935</v>
      </c>
      <c r="D48" s="100" t="s">
        <v>2045</v>
      </c>
      <c r="E48" s="89" t="s">
        <v>880</v>
      </c>
      <c r="F48" s="89" t="s">
        <v>881</v>
      </c>
      <c r="G48" s="89" t="s">
        <v>882</v>
      </c>
      <c r="H48" s="89" t="s">
        <v>898</v>
      </c>
      <c r="I48" s="89" t="s">
        <v>883</v>
      </c>
      <c r="J48" s="89" t="s">
        <v>893</v>
      </c>
      <c r="K48" s="89" t="s">
        <v>894</v>
      </c>
    </row>
    <row r="49" spans="1:13" ht="31.5" customHeight="1">
      <c r="B49" s="97" t="s">
        <v>1116</v>
      </c>
      <c r="C49" s="97" t="s">
        <v>1647</v>
      </c>
      <c r="D49" s="97" t="s">
        <v>610</v>
      </c>
      <c r="E49" s="97" t="s">
        <v>1219</v>
      </c>
      <c r="F49" s="97" t="s">
        <v>1222</v>
      </c>
      <c r="G49" s="97" t="s">
        <v>1571</v>
      </c>
      <c r="H49" s="97" t="s">
        <v>1573</v>
      </c>
      <c r="I49" s="147" t="s">
        <v>1334</v>
      </c>
      <c r="J49" s="97" t="s">
        <v>890</v>
      </c>
      <c r="K49" s="147">
        <v>44256</v>
      </c>
    </row>
    <row r="50" spans="1:13" ht="31.5" customHeight="1">
      <c r="B50" s="97" t="s">
        <v>1575</v>
      </c>
      <c r="C50" s="97" t="s">
        <v>1647</v>
      </c>
      <c r="D50" s="97" t="s">
        <v>610</v>
      </c>
      <c r="E50" s="97" t="s">
        <v>1220</v>
      </c>
      <c r="F50" s="97" t="s">
        <v>1223</v>
      </c>
      <c r="G50" s="97" t="s">
        <v>1572</v>
      </c>
      <c r="H50" s="97" t="s">
        <v>1574</v>
      </c>
      <c r="I50" s="147" t="s">
        <v>1331</v>
      </c>
      <c r="J50" s="97" t="s">
        <v>891</v>
      </c>
      <c r="K50" s="147">
        <v>44256</v>
      </c>
    </row>
    <row r="51" spans="1:13" ht="31.5" customHeight="1">
      <c r="B51" s="97" t="s">
        <v>1646</v>
      </c>
      <c r="C51" s="97" t="s">
        <v>1647</v>
      </c>
      <c r="D51" s="97" t="s">
        <v>610</v>
      </c>
      <c r="E51" s="97" t="s">
        <v>1221</v>
      </c>
      <c r="F51" s="97" t="s">
        <v>1648</v>
      </c>
      <c r="G51" s="97" t="s">
        <v>1572</v>
      </c>
      <c r="H51" s="97" t="s">
        <v>1650</v>
      </c>
      <c r="I51" s="147" t="s">
        <v>1651</v>
      </c>
      <c r="J51" s="97" t="s">
        <v>1652</v>
      </c>
      <c r="K51" s="147">
        <v>44256</v>
      </c>
    </row>
    <row r="52" spans="1:13" ht="31.5" customHeight="1">
      <c r="B52" s="97" t="s">
        <v>1117</v>
      </c>
      <c r="C52" s="97" t="s">
        <v>655</v>
      </c>
      <c r="D52" s="97" t="s">
        <v>610</v>
      </c>
      <c r="E52" s="97" t="s">
        <v>1649</v>
      </c>
      <c r="F52" s="97" t="s">
        <v>1119</v>
      </c>
      <c r="G52" s="97" t="s">
        <v>1119</v>
      </c>
      <c r="H52" s="97" t="s">
        <v>1119</v>
      </c>
      <c r="I52" s="147"/>
      <c r="J52" s="97" t="s">
        <v>1119</v>
      </c>
      <c r="K52" s="147">
        <v>44256</v>
      </c>
    </row>
    <row r="53" spans="1:13" ht="31.5" customHeight="1">
      <c r="B53" s="97" t="s">
        <v>1118</v>
      </c>
      <c r="C53" s="97" t="s">
        <v>655</v>
      </c>
      <c r="D53" s="97" t="s">
        <v>610</v>
      </c>
      <c r="E53" s="97" t="s">
        <v>1649</v>
      </c>
      <c r="F53" s="97" t="s">
        <v>1120</v>
      </c>
      <c r="G53" s="97" t="s">
        <v>1120</v>
      </c>
      <c r="H53" s="97" t="s">
        <v>1120</v>
      </c>
      <c r="I53" s="147"/>
      <c r="J53" s="97" t="s">
        <v>1120</v>
      </c>
      <c r="K53" s="147">
        <v>44256</v>
      </c>
    </row>
    <row r="54" spans="1:13" ht="31.5" customHeight="1">
      <c r="B54" s="138"/>
      <c r="C54" s="138"/>
      <c r="D54" s="138"/>
      <c r="E54" s="138"/>
      <c r="F54" s="138"/>
      <c r="G54" s="138"/>
      <c r="H54" s="138"/>
      <c r="I54" s="138"/>
      <c r="J54" s="138"/>
    </row>
    <row r="55" spans="1:13" ht="31.5" customHeight="1">
      <c r="D55" s="102" t="s">
        <v>787</v>
      </c>
    </row>
    <row r="56" spans="1:13" ht="31.5" customHeight="1">
      <c r="A56" s="90" t="s">
        <v>1303</v>
      </c>
      <c r="B56" s="92" t="s">
        <v>168</v>
      </c>
      <c r="C56" s="93" t="s">
        <v>1316</v>
      </c>
      <c r="D56" s="92" t="s">
        <v>169</v>
      </c>
      <c r="E56" s="97" t="s">
        <v>1304</v>
      </c>
      <c r="F56" s="136" t="s">
        <v>1319</v>
      </c>
      <c r="I56" s="116" t="s">
        <v>1305</v>
      </c>
    </row>
    <row r="57" spans="1:13" ht="31.5" customHeight="1">
      <c r="B57" s="99" t="s">
        <v>822</v>
      </c>
      <c r="C57" s="94" t="s">
        <v>1308</v>
      </c>
      <c r="D57" s="94" t="s">
        <v>1309</v>
      </c>
      <c r="E57" s="94" t="s">
        <v>1306</v>
      </c>
      <c r="F57" s="94" t="s">
        <v>1307</v>
      </c>
      <c r="G57" s="94" t="s">
        <v>738</v>
      </c>
      <c r="H57" s="94" t="s">
        <v>1310</v>
      </c>
      <c r="I57" s="94" t="s">
        <v>1311</v>
      </c>
      <c r="J57" s="94" t="s">
        <v>1312</v>
      </c>
      <c r="K57" s="94" t="s">
        <v>1313</v>
      </c>
      <c r="L57" s="127" t="s">
        <v>1318</v>
      </c>
      <c r="M57" s="143"/>
    </row>
    <row r="58" spans="1:13" ht="31.5" customHeight="1">
      <c r="B58" s="95" t="s">
        <v>821</v>
      </c>
      <c r="C58" s="100" t="s">
        <v>935</v>
      </c>
      <c r="D58" s="100" t="s">
        <v>2045</v>
      </c>
      <c r="E58" s="100" t="s">
        <v>1314</v>
      </c>
      <c r="F58" s="100" t="s">
        <v>1315</v>
      </c>
      <c r="G58" s="89" t="s">
        <v>823</v>
      </c>
      <c r="H58" s="89" t="s">
        <v>824</v>
      </c>
      <c r="I58" s="89" t="s">
        <v>825</v>
      </c>
      <c r="J58" s="89" t="s">
        <v>1362</v>
      </c>
      <c r="K58" s="89" t="s">
        <v>826</v>
      </c>
      <c r="L58" s="89" t="s">
        <v>1953</v>
      </c>
      <c r="M58" s="116" t="s">
        <v>2052</v>
      </c>
    </row>
    <row r="59" spans="1:13" ht="31.5" customHeight="1">
      <c r="B59" s="97" t="s">
        <v>1576</v>
      </c>
      <c r="C59" s="97" t="s">
        <v>655</v>
      </c>
      <c r="D59" s="97" t="s">
        <v>610</v>
      </c>
      <c r="E59" s="105" t="s">
        <v>607</v>
      </c>
      <c r="F59" s="97" t="s">
        <v>648</v>
      </c>
      <c r="G59" s="147">
        <v>44263</v>
      </c>
      <c r="H59" s="135">
        <v>0.375</v>
      </c>
      <c r="I59" s="135">
        <v>0.52083333333333337</v>
      </c>
      <c r="J59" s="97" t="s">
        <v>1317</v>
      </c>
      <c r="K59" s="147">
        <v>44263</v>
      </c>
      <c r="L59" s="97" t="s">
        <v>1952</v>
      </c>
      <c r="M59" s="143"/>
    </row>
    <row r="60" spans="1:13" ht="31.5" customHeight="1">
      <c r="B60" s="97" t="s">
        <v>1578</v>
      </c>
      <c r="C60" s="97" t="s">
        <v>655</v>
      </c>
      <c r="D60" s="97" t="s">
        <v>610</v>
      </c>
      <c r="E60" s="105" t="s">
        <v>607</v>
      </c>
      <c r="F60" s="97" t="s">
        <v>648</v>
      </c>
      <c r="G60" s="147">
        <v>44264</v>
      </c>
      <c r="H60" s="135">
        <v>0.375</v>
      </c>
      <c r="I60" s="135">
        <v>0.52083333333333337</v>
      </c>
      <c r="J60" s="97" t="s">
        <v>1317</v>
      </c>
      <c r="K60" s="147">
        <v>44264</v>
      </c>
      <c r="L60" s="97" t="s">
        <v>1952</v>
      </c>
      <c r="M60" s="143"/>
    </row>
    <row r="61" spans="1:13" ht="31.5" customHeight="1">
      <c r="B61" s="97" t="s">
        <v>1577</v>
      </c>
      <c r="C61" s="97" t="s">
        <v>655</v>
      </c>
      <c r="D61" s="97" t="s">
        <v>610</v>
      </c>
      <c r="E61" s="105" t="s">
        <v>607</v>
      </c>
      <c r="F61" s="97" t="s">
        <v>648</v>
      </c>
      <c r="G61" s="147">
        <v>44265</v>
      </c>
      <c r="H61" s="135">
        <v>0.375</v>
      </c>
      <c r="I61" s="135">
        <v>0.52083333333333337</v>
      </c>
      <c r="J61" s="97" t="s">
        <v>1317</v>
      </c>
      <c r="K61" s="147">
        <v>44265</v>
      </c>
      <c r="L61" s="97" t="s">
        <v>1952</v>
      </c>
      <c r="M61" s="143"/>
    </row>
    <row r="62" spans="1:13" ht="31.5" customHeight="1">
      <c r="B62" s="101"/>
      <c r="C62" s="138"/>
      <c r="D62" s="138"/>
      <c r="F62" s="138"/>
      <c r="G62" s="138"/>
      <c r="I62" s="101"/>
      <c r="J62" s="138"/>
      <c r="K62" s="138"/>
      <c r="L62" s="138"/>
      <c r="M62" s="138"/>
    </row>
    <row r="63" spans="1:13" ht="31.5" customHeight="1">
      <c r="B63" s="101"/>
      <c r="C63" s="138"/>
      <c r="D63" s="138"/>
      <c r="E63" s="138"/>
      <c r="F63" s="138"/>
      <c r="G63" s="138"/>
      <c r="H63" s="138"/>
      <c r="I63" s="138"/>
      <c r="J63" s="138" t="s">
        <v>1320</v>
      </c>
      <c r="K63" s="138"/>
      <c r="L63" s="138"/>
      <c r="M63" s="138"/>
    </row>
    <row r="64" spans="1:13" ht="31.5" customHeight="1">
      <c r="A64" s="90">
        <v>6</v>
      </c>
      <c r="B64" s="92" t="s">
        <v>168</v>
      </c>
      <c r="C64" s="93" t="s">
        <v>736</v>
      </c>
      <c r="D64" s="92" t="s">
        <v>169</v>
      </c>
      <c r="E64" s="93" t="s">
        <v>733</v>
      </c>
      <c r="F64" s="116" t="s">
        <v>1091</v>
      </c>
      <c r="L64" s="138"/>
      <c r="M64" s="138"/>
    </row>
    <row r="65" spans="1:13" ht="31.5" customHeight="1">
      <c r="B65" s="94" t="s">
        <v>827</v>
      </c>
      <c r="C65" s="94" t="s">
        <v>685</v>
      </c>
      <c r="D65" s="94" t="s">
        <v>686</v>
      </c>
      <c r="E65" s="94" t="s">
        <v>732</v>
      </c>
      <c r="F65" s="94" t="s">
        <v>731</v>
      </c>
      <c r="G65" s="94" t="s">
        <v>737</v>
      </c>
      <c r="H65" s="94" t="s">
        <v>806</v>
      </c>
      <c r="I65" s="120"/>
      <c r="L65" s="138"/>
      <c r="M65" s="138"/>
    </row>
    <row r="66" spans="1:13" ht="31.5" customHeight="1">
      <c r="B66" s="106" t="s">
        <v>828</v>
      </c>
      <c r="C66" s="89" t="s">
        <v>829</v>
      </c>
      <c r="D66" s="89" t="s">
        <v>830</v>
      </c>
      <c r="E66" s="89" t="s">
        <v>831</v>
      </c>
      <c r="F66" s="89" t="s">
        <v>832</v>
      </c>
      <c r="G66" s="89" t="s">
        <v>833</v>
      </c>
      <c r="H66" s="89" t="s">
        <v>842</v>
      </c>
      <c r="I66" s="120"/>
      <c r="L66" s="138"/>
      <c r="M66" s="138"/>
    </row>
    <row r="67" spans="1:13" ht="31.5" customHeight="1">
      <c r="B67" s="97" t="s">
        <v>735</v>
      </c>
      <c r="C67" s="107">
        <v>4.4999999999999998E-2</v>
      </c>
      <c r="D67" s="107">
        <v>3.4299999999999997E-2</v>
      </c>
      <c r="E67" s="107">
        <v>8.0000000000000002E-3</v>
      </c>
      <c r="F67" s="108">
        <f>SUM(D67*0.1152)</f>
        <v>3.9513599999999992E-3</v>
      </c>
      <c r="G67" s="107">
        <f>SUM(C67:F67)</f>
        <v>9.125135999999999E-2</v>
      </c>
      <c r="H67" s="147">
        <v>43835</v>
      </c>
      <c r="I67" s="120"/>
      <c r="L67" s="138"/>
      <c r="M67" s="138"/>
    </row>
    <row r="68" spans="1:13" ht="31.5" customHeight="1">
      <c r="B68" s="97" t="s">
        <v>1579</v>
      </c>
      <c r="C68" s="107">
        <v>4.4999999999999998E-2</v>
      </c>
      <c r="D68" s="107">
        <v>3.4299999999999997E-2</v>
      </c>
      <c r="E68" s="107">
        <v>8.0000000000000002E-3</v>
      </c>
      <c r="F68" s="108">
        <f>SUM(D68*0.1152)</f>
        <v>3.9513599999999992E-3</v>
      </c>
      <c r="G68" s="107">
        <f>SUM(C68:F68)</f>
        <v>9.125135999999999E-2</v>
      </c>
      <c r="H68" s="147">
        <v>44201</v>
      </c>
      <c r="I68" s="120"/>
      <c r="L68" s="138"/>
      <c r="M68" s="138"/>
    </row>
    <row r="69" spans="1:13" ht="31.5" customHeight="1">
      <c r="C69" s="138"/>
      <c r="D69" s="138"/>
      <c r="E69" s="138"/>
      <c r="F69" s="138"/>
      <c r="G69" s="138"/>
      <c r="H69" s="138"/>
      <c r="I69" s="138"/>
      <c r="J69" s="138"/>
      <c r="K69" s="138"/>
    </row>
    <row r="70" spans="1:13" ht="31.5" customHeight="1">
      <c r="C70" s="138"/>
      <c r="D70" s="138"/>
      <c r="E70" s="138"/>
      <c r="F70" s="138"/>
      <c r="G70" s="138"/>
      <c r="H70" s="138"/>
      <c r="I70" s="138"/>
      <c r="J70" s="138"/>
      <c r="K70" s="138"/>
    </row>
    <row r="71" spans="1:13" ht="31.5" customHeight="1">
      <c r="A71" s="90">
        <v>7</v>
      </c>
      <c r="B71" s="92" t="s">
        <v>168</v>
      </c>
      <c r="C71" s="93" t="s">
        <v>1602</v>
      </c>
      <c r="D71" s="92" t="s">
        <v>169</v>
      </c>
      <c r="E71" s="93" t="s">
        <v>938</v>
      </c>
      <c r="F71" s="109"/>
      <c r="I71" s="138"/>
    </row>
    <row r="72" spans="1:13" ht="31.5" customHeight="1">
      <c r="B72" s="94" t="s">
        <v>834</v>
      </c>
      <c r="C72" s="94" t="s">
        <v>937</v>
      </c>
      <c r="D72" s="94" t="s">
        <v>596</v>
      </c>
      <c r="E72" s="127" t="s">
        <v>1604</v>
      </c>
      <c r="F72" s="94" t="s">
        <v>791</v>
      </c>
      <c r="G72" s="94" t="s">
        <v>797</v>
      </c>
      <c r="H72" s="94" t="s">
        <v>806</v>
      </c>
      <c r="I72" s="146" t="s">
        <v>791</v>
      </c>
      <c r="J72" s="146" t="s">
        <v>793</v>
      </c>
      <c r="K72" s="146" t="s">
        <v>794</v>
      </c>
    </row>
    <row r="73" spans="1:13" ht="31.5" customHeight="1">
      <c r="B73" s="106" t="s">
        <v>839</v>
      </c>
      <c r="C73" s="100" t="s">
        <v>935</v>
      </c>
      <c r="D73" s="100" t="s">
        <v>2045</v>
      </c>
      <c r="E73" s="89" t="s">
        <v>1603</v>
      </c>
      <c r="F73" s="89" t="s">
        <v>835</v>
      </c>
      <c r="G73" s="89" t="s">
        <v>836</v>
      </c>
      <c r="H73" s="89" t="s">
        <v>837</v>
      </c>
      <c r="I73" s="146" t="s">
        <v>795</v>
      </c>
      <c r="J73" s="146" t="s">
        <v>796</v>
      </c>
      <c r="K73" s="146" t="s">
        <v>1596</v>
      </c>
    </row>
    <row r="74" spans="1:13" ht="31.5" customHeight="1">
      <c r="B74" s="97" t="s">
        <v>1610</v>
      </c>
      <c r="C74" s="97" t="s">
        <v>655</v>
      </c>
      <c r="D74" s="97" t="s">
        <v>610</v>
      </c>
      <c r="E74" s="107" t="s">
        <v>1605</v>
      </c>
      <c r="F74" s="107" t="s">
        <v>798</v>
      </c>
      <c r="G74" s="108" t="s">
        <v>800</v>
      </c>
      <c r="H74" s="147">
        <v>44260</v>
      </c>
      <c r="K74" s="138"/>
    </row>
    <row r="75" spans="1:13" ht="31.5" customHeight="1">
      <c r="B75" s="97" t="s">
        <v>1611</v>
      </c>
      <c r="C75" s="97" t="s">
        <v>655</v>
      </c>
      <c r="D75" s="97" t="s">
        <v>610</v>
      </c>
      <c r="E75" s="97" t="s">
        <v>1606</v>
      </c>
      <c r="F75" s="97" t="s">
        <v>799</v>
      </c>
      <c r="G75" s="97" t="s">
        <v>801</v>
      </c>
      <c r="H75" s="147">
        <v>44260</v>
      </c>
      <c r="K75" s="138"/>
    </row>
    <row r="76" spans="1:13" ht="31.5" customHeight="1">
      <c r="B76" s="97" t="s">
        <v>1614</v>
      </c>
      <c r="C76" s="97" t="s">
        <v>655</v>
      </c>
      <c r="D76" s="97" t="s">
        <v>610</v>
      </c>
      <c r="E76" s="97" t="s">
        <v>1606</v>
      </c>
      <c r="F76" s="97" t="s">
        <v>799</v>
      </c>
      <c r="G76" s="97" t="s">
        <v>1594</v>
      </c>
      <c r="H76" s="147">
        <v>44260</v>
      </c>
      <c r="K76" s="138"/>
    </row>
    <row r="77" spans="1:13" ht="31.5" customHeight="1">
      <c r="B77" s="97" t="s">
        <v>1612</v>
      </c>
      <c r="C77" s="97" t="s">
        <v>655</v>
      </c>
      <c r="D77" s="97" t="s">
        <v>610</v>
      </c>
      <c r="E77" s="107" t="s">
        <v>1607</v>
      </c>
      <c r="F77" s="107" t="s">
        <v>802</v>
      </c>
      <c r="G77" s="108" t="s">
        <v>1608</v>
      </c>
      <c r="H77" s="147">
        <v>44260</v>
      </c>
      <c r="K77" s="138"/>
    </row>
    <row r="78" spans="1:13" ht="31.5" customHeight="1">
      <c r="B78" s="97" t="s">
        <v>1613</v>
      </c>
      <c r="C78" s="97" t="s">
        <v>655</v>
      </c>
      <c r="D78" s="97" t="s">
        <v>610</v>
      </c>
      <c r="E78" s="107" t="s">
        <v>1607</v>
      </c>
      <c r="F78" s="97" t="s">
        <v>803</v>
      </c>
      <c r="G78" s="97" t="s">
        <v>1598</v>
      </c>
      <c r="H78" s="147">
        <v>44260</v>
      </c>
      <c r="K78" s="146"/>
    </row>
    <row r="79" spans="1:13" ht="31.5" customHeight="1">
      <c r="B79" s="146" t="s">
        <v>1609</v>
      </c>
      <c r="C79" s="146"/>
      <c r="D79" s="146"/>
      <c r="E79" s="149"/>
      <c r="F79" s="149"/>
      <c r="G79" s="150"/>
      <c r="H79" s="151"/>
      <c r="I79" s="98"/>
      <c r="K79" s="146"/>
    </row>
    <row r="80" spans="1:13" ht="31.5" customHeight="1">
      <c r="B80" s="138"/>
      <c r="C80" s="138"/>
      <c r="D80" s="138"/>
      <c r="E80" s="138"/>
      <c r="F80" s="138"/>
      <c r="G80" s="138"/>
      <c r="H80" s="138"/>
      <c r="I80" s="138"/>
      <c r="K80" s="138"/>
    </row>
    <row r="81" spans="1:19" ht="31.5" customHeight="1">
      <c r="A81" s="90">
        <v>8</v>
      </c>
      <c r="B81" s="92" t="s">
        <v>168</v>
      </c>
      <c r="C81" s="93" t="s">
        <v>1619</v>
      </c>
      <c r="D81" s="92" t="s">
        <v>169</v>
      </c>
      <c r="E81" s="93" t="s">
        <v>1620</v>
      </c>
      <c r="I81" s="138"/>
      <c r="J81" s="138"/>
      <c r="K81" s="138"/>
    </row>
    <row r="82" spans="1:19" ht="31.5" customHeight="1">
      <c r="B82" s="94" t="s">
        <v>838</v>
      </c>
      <c r="C82" s="94" t="s">
        <v>937</v>
      </c>
      <c r="D82" s="94" t="s">
        <v>596</v>
      </c>
      <c r="E82" s="94" t="s">
        <v>653</v>
      </c>
      <c r="F82" s="94" t="s">
        <v>1111</v>
      </c>
      <c r="G82" s="94" t="s">
        <v>683</v>
      </c>
      <c r="H82" s="94" t="s">
        <v>834</v>
      </c>
      <c r="I82" s="127" t="s">
        <v>1604</v>
      </c>
      <c r="J82" s="94" t="s">
        <v>791</v>
      </c>
      <c r="K82" s="94" t="s">
        <v>792</v>
      </c>
      <c r="L82" s="94" t="s">
        <v>797</v>
      </c>
      <c r="M82" s="94" t="s">
        <v>806</v>
      </c>
    </row>
    <row r="83" spans="1:19" ht="31.5" customHeight="1">
      <c r="B83" s="106" t="s">
        <v>1621</v>
      </c>
      <c r="C83" s="129" t="s">
        <v>1161</v>
      </c>
      <c r="D83" s="129" t="s">
        <v>1162</v>
      </c>
      <c r="E83" s="100" t="s">
        <v>660</v>
      </c>
      <c r="F83" s="100" t="s">
        <v>663</v>
      </c>
      <c r="G83" s="89" t="s">
        <v>1622</v>
      </c>
      <c r="H83" s="205" t="s">
        <v>839</v>
      </c>
      <c r="I83" s="205" t="s">
        <v>1603</v>
      </c>
      <c r="J83" s="205" t="s">
        <v>2152</v>
      </c>
      <c r="K83" s="89" t="s">
        <v>1625</v>
      </c>
      <c r="L83" s="89" t="s">
        <v>1623</v>
      </c>
      <c r="M83" s="89" t="s">
        <v>1624</v>
      </c>
    </row>
    <row r="84" spans="1:19" ht="31.5" customHeight="1">
      <c r="B84" s="97" t="s">
        <v>1628</v>
      </c>
      <c r="C84" s="97" t="s">
        <v>655</v>
      </c>
      <c r="D84" s="97" t="s">
        <v>610</v>
      </c>
      <c r="E84" s="105" t="s">
        <v>643</v>
      </c>
      <c r="F84" s="97" t="s">
        <v>645</v>
      </c>
      <c r="G84" s="148">
        <v>44228</v>
      </c>
      <c r="H84" s="97" t="s">
        <v>1612</v>
      </c>
      <c r="I84" s="107" t="s">
        <v>1605</v>
      </c>
      <c r="J84" s="107" t="s">
        <v>802</v>
      </c>
      <c r="K84" s="110" t="s">
        <v>804</v>
      </c>
      <c r="L84" s="108" t="s">
        <v>1581</v>
      </c>
      <c r="M84" s="147">
        <v>44260</v>
      </c>
    </row>
    <row r="85" spans="1:19" ht="31.5" customHeight="1">
      <c r="B85" s="97" t="s">
        <v>1626</v>
      </c>
      <c r="C85" s="97" t="s">
        <v>655</v>
      </c>
      <c r="D85" s="97" t="s">
        <v>610</v>
      </c>
      <c r="E85" s="105" t="s">
        <v>643</v>
      </c>
      <c r="F85" s="97" t="s">
        <v>645</v>
      </c>
      <c r="G85" s="148">
        <v>44256</v>
      </c>
      <c r="H85" s="97" t="s">
        <v>1613</v>
      </c>
      <c r="I85" s="97" t="s">
        <v>1606</v>
      </c>
      <c r="J85" s="97" t="s">
        <v>803</v>
      </c>
      <c r="K85" s="110" t="s">
        <v>805</v>
      </c>
      <c r="L85" s="97" t="s">
        <v>1597</v>
      </c>
      <c r="M85" s="147">
        <v>44260</v>
      </c>
    </row>
    <row r="86" spans="1:19" ht="31.5" customHeight="1">
      <c r="B86" s="97" t="s">
        <v>1627</v>
      </c>
      <c r="C86" s="97" t="s">
        <v>655</v>
      </c>
      <c r="D86" s="97" t="s">
        <v>610</v>
      </c>
      <c r="E86" s="105" t="s">
        <v>174</v>
      </c>
      <c r="F86" s="97" t="s">
        <v>647</v>
      </c>
      <c r="G86" s="148">
        <v>44256</v>
      </c>
      <c r="H86" s="97" t="s">
        <v>1613</v>
      </c>
      <c r="I86" s="97" t="s">
        <v>1606</v>
      </c>
      <c r="J86" s="97" t="s">
        <v>803</v>
      </c>
      <c r="K86" s="110" t="s">
        <v>1595</v>
      </c>
      <c r="L86" s="97" t="s">
        <v>1599</v>
      </c>
      <c r="M86" s="147">
        <v>44260</v>
      </c>
    </row>
    <row r="87" spans="1:19" ht="31.5" customHeight="1">
      <c r="B87" s="146" t="s">
        <v>1580</v>
      </c>
      <c r="C87" s="138"/>
      <c r="D87" s="138"/>
      <c r="E87" s="138"/>
      <c r="F87" s="138"/>
      <c r="G87" s="138"/>
      <c r="H87" s="120"/>
      <c r="I87" s="120"/>
      <c r="J87" s="138"/>
      <c r="K87" s="138"/>
    </row>
    <row r="88" spans="1:19" ht="31.5" customHeight="1">
      <c r="B88" s="138"/>
      <c r="C88" s="138"/>
      <c r="D88" s="138"/>
      <c r="E88" s="138"/>
      <c r="F88" s="138"/>
      <c r="G88" s="138"/>
      <c r="H88" s="138"/>
      <c r="I88" s="138"/>
      <c r="J88" s="138"/>
      <c r="K88" s="138"/>
    </row>
    <row r="89" spans="1:19" ht="31.5" customHeight="1">
      <c r="A89" s="90">
        <v>9</v>
      </c>
      <c r="B89" s="92" t="s">
        <v>168</v>
      </c>
      <c r="C89" s="93" t="s">
        <v>778</v>
      </c>
      <c r="D89" s="92" t="s">
        <v>169</v>
      </c>
      <c r="E89" s="93" t="s">
        <v>939</v>
      </c>
      <c r="F89" s="121"/>
      <c r="G89" s="121"/>
      <c r="H89" s="121"/>
      <c r="J89" s="138"/>
      <c r="K89" s="138"/>
    </row>
    <row r="90" spans="1:19" ht="31.5" customHeight="1">
      <c r="B90" s="127" t="s">
        <v>1160</v>
      </c>
      <c r="C90" s="94" t="s">
        <v>743</v>
      </c>
      <c r="D90" s="94" t="s">
        <v>744</v>
      </c>
      <c r="E90" s="94" t="s">
        <v>806</v>
      </c>
      <c r="F90" s="121" t="s">
        <v>843</v>
      </c>
      <c r="G90" s="121"/>
      <c r="H90" s="121"/>
      <c r="I90" s="120"/>
      <c r="J90" s="138"/>
      <c r="K90" s="138"/>
    </row>
    <row r="91" spans="1:19" ht="31.5" customHeight="1">
      <c r="B91" s="106" t="s">
        <v>844</v>
      </c>
      <c r="C91" s="89" t="s">
        <v>845</v>
      </c>
      <c r="D91" s="89" t="s">
        <v>846</v>
      </c>
      <c r="E91" s="89" t="s">
        <v>847</v>
      </c>
      <c r="F91" s="121"/>
      <c r="G91" s="121"/>
      <c r="H91" s="121"/>
      <c r="I91" s="120"/>
      <c r="J91" s="138"/>
      <c r="K91" s="138"/>
    </row>
    <row r="92" spans="1:19" ht="31.5" customHeight="1">
      <c r="B92" s="97" t="s">
        <v>770</v>
      </c>
      <c r="C92" s="88" t="s">
        <v>1110</v>
      </c>
      <c r="D92" s="97" t="s">
        <v>742</v>
      </c>
      <c r="E92" s="147">
        <v>44201</v>
      </c>
      <c r="F92" s="120"/>
      <c r="G92" s="120"/>
      <c r="H92" s="120"/>
      <c r="I92" s="120"/>
      <c r="J92" s="138"/>
      <c r="K92" s="120"/>
    </row>
    <row r="93" spans="1:19" ht="31.5" customHeight="1">
      <c r="B93" s="97" t="s">
        <v>1632</v>
      </c>
      <c r="C93" s="88" t="s">
        <v>745</v>
      </c>
      <c r="D93" s="97" t="s">
        <v>746</v>
      </c>
      <c r="E93" s="147">
        <v>44201</v>
      </c>
      <c r="F93" s="120"/>
      <c r="G93" s="120"/>
      <c r="H93" s="120"/>
      <c r="I93" s="120"/>
      <c r="J93" s="138"/>
      <c r="K93" s="120"/>
      <c r="N93"/>
      <c r="O93"/>
    </row>
    <row r="94" spans="1:19" ht="31.5" customHeight="1">
      <c r="B94" s="138"/>
      <c r="C94" s="138"/>
      <c r="D94" s="138"/>
      <c r="E94" s="138"/>
      <c r="F94" s="138"/>
      <c r="G94" s="138"/>
      <c r="H94" s="138"/>
      <c r="I94" s="138"/>
      <c r="J94" s="124" t="s">
        <v>1601</v>
      </c>
      <c r="K94" s="120"/>
      <c r="N94"/>
      <c r="O94"/>
    </row>
    <row r="95" spans="1:19" ht="31.5" customHeight="1">
      <c r="I95" s="116" t="s">
        <v>1600</v>
      </c>
      <c r="K95" s="120"/>
      <c r="L95" s="142" t="s">
        <v>1615</v>
      </c>
      <c r="M95" s="91" t="s">
        <v>1616</v>
      </c>
      <c r="N95"/>
      <c r="O95"/>
    </row>
    <row r="96" spans="1:19" ht="31.5" customHeight="1">
      <c r="B96" s="92" t="s">
        <v>168</v>
      </c>
      <c r="C96" s="93" t="s">
        <v>775</v>
      </c>
      <c r="D96" s="92" t="s">
        <v>169</v>
      </c>
      <c r="E96" s="93" t="s">
        <v>940</v>
      </c>
      <c r="I96" s="91" t="s">
        <v>1243</v>
      </c>
      <c r="J96" s="91" t="s">
        <v>1243</v>
      </c>
      <c r="L96" s="116" t="s">
        <v>779</v>
      </c>
      <c r="N96"/>
      <c r="O96"/>
      <c r="S96" s="143"/>
    </row>
    <row r="97" spans="1:21" ht="31.5" customHeight="1">
      <c r="A97" s="90">
        <v>10</v>
      </c>
      <c r="B97" s="99" t="s">
        <v>2140</v>
      </c>
      <c r="C97" s="94" t="s">
        <v>936</v>
      </c>
      <c r="D97" s="94" t="s">
        <v>596</v>
      </c>
      <c r="E97" s="94" t="s">
        <v>653</v>
      </c>
      <c r="F97" s="94" t="s">
        <v>1899</v>
      </c>
      <c r="G97" s="94" t="s">
        <v>683</v>
      </c>
      <c r="H97" s="94" t="s">
        <v>1112</v>
      </c>
      <c r="I97" s="94" t="s">
        <v>776</v>
      </c>
      <c r="J97" s="94" t="s">
        <v>777</v>
      </c>
      <c r="K97" s="94" t="s">
        <v>687</v>
      </c>
      <c r="L97" s="127" t="s">
        <v>1160</v>
      </c>
      <c r="M97" s="94" t="s">
        <v>859</v>
      </c>
      <c r="N97" s="94" t="s">
        <v>860</v>
      </c>
      <c r="O97" s="94" t="s">
        <v>1617</v>
      </c>
      <c r="P97" s="127" t="s">
        <v>1955</v>
      </c>
      <c r="Q97" s="94" t="s">
        <v>688</v>
      </c>
      <c r="R97" s="94" t="s">
        <v>689</v>
      </c>
      <c r="S97" s="94" t="s">
        <v>690</v>
      </c>
      <c r="T97" s="94" t="s">
        <v>708</v>
      </c>
      <c r="U97" s="94" t="s">
        <v>2144</v>
      </c>
    </row>
    <row r="98" spans="1:21" ht="31.5" customHeight="1">
      <c r="B98" s="95" t="s">
        <v>879</v>
      </c>
      <c r="C98" s="100" t="s">
        <v>935</v>
      </c>
      <c r="D98" s="100" t="s">
        <v>2045</v>
      </c>
      <c r="E98" s="100" t="s">
        <v>660</v>
      </c>
      <c r="F98" s="100" t="s">
        <v>663</v>
      </c>
      <c r="G98" s="89" t="s">
        <v>853</v>
      </c>
      <c r="H98" s="89" t="s">
        <v>854</v>
      </c>
      <c r="I98" s="111" t="s">
        <v>855</v>
      </c>
      <c r="J98" s="111" t="s">
        <v>856</v>
      </c>
      <c r="K98" s="89" t="s">
        <v>857</v>
      </c>
      <c r="L98" s="100" t="s">
        <v>844</v>
      </c>
      <c r="M98" s="100" t="s">
        <v>858</v>
      </c>
      <c r="N98" s="100" t="s">
        <v>861</v>
      </c>
      <c r="O98" s="129" t="s">
        <v>1618</v>
      </c>
      <c r="P98" s="89" t="s">
        <v>1956</v>
      </c>
      <c r="Q98" s="89" t="s">
        <v>849</v>
      </c>
      <c r="R98" s="89" t="s">
        <v>850</v>
      </c>
      <c r="S98" s="89" t="s">
        <v>851</v>
      </c>
      <c r="T98" s="89" t="s">
        <v>852</v>
      </c>
      <c r="U98" s="89" t="s">
        <v>2142</v>
      </c>
    </row>
    <row r="99" spans="1:21" ht="31.5" customHeight="1">
      <c r="B99" s="97" t="s">
        <v>1585</v>
      </c>
      <c r="C99" s="97" t="s">
        <v>655</v>
      </c>
      <c r="D99" s="97" t="s">
        <v>610</v>
      </c>
      <c r="E99" s="105" t="s">
        <v>643</v>
      </c>
      <c r="F99" s="97" t="s">
        <v>645</v>
      </c>
      <c r="G99" s="148">
        <v>44228</v>
      </c>
      <c r="H99" s="179">
        <v>2000000</v>
      </c>
      <c r="I99" s="179">
        <v>300000</v>
      </c>
      <c r="J99" s="179">
        <v>100000</v>
      </c>
      <c r="K99" s="179">
        <v>2400000</v>
      </c>
      <c r="L99" s="97" t="s">
        <v>1629</v>
      </c>
      <c r="M99" s="179">
        <v>29160</v>
      </c>
      <c r="N99" s="179">
        <f>SUM(M99*0.1)</f>
        <v>2916</v>
      </c>
      <c r="O99" s="97" t="s">
        <v>735</v>
      </c>
      <c r="P99" s="179">
        <f>SUM(H99+I99)*913</f>
        <v>2099900000</v>
      </c>
      <c r="Q99" s="179">
        <f>SUM(M99+N99+P99)</f>
        <v>2099932076</v>
      </c>
      <c r="R99" s="179">
        <f>SUM(K99*10000)-Q99</f>
        <v>21900067924</v>
      </c>
      <c r="S99" s="97">
        <v>20210210</v>
      </c>
      <c r="T99" s="97">
        <v>20210210</v>
      </c>
      <c r="U99" s="97"/>
    </row>
    <row r="100" spans="1:21" ht="31.5" customHeight="1">
      <c r="B100" s="97" t="s">
        <v>1582</v>
      </c>
      <c r="C100" s="97" t="s">
        <v>655</v>
      </c>
      <c r="D100" s="97" t="s">
        <v>610</v>
      </c>
      <c r="E100" s="105" t="s">
        <v>643</v>
      </c>
      <c r="F100" s="97" t="s">
        <v>645</v>
      </c>
      <c r="G100" s="148">
        <v>44256</v>
      </c>
      <c r="H100" s="179">
        <v>2000000</v>
      </c>
      <c r="I100" s="179">
        <v>200000</v>
      </c>
      <c r="J100" s="179">
        <v>100000</v>
      </c>
      <c r="K100" s="179">
        <v>2300000</v>
      </c>
      <c r="L100" s="97" t="s">
        <v>1630</v>
      </c>
      <c r="M100" s="179">
        <v>25950</v>
      </c>
      <c r="N100" s="179">
        <f t="shared" ref="N100:N101" si="0">SUM(M100*0.1)</f>
        <v>2595</v>
      </c>
      <c r="O100" s="97" t="s">
        <v>1579</v>
      </c>
      <c r="P100" s="179">
        <f t="shared" ref="P100:P101" si="1">SUM(H100+I100)*913</f>
        <v>2008600000</v>
      </c>
      <c r="Q100" s="179">
        <f t="shared" ref="Q100:Q101" si="2">SUM(M100+N100+P100)</f>
        <v>2008628545</v>
      </c>
      <c r="R100" s="179">
        <f t="shared" ref="R100:R101" si="3">SUM(K100*10000)-Q100</f>
        <v>20991371455</v>
      </c>
      <c r="S100" s="97">
        <v>20210310</v>
      </c>
      <c r="T100" s="97">
        <v>20210310</v>
      </c>
      <c r="U100" s="97"/>
    </row>
    <row r="101" spans="1:21" ht="31.5" customHeight="1">
      <c r="B101" s="97" t="s">
        <v>1583</v>
      </c>
      <c r="C101" s="97" t="s">
        <v>655</v>
      </c>
      <c r="D101" s="97" t="s">
        <v>610</v>
      </c>
      <c r="E101" s="105" t="s">
        <v>174</v>
      </c>
      <c r="F101" s="97" t="s">
        <v>647</v>
      </c>
      <c r="G101" s="148">
        <v>44256</v>
      </c>
      <c r="H101" s="179">
        <v>2000000</v>
      </c>
      <c r="I101" s="179">
        <v>200000</v>
      </c>
      <c r="J101" s="179">
        <v>0</v>
      </c>
      <c r="K101" s="179">
        <v>2200000</v>
      </c>
      <c r="L101" s="97" t="s">
        <v>1631</v>
      </c>
      <c r="M101" s="179">
        <v>25950</v>
      </c>
      <c r="N101" s="179">
        <f t="shared" si="0"/>
        <v>2595</v>
      </c>
      <c r="O101" s="97" t="s">
        <v>1579</v>
      </c>
      <c r="P101" s="179">
        <f t="shared" si="1"/>
        <v>2008600000</v>
      </c>
      <c r="Q101" s="179">
        <f t="shared" si="2"/>
        <v>2008628545</v>
      </c>
      <c r="R101" s="179">
        <f t="shared" si="3"/>
        <v>19991371455</v>
      </c>
      <c r="S101" s="97">
        <v>20210310</v>
      </c>
      <c r="T101" s="97">
        <v>20210310</v>
      </c>
      <c r="U101" s="97"/>
    </row>
    <row r="102" spans="1:21" ht="31.5" customHeight="1">
      <c r="B102" s="178"/>
      <c r="C102" s="178"/>
      <c r="D102" s="178"/>
      <c r="E102" s="117"/>
      <c r="F102" s="178"/>
      <c r="G102" s="184"/>
      <c r="H102" s="178"/>
      <c r="I102" s="178"/>
      <c r="J102" s="178"/>
      <c r="K102" s="178"/>
      <c r="L102" s="178"/>
      <c r="M102" s="178"/>
      <c r="N102" s="178"/>
      <c r="O102" s="178"/>
      <c r="P102" s="178"/>
      <c r="Q102" s="178"/>
      <c r="R102" s="178"/>
      <c r="S102" s="178"/>
      <c r="T102" s="178"/>
    </row>
    <row r="103" spans="1:21" ht="31.5" customHeight="1">
      <c r="L103" s="91" t="s">
        <v>740</v>
      </c>
    </row>
    <row r="104" spans="1:21" ht="31.5" customHeight="1">
      <c r="A104" s="90">
        <v>11</v>
      </c>
      <c r="B104" s="92" t="s">
        <v>168</v>
      </c>
      <c r="C104" s="93" t="s">
        <v>706</v>
      </c>
      <c r="D104" s="92" t="s">
        <v>169</v>
      </c>
      <c r="E104" s="93" t="s">
        <v>941</v>
      </c>
      <c r="L104" s="91" t="s">
        <v>739</v>
      </c>
      <c r="M104" s="91" t="s">
        <v>741</v>
      </c>
    </row>
    <row r="105" spans="1:21" ht="31.5" customHeight="1">
      <c r="B105" s="99" t="s">
        <v>2141</v>
      </c>
      <c r="C105" s="94" t="s">
        <v>936</v>
      </c>
      <c r="D105" s="94" t="s">
        <v>596</v>
      </c>
      <c r="E105" s="94" t="s">
        <v>653</v>
      </c>
      <c r="F105" s="94" t="s">
        <v>1111</v>
      </c>
      <c r="G105" s="94" t="s">
        <v>683</v>
      </c>
      <c r="H105" s="94" t="s">
        <v>707</v>
      </c>
      <c r="I105" s="94" t="s">
        <v>684</v>
      </c>
      <c r="J105" s="94" t="s">
        <v>687</v>
      </c>
      <c r="K105" s="127" t="s">
        <v>1160</v>
      </c>
      <c r="L105" s="94" t="s">
        <v>859</v>
      </c>
      <c r="M105" s="94" t="s">
        <v>860</v>
      </c>
      <c r="N105" s="94" t="s">
        <v>688</v>
      </c>
      <c r="O105" s="94" t="s">
        <v>689</v>
      </c>
      <c r="P105" s="94" t="s">
        <v>690</v>
      </c>
      <c r="Q105" s="94" t="s">
        <v>1096</v>
      </c>
      <c r="R105" s="94" t="s">
        <v>862</v>
      </c>
      <c r="S105" s="94" t="s">
        <v>2145</v>
      </c>
    </row>
    <row r="106" spans="1:21" ht="31.5" customHeight="1">
      <c r="B106" s="95" t="s">
        <v>1943</v>
      </c>
      <c r="C106" s="100" t="s">
        <v>935</v>
      </c>
      <c r="D106" s="100" t="s">
        <v>2045</v>
      </c>
      <c r="E106" s="100" t="s">
        <v>660</v>
      </c>
      <c r="F106" s="100" t="s">
        <v>663</v>
      </c>
      <c r="G106" s="89" t="s">
        <v>1944</v>
      </c>
      <c r="H106" s="89" t="s">
        <v>1945</v>
      </c>
      <c r="I106" s="89" t="s">
        <v>1946</v>
      </c>
      <c r="J106" s="89" t="s">
        <v>1947</v>
      </c>
      <c r="K106" s="100" t="s">
        <v>844</v>
      </c>
      <c r="L106" s="100" t="s">
        <v>858</v>
      </c>
      <c r="M106" s="100" t="s">
        <v>861</v>
      </c>
      <c r="N106" s="113" t="s">
        <v>1951</v>
      </c>
      <c r="O106" s="89" t="s">
        <v>1948</v>
      </c>
      <c r="P106" s="89" t="s">
        <v>1949</v>
      </c>
      <c r="Q106" s="113" t="s">
        <v>1954</v>
      </c>
      <c r="R106" s="89" t="s">
        <v>1950</v>
      </c>
      <c r="S106" s="89" t="s">
        <v>2143</v>
      </c>
    </row>
    <row r="107" spans="1:21" ht="31.5" customHeight="1">
      <c r="B107" s="97" t="s">
        <v>1584</v>
      </c>
      <c r="C107" s="97" t="s">
        <v>655</v>
      </c>
      <c r="D107" s="97" t="s">
        <v>610</v>
      </c>
      <c r="E107" s="105" t="s">
        <v>607</v>
      </c>
      <c r="F107" s="97" t="s">
        <v>648</v>
      </c>
      <c r="G107" s="148">
        <v>44197</v>
      </c>
      <c r="H107" s="89">
        <v>40</v>
      </c>
      <c r="I107" s="152">
        <v>400000</v>
      </c>
      <c r="J107" s="152">
        <v>400000</v>
      </c>
      <c r="K107" s="97" t="s">
        <v>1629</v>
      </c>
      <c r="L107" s="89">
        <v>0</v>
      </c>
      <c r="M107" s="89">
        <v>0</v>
      </c>
      <c r="N107" s="89">
        <v>0</v>
      </c>
      <c r="O107" s="152">
        <v>400000</v>
      </c>
      <c r="P107" s="110">
        <v>20210110</v>
      </c>
      <c r="Q107" s="97" t="s">
        <v>1952</v>
      </c>
      <c r="R107" s="110">
        <v>20210110</v>
      </c>
      <c r="S107" s="110" t="s">
        <v>1326</v>
      </c>
    </row>
    <row r="108" spans="1:21" ht="31.5" customHeight="1">
      <c r="B108" s="97" t="s">
        <v>1585</v>
      </c>
      <c r="C108" s="97" t="s">
        <v>655</v>
      </c>
      <c r="D108" s="97" t="s">
        <v>610</v>
      </c>
      <c r="E108" s="105" t="s">
        <v>607</v>
      </c>
      <c r="F108" s="97" t="s">
        <v>648</v>
      </c>
      <c r="G108" s="148">
        <v>44228</v>
      </c>
      <c r="H108" s="89">
        <v>40</v>
      </c>
      <c r="I108" s="152">
        <v>400000</v>
      </c>
      <c r="J108" s="152">
        <v>400000</v>
      </c>
      <c r="K108" s="97" t="s">
        <v>1630</v>
      </c>
      <c r="L108" s="89">
        <v>0</v>
      </c>
      <c r="M108" s="89">
        <v>0</v>
      </c>
      <c r="N108" s="89">
        <v>0</v>
      </c>
      <c r="O108" s="152">
        <v>400000</v>
      </c>
      <c r="P108" s="97">
        <v>20210210</v>
      </c>
      <c r="Q108" s="97" t="s">
        <v>1952</v>
      </c>
      <c r="R108" s="97">
        <v>20210210</v>
      </c>
      <c r="S108" s="97"/>
    </row>
    <row r="109" spans="1:21" ht="31.5" customHeight="1">
      <c r="B109" s="97" t="s">
        <v>1586</v>
      </c>
      <c r="C109" s="97" t="s">
        <v>655</v>
      </c>
      <c r="D109" s="97" t="s">
        <v>610</v>
      </c>
      <c r="E109" s="105" t="s">
        <v>607</v>
      </c>
      <c r="F109" s="97" t="s">
        <v>648</v>
      </c>
      <c r="G109" s="148">
        <v>44256</v>
      </c>
      <c r="H109" s="89">
        <v>40</v>
      </c>
      <c r="I109" s="152">
        <v>400000</v>
      </c>
      <c r="J109" s="152">
        <v>400000</v>
      </c>
      <c r="K109" s="97" t="s">
        <v>1631</v>
      </c>
      <c r="L109" s="89">
        <v>0</v>
      </c>
      <c r="M109" s="89">
        <v>0</v>
      </c>
      <c r="N109" s="89">
        <v>0</v>
      </c>
      <c r="O109" s="152">
        <v>400000</v>
      </c>
      <c r="P109" s="97">
        <v>20210310</v>
      </c>
      <c r="Q109" s="97" t="s">
        <v>1952</v>
      </c>
      <c r="R109" s="97">
        <v>20210310</v>
      </c>
      <c r="S109" s="97"/>
    </row>
    <row r="110" spans="1:21" ht="31.5" customHeight="1">
      <c r="B110" s="101"/>
      <c r="C110" s="138"/>
      <c r="D110" s="138"/>
      <c r="E110" s="138"/>
      <c r="F110" s="138"/>
      <c r="G110" s="138"/>
      <c r="H110" s="138"/>
      <c r="I110" s="138"/>
      <c r="J110" s="138"/>
      <c r="K110" s="138"/>
      <c r="L110" s="138"/>
      <c r="M110" s="138"/>
      <c r="N110" s="138"/>
      <c r="O110" s="138"/>
    </row>
    <row r="111" spans="1:21" s="120" customFormat="1" ht="31.5" customHeight="1">
      <c r="A111" s="90"/>
    </row>
    <row r="112" spans="1:21" s="120" customFormat="1" ht="31.5" customHeight="1">
      <c r="A112" s="90">
        <v>12</v>
      </c>
      <c r="B112" s="92" t="s">
        <v>168</v>
      </c>
      <c r="C112" s="93" t="s">
        <v>780</v>
      </c>
      <c r="D112" s="92" t="s">
        <v>169</v>
      </c>
      <c r="E112" s="93" t="s">
        <v>942</v>
      </c>
    </row>
    <row r="113" spans="1:14" s="120" customFormat="1" ht="31.5" customHeight="1">
      <c r="A113" s="90"/>
      <c r="B113" s="99" t="s">
        <v>878</v>
      </c>
      <c r="C113" s="94" t="s">
        <v>937</v>
      </c>
      <c r="D113" s="94" t="s">
        <v>596</v>
      </c>
      <c r="E113" s="94" t="s">
        <v>781</v>
      </c>
      <c r="F113" s="94" t="s">
        <v>782</v>
      </c>
      <c r="G113" s="94" t="s">
        <v>783</v>
      </c>
      <c r="H113" s="94" t="s">
        <v>863</v>
      </c>
    </row>
    <row r="114" spans="1:14" s="120" customFormat="1" ht="31.5" customHeight="1">
      <c r="A114" s="90"/>
      <c r="B114" s="95" t="s">
        <v>877</v>
      </c>
      <c r="C114" s="100" t="s">
        <v>935</v>
      </c>
      <c r="D114" s="129" t="s">
        <v>1163</v>
      </c>
      <c r="E114" s="89" t="s">
        <v>784</v>
      </c>
      <c r="F114" s="89" t="s">
        <v>864</v>
      </c>
      <c r="G114" s="89" t="s">
        <v>785</v>
      </c>
      <c r="H114" s="89" t="s">
        <v>786</v>
      </c>
    </row>
    <row r="115" spans="1:14" s="120" customFormat="1" ht="31.5" customHeight="1">
      <c r="A115" s="90"/>
      <c r="B115" s="89" t="s">
        <v>1633</v>
      </c>
      <c r="C115" s="89" t="s">
        <v>1229</v>
      </c>
      <c r="D115" s="89" t="s">
        <v>1231</v>
      </c>
      <c r="E115" s="89" t="s">
        <v>1233</v>
      </c>
      <c r="F115" s="89" t="s">
        <v>1637</v>
      </c>
      <c r="G115" s="152">
        <v>3000</v>
      </c>
      <c r="H115" s="89">
        <v>20210101</v>
      </c>
    </row>
    <row r="116" spans="1:14" s="120" customFormat="1" ht="31.5" customHeight="1">
      <c r="A116" s="90"/>
      <c r="B116" s="89" t="s">
        <v>1634</v>
      </c>
      <c r="C116" s="89" t="s">
        <v>1227</v>
      </c>
      <c r="D116" s="89" t="s">
        <v>610</v>
      </c>
      <c r="E116" s="89" t="s">
        <v>1690</v>
      </c>
      <c r="F116" s="89" t="s">
        <v>1692</v>
      </c>
      <c r="G116" s="152">
        <v>3000</v>
      </c>
      <c r="H116" s="89">
        <v>20210101</v>
      </c>
    </row>
    <row r="117" spans="1:14" s="120" customFormat="1" ht="31.5" customHeight="1">
      <c r="A117" s="90"/>
      <c r="B117" s="89" t="s">
        <v>1635</v>
      </c>
      <c r="C117" s="89" t="s">
        <v>1227</v>
      </c>
      <c r="D117" s="89" t="s">
        <v>610</v>
      </c>
      <c r="E117" s="89" t="s">
        <v>1636</v>
      </c>
      <c r="F117" s="89" t="s">
        <v>1638</v>
      </c>
      <c r="G117" s="152">
        <v>3500</v>
      </c>
      <c r="H117" s="89">
        <v>20210101</v>
      </c>
    </row>
    <row r="118" spans="1:14" s="120" customFormat="1" ht="31.5" customHeight="1">
      <c r="A118" s="90"/>
      <c r="B118" s="123"/>
      <c r="C118" s="124"/>
      <c r="D118" s="124"/>
      <c r="E118" s="124"/>
      <c r="F118" s="124"/>
      <c r="G118" s="124"/>
      <c r="H118" s="125"/>
      <c r="J118" s="125"/>
    </row>
    <row r="119" spans="1:14" s="120" customFormat="1" ht="31.5" customHeight="1">
      <c r="A119" s="90"/>
    </row>
    <row r="120" spans="1:14" s="120" customFormat="1" ht="31.5" customHeight="1">
      <c r="A120" s="90">
        <v>13</v>
      </c>
      <c r="B120" s="92" t="s">
        <v>168</v>
      </c>
      <c r="C120" s="93" t="s">
        <v>788</v>
      </c>
      <c r="D120" s="92" t="s">
        <v>169</v>
      </c>
      <c r="E120" s="93" t="s">
        <v>865</v>
      </c>
    </row>
    <row r="121" spans="1:14" s="120" customFormat="1" ht="31.5" customHeight="1">
      <c r="A121" s="90"/>
      <c r="B121" s="99" t="s">
        <v>876</v>
      </c>
      <c r="C121" s="94" t="s">
        <v>937</v>
      </c>
      <c r="D121" s="94" t="s">
        <v>1224</v>
      </c>
      <c r="E121" s="94" t="s">
        <v>789</v>
      </c>
      <c r="F121" s="94" t="s">
        <v>1927</v>
      </c>
      <c r="G121" s="94" t="s">
        <v>1264</v>
      </c>
      <c r="H121" s="94" t="s">
        <v>1265</v>
      </c>
      <c r="I121" s="94" t="s">
        <v>1266</v>
      </c>
      <c r="J121" s="94" t="s">
        <v>1267</v>
      </c>
      <c r="K121" s="164" t="s">
        <v>1225</v>
      </c>
      <c r="L121" s="94" t="s">
        <v>1226</v>
      </c>
      <c r="M121" s="94" t="s">
        <v>790</v>
      </c>
      <c r="N121" s="94" t="s">
        <v>868</v>
      </c>
    </row>
    <row r="122" spans="1:14" s="120" customFormat="1" ht="31.5" customHeight="1">
      <c r="A122" s="90"/>
      <c r="B122" s="95" t="s">
        <v>875</v>
      </c>
      <c r="C122" s="100" t="s">
        <v>935</v>
      </c>
      <c r="D122" s="129" t="s">
        <v>1164</v>
      </c>
      <c r="E122" s="89" t="s">
        <v>866</v>
      </c>
      <c r="F122" s="89" t="s">
        <v>1928</v>
      </c>
      <c r="G122" s="89" t="s">
        <v>1268</v>
      </c>
      <c r="H122" s="89" t="s">
        <v>1269</v>
      </c>
      <c r="I122" s="89" t="s">
        <v>1356</v>
      </c>
      <c r="J122" s="89" t="s">
        <v>1270</v>
      </c>
      <c r="K122" s="118" t="s">
        <v>1335</v>
      </c>
      <c r="L122" s="89" t="s">
        <v>1271</v>
      </c>
      <c r="M122" s="89" t="s">
        <v>867</v>
      </c>
      <c r="N122" s="89" t="s">
        <v>869</v>
      </c>
    </row>
    <row r="123" spans="1:14" s="120" customFormat="1" ht="31.5" customHeight="1">
      <c r="A123" s="90"/>
      <c r="B123" s="89" t="s">
        <v>1237</v>
      </c>
      <c r="C123" s="89" t="s">
        <v>1234</v>
      </c>
      <c r="D123" s="89" t="s">
        <v>1235</v>
      </c>
      <c r="E123" s="89" t="s">
        <v>1258</v>
      </c>
      <c r="F123" s="89" t="s">
        <v>1605</v>
      </c>
      <c r="G123" s="89">
        <v>1</v>
      </c>
      <c r="H123" s="89" t="s">
        <v>1260</v>
      </c>
      <c r="I123" s="89">
        <v>500</v>
      </c>
      <c r="J123" s="89" t="s">
        <v>1262</v>
      </c>
      <c r="K123" s="89">
        <v>500</v>
      </c>
      <c r="L123" s="89" t="s">
        <v>1683</v>
      </c>
      <c r="M123" s="89" t="s">
        <v>1640</v>
      </c>
      <c r="N123" s="89">
        <v>20210101</v>
      </c>
    </row>
    <row r="124" spans="1:14" s="120" customFormat="1" ht="31.5" customHeight="1">
      <c r="A124" s="90"/>
      <c r="B124" s="89" t="s">
        <v>1238</v>
      </c>
      <c r="C124" s="89" t="s">
        <v>1227</v>
      </c>
      <c r="D124" s="89" t="s">
        <v>610</v>
      </c>
      <c r="E124" s="89" t="s">
        <v>1639</v>
      </c>
      <c r="F124" s="89" t="s">
        <v>1605</v>
      </c>
      <c r="G124" s="89">
        <v>1</v>
      </c>
      <c r="H124" s="89" t="s">
        <v>1260</v>
      </c>
      <c r="I124" s="89">
        <v>500</v>
      </c>
      <c r="J124" s="89" t="s">
        <v>1261</v>
      </c>
      <c r="K124" s="89">
        <v>500</v>
      </c>
      <c r="L124" s="89" t="s">
        <v>1242</v>
      </c>
      <c r="M124" s="89" t="s">
        <v>1640</v>
      </c>
      <c r="N124" s="89">
        <v>20210101</v>
      </c>
    </row>
    <row r="125" spans="1:14" s="120" customFormat="1" ht="31.5" customHeight="1">
      <c r="A125" s="90"/>
      <c r="B125" s="89" t="s">
        <v>1240</v>
      </c>
      <c r="C125" s="89" t="s">
        <v>1227</v>
      </c>
      <c r="D125" s="89" t="s">
        <v>610</v>
      </c>
      <c r="E125" s="89" t="s">
        <v>1259</v>
      </c>
      <c r="F125" s="89" t="s">
        <v>1605</v>
      </c>
      <c r="G125" s="89">
        <v>1</v>
      </c>
      <c r="H125" s="89" t="s">
        <v>1277</v>
      </c>
      <c r="I125" s="89">
        <v>5</v>
      </c>
      <c r="J125" s="89" t="s">
        <v>1278</v>
      </c>
      <c r="K125" s="89">
        <v>5000</v>
      </c>
      <c r="L125" s="89" t="s">
        <v>1236</v>
      </c>
      <c r="M125" s="89" t="s">
        <v>1640</v>
      </c>
      <c r="N125" s="89">
        <v>20210101</v>
      </c>
    </row>
    <row r="126" spans="1:14" s="120" customFormat="1" ht="31.5" customHeight="1">
      <c r="A126" s="90"/>
      <c r="B126" s="89" t="s">
        <v>1239</v>
      </c>
      <c r="C126" s="89" t="s">
        <v>1227</v>
      </c>
      <c r="D126" s="89" t="s">
        <v>610</v>
      </c>
      <c r="E126" s="89" t="s">
        <v>1275</v>
      </c>
      <c r="F126" s="89" t="s">
        <v>1929</v>
      </c>
      <c r="G126" s="89">
        <v>1</v>
      </c>
      <c r="H126" s="89" t="s">
        <v>1263</v>
      </c>
      <c r="I126" s="89">
        <v>6</v>
      </c>
      <c r="J126" s="89" t="s">
        <v>1261</v>
      </c>
      <c r="K126" s="89">
        <v>6000</v>
      </c>
      <c r="L126" s="89" t="s">
        <v>1232</v>
      </c>
      <c r="M126" s="89" t="s">
        <v>1640</v>
      </c>
      <c r="N126" s="89">
        <v>20210101</v>
      </c>
    </row>
    <row r="127" spans="1:14" s="120" customFormat="1" ht="31.5" customHeight="1">
      <c r="A127" s="90"/>
      <c r="B127" s="89" t="s">
        <v>1643</v>
      </c>
      <c r="C127" s="89" t="s">
        <v>1227</v>
      </c>
      <c r="D127" s="89" t="s">
        <v>610</v>
      </c>
      <c r="E127" s="89" t="s">
        <v>1276</v>
      </c>
      <c r="F127" s="89" t="s">
        <v>1929</v>
      </c>
      <c r="G127" s="89">
        <v>1</v>
      </c>
      <c r="H127" s="89" t="s">
        <v>1273</v>
      </c>
      <c r="I127" s="89">
        <v>1</v>
      </c>
      <c r="J127" s="89" t="s">
        <v>1273</v>
      </c>
      <c r="K127" s="89">
        <v>1000</v>
      </c>
      <c r="L127" s="89" t="s">
        <v>1274</v>
      </c>
      <c r="M127" s="89" t="s">
        <v>1640</v>
      </c>
      <c r="N127" s="89">
        <v>20210101</v>
      </c>
    </row>
    <row r="128" spans="1:14" s="120" customFormat="1" ht="31.5" customHeight="1">
      <c r="A128" s="90"/>
      <c r="B128" s="89" t="s">
        <v>1677</v>
      </c>
      <c r="C128" s="89" t="s">
        <v>1227</v>
      </c>
      <c r="D128" s="89" t="s">
        <v>610</v>
      </c>
      <c r="E128" s="89" t="s">
        <v>1679</v>
      </c>
      <c r="F128" s="89" t="s">
        <v>1605</v>
      </c>
      <c r="G128" s="89">
        <v>1</v>
      </c>
      <c r="H128" s="89" t="s">
        <v>1681</v>
      </c>
      <c r="I128" s="89">
        <v>1</v>
      </c>
      <c r="J128" s="89" t="s">
        <v>1242</v>
      </c>
      <c r="K128" s="89">
        <v>500</v>
      </c>
      <c r="L128" s="89" t="s">
        <v>1236</v>
      </c>
      <c r="M128" s="89" t="s">
        <v>1640</v>
      </c>
      <c r="N128" s="89">
        <v>20210101</v>
      </c>
    </row>
    <row r="129" spans="1:21" s="120" customFormat="1" ht="31.5" customHeight="1">
      <c r="A129" s="90"/>
      <c r="B129" s="89" t="s">
        <v>1678</v>
      </c>
      <c r="C129" s="89" t="s">
        <v>1227</v>
      </c>
      <c r="D129" s="89" t="s">
        <v>610</v>
      </c>
      <c r="E129" s="89" t="s">
        <v>1680</v>
      </c>
      <c r="F129" s="89" t="s">
        <v>1605</v>
      </c>
      <c r="G129" s="89">
        <v>1</v>
      </c>
      <c r="H129" s="89" t="s">
        <v>1682</v>
      </c>
      <c r="I129" s="89">
        <v>500</v>
      </c>
      <c r="J129" s="89" t="s">
        <v>1242</v>
      </c>
      <c r="K129" s="89">
        <v>500</v>
      </c>
      <c r="L129" s="89" t="s">
        <v>1242</v>
      </c>
      <c r="M129" s="89" t="s">
        <v>1640</v>
      </c>
      <c r="N129" s="89">
        <v>20210101</v>
      </c>
    </row>
    <row r="130" spans="1:21" s="120" customFormat="1" ht="31.5" customHeight="1">
      <c r="A130" s="90"/>
      <c r="B130" s="89" t="s">
        <v>1755</v>
      </c>
      <c r="C130" s="89" t="s">
        <v>1227</v>
      </c>
      <c r="D130" s="89" t="s">
        <v>610</v>
      </c>
      <c r="E130" s="89" t="s">
        <v>1756</v>
      </c>
      <c r="F130" s="89" t="s">
        <v>1605</v>
      </c>
      <c r="G130" s="89">
        <v>1</v>
      </c>
      <c r="H130" s="89" t="s">
        <v>1242</v>
      </c>
      <c r="I130" s="89">
        <v>1</v>
      </c>
      <c r="J130" s="89" t="s">
        <v>1242</v>
      </c>
      <c r="K130" s="89">
        <v>500</v>
      </c>
      <c r="L130" s="89" t="s">
        <v>1757</v>
      </c>
      <c r="M130" s="89" t="s">
        <v>1640</v>
      </c>
      <c r="N130" s="89">
        <v>20210101</v>
      </c>
    </row>
    <row r="131" spans="1:21" s="120" customFormat="1" ht="31.5" customHeight="1">
      <c r="A131" s="90"/>
    </row>
    <row r="132" spans="1:21" s="120" customFormat="1" ht="31.5" customHeight="1">
      <c r="A132" s="90">
        <v>14</v>
      </c>
      <c r="B132" s="92" t="s">
        <v>168</v>
      </c>
      <c r="C132" s="132" t="s">
        <v>1641</v>
      </c>
      <c r="D132" s="92" t="s">
        <v>169</v>
      </c>
      <c r="E132" s="93" t="s">
        <v>1157</v>
      </c>
      <c r="F132" s="131" t="s">
        <v>1249</v>
      </c>
      <c r="G132" s="120" t="s">
        <v>1093</v>
      </c>
      <c r="H132" s="120" t="s">
        <v>1287</v>
      </c>
      <c r="I132" s="120" t="s">
        <v>1295</v>
      </c>
    </row>
    <row r="133" spans="1:21" s="120" customFormat="1" ht="31.5" customHeight="1">
      <c r="A133" s="90"/>
      <c r="B133" s="99" t="s">
        <v>1115</v>
      </c>
      <c r="C133" s="94" t="s">
        <v>936</v>
      </c>
      <c r="D133" s="94" t="s">
        <v>596</v>
      </c>
      <c r="E133" s="99" t="s">
        <v>878</v>
      </c>
      <c r="F133" s="94" t="s">
        <v>781</v>
      </c>
      <c r="G133" s="94" t="s">
        <v>1734</v>
      </c>
      <c r="H133" s="94" t="s">
        <v>1957</v>
      </c>
      <c r="I133" s="94" t="s">
        <v>1958</v>
      </c>
      <c r="J133" s="143"/>
      <c r="K133" s="143"/>
      <c r="L133" s="143"/>
      <c r="M133" s="143"/>
    </row>
    <row r="134" spans="1:21" s="120" customFormat="1" ht="31.5" customHeight="1">
      <c r="A134" s="90"/>
      <c r="B134" s="95" t="s">
        <v>1158</v>
      </c>
      <c r="C134" s="100" t="s">
        <v>935</v>
      </c>
      <c r="D134" s="129" t="s">
        <v>1163</v>
      </c>
      <c r="E134" s="100" t="s">
        <v>877</v>
      </c>
      <c r="F134" s="100" t="s">
        <v>784</v>
      </c>
      <c r="G134" s="118" t="s">
        <v>1733</v>
      </c>
      <c r="H134" s="118" t="s">
        <v>1337</v>
      </c>
      <c r="I134" s="118" t="s">
        <v>1336</v>
      </c>
      <c r="J134" s="143"/>
      <c r="K134" s="143"/>
      <c r="L134" s="143"/>
      <c r="M134" s="143"/>
      <c r="U134" s="120">
        <v>60</v>
      </c>
    </row>
    <row r="135" spans="1:21" s="120" customFormat="1" ht="31.5" customHeight="1">
      <c r="A135" s="90"/>
      <c r="B135" s="89" t="s">
        <v>1642</v>
      </c>
      <c r="C135" s="89" t="s">
        <v>1227</v>
      </c>
      <c r="D135" s="89" t="s">
        <v>1228</v>
      </c>
      <c r="E135" s="89" t="s">
        <v>1633</v>
      </c>
      <c r="F135" s="89" t="s">
        <v>1675</v>
      </c>
      <c r="G135" s="89" t="s">
        <v>1639</v>
      </c>
      <c r="H135" s="89">
        <v>1</v>
      </c>
      <c r="I135" s="89" t="s">
        <v>1242</v>
      </c>
      <c r="J135" s="143" t="s">
        <v>1644</v>
      </c>
      <c r="K135" s="143"/>
      <c r="L135" s="143"/>
      <c r="M135" s="143"/>
    </row>
    <row r="136" spans="1:21" s="120" customFormat="1" ht="31.5" customHeight="1">
      <c r="A136" s="90"/>
      <c r="B136" s="89" t="s">
        <v>1669</v>
      </c>
      <c r="C136" s="89" t="s">
        <v>1229</v>
      </c>
      <c r="D136" s="89" t="s">
        <v>1230</v>
      </c>
      <c r="E136" s="89" t="s">
        <v>1633</v>
      </c>
      <c r="F136" s="89" t="s">
        <v>1675</v>
      </c>
      <c r="G136" s="89" t="s">
        <v>890</v>
      </c>
      <c r="H136" s="89">
        <v>20</v>
      </c>
      <c r="I136" s="89" t="s">
        <v>1236</v>
      </c>
      <c r="J136" s="143"/>
      <c r="K136" s="143"/>
      <c r="L136" s="143"/>
      <c r="M136" s="143"/>
    </row>
    <row r="137" spans="1:21" s="120" customFormat="1" ht="31.5" customHeight="1">
      <c r="A137" s="90"/>
      <c r="B137" s="89" t="s">
        <v>1670</v>
      </c>
      <c r="C137" s="89" t="s">
        <v>1227</v>
      </c>
      <c r="D137" s="89" t="s">
        <v>610</v>
      </c>
      <c r="E137" s="89" t="s">
        <v>1689</v>
      </c>
      <c r="F137" s="89" t="s">
        <v>1673</v>
      </c>
      <c r="G137" s="89" t="s">
        <v>1241</v>
      </c>
      <c r="H137" s="89">
        <v>250</v>
      </c>
      <c r="I137" s="89" t="s">
        <v>1232</v>
      </c>
      <c r="J137" s="143"/>
      <c r="K137" s="143"/>
      <c r="L137" s="143"/>
      <c r="M137" s="143"/>
      <c r="U137" s="120">
        <v>40</v>
      </c>
    </row>
    <row r="138" spans="1:21" s="120" customFormat="1" ht="31.5" customHeight="1">
      <c r="A138" s="90"/>
      <c r="B138" s="89" t="s">
        <v>1684</v>
      </c>
      <c r="C138" s="89" t="s">
        <v>1227</v>
      </c>
      <c r="D138" s="89" t="s">
        <v>610</v>
      </c>
      <c r="E138" s="89" t="s">
        <v>1689</v>
      </c>
      <c r="F138" s="89" t="s">
        <v>1674</v>
      </c>
      <c r="G138" s="89" t="s">
        <v>1672</v>
      </c>
      <c r="H138" s="89">
        <v>1</v>
      </c>
      <c r="I138" s="89" t="s">
        <v>1242</v>
      </c>
      <c r="J138" s="143"/>
      <c r="K138" s="143"/>
      <c r="L138" s="143"/>
      <c r="M138" s="143"/>
    </row>
    <row r="139" spans="1:21" s="120" customFormat="1" ht="31.5" customHeight="1">
      <c r="A139" s="90"/>
      <c r="B139" s="89" t="s">
        <v>1685</v>
      </c>
      <c r="C139" s="89" t="s">
        <v>1227</v>
      </c>
      <c r="D139" s="89" t="s">
        <v>610</v>
      </c>
      <c r="E139" s="89" t="s">
        <v>1689</v>
      </c>
      <c r="F139" s="89" t="s">
        <v>1673</v>
      </c>
      <c r="G139" s="89" t="s">
        <v>1671</v>
      </c>
      <c r="H139" s="89">
        <v>50</v>
      </c>
      <c r="I139" s="89" t="s">
        <v>1236</v>
      </c>
      <c r="J139" s="143"/>
      <c r="K139" s="143"/>
      <c r="L139" s="143"/>
      <c r="M139" s="143"/>
    </row>
    <row r="140" spans="1:21" s="120" customFormat="1" ht="31.5" customHeight="1">
      <c r="A140" s="90"/>
      <c r="B140" s="89" t="s">
        <v>1686</v>
      </c>
      <c r="C140" s="89" t="s">
        <v>1227</v>
      </c>
      <c r="D140" s="89" t="s">
        <v>610</v>
      </c>
      <c r="E140" s="89" t="s">
        <v>1691</v>
      </c>
      <c r="F140" s="89" t="s">
        <v>1676</v>
      </c>
      <c r="G140" s="89" t="s">
        <v>1241</v>
      </c>
      <c r="H140" s="89">
        <v>250</v>
      </c>
      <c r="I140" s="89" t="s">
        <v>1232</v>
      </c>
      <c r="J140" s="143"/>
      <c r="K140" s="143"/>
      <c r="L140" s="143"/>
      <c r="M140" s="143"/>
      <c r="U140" s="120">
        <v>40</v>
      </c>
    </row>
    <row r="141" spans="1:21" s="120" customFormat="1" ht="31.5" customHeight="1">
      <c r="A141" s="90"/>
      <c r="B141" s="89" t="s">
        <v>1687</v>
      </c>
      <c r="C141" s="89" t="s">
        <v>1227</v>
      </c>
      <c r="D141" s="89" t="s">
        <v>610</v>
      </c>
      <c r="E141" s="89" t="s">
        <v>1691</v>
      </c>
      <c r="F141" s="89" t="s">
        <v>1676</v>
      </c>
      <c r="G141" s="89" t="s">
        <v>1639</v>
      </c>
      <c r="H141" s="89">
        <v>1</v>
      </c>
      <c r="I141" s="89" t="s">
        <v>1242</v>
      </c>
      <c r="J141" s="143"/>
      <c r="K141" s="143"/>
      <c r="L141" s="143"/>
      <c r="M141" s="143"/>
    </row>
    <row r="142" spans="1:21" s="120" customFormat="1" ht="31.5" customHeight="1">
      <c r="A142" s="90"/>
      <c r="B142" s="89" t="s">
        <v>1688</v>
      </c>
      <c r="C142" s="89" t="s">
        <v>1227</v>
      </c>
      <c r="D142" s="89" t="s">
        <v>610</v>
      </c>
      <c r="E142" s="89" t="s">
        <v>1691</v>
      </c>
      <c r="F142" s="89" t="s">
        <v>1676</v>
      </c>
      <c r="G142" s="89" t="s">
        <v>890</v>
      </c>
      <c r="H142" s="89">
        <v>20</v>
      </c>
      <c r="I142" s="89" t="s">
        <v>1236</v>
      </c>
      <c r="J142" s="143"/>
      <c r="K142" s="143"/>
      <c r="L142" s="143"/>
      <c r="M142" s="143"/>
    </row>
    <row r="143" spans="1:21" s="120" customFormat="1" ht="31.5" customHeight="1">
      <c r="A143" s="90"/>
      <c r="B143" s="123"/>
      <c r="C143" s="123"/>
      <c r="D143" s="124"/>
      <c r="E143" s="124"/>
      <c r="F143" s="124" t="s">
        <v>787</v>
      </c>
    </row>
    <row r="144" spans="1:21" ht="31.5" customHeight="1">
      <c r="E144" s="91" t="s">
        <v>787</v>
      </c>
      <c r="F144" s="91" t="s">
        <v>787</v>
      </c>
      <c r="G144" s="91" t="s">
        <v>787</v>
      </c>
      <c r="L144" s="120"/>
      <c r="R144" s="91" t="s">
        <v>1665</v>
      </c>
      <c r="S144" s="113" t="s">
        <v>1764</v>
      </c>
    </row>
    <row r="145" spans="1:25" ht="31.5" customHeight="1">
      <c r="A145" s="90">
        <v>15</v>
      </c>
      <c r="B145" s="92" t="s">
        <v>168</v>
      </c>
      <c r="C145" s="128" t="s">
        <v>1290</v>
      </c>
      <c r="D145" s="92" t="s">
        <v>169</v>
      </c>
      <c r="E145" s="93" t="s">
        <v>943</v>
      </c>
      <c r="F145" s="91" t="s">
        <v>1092</v>
      </c>
      <c r="H145" s="91" t="s">
        <v>1095</v>
      </c>
      <c r="O145" s="91" t="s">
        <v>1281</v>
      </c>
      <c r="Q145" s="116" t="s">
        <v>1246</v>
      </c>
      <c r="S145" s="91" t="s">
        <v>1761</v>
      </c>
      <c r="V145" s="91" t="s">
        <v>1760</v>
      </c>
      <c r="X145" s="91" t="s">
        <v>1252</v>
      </c>
    </row>
    <row r="146" spans="1:25" ht="31.5" customHeight="1">
      <c r="B146" s="99" t="s">
        <v>872</v>
      </c>
      <c r="C146" s="94" t="s">
        <v>936</v>
      </c>
      <c r="D146" s="94" t="s">
        <v>596</v>
      </c>
      <c r="E146" s="94" t="s">
        <v>870</v>
      </c>
      <c r="F146" s="94" t="s">
        <v>1113</v>
      </c>
      <c r="G146" s="94" t="s">
        <v>887</v>
      </c>
      <c r="H146" s="94" t="s">
        <v>1094</v>
      </c>
      <c r="I146" s="94" t="s">
        <v>1131</v>
      </c>
      <c r="J146" s="94" t="s">
        <v>1245</v>
      </c>
      <c r="K146" s="94" t="s">
        <v>1660</v>
      </c>
      <c r="L146" s="94" t="s">
        <v>773</v>
      </c>
      <c r="M146" s="94" t="s">
        <v>1279</v>
      </c>
      <c r="N146" s="94" t="s">
        <v>1280</v>
      </c>
      <c r="O146" s="94" t="s">
        <v>1254</v>
      </c>
      <c r="P146" s="94" t="s">
        <v>1105</v>
      </c>
      <c r="Q146" s="94" t="s">
        <v>1106</v>
      </c>
      <c r="R146" s="127" t="s">
        <v>1159</v>
      </c>
      <c r="S146" s="127" t="s">
        <v>1191</v>
      </c>
      <c r="T146" s="94" t="s">
        <v>774</v>
      </c>
      <c r="U146" s="94" t="s">
        <v>708</v>
      </c>
      <c r="V146" s="94" t="s">
        <v>1104</v>
      </c>
      <c r="W146" s="94" t="s">
        <v>1174</v>
      </c>
      <c r="X146" s="94" t="s">
        <v>1107</v>
      </c>
      <c r="Y146" s="94" t="s">
        <v>1960</v>
      </c>
    </row>
    <row r="147" spans="1:25" ht="31.5" customHeight="1">
      <c r="B147" s="95" t="s">
        <v>1167</v>
      </c>
      <c r="C147" s="100" t="s">
        <v>935</v>
      </c>
      <c r="D147" s="100" t="s">
        <v>2045</v>
      </c>
      <c r="E147" s="100" t="s">
        <v>871</v>
      </c>
      <c r="F147" s="100" t="s">
        <v>866</v>
      </c>
      <c r="G147" s="100" t="s">
        <v>886</v>
      </c>
      <c r="H147" s="100" t="s">
        <v>881</v>
      </c>
      <c r="I147" s="89" t="s">
        <v>1183</v>
      </c>
      <c r="J147" s="89" t="s">
        <v>1959</v>
      </c>
      <c r="K147" s="118" t="s">
        <v>1962</v>
      </c>
      <c r="L147" s="89" t="s">
        <v>1168</v>
      </c>
      <c r="M147" s="100" t="s">
        <v>1335</v>
      </c>
      <c r="N147" s="100" t="s">
        <v>1271</v>
      </c>
      <c r="O147" s="118" t="s">
        <v>1338</v>
      </c>
      <c r="P147" s="89" t="s">
        <v>1180</v>
      </c>
      <c r="Q147" s="89" t="s">
        <v>1182</v>
      </c>
      <c r="R147" s="113" t="s">
        <v>1170</v>
      </c>
      <c r="S147" s="113" t="s">
        <v>1192</v>
      </c>
      <c r="T147" s="89" t="s">
        <v>888</v>
      </c>
      <c r="U147" s="89" t="s">
        <v>1171</v>
      </c>
      <c r="V147" s="89" t="s">
        <v>889</v>
      </c>
      <c r="W147" s="89" t="s">
        <v>1172</v>
      </c>
      <c r="X147" s="89" t="s">
        <v>1173</v>
      </c>
      <c r="Y147" s="100" t="s">
        <v>1725</v>
      </c>
    </row>
    <row r="148" spans="1:25" ht="31.5" customHeight="1">
      <c r="B148" s="89" t="s">
        <v>1292</v>
      </c>
      <c r="C148" s="89" t="s">
        <v>1227</v>
      </c>
      <c r="D148" s="89" t="s">
        <v>610</v>
      </c>
      <c r="E148" s="89" t="s">
        <v>1239</v>
      </c>
      <c r="F148" s="89" t="s">
        <v>1732</v>
      </c>
      <c r="G148" s="89" t="s">
        <v>1646</v>
      </c>
      <c r="H148" s="89" t="s">
        <v>1648</v>
      </c>
      <c r="I148" s="89" t="s">
        <v>728</v>
      </c>
      <c r="J148" s="89" t="s">
        <v>1654</v>
      </c>
      <c r="K148" s="152">
        <v>36000</v>
      </c>
      <c r="L148" s="89">
        <v>2</v>
      </c>
      <c r="M148" s="89">
        <v>6000</v>
      </c>
      <c r="N148" s="89" t="s">
        <v>1657</v>
      </c>
      <c r="O148" s="89">
        <f>L148*M148</f>
        <v>12000</v>
      </c>
      <c r="P148" s="152">
        <f>K148</f>
        <v>36000</v>
      </c>
      <c r="Q148" s="152">
        <v>0</v>
      </c>
      <c r="R148" s="89" t="s">
        <v>1858</v>
      </c>
      <c r="S148" s="113" t="s">
        <v>1771</v>
      </c>
      <c r="T148" s="153">
        <v>44256</v>
      </c>
      <c r="U148" s="153">
        <v>44256</v>
      </c>
      <c r="V148" s="89" t="s">
        <v>1663</v>
      </c>
      <c r="W148" s="89" t="s">
        <v>1661</v>
      </c>
      <c r="X148" s="89" t="s">
        <v>1662</v>
      </c>
      <c r="Y148" s="89">
        <v>2</v>
      </c>
    </row>
    <row r="149" spans="1:25" ht="31.5" customHeight="1">
      <c r="B149" s="89" t="s">
        <v>1293</v>
      </c>
      <c r="C149" s="89" t="s">
        <v>1227</v>
      </c>
      <c r="D149" s="89" t="s">
        <v>610</v>
      </c>
      <c r="E149" s="89" t="s">
        <v>1238</v>
      </c>
      <c r="F149" s="89" t="s">
        <v>1639</v>
      </c>
      <c r="G149" s="89" t="s">
        <v>1575</v>
      </c>
      <c r="H149" s="89" t="s">
        <v>1223</v>
      </c>
      <c r="I149" s="89" t="s">
        <v>1244</v>
      </c>
      <c r="J149" s="89" t="s">
        <v>1655</v>
      </c>
      <c r="K149" s="152">
        <v>10000</v>
      </c>
      <c r="L149" s="89">
        <v>5</v>
      </c>
      <c r="M149" s="89">
        <v>500</v>
      </c>
      <c r="N149" s="89" t="s">
        <v>1294</v>
      </c>
      <c r="O149" s="89">
        <f t="shared" ref="O149:O152" si="4">L149*M149</f>
        <v>2500</v>
      </c>
      <c r="P149" s="152">
        <f>K149/1.1</f>
        <v>9090.9090909090901</v>
      </c>
      <c r="Q149" s="152">
        <f t="shared" ref="Q149" si="5">P149*0.1</f>
        <v>909.09090909090901</v>
      </c>
      <c r="R149" s="89" t="s">
        <v>1859</v>
      </c>
      <c r="S149" s="113" t="s">
        <v>1770</v>
      </c>
      <c r="T149" s="153">
        <v>44256</v>
      </c>
      <c r="U149" s="153">
        <v>44256</v>
      </c>
      <c r="V149" s="89" t="s">
        <v>734</v>
      </c>
      <c r="W149" s="89" t="s">
        <v>1661</v>
      </c>
      <c r="X149" s="89" t="s">
        <v>1662</v>
      </c>
      <c r="Y149" s="89">
        <v>2</v>
      </c>
    </row>
    <row r="150" spans="1:25" ht="31.5" customHeight="1">
      <c r="B150" s="89" t="s">
        <v>1645</v>
      </c>
      <c r="C150" s="89" t="s">
        <v>1227</v>
      </c>
      <c r="D150" s="89" t="s">
        <v>610</v>
      </c>
      <c r="E150" s="89" t="s">
        <v>1240</v>
      </c>
      <c r="F150" s="89" t="s">
        <v>890</v>
      </c>
      <c r="G150" s="89" t="s">
        <v>1116</v>
      </c>
      <c r="H150" s="89" t="s">
        <v>1222</v>
      </c>
      <c r="I150" s="89" t="s">
        <v>1653</v>
      </c>
      <c r="J150" s="89" t="s">
        <v>1654</v>
      </c>
      <c r="K150" s="152">
        <v>18000</v>
      </c>
      <c r="L150" s="89">
        <v>5</v>
      </c>
      <c r="M150" s="89">
        <v>1000</v>
      </c>
      <c r="N150" s="89" t="s">
        <v>1658</v>
      </c>
      <c r="O150" s="89">
        <f t="shared" si="4"/>
        <v>5000</v>
      </c>
      <c r="P150" s="152">
        <f>K150/1.1</f>
        <v>16363.636363636362</v>
      </c>
      <c r="Q150" s="152">
        <f>P150*0.1</f>
        <v>1636.3636363636363</v>
      </c>
      <c r="R150" s="89" t="s">
        <v>1860</v>
      </c>
      <c r="S150" s="113" t="s">
        <v>1773</v>
      </c>
      <c r="T150" s="153">
        <v>44256</v>
      </c>
      <c r="U150" s="153">
        <v>44256</v>
      </c>
      <c r="V150" s="89" t="s">
        <v>1664</v>
      </c>
      <c r="W150" s="89" t="s">
        <v>1661</v>
      </c>
      <c r="X150" s="89" t="s">
        <v>1662</v>
      </c>
      <c r="Y150" s="89">
        <v>2</v>
      </c>
    </row>
    <row r="151" spans="1:25" ht="31.5" customHeight="1">
      <c r="B151" s="89" t="s">
        <v>1729</v>
      </c>
      <c r="C151" s="89" t="s">
        <v>1227</v>
      </c>
      <c r="D151" s="89" t="s">
        <v>610</v>
      </c>
      <c r="E151" s="89" t="s">
        <v>1677</v>
      </c>
      <c r="F151" s="89" t="s">
        <v>1723</v>
      </c>
      <c r="G151" s="89" t="s">
        <v>1116</v>
      </c>
      <c r="H151" s="89" t="s">
        <v>1222</v>
      </c>
      <c r="I151" s="89" t="s">
        <v>1653</v>
      </c>
      <c r="J151" s="89" t="s">
        <v>1656</v>
      </c>
      <c r="K151" s="152">
        <v>15000</v>
      </c>
      <c r="L151" s="89">
        <v>5</v>
      </c>
      <c r="M151" s="89">
        <v>500</v>
      </c>
      <c r="N151" s="89" t="s">
        <v>1236</v>
      </c>
      <c r="O151" s="89">
        <f t="shared" si="4"/>
        <v>2500</v>
      </c>
      <c r="P151" s="152">
        <f>K151/1.1</f>
        <v>13636.363636363636</v>
      </c>
      <c r="Q151" s="152">
        <f>P151*0.1</f>
        <v>1363.6363636363637</v>
      </c>
      <c r="R151" s="89" t="s">
        <v>1861</v>
      </c>
      <c r="S151" s="89"/>
      <c r="T151" s="153">
        <v>44256</v>
      </c>
      <c r="U151" s="153">
        <v>44256</v>
      </c>
      <c r="V151" s="89" t="s">
        <v>734</v>
      </c>
      <c r="W151" s="89" t="s">
        <v>749</v>
      </c>
      <c r="X151" s="89" t="s">
        <v>476</v>
      </c>
      <c r="Y151" s="89">
        <v>2</v>
      </c>
    </row>
    <row r="152" spans="1:25" ht="31.5" customHeight="1">
      <c r="B152" s="89" t="s">
        <v>1730</v>
      </c>
      <c r="C152" s="89" t="s">
        <v>1227</v>
      </c>
      <c r="D152" s="89" t="s">
        <v>610</v>
      </c>
      <c r="E152" s="89" t="s">
        <v>1678</v>
      </c>
      <c r="F152" s="89" t="s">
        <v>1736</v>
      </c>
      <c r="G152" s="89" t="s">
        <v>1575</v>
      </c>
      <c r="H152" s="89" t="s">
        <v>1223</v>
      </c>
      <c r="I152" s="89" t="s">
        <v>1653</v>
      </c>
      <c r="J152" s="89" t="s">
        <v>1656</v>
      </c>
      <c r="K152" s="152">
        <v>10000</v>
      </c>
      <c r="L152" s="89">
        <v>3</v>
      </c>
      <c r="M152" s="89">
        <v>500</v>
      </c>
      <c r="N152" s="89" t="s">
        <v>1242</v>
      </c>
      <c r="O152" s="89">
        <f t="shared" si="4"/>
        <v>1500</v>
      </c>
      <c r="P152" s="152">
        <f>K152/1.1</f>
        <v>9090.9090909090901</v>
      </c>
      <c r="Q152" s="152">
        <f>P152*0.1</f>
        <v>909.09090909090901</v>
      </c>
      <c r="R152" s="89" t="s">
        <v>1861</v>
      </c>
      <c r="S152" s="89"/>
      <c r="T152" s="153">
        <v>44256</v>
      </c>
      <c r="U152" s="153">
        <v>44256</v>
      </c>
      <c r="V152" s="89" t="s">
        <v>734</v>
      </c>
      <c r="W152" s="89" t="s">
        <v>749</v>
      </c>
      <c r="X152" s="89" t="s">
        <v>476</v>
      </c>
      <c r="Y152" s="89">
        <v>2</v>
      </c>
    </row>
    <row r="153" spans="1:25" ht="31.5" customHeight="1">
      <c r="B153" s="89" t="s">
        <v>1753</v>
      </c>
      <c r="C153" s="89" t="s">
        <v>1227</v>
      </c>
      <c r="D153" s="89" t="s">
        <v>610</v>
      </c>
      <c r="E153" s="89" t="s">
        <v>1239</v>
      </c>
      <c r="F153" s="89" t="s">
        <v>1732</v>
      </c>
      <c r="G153" s="89" t="s">
        <v>1646</v>
      </c>
      <c r="H153" s="89" t="s">
        <v>1648</v>
      </c>
      <c r="I153" s="89" t="s">
        <v>728</v>
      </c>
      <c r="J153" s="89" t="s">
        <v>1654</v>
      </c>
      <c r="K153" s="152">
        <v>42000</v>
      </c>
      <c r="L153" s="89">
        <v>3</v>
      </c>
      <c r="M153" s="89">
        <v>6000</v>
      </c>
      <c r="N153" s="89" t="s">
        <v>1232</v>
      </c>
      <c r="O153" s="89">
        <f>L153*M153</f>
        <v>18000</v>
      </c>
      <c r="P153" s="152">
        <f>K153</f>
        <v>42000</v>
      </c>
      <c r="Q153" s="152">
        <v>0</v>
      </c>
      <c r="R153" s="89" t="s">
        <v>1858</v>
      </c>
      <c r="S153" s="113" t="s">
        <v>1771</v>
      </c>
      <c r="T153" s="153">
        <v>44256</v>
      </c>
      <c r="U153" s="153">
        <v>44256</v>
      </c>
      <c r="V153" s="89" t="s">
        <v>734</v>
      </c>
      <c r="W153" s="89" t="s">
        <v>749</v>
      </c>
      <c r="X153" s="89" t="s">
        <v>476</v>
      </c>
      <c r="Y153" s="89">
        <v>1</v>
      </c>
    </row>
    <row r="154" spans="1:25" ht="31.5" customHeight="1">
      <c r="B154" s="89" t="s">
        <v>1754</v>
      </c>
      <c r="C154" s="89" t="s">
        <v>1227</v>
      </c>
      <c r="D154" s="89" t="s">
        <v>610</v>
      </c>
      <c r="E154" s="89" t="s">
        <v>1755</v>
      </c>
      <c r="F154" s="89" t="s">
        <v>1756</v>
      </c>
      <c r="G154" s="89" t="s">
        <v>1116</v>
      </c>
      <c r="H154" s="89" t="s">
        <v>1961</v>
      </c>
      <c r="I154" s="89" t="s">
        <v>728</v>
      </c>
      <c r="J154" s="89" t="s">
        <v>1654</v>
      </c>
      <c r="K154" s="152">
        <v>17000</v>
      </c>
      <c r="L154" s="89">
        <v>2</v>
      </c>
      <c r="M154" s="89">
        <v>500</v>
      </c>
      <c r="N154" s="89" t="s">
        <v>1757</v>
      </c>
      <c r="O154" s="89">
        <f>L154*M154</f>
        <v>1000</v>
      </c>
      <c r="P154" s="152">
        <f>K154/1.1</f>
        <v>15454.545454545454</v>
      </c>
      <c r="Q154" s="152">
        <f t="shared" ref="Q154" si="6">P154*0.1</f>
        <v>1545.4545454545455</v>
      </c>
      <c r="R154" s="89" t="s">
        <v>1858</v>
      </c>
      <c r="S154" s="89"/>
      <c r="T154" s="153">
        <v>44258</v>
      </c>
      <c r="U154" s="153">
        <v>44258</v>
      </c>
      <c r="V154" s="89" t="s">
        <v>1731</v>
      </c>
      <c r="W154" s="89" t="s">
        <v>749</v>
      </c>
      <c r="X154" s="89" t="s">
        <v>476</v>
      </c>
      <c r="Y154" s="89">
        <v>1</v>
      </c>
    </row>
    <row r="155" spans="1:25" ht="31.5" customHeight="1">
      <c r="B155" s="101" t="s">
        <v>787</v>
      </c>
      <c r="C155" s="138"/>
      <c r="D155" s="138"/>
      <c r="E155" s="138"/>
      <c r="F155" s="138"/>
      <c r="G155"/>
      <c r="H155"/>
    </row>
    <row r="156" spans="1:25" s="120" customFormat="1" ht="31.5" customHeight="1">
      <c r="A156" s="90"/>
      <c r="L156" s="120" t="s">
        <v>1659</v>
      </c>
      <c r="S156" s="120" t="s">
        <v>1786</v>
      </c>
    </row>
    <row r="157" spans="1:25" s="120" customFormat="1" ht="31.5" customHeight="1">
      <c r="A157" s="90">
        <v>16</v>
      </c>
      <c r="B157" s="92" t="s">
        <v>168</v>
      </c>
      <c r="C157" s="93" t="s">
        <v>1302</v>
      </c>
      <c r="D157" s="92" t="s">
        <v>169</v>
      </c>
      <c r="E157" s="93" t="s">
        <v>1175</v>
      </c>
      <c r="G157" s="120" t="s">
        <v>1101</v>
      </c>
      <c r="H157" s="120" t="s">
        <v>1126</v>
      </c>
      <c r="Q157" s="116" t="s">
        <v>1246</v>
      </c>
      <c r="S157" s="142" t="s">
        <v>1257</v>
      </c>
      <c r="T157" s="88" t="s">
        <v>1291</v>
      </c>
    </row>
    <row r="158" spans="1:25" s="120" customFormat="1" ht="31.5" customHeight="1">
      <c r="A158" s="90"/>
      <c r="B158" s="99" t="s">
        <v>1121</v>
      </c>
      <c r="C158" s="94" t="s">
        <v>936</v>
      </c>
      <c r="D158" s="94" t="s">
        <v>596</v>
      </c>
      <c r="E158" s="99" t="s">
        <v>878</v>
      </c>
      <c r="F158" s="94" t="s">
        <v>781</v>
      </c>
      <c r="G158" s="99" t="s">
        <v>1179</v>
      </c>
      <c r="H158" s="94" t="s">
        <v>1125</v>
      </c>
      <c r="I158" s="99" t="s">
        <v>1890</v>
      </c>
      <c r="J158" s="94" t="s">
        <v>1122</v>
      </c>
      <c r="K158" s="99" t="s">
        <v>1123</v>
      </c>
      <c r="L158" s="94" t="s">
        <v>674</v>
      </c>
      <c r="M158" s="94" t="s">
        <v>676</v>
      </c>
      <c r="N158" s="99" t="s">
        <v>1124</v>
      </c>
      <c r="O158" s="99" t="s">
        <v>1127</v>
      </c>
      <c r="P158" s="94" t="s">
        <v>1128</v>
      </c>
      <c r="Q158" s="99" t="s">
        <v>1129</v>
      </c>
      <c r="R158" s="126" t="s">
        <v>1189</v>
      </c>
      <c r="S158" s="126" t="s">
        <v>1963</v>
      </c>
      <c r="T158" s="126" t="s">
        <v>1964</v>
      </c>
      <c r="U158" s="94" t="s">
        <v>1174</v>
      </c>
      <c r="V158" s="94" t="s">
        <v>1107</v>
      </c>
    </row>
    <row r="159" spans="1:25" s="120" customFormat="1" ht="31.5" customHeight="1">
      <c r="A159" s="90"/>
      <c r="B159" s="95" t="s">
        <v>1165</v>
      </c>
      <c r="C159" s="100" t="s">
        <v>935</v>
      </c>
      <c r="D159" s="100" t="s">
        <v>2045</v>
      </c>
      <c r="E159" s="100" t="s">
        <v>877</v>
      </c>
      <c r="F159" s="100" t="s">
        <v>784</v>
      </c>
      <c r="G159" s="100" t="s">
        <v>785</v>
      </c>
      <c r="H159" s="89" t="s">
        <v>1178</v>
      </c>
      <c r="I159" s="89" t="s">
        <v>1697</v>
      </c>
      <c r="J159" s="118" t="s">
        <v>1181</v>
      </c>
      <c r="K159" s="89" t="s">
        <v>1185</v>
      </c>
      <c r="L159" s="89" t="s">
        <v>1184</v>
      </c>
      <c r="M159" s="89" t="s">
        <v>1834</v>
      </c>
      <c r="N159" s="100" t="s">
        <v>886</v>
      </c>
      <c r="O159" s="89" t="s">
        <v>1186</v>
      </c>
      <c r="P159" s="89" t="s">
        <v>1187</v>
      </c>
      <c r="Q159" s="89" t="s">
        <v>1340</v>
      </c>
      <c r="R159" s="113" t="s">
        <v>1188</v>
      </c>
      <c r="S159" s="113" t="s">
        <v>1698</v>
      </c>
      <c r="T159" s="113" t="s">
        <v>1699</v>
      </c>
      <c r="U159" s="89" t="s">
        <v>1176</v>
      </c>
      <c r="V159" s="89" t="s">
        <v>1177</v>
      </c>
    </row>
    <row r="160" spans="1:25" s="120" customFormat="1" ht="31.5" customHeight="1">
      <c r="A160" s="90"/>
      <c r="B160" s="89" t="s">
        <v>1666</v>
      </c>
      <c r="C160" s="89" t="s">
        <v>1227</v>
      </c>
      <c r="D160" s="89" t="s">
        <v>610</v>
      </c>
      <c r="E160" s="89" t="s">
        <v>1633</v>
      </c>
      <c r="F160" s="89" t="s">
        <v>1694</v>
      </c>
      <c r="G160" s="152">
        <v>3000</v>
      </c>
      <c r="H160" s="89">
        <v>50</v>
      </c>
      <c r="I160" s="152">
        <f>G160*H160</f>
        <v>150000</v>
      </c>
      <c r="J160" s="152">
        <f>I160/1.1</f>
        <v>136363.63636363635</v>
      </c>
      <c r="K160" s="152">
        <f>I160-J160</f>
        <v>13636.363636363647</v>
      </c>
      <c r="L160" s="89" t="s">
        <v>1695</v>
      </c>
      <c r="M160" s="89" t="s">
        <v>1837</v>
      </c>
      <c r="N160" s="89" t="s">
        <v>1117</v>
      </c>
      <c r="O160" s="153">
        <v>44260</v>
      </c>
      <c r="P160" s="153">
        <v>44260</v>
      </c>
      <c r="Q160" s="89" t="s">
        <v>734</v>
      </c>
      <c r="R160" s="89" t="s">
        <v>1833</v>
      </c>
      <c r="S160" s="89" t="s">
        <v>734</v>
      </c>
      <c r="T160" s="89" t="s">
        <v>1700</v>
      </c>
      <c r="U160" s="89" t="s">
        <v>1701</v>
      </c>
      <c r="V160" s="97" t="s">
        <v>1702</v>
      </c>
    </row>
    <row r="161" spans="1:22" s="120" customFormat="1" ht="31.5" customHeight="1">
      <c r="A161" s="90"/>
      <c r="B161" s="89" t="s">
        <v>1667</v>
      </c>
      <c r="C161" s="89" t="s">
        <v>1227</v>
      </c>
      <c r="D161" s="89" t="s">
        <v>610</v>
      </c>
      <c r="E161" s="89" t="s">
        <v>1689</v>
      </c>
      <c r="F161" s="89" t="s">
        <v>1694</v>
      </c>
      <c r="G161" s="152">
        <v>3000</v>
      </c>
      <c r="H161" s="89">
        <v>10</v>
      </c>
      <c r="I161" s="152">
        <f t="shared" ref="I161:I165" si="7">G161*H161</f>
        <v>30000</v>
      </c>
      <c r="J161" s="152">
        <f t="shared" ref="J161:J165" si="8">I161/1.1</f>
        <v>27272.727272727272</v>
      </c>
      <c r="K161" s="152">
        <f t="shared" ref="K161:K165" si="9">I161-J161</f>
        <v>2727.2727272727279</v>
      </c>
      <c r="L161" s="89" t="s">
        <v>728</v>
      </c>
      <c r="M161" s="89" t="s">
        <v>1837</v>
      </c>
      <c r="N161" s="89" t="s">
        <v>1118</v>
      </c>
      <c r="O161" s="153">
        <v>44260</v>
      </c>
      <c r="P161" s="153">
        <v>44260</v>
      </c>
      <c r="Q161" s="89" t="s">
        <v>734</v>
      </c>
      <c r="R161" s="89" t="s">
        <v>1838</v>
      </c>
      <c r="S161" s="89" t="s">
        <v>734</v>
      </c>
      <c r="T161" s="89" t="s">
        <v>1700</v>
      </c>
      <c r="U161" s="89" t="s">
        <v>1701</v>
      </c>
      <c r="V161" s="97" t="s">
        <v>1702</v>
      </c>
    </row>
    <row r="162" spans="1:22" s="120" customFormat="1" ht="31.5" customHeight="1">
      <c r="A162" s="90"/>
      <c r="B162" s="89" t="s">
        <v>1668</v>
      </c>
      <c r="C162" s="89" t="s">
        <v>1227</v>
      </c>
      <c r="D162" s="89" t="s">
        <v>610</v>
      </c>
      <c r="E162" s="89" t="s">
        <v>1635</v>
      </c>
      <c r="F162" s="89" t="s">
        <v>1693</v>
      </c>
      <c r="G162" s="152">
        <v>3000</v>
      </c>
      <c r="H162" s="89">
        <v>10</v>
      </c>
      <c r="I162" s="152">
        <f t="shared" si="7"/>
        <v>30000</v>
      </c>
      <c r="J162" s="152">
        <f t="shared" si="8"/>
        <v>27272.727272727272</v>
      </c>
      <c r="K162" s="152">
        <f t="shared" si="9"/>
        <v>2727.2727272727279</v>
      </c>
      <c r="L162" s="89" t="s">
        <v>1696</v>
      </c>
      <c r="M162" s="89" t="s">
        <v>1837</v>
      </c>
      <c r="N162" s="89" t="s">
        <v>1117</v>
      </c>
      <c r="O162" s="153">
        <v>44260</v>
      </c>
      <c r="P162" s="153">
        <v>44260</v>
      </c>
      <c r="Q162" s="89" t="s">
        <v>734</v>
      </c>
      <c r="R162" s="89" t="s">
        <v>1833</v>
      </c>
      <c r="S162" s="89" t="s">
        <v>734</v>
      </c>
      <c r="T162" s="89" t="s">
        <v>1700</v>
      </c>
      <c r="U162" s="89" t="s">
        <v>1701</v>
      </c>
      <c r="V162" s="97" t="s">
        <v>1702</v>
      </c>
    </row>
    <row r="163" spans="1:22" s="120" customFormat="1" ht="31.5" customHeight="1">
      <c r="A163" s="90"/>
      <c r="B163" s="89" t="s">
        <v>1666</v>
      </c>
      <c r="C163" s="89" t="s">
        <v>1227</v>
      </c>
      <c r="D163" s="89" t="s">
        <v>610</v>
      </c>
      <c r="E163" s="89" t="s">
        <v>1633</v>
      </c>
      <c r="F163" s="89" t="s">
        <v>1693</v>
      </c>
      <c r="G163" s="152">
        <v>3000</v>
      </c>
      <c r="H163" s="89">
        <v>4</v>
      </c>
      <c r="I163" s="152">
        <f t="shared" si="7"/>
        <v>12000</v>
      </c>
      <c r="J163" s="152">
        <f t="shared" si="8"/>
        <v>10909.090909090908</v>
      </c>
      <c r="K163" s="152">
        <f t="shared" si="9"/>
        <v>1090.9090909090919</v>
      </c>
      <c r="L163" s="89" t="s">
        <v>728</v>
      </c>
      <c r="M163" s="89" t="s">
        <v>1837</v>
      </c>
      <c r="N163" s="89" t="s">
        <v>1118</v>
      </c>
      <c r="O163" s="153">
        <v>44260</v>
      </c>
      <c r="P163" s="153">
        <v>44260</v>
      </c>
      <c r="Q163" s="89" t="s">
        <v>734</v>
      </c>
      <c r="R163" s="89" t="s">
        <v>1838</v>
      </c>
      <c r="S163" s="89" t="s">
        <v>734</v>
      </c>
      <c r="T163" s="89" t="s">
        <v>1700</v>
      </c>
      <c r="U163" s="89" t="s">
        <v>1701</v>
      </c>
      <c r="V163" s="97" t="s">
        <v>1702</v>
      </c>
    </row>
    <row r="164" spans="1:22" s="120" customFormat="1" ht="31.5" customHeight="1">
      <c r="A164" s="90"/>
      <c r="B164" s="89" t="s">
        <v>1667</v>
      </c>
      <c r="C164" s="89" t="s">
        <v>1227</v>
      </c>
      <c r="D164" s="89" t="s">
        <v>610</v>
      </c>
      <c r="E164" s="89" t="s">
        <v>1689</v>
      </c>
      <c r="F164" s="89" t="s">
        <v>1636</v>
      </c>
      <c r="G164" s="152">
        <v>3500</v>
      </c>
      <c r="H164" s="89">
        <v>20</v>
      </c>
      <c r="I164" s="152">
        <f t="shared" si="7"/>
        <v>70000</v>
      </c>
      <c r="J164" s="152">
        <f t="shared" si="8"/>
        <v>63636.363636363632</v>
      </c>
      <c r="K164" s="152">
        <f t="shared" si="9"/>
        <v>6363.6363636363676</v>
      </c>
      <c r="L164" s="89" t="s">
        <v>1835</v>
      </c>
      <c r="M164" s="89" t="s">
        <v>1837</v>
      </c>
      <c r="N164" s="89" t="s">
        <v>1117</v>
      </c>
      <c r="O164" s="153">
        <v>44260</v>
      </c>
      <c r="P164" s="153">
        <v>44260</v>
      </c>
      <c r="Q164" s="89" t="s">
        <v>734</v>
      </c>
      <c r="R164" s="89" t="s">
        <v>1839</v>
      </c>
      <c r="S164" s="89" t="s">
        <v>734</v>
      </c>
      <c r="T164" s="89" t="s">
        <v>1787</v>
      </c>
      <c r="U164" s="89" t="s">
        <v>1701</v>
      </c>
      <c r="V164" s="97" t="s">
        <v>1702</v>
      </c>
    </row>
    <row r="165" spans="1:22" s="120" customFormat="1" ht="31.5" customHeight="1">
      <c r="A165" s="90"/>
      <c r="B165" s="89" t="s">
        <v>1668</v>
      </c>
      <c r="C165" s="89" t="s">
        <v>1227</v>
      </c>
      <c r="D165" s="89" t="s">
        <v>610</v>
      </c>
      <c r="E165" s="89" t="s">
        <v>1635</v>
      </c>
      <c r="F165" s="89" t="s">
        <v>1636</v>
      </c>
      <c r="G165" s="152">
        <v>3500</v>
      </c>
      <c r="H165" s="89">
        <v>5</v>
      </c>
      <c r="I165" s="152">
        <f t="shared" si="7"/>
        <v>17500</v>
      </c>
      <c r="J165" s="152">
        <f t="shared" si="8"/>
        <v>15909.090909090908</v>
      </c>
      <c r="K165" s="152">
        <f t="shared" si="9"/>
        <v>1590.9090909090919</v>
      </c>
      <c r="L165" s="89" t="s">
        <v>1835</v>
      </c>
      <c r="M165" s="89" t="s">
        <v>1836</v>
      </c>
      <c r="N165" s="89" t="s">
        <v>1118</v>
      </c>
      <c r="O165" s="153">
        <v>44260</v>
      </c>
      <c r="P165" s="153">
        <v>44260</v>
      </c>
      <c r="Q165" s="89" t="s">
        <v>734</v>
      </c>
      <c r="R165" s="89" t="s">
        <v>1840</v>
      </c>
      <c r="S165" s="89" t="s">
        <v>734</v>
      </c>
      <c r="T165" s="89" t="s">
        <v>1787</v>
      </c>
      <c r="U165" s="89" t="s">
        <v>1701</v>
      </c>
      <c r="V165" s="97" t="s">
        <v>1702</v>
      </c>
    </row>
    <row r="166" spans="1:22" s="120" customFormat="1" ht="31.5" customHeight="1">
      <c r="A166" s="90"/>
      <c r="B166"/>
      <c r="C166" s="140"/>
      <c r="D166" s="140"/>
      <c r="E166" s="124"/>
      <c r="F166" s="119"/>
      <c r="G166" s="124"/>
      <c r="H166" s="134"/>
      <c r="I166" s="125"/>
      <c r="J166" s="101"/>
      <c r="K166" s="125"/>
      <c r="L166" s="125"/>
      <c r="M166" s="101"/>
      <c r="N166" s="125"/>
      <c r="O166" s="125"/>
      <c r="P166" s="101"/>
      <c r="Q166" s="101"/>
      <c r="R166" s="101"/>
      <c r="S166" s="140"/>
      <c r="T166" s="140"/>
    </row>
    <row r="167" spans="1:22" s="120" customFormat="1" ht="31.5" customHeight="1">
      <c r="A167" s="90"/>
      <c r="B167" s="123"/>
      <c r="C167" s="123"/>
      <c r="D167" s="124"/>
      <c r="E167" s="124"/>
      <c r="F167" s="124"/>
      <c r="K167" s="141" t="s">
        <v>1342</v>
      </c>
    </row>
    <row r="168" spans="1:22" s="120" customFormat="1" ht="31.5" customHeight="1">
      <c r="A168" s="90"/>
      <c r="E168" s="145" t="s">
        <v>1343</v>
      </c>
      <c r="K168" s="116" t="s">
        <v>1250</v>
      </c>
      <c r="P168" s="132" t="s">
        <v>1283</v>
      </c>
    </row>
    <row r="169" spans="1:22" s="120" customFormat="1" ht="31.5" customHeight="1">
      <c r="A169" s="90">
        <v>17</v>
      </c>
      <c r="B169" s="137" t="s">
        <v>168</v>
      </c>
      <c r="C169" s="88" t="s">
        <v>1291</v>
      </c>
      <c r="D169" s="177" t="s">
        <v>169</v>
      </c>
      <c r="E169" s="93" t="s">
        <v>1346</v>
      </c>
      <c r="F169" s="125" t="s">
        <v>1286</v>
      </c>
      <c r="G169" s="125"/>
      <c r="H169" s="125" t="s">
        <v>1101</v>
      </c>
      <c r="I169" s="125"/>
      <c r="J169" s="125"/>
      <c r="K169" s="125" t="s">
        <v>1251</v>
      </c>
      <c r="M169" s="125"/>
      <c r="N169" s="125"/>
      <c r="P169" s="133" t="s">
        <v>1253</v>
      </c>
      <c r="Q169" s="143"/>
    </row>
    <row r="170" spans="1:22" s="120" customFormat="1" ht="31.5" customHeight="1">
      <c r="A170" s="90"/>
      <c r="B170" s="94" t="s">
        <v>1344</v>
      </c>
      <c r="C170" s="94" t="s">
        <v>936</v>
      </c>
      <c r="D170" s="94" t="s">
        <v>596</v>
      </c>
      <c r="E170" s="99" t="s">
        <v>878</v>
      </c>
      <c r="F170" s="94" t="s">
        <v>781</v>
      </c>
      <c r="G170" s="99" t="s">
        <v>876</v>
      </c>
      <c r="H170" s="94" t="s">
        <v>789</v>
      </c>
      <c r="I170" s="94" t="s">
        <v>1125</v>
      </c>
      <c r="J170" s="94" t="s">
        <v>1965</v>
      </c>
      <c r="K170" s="94" t="s">
        <v>1282</v>
      </c>
      <c r="L170" s="94" t="s">
        <v>1967</v>
      </c>
      <c r="M170" s="94" t="s">
        <v>1969</v>
      </c>
      <c r="N170" s="94" t="s">
        <v>1970</v>
      </c>
      <c r="O170" s="127" t="s">
        <v>1703</v>
      </c>
      <c r="P170" s="127" t="s">
        <v>1705</v>
      </c>
      <c r="R170" s="143"/>
      <c r="S170" s="143"/>
      <c r="T170" s="143"/>
      <c r="U170" s="143"/>
      <c r="V170" s="143"/>
    </row>
    <row r="171" spans="1:22" s="120" customFormat="1" ht="31.5" customHeight="1">
      <c r="A171" s="90"/>
      <c r="B171" s="95" t="s">
        <v>1364</v>
      </c>
      <c r="C171" s="100" t="s">
        <v>935</v>
      </c>
      <c r="D171" s="100" t="s">
        <v>2045</v>
      </c>
      <c r="E171" s="100" t="s">
        <v>877</v>
      </c>
      <c r="F171" s="100" t="s">
        <v>784</v>
      </c>
      <c r="G171" s="100" t="s">
        <v>875</v>
      </c>
      <c r="H171" s="100" t="s">
        <v>866</v>
      </c>
      <c r="I171" s="100" t="s">
        <v>1178</v>
      </c>
      <c r="J171" s="100" t="s">
        <v>1337</v>
      </c>
      <c r="K171" s="89" t="s">
        <v>1966</v>
      </c>
      <c r="L171" s="100" t="s">
        <v>1345</v>
      </c>
      <c r="M171" s="118" t="s">
        <v>1968</v>
      </c>
      <c r="N171" s="118" t="s">
        <v>1971</v>
      </c>
      <c r="O171" s="118" t="s">
        <v>1704</v>
      </c>
      <c r="P171" s="130" t="s">
        <v>1363</v>
      </c>
      <c r="R171" s="143"/>
      <c r="S171" s="143"/>
      <c r="T171" s="143"/>
      <c r="U171" s="143"/>
      <c r="V171" s="143"/>
    </row>
    <row r="172" spans="1:22" s="120" customFormat="1" ht="31.5" customHeight="1">
      <c r="A172" s="90"/>
      <c r="B172" s="89" t="s">
        <v>1706</v>
      </c>
      <c r="C172" s="89" t="s">
        <v>1227</v>
      </c>
      <c r="D172" s="89" t="s">
        <v>1707</v>
      </c>
      <c r="E172" s="89" t="s">
        <v>1633</v>
      </c>
      <c r="F172" s="89" t="s">
        <v>1694</v>
      </c>
      <c r="G172" s="89" t="s">
        <v>1238</v>
      </c>
      <c r="H172" s="89" t="s">
        <v>1639</v>
      </c>
      <c r="I172" s="89">
        <v>60</v>
      </c>
      <c r="J172" s="89">
        <v>1</v>
      </c>
      <c r="K172" s="89">
        <f t="shared" ref="K172:K179" si="10">SUM(I172*J172)</f>
        <v>60</v>
      </c>
      <c r="L172" s="89" t="s">
        <v>1242</v>
      </c>
      <c r="M172" s="89" t="s">
        <v>734</v>
      </c>
      <c r="N172" s="153">
        <v>44260</v>
      </c>
      <c r="O172" s="89" t="s">
        <v>1700</v>
      </c>
      <c r="P172" s="161" t="s">
        <v>1715</v>
      </c>
      <c r="R172" s="143"/>
      <c r="S172" s="143"/>
      <c r="T172" s="143"/>
      <c r="U172" s="143"/>
      <c r="V172" s="143"/>
    </row>
    <row r="173" spans="1:22" s="120" customFormat="1" ht="31.5" customHeight="1">
      <c r="A173" s="90"/>
      <c r="B173" s="89" t="s">
        <v>1708</v>
      </c>
      <c r="C173" s="89" t="s">
        <v>1227</v>
      </c>
      <c r="D173" s="89" t="s">
        <v>610</v>
      </c>
      <c r="E173" s="89" t="s">
        <v>1633</v>
      </c>
      <c r="F173" s="89" t="s">
        <v>1694</v>
      </c>
      <c r="G173" s="89" t="s">
        <v>1240</v>
      </c>
      <c r="H173" s="89" t="s">
        <v>890</v>
      </c>
      <c r="I173" s="89">
        <v>60</v>
      </c>
      <c r="J173" s="89">
        <v>20</v>
      </c>
      <c r="K173" s="89">
        <f t="shared" si="10"/>
        <v>1200</v>
      </c>
      <c r="L173" s="89" t="s">
        <v>1236</v>
      </c>
      <c r="M173" s="89" t="s">
        <v>734</v>
      </c>
      <c r="N173" s="153">
        <v>44260</v>
      </c>
      <c r="O173" s="89" t="s">
        <v>1700</v>
      </c>
      <c r="P173" s="161" t="s">
        <v>1716</v>
      </c>
      <c r="R173" s="143"/>
      <c r="S173" s="143"/>
      <c r="T173" s="143"/>
      <c r="U173" s="143"/>
      <c r="V173" s="143"/>
    </row>
    <row r="174" spans="1:22" s="120" customFormat="1" ht="31.5" customHeight="1">
      <c r="A174" s="90"/>
      <c r="B174" s="89" t="s">
        <v>1709</v>
      </c>
      <c r="C174" s="89" t="s">
        <v>1227</v>
      </c>
      <c r="D174" s="89" t="s">
        <v>610</v>
      </c>
      <c r="E174" s="89" t="s">
        <v>1634</v>
      </c>
      <c r="F174" s="89" t="s">
        <v>1693</v>
      </c>
      <c r="G174" s="89" t="s">
        <v>1643</v>
      </c>
      <c r="H174" s="89" t="s">
        <v>1241</v>
      </c>
      <c r="I174" s="89">
        <v>14</v>
      </c>
      <c r="J174" s="89">
        <v>250</v>
      </c>
      <c r="K174" s="89">
        <f t="shared" si="10"/>
        <v>3500</v>
      </c>
      <c r="L174" s="89" t="s">
        <v>1232</v>
      </c>
      <c r="M174" s="89" t="s">
        <v>734</v>
      </c>
      <c r="N174" s="153">
        <v>44260</v>
      </c>
      <c r="O174" s="89" t="s">
        <v>1700</v>
      </c>
      <c r="P174" s="161" t="s">
        <v>1717</v>
      </c>
      <c r="R174" s="143"/>
      <c r="S174" s="143"/>
      <c r="T174" s="143"/>
      <c r="U174" s="143"/>
      <c r="V174" s="143"/>
    </row>
    <row r="175" spans="1:22" ht="31.5" customHeight="1">
      <c r="B175" s="89" t="s">
        <v>1710</v>
      </c>
      <c r="C175" s="89" t="s">
        <v>1227</v>
      </c>
      <c r="D175" s="89" t="s">
        <v>610</v>
      </c>
      <c r="E175" s="89" t="s">
        <v>1634</v>
      </c>
      <c r="F175" s="89" t="s">
        <v>1693</v>
      </c>
      <c r="G175" s="89" t="s">
        <v>1678</v>
      </c>
      <c r="H175" s="89" t="s">
        <v>1672</v>
      </c>
      <c r="I175" s="89">
        <v>14</v>
      </c>
      <c r="J175" s="89">
        <v>1</v>
      </c>
      <c r="K175" s="89">
        <f t="shared" si="10"/>
        <v>14</v>
      </c>
      <c r="L175" s="89" t="s">
        <v>1242</v>
      </c>
      <c r="M175" s="89" t="s">
        <v>734</v>
      </c>
      <c r="N175" s="153">
        <v>44260</v>
      </c>
      <c r="O175" s="89" t="s">
        <v>1700</v>
      </c>
      <c r="P175" s="161" t="s">
        <v>1718</v>
      </c>
    </row>
    <row r="176" spans="1:22" ht="31.5" customHeight="1">
      <c r="B176" s="89" t="s">
        <v>1711</v>
      </c>
      <c r="C176" s="89" t="s">
        <v>1227</v>
      </c>
      <c r="D176" s="89" t="s">
        <v>610</v>
      </c>
      <c r="E176" s="89" t="s">
        <v>1634</v>
      </c>
      <c r="F176" s="89" t="s">
        <v>1693</v>
      </c>
      <c r="G176" s="89" t="s">
        <v>1677</v>
      </c>
      <c r="H176" s="89" t="s">
        <v>1671</v>
      </c>
      <c r="I176" s="89">
        <v>14</v>
      </c>
      <c r="J176" s="89">
        <v>50</v>
      </c>
      <c r="K176" s="89">
        <f t="shared" si="10"/>
        <v>700</v>
      </c>
      <c r="L176" s="89" t="s">
        <v>1236</v>
      </c>
      <c r="M176" s="89" t="s">
        <v>734</v>
      </c>
      <c r="N176" s="153">
        <v>44260</v>
      </c>
      <c r="O176" s="89" t="s">
        <v>1700</v>
      </c>
      <c r="P176" s="161" t="s">
        <v>1719</v>
      </c>
    </row>
    <row r="177" spans="1:25" ht="31.5" customHeight="1">
      <c r="B177" s="89" t="s">
        <v>1712</v>
      </c>
      <c r="C177" s="89" t="s">
        <v>1227</v>
      </c>
      <c r="D177" s="89" t="s">
        <v>610</v>
      </c>
      <c r="E177" s="89" t="s">
        <v>1635</v>
      </c>
      <c r="F177" s="89" t="s">
        <v>1636</v>
      </c>
      <c r="G177" s="89" t="s">
        <v>1643</v>
      </c>
      <c r="H177" s="89" t="s">
        <v>1241</v>
      </c>
      <c r="I177" s="89">
        <v>25</v>
      </c>
      <c r="J177" s="89">
        <v>250</v>
      </c>
      <c r="K177" s="89">
        <f t="shared" si="10"/>
        <v>6250</v>
      </c>
      <c r="L177" s="89" t="s">
        <v>1232</v>
      </c>
      <c r="M177" s="89" t="s">
        <v>734</v>
      </c>
      <c r="N177" s="153">
        <v>44260</v>
      </c>
      <c r="O177" s="89" t="s">
        <v>1700</v>
      </c>
      <c r="P177" s="161" t="s">
        <v>1720</v>
      </c>
    </row>
    <row r="178" spans="1:25" ht="31.5" customHeight="1">
      <c r="B178" s="89" t="s">
        <v>1713</v>
      </c>
      <c r="C178" s="89" t="s">
        <v>1227</v>
      </c>
      <c r="D178" s="89" t="s">
        <v>610</v>
      </c>
      <c r="E178" s="89" t="s">
        <v>1635</v>
      </c>
      <c r="F178" s="89" t="s">
        <v>1636</v>
      </c>
      <c r="G178" s="89" t="s">
        <v>1238</v>
      </c>
      <c r="H178" s="89" t="s">
        <v>1639</v>
      </c>
      <c r="I178" s="89">
        <v>25</v>
      </c>
      <c r="J178" s="89">
        <v>1</v>
      </c>
      <c r="K178" s="89">
        <f t="shared" si="10"/>
        <v>25</v>
      </c>
      <c r="L178" s="89" t="s">
        <v>1242</v>
      </c>
      <c r="M178" s="89" t="s">
        <v>734</v>
      </c>
      <c r="N178" s="153">
        <v>44260</v>
      </c>
      <c r="O178" s="89" t="s">
        <v>1700</v>
      </c>
      <c r="P178" s="161" t="s">
        <v>1721</v>
      </c>
    </row>
    <row r="179" spans="1:25" ht="31.5" customHeight="1">
      <c r="B179" s="89" t="s">
        <v>1714</v>
      </c>
      <c r="C179" s="89" t="s">
        <v>1227</v>
      </c>
      <c r="D179" s="89" t="s">
        <v>610</v>
      </c>
      <c r="E179" s="89" t="s">
        <v>1635</v>
      </c>
      <c r="F179" s="89" t="s">
        <v>1636</v>
      </c>
      <c r="G179" s="89" t="s">
        <v>1240</v>
      </c>
      <c r="H179" s="89" t="s">
        <v>890</v>
      </c>
      <c r="I179" s="89">
        <v>25</v>
      </c>
      <c r="J179" s="89">
        <v>20</v>
      </c>
      <c r="K179" s="89">
        <f t="shared" si="10"/>
        <v>500</v>
      </c>
      <c r="L179" s="89" t="s">
        <v>1236</v>
      </c>
      <c r="M179" s="89" t="s">
        <v>734</v>
      </c>
      <c r="N179" s="153">
        <v>44260</v>
      </c>
      <c r="O179" s="89" t="s">
        <v>1700</v>
      </c>
      <c r="P179" s="161" t="s">
        <v>1722</v>
      </c>
    </row>
    <row r="180" spans="1:25" ht="31.5" customHeight="1">
      <c r="P180" s="143"/>
      <c r="Q180" s="143"/>
    </row>
    <row r="181" spans="1:25" ht="31.5" customHeight="1">
      <c r="S181" s="144"/>
      <c r="T181" s="144"/>
    </row>
    <row r="182" spans="1:25" ht="31.5" customHeight="1">
      <c r="B182" s="101"/>
      <c r="C182" s="138"/>
      <c r="D182" s="138"/>
      <c r="H182" s="155" t="s">
        <v>1735</v>
      </c>
      <c r="I182" s="138"/>
      <c r="J182" s="138"/>
      <c r="L182" s="138"/>
      <c r="M182" s="138"/>
      <c r="O182" s="91" t="s">
        <v>1348</v>
      </c>
      <c r="P182" s="138"/>
      <c r="Q182" s="138"/>
      <c r="S182" s="144"/>
      <c r="T182" s="144"/>
    </row>
    <row r="183" spans="1:25" ht="31.5" customHeight="1">
      <c r="A183" s="90">
        <v>18</v>
      </c>
      <c r="B183" s="92" t="s">
        <v>168</v>
      </c>
      <c r="C183" s="128" t="s">
        <v>1253</v>
      </c>
      <c r="D183" s="92" t="s">
        <v>169</v>
      </c>
      <c r="E183" s="93" t="s">
        <v>1350</v>
      </c>
      <c r="F183" s="91" t="s">
        <v>1092</v>
      </c>
      <c r="I183" s="91" t="s">
        <v>1095</v>
      </c>
      <c r="M183" s="91" t="s">
        <v>1255</v>
      </c>
      <c r="O183" s="91" t="s">
        <v>1285</v>
      </c>
      <c r="Q183" s="138" t="s">
        <v>1349</v>
      </c>
      <c r="W183" s="142" t="s">
        <v>1252</v>
      </c>
      <c r="X183" s="91" t="s">
        <v>1761</v>
      </c>
    </row>
    <row r="184" spans="1:25" ht="31.5" customHeight="1">
      <c r="B184" s="94" t="s">
        <v>1347</v>
      </c>
      <c r="C184" s="94" t="s">
        <v>936</v>
      </c>
      <c r="D184" s="94" t="s">
        <v>596</v>
      </c>
      <c r="E184" s="99" t="s">
        <v>1115</v>
      </c>
      <c r="F184" s="94" t="s">
        <v>1734</v>
      </c>
      <c r="G184" s="94" t="s">
        <v>1284</v>
      </c>
      <c r="H184" s="94" t="s">
        <v>1737</v>
      </c>
      <c r="I184" s="94" t="s">
        <v>1738</v>
      </c>
      <c r="J184" s="94" t="s">
        <v>1739</v>
      </c>
      <c r="K184" s="94" t="s">
        <v>1740</v>
      </c>
      <c r="L184" s="94" t="s">
        <v>1254</v>
      </c>
      <c r="M184" s="94" t="s">
        <v>1741</v>
      </c>
      <c r="N184" s="94" t="s">
        <v>1742</v>
      </c>
      <c r="O184" s="94" t="s">
        <v>1256</v>
      </c>
      <c r="P184" s="94" t="s">
        <v>1743</v>
      </c>
      <c r="Q184" s="94" t="s">
        <v>1744</v>
      </c>
      <c r="R184" s="94" t="s">
        <v>1299</v>
      </c>
      <c r="S184" s="94" t="s">
        <v>1745</v>
      </c>
      <c r="T184" s="94" t="s">
        <v>1746</v>
      </c>
      <c r="U184" s="94" t="s">
        <v>1747</v>
      </c>
      <c r="V184" s="94" t="s">
        <v>1748</v>
      </c>
      <c r="W184" s="94" t="s">
        <v>1741</v>
      </c>
      <c r="X184" s="94" t="s">
        <v>1749</v>
      </c>
      <c r="Y184" s="94" t="s">
        <v>1750</v>
      </c>
    </row>
    <row r="185" spans="1:25" ht="31.5" customHeight="1">
      <c r="B185" s="95" t="s">
        <v>1974</v>
      </c>
      <c r="C185" s="100" t="s">
        <v>935</v>
      </c>
      <c r="D185" s="100" t="s">
        <v>2045</v>
      </c>
      <c r="E185" s="100" t="s">
        <v>1158</v>
      </c>
      <c r="F185" s="100" t="s">
        <v>1733</v>
      </c>
      <c r="G185" s="100" t="s">
        <v>1972</v>
      </c>
      <c r="H185" s="100" t="s">
        <v>866</v>
      </c>
      <c r="I185" s="100" t="s">
        <v>1168</v>
      </c>
      <c r="J185" s="100" t="s">
        <v>1973</v>
      </c>
      <c r="K185" s="100" t="s">
        <v>1271</v>
      </c>
      <c r="L185" s="100" t="s">
        <v>1338</v>
      </c>
      <c r="M185" s="130" t="s">
        <v>1975</v>
      </c>
      <c r="N185" s="89" t="s">
        <v>1365</v>
      </c>
      <c r="O185" s="89" t="s">
        <v>1366</v>
      </c>
      <c r="P185" s="89" t="s">
        <v>1367</v>
      </c>
      <c r="Q185" s="89" t="s">
        <v>1368</v>
      </c>
      <c r="R185" s="89" t="s">
        <v>1369</v>
      </c>
      <c r="S185" s="100" t="s">
        <v>888</v>
      </c>
      <c r="T185" s="89" t="s">
        <v>1370</v>
      </c>
      <c r="U185" s="89" t="s">
        <v>1371</v>
      </c>
      <c r="V185" s="89" t="s">
        <v>1725</v>
      </c>
      <c r="W185" s="130" t="s">
        <v>1976</v>
      </c>
      <c r="X185" s="89" t="s">
        <v>1372</v>
      </c>
      <c r="Y185" s="89" t="s">
        <v>1373</v>
      </c>
    </row>
    <row r="186" spans="1:25" ht="31.5" customHeight="1">
      <c r="B186" s="89" t="s">
        <v>1724</v>
      </c>
      <c r="C186" s="89" t="s">
        <v>655</v>
      </c>
      <c r="D186" s="89" t="s">
        <v>610</v>
      </c>
      <c r="E186" s="89" t="s">
        <v>1642</v>
      </c>
      <c r="F186" s="89" t="s">
        <v>1241</v>
      </c>
      <c r="G186" s="89" t="s">
        <v>1102</v>
      </c>
      <c r="H186" s="89" t="s">
        <v>1732</v>
      </c>
      <c r="I186" s="89">
        <v>2</v>
      </c>
      <c r="J186" s="89">
        <v>6000</v>
      </c>
      <c r="K186" s="89" t="s">
        <v>1232</v>
      </c>
      <c r="L186" s="97">
        <f>I186*J186</f>
        <v>12000</v>
      </c>
      <c r="M186" s="161" t="s">
        <v>1720</v>
      </c>
      <c r="N186" s="97">
        <v>9750</v>
      </c>
      <c r="O186" s="97">
        <f>L186-N186</f>
        <v>2250</v>
      </c>
      <c r="P186" s="163">
        <f>ROUNDDOWN((N186/J186),0)</f>
        <v>1</v>
      </c>
      <c r="Q186" s="97">
        <f>O186</f>
        <v>2250</v>
      </c>
      <c r="R186" s="163">
        <f>I186-P186</f>
        <v>1</v>
      </c>
      <c r="S186" s="97">
        <v>20210301</v>
      </c>
      <c r="T186" s="97">
        <v>20210305</v>
      </c>
      <c r="U186" s="97" t="s">
        <v>734</v>
      </c>
      <c r="V186" s="97">
        <v>2</v>
      </c>
      <c r="W186" s="113" t="s">
        <v>1978</v>
      </c>
      <c r="X186" s="97" t="s">
        <v>749</v>
      </c>
      <c r="Y186" s="97" t="s">
        <v>1726</v>
      </c>
    </row>
    <row r="187" spans="1:25" ht="31.5" customHeight="1">
      <c r="B187" s="89" t="s">
        <v>1727</v>
      </c>
      <c r="C187" s="89" t="s">
        <v>655</v>
      </c>
      <c r="D187" s="89" t="s">
        <v>610</v>
      </c>
      <c r="E187" s="89" t="s">
        <v>1669</v>
      </c>
      <c r="F187" s="89" t="s">
        <v>1639</v>
      </c>
      <c r="G187" s="89" t="s">
        <v>1293</v>
      </c>
      <c r="H187" s="89" t="s">
        <v>1639</v>
      </c>
      <c r="I187" s="89">
        <v>5</v>
      </c>
      <c r="J187" s="89">
        <v>500</v>
      </c>
      <c r="K187" s="89" t="s">
        <v>1242</v>
      </c>
      <c r="L187" s="97">
        <f t="shared" ref="L187:L190" si="11">I187*J187</f>
        <v>2500</v>
      </c>
      <c r="M187" s="161" t="s">
        <v>1721</v>
      </c>
      <c r="N187" s="97">
        <v>85</v>
      </c>
      <c r="O187" s="97">
        <f t="shared" ref="O187:O190" si="12">L187-N187</f>
        <v>2415</v>
      </c>
      <c r="P187" s="163">
        <f t="shared" ref="P187:P190" si="13">ROUNDDOWN((N187/J187),0)</f>
        <v>0</v>
      </c>
      <c r="Q187" s="97">
        <f t="shared" ref="Q187:Q190" si="14">O187</f>
        <v>2415</v>
      </c>
      <c r="R187" s="163">
        <f t="shared" ref="R187:R190" si="15">I187-P187</f>
        <v>5</v>
      </c>
      <c r="S187" s="97">
        <v>20210301</v>
      </c>
      <c r="T187" s="97">
        <v>20210305</v>
      </c>
      <c r="U187" s="97" t="s">
        <v>734</v>
      </c>
      <c r="V187" s="97">
        <v>2</v>
      </c>
      <c r="W187" s="113" t="s">
        <v>1977</v>
      </c>
      <c r="X187" s="97" t="s">
        <v>749</v>
      </c>
      <c r="Y187" s="97" t="s">
        <v>1726</v>
      </c>
    </row>
    <row r="188" spans="1:25" ht="31.5" customHeight="1">
      <c r="B188" s="89" t="s">
        <v>1728</v>
      </c>
      <c r="C188" s="89" t="s">
        <v>655</v>
      </c>
      <c r="D188" s="89" t="s">
        <v>610</v>
      </c>
      <c r="E188" s="89" t="s">
        <v>1670</v>
      </c>
      <c r="F188" s="89" t="s">
        <v>890</v>
      </c>
      <c r="G188" s="89" t="s">
        <v>1645</v>
      </c>
      <c r="H188" s="89" t="s">
        <v>890</v>
      </c>
      <c r="I188" s="89">
        <v>5</v>
      </c>
      <c r="J188" s="89">
        <v>1000</v>
      </c>
      <c r="K188" s="89" t="s">
        <v>1236</v>
      </c>
      <c r="L188" s="97">
        <f t="shared" si="11"/>
        <v>5000</v>
      </c>
      <c r="M188" s="161" t="s">
        <v>1716</v>
      </c>
      <c r="N188" s="97">
        <v>1700</v>
      </c>
      <c r="O188" s="97">
        <f t="shared" si="12"/>
        <v>3300</v>
      </c>
      <c r="P188" s="163">
        <f t="shared" si="13"/>
        <v>1</v>
      </c>
      <c r="Q188" s="97">
        <f t="shared" si="14"/>
        <v>3300</v>
      </c>
      <c r="R188" s="163">
        <f t="shared" si="15"/>
        <v>4</v>
      </c>
      <c r="S188" s="97">
        <v>20210301</v>
      </c>
      <c r="T188" s="97">
        <v>20210305</v>
      </c>
      <c r="U188" s="97" t="s">
        <v>734</v>
      </c>
      <c r="V188" s="97">
        <v>2</v>
      </c>
      <c r="W188" s="161"/>
      <c r="X188" s="97" t="s">
        <v>749</v>
      </c>
      <c r="Y188" s="97" t="s">
        <v>1726</v>
      </c>
    </row>
    <row r="189" spans="1:25" ht="31.5" customHeight="1">
      <c r="B189" s="89" t="s">
        <v>1728</v>
      </c>
      <c r="C189" s="89" t="s">
        <v>655</v>
      </c>
      <c r="D189" s="89" t="s">
        <v>610</v>
      </c>
      <c r="E189" s="89" t="s">
        <v>1684</v>
      </c>
      <c r="F189" s="89" t="s">
        <v>1679</v>
      </c>
      <c r="G189" s="89" t="s">
        <v>1729</v>
      </c>
      <c r="H189" s="89" t="s">
        <v>1679</v>
      </c>
      <c r="I189" s="89">
        <v>5</v>
      </c>
      <c r="J189" s="89">
        <v>500</v>
      </c>
      <c r="K189" s="89" t="s">
        <v>1236</v>
      </c>
      <c r="L189" s="97">
        <f t="shared" si="11"/>
        <v>2500</v>
      </c>
      <c r="M189" s="161" t="s">
        <v>1719</v>
      </c>
      <c r="N189" s="97">
        <v>700</v>
      </c>
      <c r="O189" s="97">
        <f t="shared" si="12"/>
        <v>1800</v>
      </c>
      <c r="P189" s="163">
        <f t="shared" si="13"/>
        <v>1</v>
      </c>
      <c r="Q189" s="97">
        <f t="shared" si="14"/>
        <v>1800</v>
      </c>
      <c r="R189" s="163">
        <f t="shared" si="15"/>
        <v>4</v>
      </c>
      <c r="S189" s="97">
        <v>20210301</v>
      </c>
      <c r="T189" s="97">
        <v>20210305</v>
      </c>
      <c r="U189" s="97" t="s">
        <v>734</v>
      </c>
      <c r="V189" s="97">
        <v>2</v>
      </c>
      <c r="W189" s="161"/>
      <c r="X189" s="97" t="s">
        <v>749</v>
      </c>
      <c r="Y189" s="97" t="s">
        <v>1726</v>
      </c>
    </row>
    <row r="190" spans="1:25" ht="31.5" customHeight="1">
      <c r="B190" s="89" t="s">
        <v>1728</v>
      </c>
      <c r="C190" s="89" t="s">
        <v>655</v>
      </c>
      <c r="D190" s="89" t="s">
        <v>610</v>
      </c>
      <c r="E190" s="89" t="s">
        <v>1684</v>
      </c>
      <c r="F190" s="89" t="s">
        <v>1736</v>
      </c>
      <c r="G190" s="89" t="s">
        <v>1730</v>
      </c>
      <c r="H190" s="89" t="s">
        <v>1736</v>
      </c>
      <c r="I190" s="89">
        <v>3</v>
      </c>
      <c r="J190" s="89">
        <v>500</v>
      </c>
      <c r="K190" s="89" t="s">
        <v>1242</v>
      </c>
      <c r="L190" s="97">
        <f t="shared" si="11"/>
        <v>1500</v>
      </c>
      <c r="M190" s="161" t="s">
        <v>1718</v>
      </c>
      <c r="N190" s="97">
        <v>14</v>
      </c>
      <c r="O190" s="97">
        <f t="shared" si="12"/>
        <v>1486</v>
      </c>
      <c r="P190" s="163">
        <f t="shared" si="13"/>
        <v>0</v>
      </c>
      <c r="Q190" s="97">
        <f t="shared" si="14"/>
        <v>1486</v>
      </c>
      <c r="R190" s="163">
        <f t="shared" si="15"/>
        <v>3</v>
      </c>
      <c r="S190" s="97">
        <v>20210301</v>
      </c>
      <c r="T190" s="97">
        <v>20210305</v>
      </c>
      <c r="U190" s="97" t="s">
        <v>734</v>
      </c>
      <c r="V190" s="97">
        <v>2</v>
      </c>
      <c r="W190" s="161"/>
      <c r="X190" s="97" t="s">
        <v>749</v>
      </c>
      <c r="Y190" s="97" t="s">
        <v>1726</v>
      </c>
    </row>
    <row r="191" spans="1:25" ht="31.5" customHeight="1">
      <c r="B191" s="101"/>
      <c r="C191" s="138"/>
      <c r="D191" s="138"/>
      <c r="E191" s="155"/>
      <c r="F191" s="155"/>
      <c r="G191" s="155"/>
      <c r="H191" s="155"/>
      <c r="I191" s="138"/>
      <c r="J191" s="138"/>
      <c r="L191" s="138"/>
      <c r="M191" s="138"/>
      <c r="N191" s="91" t="s">
        <v>1272</v>
      </c>
      <c r="P191" s="138"/>
      <c r="Q191" s="138"/>
      <c r="R191" s="119"/>
      <c r="S191" s="119"/>
    </row>
    <row r="192" spans="1:25" ht="31.5" customHeight="1">
      <c r="B192" s="91" t="s">
        <v>1296</v>
      </c>
      <c r="F192" s="91" t="s">
        <v>1100</v>
      </c>
      <c r="I192" s="142" t="s">
        <v>1103</v>
      </c>
      <c r="J192" s="116" t="s">
        <v>1247</v>
      </c>
    </row>
    <row r="193" spans="1:21" ht="31.5" customHeight="1">
      <c r="A193" s="90">
        <v>19</v>
      </c>
      <c r="B193" s="92" t="s">
        <v>168</v>
      </c>
      <c r="C193" s="93" t="s">
        <v>1098</v>
      </c>
      <c r="D193" s="92" t="s">
        <v>169</v>
      </c>
      <c r="E193" s="93" t="s">
        <v>1351</v>
      </c>
      <c r="F193" s="91" t="s">
        <v>1099</v>
      </c>
      <c r="I193" s="142" t="s">
        <v>747</v>
      </c>
      <c r="J193" s="91" t="s">
        <v>1097</v>
      </c>
      <c r="K193" s="116" t="s">
        <v>1248</v>
      </c>
      <c r="M193" s="120"/>
    </row>
    <row r="194" spans="1:21" ht="31.5" customHeight="1">
      <c r="B194" s="99" t="s">
        <v>874</v>
      </c>
      <c r="C194" s="94" t="s">
        <v>936</v>
      </c>
      <c r="D194" s="94" t="s">
        <v>596</v>
      </c>
      <c r="E194" s="94" t="s">
        <v>1762</v>
      </c>
      <c r="F194" s="94" t="s">
        <v>1758</v>
      </c>
      <c r="G194" s="94" t="s">
        <v>1763</v>
      </c>
      <c r="H194" s="94" t="s">
        <v>1739</v>
      </c>
      <c r="I194" s="94" t="s">
        <v>1740</v>
      </c>
      <c r="J194" s="94" t="s">
        <v>1751</v>
      </c>
      <c r="K194" s="94" t="s">
        <v>1254</v>
      </c>
      <c r="L194" s="94" t="s">
        <v>1983</v>
      </c>
      <c r="M194" s="94" t="s">
        <v>1785</v>
      </c>
      <c r="N194" s="94" t="s">
        <v>2154</v>
      </c>
      <c r="O194" s="94" t="s">
        <v>2155</v>
      </c>
      <c r="P194" s="94" t="s">
        <v>1766</v>
      </c>
      <c r="Q194" s="94" t="s">
        <v>1767</v>
      </c>
      <c r="R194" s="94" t="s">
        <v>708</v>
      </c>
      <c r="S194" s="127" t="s">
        <v>1765</v>
      </c>
      <c r="T194" s="127" t="s">
        <v>1193</v>
      </c>
    </row>
    <row r="195" spans="1:21" ht="31.5" customHeight="1">
      <c r="B195" s="95" t="s">
        <v>873</v>
      </c>
      <c r="C195" s="100" t="s">
        <v>935</v>
      </c>
      <c r="D195" s="100" t="s">
        <v>2045</v>
      </c>
      <c r="E195" s="100" t="s">
        <v>1759</v>
      </c>
      <c r="F195" s="100" t="s">
        <v>866</v>
      </c>
      <c r="G195" s="89" t="s">
        <v>1980</v>
      </c>
      <c r="H195" s="100" t="s">
        <v>1335</v>
      </c>
      <c r="I195" s="100" t="s">
        <v>1981</v>
      </c>
      <c r="J195" s="100" t="s">
        <v>1168</v>
      </c>
      <c r="K195" s="100" t="s">
        <v>1338</v>
      </c>
      <c r="L195" s="89" t="s">
        <v>1982</v>
      </c>
      <c r="M195" s="89" t="s">
        <v>1984</v>
      </c>
      <c r="N195" s="89" t="s">
        <v>2153</v>
      </c>
      <c r="O195" s="89" t="s">
        <v>3535</v>
      </c>
      <c r="P195" s="89" t="s">
        <v>1985</v>
      </c>
      <c r="Q195" s="89" t="s">
        <v>1986</v>
      </c>
      <c r="R195" s="89" t="s">
        <v>1190</v>
      </c>
      <c r="S195" s="130" t="s">
        <v>2047</v>
      </c>
      <c r="T195" s="118" t="s">
        <v>1194</v>
      </c>
    </row>
    <row r="196" spans="1:21" ht="31.5" customHeight="1">
      <c r="B196" s="89" t="s">
        <v>1774</v>
      </c>
      <c r="C196" s="89" t="s">
        <v>655</v>
      </c>
      <c r="D196" s="89" t="s">
        <v>610</v>
      </c>
      <c r="E196" s="89" t="s">
        <v>1237</v>
      </c>
      <c r="F196" s="89" t="s">
        <v>1258</v>
      </c>
      <c r="G196" s="89" t="s">
        <v>1769</v>
      </c>
      <c r="H196" s="89" t="s">
        <v>1769</v>
      </c>
      <c r="I196" s="89" t="s">
        <v>1769</v>
      </c>
      <c r="J196" s="89" t="s">
        <v>1769</v>
      </c>
      <c r="K196" s="89" t="s">
        <v>1769</v>
      </c>
      <c r="L196" s="89"/>
      <c r="M196" s="89"/>
      <c r="N196" s="89" t="s">
        <v>1769</v>
      </c>
      <c r="O196" s="89" t="s">
        <v>1769</v>
      </c>
      <c r="P196" s="89" t="s">
        <v>1769</v>
      </c>
      <c r="Q196" s="89" t="s">
        <v>1769</v>
      </c>
      <c r="R196" s="89" t="s">
        <v>1769</v>
      </c>
      <c r="S196" s="89" t="s">
        <v>1769</v>
      </c>
      <c r="T196" s="89" t="s">
        <v>1769</v>
      </c>
    </row>
    <row r="197" spans="1:21" ht="31.5" customHeight="1">
      <c r="B197" s="89" t="s">
        <v>1775</v>
      </c>
      <c r="C197" s="89" t="s">
        <v>655</v>
      </c>
      <c r="D197" s="89" t="s">
        <v>610</v>
      </c>
      <c r="E197" s="89" t="s">
        <v>1238</v>
      </c>
      <c r="F197" s="89" t="s">
        <v>1639</v>
      </c>
      <c r="G197" s="113" t="s">
        <v>1772</v>
      </c>
      <c r="H197" s="89">
        <v>500</v>
      </c>
      <c r="I197" s="89" t="s">
        <v>1242</v>
      </c>
      <c r="J197" s="89">
        <v>5</v>
      </c>
      <c r="K197" s="97">
        <f t="shared" ref="K197:K198" si="16">H197*J197</f>
        <v>2500</v>
      </c>
      <c r="L197" s="89">
        <v>10000</v>
      </c>
      <c r="M197" s="89">
        <f>L197/K197</f>
        <v>4</v>
      </c>
      <c r="N197" s="166">
        <f>P187</f>
        <v>0</v>
      </c>
      <c r="O197" s="97">
        <f>N187</f>
        <v>85</v>
      </c>
      <c r="P197" s="163">
        <f t="shared" ref="P197:Q199" si="17">J197-N197</f>
        <v>5</v>
      </c>
      <c r="Q197" s="97">
        <f t="shared" si="17"/>
        <v>2415</v>
      </c>
      <c r="R197" s="160">
        <v>44260</v>
      </c>
      <c r="S197" s="113" t="s">
        <v>1977</v>
      </c>
      <c r="T197" s="97"/>
    </row>
    <row r="198" spans="1:21" ht="31.5" customHeight="1">
      <c r="B198" s="89" t="s">
        <v>1776</v>
      </c>
      <c r="C198" s="89" t="s">
        <v>655</v>
      </c>
      <c r="D198" s="89" t="s">
        <v>610</v>
      </c>
      <c r="E198" s="89" t="s">
        <v>1240</v>
      </c>
      <c r="F198" s="89" t="s">
        <v>890</v>
      </c>
      <c r="G198" s="113" t="s">
        <v>1773</v>
      </c>
      <c r="H198" s="89">
        <v>1000</v>
      </c>
      <c r="I198" s="89" t="s">
        <v>1236</v>
      </c>
      <c r="J198" s="89">
        <v>5</v>
      </c>
      <c r="K198" s="97">
        <f t="shared" si="16"/>
        <v>5000</v>
      </c>
      <c r="L198" s="89">
        <v>18000</v>
      </c>
      <c r="M198" s="89">
        <f t="shared" ref="M198:M199" si="18">L198/K198</f>
        <v>3.6</v>
      </c>
      <c r="N198" s="166">
        <f>P188</f>
        <v>1</v>
      </c>
      <c r="O198" s="97">
        <f>N188</f>
        <v>1700</v>
      </c>
      <c r="P198" s="163">
        <f t="shared" si="17"/>
        <v>4</v>
      </c>
      <c r="Q198" s="97">
        <f t="shared" si="17"/>
        <v>3300</v>
      </c>
      <c r="R198" s="160">
        <v>44260</v>
      </c>
      <c r="S198" s="113" t="s">
        <v>1979</v>
      </c>
      <c r="T198" s="97"/>
    </row>
    <row r="199" spans="1:21" ht="31.5" customHeight="1">
      <c r="B199" s="89" t="s">
        <v>1777</v>
      </c>
      <c r="C199" s="89" t="s">
        <v>655</v>
      </c>
      <c r="D199" s="89" t="s">
        <v>610</v>
      </c>
      <c r="E199" s="89" t="s">
        <v>1239</v>
      </c>
      <c r="F199" s="89" t="s">
        <v>1275</v>
      </c>
      <c r="G199" s="113" t="s">
        <v>1771</v>
      </c>
      <c r="H199" s="89">
        <v>6000</v>
      </c>
      <c r="I199" s="89" t="s">
        <v>1232</v>
      </c>
      <c r="J199" s="89">
        <v>5</v>
      </c>
      <c r="K199" s="97">
        <f>H199*J199</f>
        <v>30000</v>
      </c>
      <c r="L199" s="89">
        <v>78000</v>
      </c>
      <c r="M199" s="89">
        <f t="shared" si="18"/>
        <v>2.6</v>
      </c>
      <c r="N199" s="166">
        <f>P186</f>
        <v>1</v>
      </c>
      <c r="O199" s="97">
        <f>N186</f>
        <v>9750</v>
      </c>
      <c r="P199" s="163">
        <f t="shared" si="17"/>
        <v>4</v>
      </c>
      <c r="Q199" s="97">
        <f t="shared" si="17"/>
        <v>20250</v>
      </c>
      <c r="R199" s="160">
        <v>44260</v>
      </c>
      <c r="S199" s="113" t="s">
        <v>1978</v>
      </c>
      <c r="T199" s="128" t="s">
        <v>1768</v>
      </c>
    </row>
    <row r="200" spans="1:21" ht="31.5" customHeight="1">
      <c r="B200" s="89" t="s">
        <v>1778</v>
      </c>
      <c r="C200" s="89" t="s">
        <v>655</v>
      </c>
      <c r="D200" s="89" t="s">
        <v>610</v>
      </c>
      <c r="E200" s="89" t="s">
        <v>1643</v>
      </c>
      <c r="F200" s="89" t="s">
        <v>1241</v>
      </c>
      <c r="G200" s="113"/>
      <c r="H200" s="89"/>
      <c r="I200" s="89"/>
      <c r="J200" s="89"/>
      <c r="K200" s="97"/>
      <c r="L200" s="89"/>
      <c r="M200" s="89"/>
      <c r="N200" s="89"/>
      <c r="O200" s="97"/>
      <c r="P200" s="97"/>
      <c r="Q200" s="97"/>
      <c r="R200" s="97"/>
      <c r="S200" s="97"/>
      <c r="T200" s="97"/>
    </row>
    <row r="201" spans="1:21" ht="31.5" customHeight="1">
      <c r="B201" s="89" t="s">
        <v>1779</v>
      </c>
      <c r="C201" s="89" t="s">
        <v>655</v>
      </c>
      <c r="D201" s="89" t="s">
        <v>610</v>
      </c>
      <c r="E201" s="89" t="s">
        <v>1677</v>
      </c>
      <c r="F201" s="89" t="s">
        <v>1679</v>
      </c>
      <c r="G201" s="89"/>
      <c r="H201" s="89"/>
      <c r="I201" s="89"/>
      <c r="J201" s="89"/>
      <c r="K201" s="97"/>
      <c r="L201" s="89"/>
      <c r="M201" s="89"/>
      <c r="N201" s="89"/>
      <c r="O201" s="97"/>
      <c r="P201" s="97"/>
      <c r="Q201" s="97"/>
      <c r="R201" s="97"/>
      <c r="S201" s="97"/>
      <c r="T201" s="97"/>
    </row>
    <row r="202" spans="1:21" ht="31.5" customHeight="1">
      <c r="B202" s="89" t="s">
        <v>1780</v>
      </c>
      <c r="C202" s="89" t="s">
        <v>655</v>
      </c>
      <c r="D202" s="89" t="s">
        <v>610</v>
      </c>
      <c r="E202" s="89" t="s">
        <v>1678</v>
      </c>
      <c r="F202" s="89" t="s">
        <v>1672</v>
      </c>
      <c r="G202" s="89"/>
      <c r="H202" s="89"/>
      <c r="I202" s="89"/>
      <c r="J202" s="89"/>
      <c r="K202" s="97"/>
      <c r="L202" s="89"/>
      <c r="M202" s="89"/>
      <c r="N202" s="89"/>
      <c r="O202" s="97"/>
      <c r="P202" s="97"/>
      <c r="Q202" s="97"/>
      <c r="R202" s="97"/>
      <c r="S202" s="97"/>
      <c r="T202" s="97"/>
    </row>
    <row r="203" spans="1:21" ht="31.5" customHeight="1">
      <c r="B203" s="89" t="s">
        <v>1781</v>
      </c>
      <c r="C203" s="89" t="s">
        <v>655</v>
      </c>
      <c r="D203" s="89" t="s">
        <v>610</v>
      </c>
      <c r="E203" s="89" t="s">
        <v>1755</v>
      </c>
      <c r="F203" s="89" t="s">
        <v>1756</v>
      </c>
      <c r="G203" s="89"/>
      <c r="H203" s="89"/>
      <c r="I203" s="89"/>
      <c r="J203" s="89"/>
      <c r="K203" s="97"/>
      <c r="L203" s="89"/>
      <c r="M203" s="89"/>
      <c r="N203" s="89"/>
      <c r="O203" s="97"/>
      <c r="P203" s="97"/>
      <c r="Q203" s="97"/>
      <c r="R203" s="97"/>
      <c r="S203" s="97"/>
      <c r="T203" s="97"/>
    </row>
    <row r="204" spans="1:21" ht="31.5" customHeight="1">
      <c r="B204" s="90"/>
      <c r="C204" s="165" t="s">
        <v>1752</v>
      </c>
      <c r="D204" s="90"/>
      <c r="E204" s="90"/>
      <c r="F204" s="90"/>
      <c r="G204" s="90"/>
      <c r="H204" s="90"/>
      <c r="I204" s="90"/>
      <c r="J204" s="90"/>
      <c r="K204" s="155"/>
      <c r="P204" s="155"/>
      <c r="Q204" s="155"/>
      <c r="R204" s="155"/>
      <c r="S204" s="155"/>
      <c r="T204" s="155"/>
      <c r="U204" s="155"/>
    </row>
    <row r="205" spans="1:21" ht="31.5" customHeight="1">
      <c r="B205" s="90"/>
      <c r="C205" s="90"/>
      <c r="D205" s="90"/>
      <c r="E205" s="90"/>
      <c r="F205" s="90"/>
      <c r="G205" s="90"/>
      <c r="H205" s="90"/>
      <c r="I205" s="90"/>
      <c r="J205" s="90"/>
    </row>
    <row r="206" spans="1:21" s="120" customFormat="1" ht="31.5" customHeight="1">
      <c r="A206" s="90"/>
      <c r="B206" s="90" t="s">
        <v>1341</v>
      </c>
      <c r="C206" s="90"/>
      <c r="D206" s="90"/>
      <c r="E206" s="90"/>
      <c r="F206" s="90"/>
      <c r="G206" s="90"/>
      <c r="H206" s="90"/>
      <c r="I206" s="90"/>
      <c r="J206" s="90"/>
    </row>
    <row r="207" spans="1:21" s="120" customFormat="1" ht="31.5" customHeight="1" thickBot="1">
      <c r="A207" s="90"/>
      <c r="B207" s="90"/>
      <c r="C207" s="90"/>
      <c r="D207" s="90"/>
      <c r="E207" s="90"/>
      <c r="F207" s="90"/>
      <c r="G207" s="90"/>
      <c r="H207" s="90"/>
      <c r="I207" s="90"/>
      <c r="J207" s="90"/>
    </row>
    <row r="208" spans="1:21" s="120" customFormat="1" ht="31.5" customHeight="1">
      <c r="A208" s="90">
        <v>20</v>
      </c>
      <c r="B208" s="92" t="s">
        <v>168</v>
      </c>
      <c r="C208" s="93" t="s">
        <v>1300</v>
      </c>
      <c r="D208" s="92" t="s">
        <v>169</v>
      </c>
      <c r="E208" s="93" t="s">
        <v>1339</v>
      </c>
      <c r="G208" s="116" t="s">
        <v>1987</v>
      </c>
      <c r="J208" s="142"/>
      <c r="M208" s="167"/>
      <c r="N208" s="168" t="s">
        <v>1796</v>
      </c>
      <c r="O208" s="168"/>
      <c r="P208" s="169"/>
    </row>
    <row r="209" spans="1:16" s="120" customFormat="1" ht="31.5" customHeight="1">
      <c r="A209" s="90"/>
      <c r="B209" s="94" t="s">
        <v>1805</v>
      </c>
      <c r="C209" s="94" t="s">
        <v>1288</v>
      </c>
      <c r="D209" s="94" t="s">
        <v>596</v>
      </c>
      <c r="E209" s="94" t="s">
        <v>2149</v>
      </c>
      <c r="F209" s="94" t="s">
        <v>2148</v>
      </c>
      <c r="G209" s="94" t="s">
        <v>2151</v>
      </c>
      <c r="H209" s="94" t="s">
        <v>1806</v>
      </c>
      <c r="I209" s="94" t="s">
        <v>1793</v>
      </c>
      <c r="J209" s="94" t="s">
        <v>1096</v>
      </c>
      <c r="K209" s="94" t="s">
        <v>840</v>
      </c>
      <c r="M209" s="154"/>
      <c r="N209" s="155" t="s">
        <v>1788</v>
      </c>
      <c r="O209" s="155" t="s">
        <v>1792</v>
      </c>
      <c r="P209" s="156" t="s">
        <v>1135</v>
      </c>
    </row>
    <row r="210" spans="1:16" s="120" customFormat="1" ht="31.5" customHeight="1">
      <c r="A210" s="90"/>
      <c r="B210" s="95" t="s">
        <v>1799</v>
      </c>
      <c r="C210" s="100" t="s">
        <v>1289</v>
      </c>
      <c r="D210" s="100" t="s">
        <v>2045</v>
      </c>
      <c r="E210" s="100" t="s">
        <v>2150</v>
      </c>
      <c r="F210" s="100" t="s">
        <v>784</v>
      </c>
      <c r="G210" s="89" t="s">
        <v>1797</v>
      </c>
      <c r="H210" s="89" t="s">
        <v>1798</v>
      </c>
      <c r="I210" s="89" t="s">
        <v>1988</v>
      </c>
      <c r="J210" s="118" t="s">
        <v>1794</v>
      </c>
      <c r="K210" s="118" t="s">
        <v>1374</v>
      </c>
      <c r="M210" s="154" t="s">
        <v>1789</v>
      </c>
      <c r="N210" s="155">
        <v>250</v>
      </c>
      <c r="O210" s="155">
        <v>2.6</v>
      </c>
      <c r="P210" s="156">
        <f>SUM(N210*O210)</f>
        <v>650</v>
      </c>
    </row>
    <row r="211" spans="1:16" s="120" customFormat="1" ht="31.5" customHeight="1">
      <c r="A211" s="90"/>
      <c r="B211" s="89" t="s">
        <v>1800</v>
      </c>
      <c r="C211" s="89" t="s">
        <v>1227</v>
      </c>
      <c r="D211" s="89" t="s">
        <v>610</v>
      </c>
      <c r="E211" s="89" t="s">
        <v>1633</v>
      </c>
      <c r="F211" s="89" t="s">
        <v>1675</v>
      </c>
      <c r="G211" s="89"/>
      <c r="H211" s="89"/>
      <c r="I211" s="89"/>
      <c r="J211" s="89" t="s">
        <v>1795</v>
      </c>
      <c r="K211" s="153">
        <v>44260</v>
      </c>
      <c r="M211" s="154" t="s">
        <v>1790</v>
      </c>
      <c r="N211" s="155">
        <v>20</v>
      </c>
      <c r="O211" s="155">
        <v>3.6</v>
      </c>
      <c r="P211" s="156">
        <f t="shared" ref="P211:P212" si="19">SUM(N211*O211)</f>
        <v>72</v>
      </c>
    </row>
    <row r="212" spans="1:16" s="120" customFormat="1" ht="31.5" customHeight="1">
      <c r="A212" s="90"/>
      <c r="B212" s="89" t="s">
        <v>1803</v>
      </c>
      <c r="C212" s="89" t="s">
        <v>1227</v>
      </c>
      <c r="D212" s="89" t="s">
        <v>610</v>
      </c>
      <c r="E212" s="89" t="s">
        <v>1689</v>
      </c>
      <c r="F212" s="89" t="s">
        <v>1783</v>
      </c>
      <c r="G212" s="89"/>
      <c r="H212" s="89"/>
      <c r="I212" s="89"/>
      <c r="J212" s="89"/>
      <c r="K212" s="153">
        <v>44260</v>
      </c>
      <c r="M212" s="154" t="s">
        <v>1791</v>
      </c>
      <c r="N212" s="155">
        <v>1</v>
      </c>
      <c r="O212" s="155">
        <v>4</v>
      </c>
      <c r="P212" s="156">
        <f t="shared" si="19"/>
        <v>4</v>
      </c>
    </row>
    <row r="213" spans="1:16" s="120" customFormat="1" ht="31.5" customHeight="1" thickBot="1">
      <c r="A213" s="90"/>
      <c r="B213" s="89" t="s">
        <v>1804</v>
      </c>
      <c r="C213" s="89" t="s">
        <v>1801</v>
      </c>
      <c r="D213" s="89" t="s">
        <v>1802</v>
      </c>
      <c r="E213" s="89" t="s">
        <v>1782</v>
      </c>
      <c r="F213" s="89" t="s">
        <v>1784</v>
      </c>
      <c r="G213" s="89">
        <v>25</v>
      </c>
      <c r="H213" s="89">
        <v>726</v>
      </c>
      <c r="I213" s="89">
        <f>G213*H213</f>
        <v>18150</v>
      </c>
      <c r="J213" s="89"/>
      <c r="K213" s="153">
        <v>44260</v>
      </c>
      <c r="M213" s="157"/>
      <c r="N213" s="158"/>
      <c r="O213" s="158"/>
      <c r="P213" s="159">
        <f>SUM(P210:P212)</f>
        <v>726</v>
      </c>
    </row>
    <row r="214" spans="1:16" s="120" customFormat="1" ht="31.5" customHeight="1">
      <c r="A214" s="90"/>
      <c r="B214" s="123"/>
      <c r="C214" s="138"/>
      <c r="D214" s="138"/>
      <c r="E214" s="124"/>
      <c r="F214" s="119"/>
      <c r="G214" s="124"/>
      <c r="H214" s="134"/>
      <c r="I214" s="125"/>
      <c r="J214" s="101"/>
      <c r="K214" s="125"/>
      <c r="L214" s="125"/>
    </row>
    <row r="215" spans="1:16" ht="31.5" customHeight="1">
      <c r="C215" s="91" t="s">
        <v>1134</v>
      </c>
      <c r="F215" s="91" t="s">
        <v>1100</v>
      </c>
      <c r="H215" s="91" t="s">
        <v>1103</v>
      </c>
    </row>
    <row r="216" spans="1:16" ht="31.5" customHeight="1">
      <c r="A216" s="90">
        <v>21</v>
      </c>
      <c r="B216" s="92" t="s">
        <v>168</v>
      </c>
      <c r="C216" s="93" t="s">
        <v>1133</v>
      </c>
      <c r="D216" s="92" t="s">
        <v>169</v>
      </c>
      <c r="E216" s="93" t="s">
        <v>1195</v>
      </c>
      <c r="F216" s="91" t="s">
        <v>1099</v>
      </c>
      <c r="H216" s="91" t="s">
        <v>747</v>
      </c>
      <c r="I216" s="91" t="s">
        <v>1097</v>
      </c>
      <c r="K216" s="97" t="s">
        <v>1807</v>
      </c>
      <c r="M216" s="120"/>
    </row>
    <row r="217" spans="1:16" ht="31.5" customHeight="1">
      <c r="B217" s="99" t="s">
        <v>1138</v>
      </c>
      <c r="C217" s="94" t="s">
        <v>937</v>
      </c>
      <c r="D217" s="94" t="s">
        <v>596</v>
      </c>
      <c r="E217" s="94" t="s">
        <v>870</v>
      </c>
      <c r="F217" s="94" t="s">
        <v>1113</v>
      </c>
      <c r="G217" s="94" t="s">
        <v>1808</v>
      </c>
      <c r="H217" s="94" t="s">
        <v>1297</v>
      </c>
      <c r="I217" s="94" t="s">
        <v>1298</v>
      </c>
      <c r="J217" s="94" t="s">
        <v>1989</v>
      </c>
      <c r="K217" s="94" t="s">
        <v>1301</v>
      </c>
      <c r="L217" s="94" t="s">
        <v>1198</v>
      </c>
      <c r="M217" s="94" t="s">
        <v>1136</v>
      </c>
      <c r="N217" s="94" t="s">
        <v>1137</v>
      </c>
      <c r="O217" s="94" t="s">
        <v>1174</v>
      </c>
      <c r="P217" s="94" t="s">
        <v>1107</v>
      </c>
    </row>
    <row r="218" spans="1:16" ht="31.5" customHeight="1">
      <c r="B218" s="95" t="s">
        <v>1196</v>
      </c>
      <c r="C218" s="100" t="s">
        <v>935</v>
      </c>
      <c r="D218" s="100" t="s">
        <v>2045</v>
      </c>
      <c r="E218" s="100" t="s">
        <v>871</v>
      </c>
      <c r="F218" s="100" t="s">
        <v>866</v>
      </c>
      <c r="G218" s="100" t="s">
        <v>1986</v>
      </c>
      <c r="H218" s="118" t="s">
        <v>1352</v>
      </c>
      <c r="I218" s="89" t="s">
        <v>1354</v>
      </c>
      <c r="J218" s="100" t="s">
        <v>1984</v>
      </c>
      <c r="K218" s="89" t="s">
        <v>1990</v>
      </c>
      <c r="L218" s="89" t="s">
        <v>1197</v>
      </c>
      <c r="M218" s="89" t="s">
        <v>1199</v>
      </c>
      <c r="N218" s="89" t="s">
        <v>1200</v>
      </c>
      <c r="O218" s="89" t="s">
        <v>1201</v>
      </c>
      <c r="P218" s="89" t="s">
        <v>1202</v>
      </c>
    </row>
    <row r="219" spans="1:16" ht="31.5" customHeight="1">
      <c r="B219" s="104"/>
      <c r="C219" s="89" t="s">
        <v>1227</v>
      </c>
      <c r="D219" s="89" t="s">
        <v>610</v>
      </c>
      <c r="E219" s="89" t="s">
        <v>1238</v>
      </c>
      <c r="F219" s="89" t="s">
        <v>1639</v>
      </c>
      <c r="G219" s="97">
        <v>2415</v>
      </c>
      <c r="H219" s="97">
        <v>2400</v>
      </c>
      <c r="I219" s="97">
        <v>15</v>
      </c>
      <c r="J219" s="97">
        <f>M197</f>
        <v>4</v>
      </c>
      <c r="K219" s="97">
        <f>J219*I219</f>
        <v>60</v>
      </c>
      <c r="L219" s="97" t="s">
        <v>1809</v>
      </c>
      <c r="M219" s="162">
        <v>44261</v>
      </c>
      <c r="N219" s="162">
        <v>44261</v>
      </c>
      <c r="O219" s="97" t="s">
        <v>1810</v>
      </c>
      <c r="P219" s="97" t="s">
        <v>1811</v>
      </c>
    </row>
    <row r="220" spans="1:16" ht="31.5" customHeight="1">
      <c r="B220" s="104"/>
      <c r="C220" s="89" t="s">
        <v>1227</v>
      </c>
      <c r="D220" s="89" t="s">
        <v>610</v>
      </c>
      <c r="E220" s="89" t="s">
        <v>1240</v>
      </c>
      <c r="F220" s="89" t="s">
        <v>890</v>
      </c>
      <c r="G220" s="97">
        <v>3300</v>
      </c>
      <c r="H220" s="97"/>
      <c r="I220" s="97"/>
      <c r="J220" s="97"/>
      <c r="K220" s="97"/>
      <c r="L220" s="97"/>
      <c r="M220" s="97"/>
      <c r="N220" s="97"/>
      <c r="O220" s="97"/>
      <c r="P220" s="97"/>
    </row>
    <row r="221" spans="1:16" ht="31.5" customHeight="1">
      <c r="B221" s="104"/>
      <c r="C221" s="89" t="s">
        <v>1801</v>
      </c>
      <c r="D221" s="89" t="s">
        <v>1802</v>
      </c>
      <c r="E221" s="89" t="s">
        <v>1239</v>
      </c>
      <c r="F221" s="89" t="s">
        <v>1275</v>
      </c>
      <c r="G221" s="97">
        <v>20250</v>
      </c>
      <c r="H221" s="97"/>
      <c r="I221" s="97"/>
      <c r="J221" s="97"/>
      <c r="K221" s="97"/>
      <c r="L221" s="97"/>
      <c r="M221" s="97"/>
      <c r="N221" s="97"/>
      <c r="O221" s="97"/>
      <c r="P221" s="97"/>
    </row>
    <row r="222" spans="1:16" ht="31.5" customHeight="1">
      <c r="B222" s="101"/>
      <c r="C222" s="138"/>
      <c r="D222" s="138"/>
      <c r="E222" s="138"/>
      <c r="F222" s="138"/>
      <c r="G222" s="138"/>
      <c r="H222" s="138"/>
      <c r="I222" s="138"/>
      <c r="J222" s="138"/>
      <c r="K222" s="138"/>
      <c r="L222" s="138"/>
      <c r="M222" s="138"/>
      <c r="N222" s="138"/>
    </row>
    <row r="223" spans="1:16" ht="31.5" customHeight="1">
      <c r="M223" s="120"/>
    </row>
    <row r="224" spans="1:16" ht="31.5" customHeight="1">
      <c r="A224" s="90" t="s">
        <v>1140</v>
      </c>
      <c r="B224" s="173" t="s">
        <v>168</v>
      </c>
      <c r="C224" s="97" t="s">
        <v>723</v>
      </c>
      <c r="D224" s="173" t="s">
        <v>169</v>
      </c>
      <c r="E224" s="97" t="s">
        <v>944</v>
      </c>
      <c r="F224" s="97"/>
      <c r="G224" s="120"/>
      <c r="H224" s="120"/>
      <c r="I224" s="120"/>
      <c r="J224" s="120"/>
      <c r="K224" s="120"/>
      <c r="L224" s="120"/>
    </row>
    <row r="225" spans="1:20" ht="31.5" customHeight="1">
      <c r="B225" s="94" t="s">
        <v>906</v>
      </c>
      <c r="C225" s="94" t="s">
        <v>724</v>
      </c>
      <c r="D225" s="94" t="s">
        <v>725</v>
      </c>
      <c r="E225" s="94" t="s">
        <v>899</v>
      </c>
      <c r="F225" s="94" t="s">
        <v>903</v>
      </c>
      <c r="G225" s="120"/>
      <c r="H225" s="120"/>
      <c r="I225" s="120"/>
      <c r="J225" s="120"/>
      <c r="K225" s="120"/>
      <c r="L225" s="120"/>
    </row>
    <row r="226" spans="1:20" ht="31.5" customHeight="1">
      <c r="B226" s="95" t="s">
        <v>907</v>
      </c>
      <c r="C226" s="89" t="s">
        <v>905</v>
      </c>
      <c r="D226" s="89" t="s">
        <v>2048</v>
      </c>
      <c r="E226" s="89" t="s">
        <v>902</v>
      </c>
      <c r="F226" s="89" t="s">
        <v>904</v>
      </c>
      <c r="G226" s="120"/>
      <c r="H226" s="120"/>
      <c r="I226" s="120"/>
      <c r="J226" s="120"/>
      <c r="K226" s="120"/>
      <c r="L226" s="120"/>
    </row>
    <row r="227" spans="1:20" ht="31.5" customHeight="1">
      <c r="B227" s="97">
        <v>101</v>
      </c>
      <c r="C227" s="97" t="s">
        <v>727</v>
      </c>
      <c r="D227" s="97" t="s">
        <v>726</v>
      </c>
      <c r="E227" s="97" t="s">
        <v>728</v>
      </c>
      <c r="F227" s="122" t="s">
        <v>900</v>
      </c>
      <c r="G227" s="120"/>
      <c r="H227" s="120"/>
      <c r="I227" s="120"/>
      <c r="J227" s="120"/>
      <c r="K227" s="120"/>
      <c r="L227" s="120"/>
    </row>
    <row r="228" spans="1:20" ht="31.5" customHeight="1">
      <c r="B228" s="97">
        <v>102</v>
      </c>
      <c r="C228" s="97" t="s">
        <v>727</v>
      </c>
      <c r="D228" s="97" t="s">
        <v>726</v>
      </c>
      <c r="E228" s="97" t="s">
        <v>729</v>
      </c>
      <c r="F228" s="122" t="s">
        <v>901</v>
      </c>
      <c r="G228" s="120"/>
      <c r="H228" s="120"/>
      <c r="I228" s="120"/>
      <c r="J228" s="120"/>
      <c r="K228" s="120"/>
      <c r="L228" s="120"/>
    </row>
    <row r="229" spans="1:20" ht="31.5" customHeight="1">
      <c r="B229" s="104">
        <v>108</v>
      </c>
      <c r="C229" s="97" t="s">
        <v>1851</v>
      </c>
      <c r="D229" s="97" t="s">
        <v>726</v>
      </c>
      <c r="E229" s="97" t="s">
        <v>1852</v>
      </c>
      <c r="F229" s="97" t="s">
        <v>1853</v>
      </c>
      <c r="G229" s="120"/>
      <c r="H229" s="120"/>
      <c r="I229" s="120"/>
      <c r="J229" s="120"/>
      <c r="K229" s="120"/>
      <c r="L229" s="120"/>
    </row>
    <row r="230" spans="1:20" ht="31.5" customHeight="1">
      <c r="B230" s="104">
        <v>146</v>
      </c>
      <c r="C230" s="97" t="s">
        <v>1081</v>
      </c>
      <c r="D230" s="97" t="s">
        <v>1082</v>
      </c>
      <c r="E230" s="97" t="s">
        <v>1083</v>
      </c>
      <c r="F230" s="122" t="s">
        <v>1084</v>
      </c>
      <c r="G230" s="120"/>
      <c r="H230" s="120"/>
      <c r="I230" s="120"/>
      <c r="J230" s="120"/>
      <c r="K230" s="120"/>
      <c r="L230" s="120"/>
    </row>
    <row r="231" spans="1:20" ht="31.5" customHeight="1">
      <c r="B231" s="104">
        <v>153</v>
      </c>
      <c r="C231" s="97" t="s">
        <v>727</v>
      </c>
      <c r="D231" s="97" t="s">
        <v>1854</v>
      </c>
      <c r="E231" s="97" t="s">
        <v>1855</v>
      </c>
      <c r="F231" s="122" t="s">
        <v>1857</v>
      </c>
      <c r="G231" s="120"/>
      <c r="H231" s="120"/>
      <c r="I231" s="120"/>
      <c r="J231" s="120"/>
      <c r="K231" s="120"/>
      <c r="L231" s="120"/>
    </row>
    <row r="232" spans="1:20" ht="31.5" customHeight="1">
      <c r="B232" s="104">
        <v>251</v>
      </c>
      <c r="C232" s="97" t="s">
        <v>1085</v>
      </c>
      <c r="D232" s="97" t="s">
        <v>1087</v>
      </c>
      <c r="E232" s="97" t="s">
        <v>1088</v>
      </c>
      <c r="F232" s="122" t="s">
        <v>1856</v>
      </c>
      <c r="G232" s="120"/>
      <c r="H232" s="120"/>
      <c r="I232" s="120"/>
      <c r="J232" s="120"/>
      <c r="K232" s="120"/>
      <c r="L232" s="120"/>
    </row>
    <row r="233" spans="1:20" ht="31.5" customHeight="1">
      <c r="B233" s="104">
        <v>262</v>
      </c>
      <c r="C233" s="97" t="s">
        <v>1086</v>
      </c>
      <c r="D233" s="97" t="s">
        <v>1087</v>
      </c>
      <c r="E233" s="97" t="s">
        <v>1089</v>
      </c>
      <c r="F233" s="122" t="s">
        <v>1090</v>
      </c>
      <c r="G233" s="120"/>
      <c r="H233" s="120"/>
      <c r="I233" s="120"/>
      <c r="J233" s="120"/>
      <c r="K233" s="120"/>
      <c r="L233" s="120"/>
    </row>
    <row r="234" spans="1:20" ht="31.5" customHeight="1">
      <c r="B234" s="104">
        <v>401</v>
      </c>
      <c r="C234" s="97" t="s">
        <v>1841</v>
      </c>
      <c r="D234" s="97" t="s">
        <v>1842</v>
      </c>
      <c r="E234" s="97" t="s">
        <v>1843</v>
      </c>
      <c r="F234" s="182" t="s">
        <v>1850</v>
      </c>
      <c r="G234" s="120"/>
      <c r="H234" s="120"/>
      <c r="I234" s="120"/>
      <c r="J234" s="120"/>
      <c r="K234" s="120"/>
      <c r="L234" s="120"/>
    </row>
    <row r="235" spans="1:20" ht="31.5" customHeight="1">
      <c r="B235" s="101"/>
      <c r="C235" s="138"/>
      <c r="D235" s="138"/>
      <c r="E235" s="138"/>
      <c r="F235" s="138"/>
      <c r="G235" s="120"/>
      <c r="H235" s="120"/>
      <c r="I235" s="120"/>
      <c r="J235" s="120"/>
      <c r="K235" s="120"/>
      <c r="L235" s="120"/>
    </row>
    <row r="236" spans="1:20" ht="31.5" customHeight="1">
      <c r="E236" s="91" t="s">
        <v>719</v>
      </c>
    </row>
    <row r="237" spans="1:20" ht="31.5" customHeight="1">
      <c r="A237" s="90" t="s">
        <v>1141</v>
      </c>
      <c r="B237" s="92" t="s">
        <v>168</v>
      </c>
      <c r="C237" s="93" t="s">
        <v>1328</v>
      </c>
      <c r="D237" s="92" t="s">
        <v>169</v>
      </c>
      <c r="E237" s="93" t="s">
        <v>1169</v>
      </c>
      <c r="F237" s="91">
        <v>404</v>
      </c>
      <c r="H237" s="91" t="s">
        <v>720</v>
      </c>
      <c r="T237" s="91" t="s">
        <v>1922</v>
      </c>
    </row>
    <row r="238" spans="1:20" ht="31.5" customHeight="1">
      <c r="B238" s="99" t="s">
        <v>1329</v>
      </c>
      <c r="C238" s="94" t="s">
        <v>937</v>
      </c>
      <c r="D238" s="94" t="s">
        <v>596</v>
      </c>
      <c r="E238" s="127" t="s">
        <v>1330</v>
      </c>
      <c r="F238" s="94" t="s">
        <v>674</v>
      </c>
      <c r="G238" s="94" t="s">
        <v>1849</v>
      </c>
      <c r="H238" s="94" t="s">
        <v>675</v>
      </c>
      <c r="I238" s="94" t="s">
        <v>2012</v>
      </c>
      <c r="J238" s="94" t="s">
        <v>2013</v>
      </c>
      <c r="K238" s="94" t="s">
        <v>2014</v>
      </c>
      <c r="L238" s="94" t="s">
        <v>2015</v>
      </c>
      <c r="M238" s="94" t="s">
        <v>1846</v>
      </c>
      <c r="N238" s="94" t="s">
        <v>2016</v>
      </c>
      <c r="O238" s="94" t="s">
        <v>1848</v>
      </c>
      <c r="P238" s="94" t="s">
        <v>908</v>
      </c>
      <c r="Q238" s="94" t="s">
        <v>708</v>
      </c>
      <c r="R238" s="94" t="s">
        <v>1096</v>
      </c>
      <c r="S238" s="94" t="s">
        <v>1130</v>
      </c>
      <c r="T238" s="94" t="s">
        <v>2010</v>
      </c>
    </row>
    <row r="239" spans="1:20" ht="31.5" customHeight="1">
      <c r="B239" s="95" t="s">
        <v>912</v>
      </c>
      <c r="C239" s="100" t="s">
        <v>935</v>
      </c>
      <c r="D239" s="100" t="s">
        <v>2045</v>
      </c>
      <c r="E239" s="89" t="s">
        <v>911</v>
      </c>
      <c r="F239" s="89" t="s">
        <v>1166</v>
      </c>
      <c r="G239" s="89" t="s">
        <v>1891</v>
      </c>
      <c r="H239" s="89" t="s">
        <v>1355</v>
      </c>
      <c r="I239" s="118" t="s">
        <v>2007</v>
      </c>
      <c r="J239" s="112" t="s">
        <v>2054</v>
      </c>
      <c r="K239" s="112" t="s">
        <v>2056</v>
      </c>
      <c r="L239" s="112" t="s">
        <v>2058</v>
      </c>
      <c r="M239" s="112" t="s">
        <v>2059</v>
      </c>
      <c r="N239" s="112" t="s">
        <v>2055</v>
      </c>
      <c r="O239" s="112" t="s">
        <v>2057</v>
      </c>
      <c r="P239" s="89" t="s">
        <v>909</v>
      </c>
      <c r="Q239" s="89" t="s">
        <v>910</v>
      </c>
      <c r="R239" s="118" t="s">
        <v>1204</v>
      </c>
      <c r="S239" s="118" t="s">
        <v>1203</v>
      </c>
      <c r="T239" s="118" t="s">
        <v>2008</v>
      </c>
    </row>
    <row r="240" spans="1:20" ht="31.5" customHeight="1">
      <c r="B240" s="89" t="s">
        <v>1991</v>
      </c>
      <c r="C240" s="89" t="s">
        <v>1227</v>
      </c>
      <c r="D240" s="89" t="s">
        <v>610</v>
      </c>
      <c r="E240" s="89" t="s">
        <v>922</v>
      </c>
      <c r="F240" s="89" t="s">
        <v>1244</v>
      </c>
      <c r="G240" s="152">
        <v>180000</v>
      </c>
      <c r="H240" s="152">
        <f>G240/1.1</f>
        <v>163636.36363636362</v>
      </c>
      <c r="I240" s="152">
        <f>G240-H240</f>
        <v>16363.636363636382</v>
      </c>
      <c r="J240" s="89">
        <v>401</v>
      </c>
      <c r="K240" s="89" t="s">
        <v>922</v>
      </c>
      <c r="L240" s="89" t="s">
        <v>1862</v>
      </c>
      <c r="M240" s="89">
        <v>101</v>
      </c>
      <c r="N240" s="89" t="s">
        <v>726</v>
      </c>
      <c r="O240" s="89" t="s">
        <v>728</v>
      </c>
      <c r="P240" s="183">
        <v>44260</v>
      </c>
      <c r="Q240" s="183">
        <v>44260</v>
      </c>
      <c r="R240" s="89" t="s">
        <v>1863</v>
      </c>
      <c r="S240" s="89" t="s">
        <v>1114</v>
      </c>
      <c r="T240" s="89" t="s">
        <v>2011</v>
      </c>
    </row>
    <row r="241" spans="2:20" ht="31.5" customHeight="1">
      <c r="B241" s="89" t="s">
        <v>1992</v>
      </c>
      <c r="C241" s="89" t="s">
        <v>1227</v>
      </c>
      <c r="D241" s="89" t="s">
        <v>610</v>
      </c>
      <c r="E241" s="89" t="s">
        <v>922</v>
      </c>
      <c r="F241" s="89" t="s">
        <v>728</v>
      </c>
      <c r="G241" s="152">
        <v>42000</v>
      </c>
      <c r="H241" s="152">
        <f t="shared" ref="H241:H247" si="20">G241/1.1</f>
        <v>38181.818181818177</v>
      </c>
      <c r="I241" s="152">
        <f t="shared" ref="I241:I243" si="21">G241-H241</f>
        <v>3818.1818181818235</v>
      </c>
      <c r="J241" s="89">
        <v>401</v>
      </c>
      <c r="K241" s="89" t="s">
        <v>1864</v>
      </c>
      <c r="L241" s="89" t="s">
        <v>1862</v>
      </c>
      <c r="M241" s="89">
        <v>101</v>
      </c>
      <c r="N241" s="89" t="s">
        <v>726</v>
      </c>
      <c r="O241" s="89" t="s">
        <v>728</v>
      </c>
      <c r="P241" s="183">
        <v>44260</v>
      </c>
      <c r="Q241" s="183">
        <v>44260</v>
      </c>
      <c r="R241" s="89" t="s">
        <v>1865</v>
      </c>
      <c r="S241" s="89" t="s">
        <v>1114</v>
      </c>
      <c r="T241" s="89" t="s">
        <v>2011</v>
      </c>
    </row>
    <row r="242" spans="2:20" ht="31.5" customHeight="1">
      <c r="B242" s="89" t="s">
        <v>1993</v>
      </c>
      <c r="C242" s="89" t="s">
        <v>1227</v>
      </c>
      <c r="D242" s="89" t="s">
        <v>610</v>
      </c>
      <c r="E242" s="89" t="s">
        <v>922</v>
      </c>
      <c r="F242" s="89" t="s">
        <v>1866</v>
      </c>
      <c r="G242" s="152">
        <v>70000</v>
      </c>
      <c r="H242" s="152">
        <f t="shared" si="20"/>
        <v>63636.363636363632</v>
      </c>
      <c r="I242" s="152">
        <f t="shared" si="21"/>
        <v>6363.6363636363676</v>
      </c>
      <c r="J242" s="89">
        <v>401</v>
      </c>
      <c r="K242" s="89" t="s">
        <v>922</v>
      </c>
      <c r="L242" s="89" t="s">
        <v>1867</v>
      </c>
      <c r="M242" s="89">
        <v>101</v>
      </c>
      <c r="N242" s="89" t="s">
        <v>726</v>
      </c>
      <c r="O242" s="89" t="s">
        <v>728</v>
      </c>
      <c r="P242" s="183">
        <v>44260</v>
      </c>
      <c r="Q242" s="183">
        <v>44260</v>
      </c>
      <c r="R242" s="89" t="s">
        <v>1868</v>
      </c>
      <c r="S242" s="89" t="s">
        <v>1114</v>
      </c>
      <c r="T242" s="89" t="s">
        <v>2011</v>
      </c>
    </row>
    <row r="243" spans="2:20" ht="31.5" customHeight="1">
      <c r="B243" s="89" t="s">
        <v>1994</v>
      </c>
      <c r="C243" s="89" t="s">
        <v>1227</v>
      </c>
      <c r="D243" s="89" t="s">
        <v>610</v>
      </c>
      <c r="E243" s="89" t="s">
        <v>922</v>
      </c>
      <c r="F243" s="89" t="s">
        <v>1653</v>
      </c>
      <c r="G243" s="152">
        <v>17500</v>
      </c>
      <c r="H243" s="152">
        <f t="shared" si="20"/>
        <v>15909.090909090908</v>
      </c>
      <c r="I243" s="152">
        <f t="shared" si="21"/>
        <v>1590.9090909090919</v>
      </c>
      <c r="J243" s="89">
        <v>401</v>
      </c>
      <c r="K243" s="89" t="s">
        <v>1864</v>
      </c>
      <c r="L243" s="89" t="s">
        <v>1862</v>
      </c>
      <c r="M243" s="89">
        <v>108</v>
      </c>
      <c r="N243" s="89" t="s">
        <v>1869</v>
      </c>
      <c r="O243" s="89" t="s">
        <v>1870</v>
      </c>
      <c r="P243" s="183">
        <v>44260</v>
      </c>
      <c r="Q243" s="183">
        <v>44260</v>
      </c>
      <c r="R243" s="89" t="s">
        <v>1871</v>
      </c>
      <c r="S243" s="89" t="s">
        <v>1114</v>
      </c>
      <c r="T243" s="89" t="s">
        <v>2011</v>
      </c>
    </row>
    <row r="244" spans="2:20" ht="31.5" customHeight="1">
      <c r="B244" s="89" t="s">
        <v>1995</v>
      </c>
      <c r="C244" s="89" t="s">
        <v>1872</v>
      </c>
      <c r="D244" s="89" t="s">
        <v>610</v>
      </c>
      <c r="E244" s="89" t="s">
        <v>1873</v>
      </c>
      <c r="F244" s="89" t="s">
        <v>728</v>
      </c>
      <c r="G244" s="152">
        <v>95000</v>
      </c>
      <c r="H244" s="152">
        <f>G244/1.1</f>
        <v>86363.636363636353</v>
      </c>
      <c r="I244" s="152">
        <f>G244-H244</f>
        <v>8636.3636363636469</v>
      </c>
      <c r="J244" s="89">
        <v>153</v>
      </c>
      <c r="K244" s="89" t="s">
        <v>1082</v>
      </c>
      <c r="L244" s="89" t="s">
        <v>1874</v>
      </c>
      <c r="M244" s="89">
        <v>101</v>
      </c>
      <c r="N244" s="89" t="s">
        <v>726</v>
      </c>
      <c r="O244" s="89" t="s">
        <v>728</v>
      </c>
      <c r="P244" s="183">
        <v>44260</v>
      </c>
      <c r="Q244" s="183">
        <v>44260</v>
      </c>
      <c r="R244" s="89" t="s">
        <v>1858</v>
      </c>
      <c r="S244" s="89" t="s">
        <v>1114</v>
      </c>
      <c r="T244" s="89" t="s">
        <v>2009</v>
      </c>
    </row>
    <row r="245" spans="2:20" ht="31.5" customHeight="1">
      <c r="B245" s="89" t="s">
        <v>1996</v>
      </c>
      <c r="C245" s="89" t="s">
        <v>1227</v>
      </c>
      <c r="D245" s="89" t="s">
        <v>610</v>
      </c>
      <c r="E245" s="89" t="s">
        <v>1873</v>
      </c>
      <c r="F245" s="89" t="s">
        <v>1244</v>
      </c>
      <c r="G245" s="152">
        <v>10000</v>
      </c>
      <c r="H245" s="152">
        <f t="shared" si="20"/>
        <v>9090.9090909090901</v>
      </c>
      <c r="I245" s="152">
        <f t="shared" ref="I245:I247" si="22">G245-H245</f>
        <v>909.09090909090992</v>
      </c>
      <c r="J245" s="89">
        <v>153</v>
      </c>
      <c r="K245" s="89" t="s">
        <v>1082</v>
      </c>
      <c r="L245" s="89" t="s">
        <v>1874</v>
      </c>
      <c r="M245" s="89">
        <v>101</v>
      </c>
      <c r="N245" s="89" t="s">
        <v>726</v>
      </c>
      <c r="O245" s="89" t="s">
        <v>1875</v>
      </c>
      <c r="P245" s="183">
        <v>44260</v>
      </c>
      <c r="Q245" s="183">
        <v>44260</v>
      </c>
      <c r="R245" s="89" t="s">
        <v>1876</v>
      </c>
      <c r="S245" s="89" t="s">
        <v>1877</v>
      </c>
      <c r="T245" s="89" t="s">
        <v>2009</v>
      </c>
    </row>
    <row r="246" spans="2:20" ht="31.5" customHeight="1">
      <c r="B246" s="89" t="s">
        <v>1997</v>
      </c>
      <c r="C246" s="89" t="s">
        <v>1227</v>
      </c>
      <c r="D246" s="89" t="s">
        <v>610</v>
      </c>
      <c r="E246" s="89" t="s">
        <v>699</v>
      </c>
      <c r="F246" s="89" t="s">
        <v>1653</v>
      </c>
      <c r="G246" s="152">
        <v>18000</v>
      </c>
      <c r="H246" s="152">
        <f t="shared" si="20"/>
        <v>16363.636363636362</v>
      </c>
      <c r="I246" s="152">
        <f t="shared" si="22"/>
        <v>1636.3636363636379</v>
      </c>
      <c r="J246" s="89">
        <v>153</v>
      </c>
      <c r="K246" s="89" t="s">
        <v>1878</v>
      </c>
      <c r="L246" s="89" t="s">
        <v>1874</v>
      </c>
      <c r="M246" s="89">
        <v>101</v>
      </c>
      <c r="N246" s="89" t="s">
        <v>726</v>
      </c>
      <c r="O246" s="89" t="s">
        <v>728</v>
      </c>
      <c r="P246" s="183">
        <v>44260</v>
      </c>
      <c r="Q246" s="183">
        <v>44260</v>
      </c>
      <c r="R246" s="89" t="s">
        <v>1879</v>
      </c>
      <c r="S246" s="89" t="s">
        <v>1114</v>
      </c>
      <c r="T246" s="89" t="s">
        <v>2009</v>
      </c>
    </row>
    <row r="247" spans="2:20" ht="31.5" customHeight="1">
      <c r="B247" s="89" t="s">
        <v>1998</v>
      </c>
      <c r="C247" s="89" t="s">
        <v>1227</v>
      </c>
      <c r="D247" s="89" t="s">
        <v>610</v>
      </c>
      <c r="E247" s="89" t="s">
        <v>699</v>
      </c>
      <c r="F247" s="89" t="s">
        <v>1653</v>
      </c>
      <c r="G247" s="152">
        <v>25000</v>
      </c>
      <c r="H247" s="152">
        <f t="shared" si="20"/>
        <v>22727.272727272724</v>
      </c>
      <c r="I247" s="152">
        <f t="shared" si="22"/>
        <v>2272.7272727272757</v>
      </c>
      <c r="J247" s="89">
        <v>153</v>
      </c>
      <c r="K247" s="89" t="s">
        <v>1878</v>
      </c>
      <c r="L247" s="89" t="s">
        <v>1874</v>
      </c>
      <c r="M247" s="89">
        <v>251</v>
      </c>
      <c r="N247" s="89" t="s">
        <v>726</v>
      </c>
      <c r="O247" s="89" t="s">
        <v>1088</v>
      </c>
      <c r="P247" s="183">
        <v>44260</v>
      </c>
      <c r="Q247" s="183">
        <v>44260</v>
      </c>
      <c r="R247" s="89" t="s">
        <v>1880</v>
      </c>
      <c r="S247" s="89" t="s">
        <v>1114</v>
      </c>
      <c r="T247" s="89" t="s">
        <v>2009</v>
      </c>
    </row>
    <row r="248" spans="2:20" ht="31.5" customHeight="1">
      <c r="B248" s="89" t="s">
        <v>1999</v>
      </c>
      <c r="C248" s="89" t="s">
        <v>1227</v>
      </c>
      <c r="D248" s="89" t="s">
        <v>610</v>
      </c>
      <c r="E248" s="89" t="s">
        <v>1895</v>
      </c>
      <c r="F248" s="89" t="s">
        <v>1916</v>
      </c>
      <c r="G248" s="152">
        <v>100000</v>
      </c>
      <c r="H248" s="152">
        <f>G248/1.1</f>
        <v>90909.090909090897</v>
      </c>
      <c r="I248" s="152">
        <f>G248-H248</f>
        <v>9090.9090909091028</v>
      </c>
      <c r="J248" s="89">
        <v>822</v>
      </c>
      <c r="K248" s="89" t="s">
        <v>1883</v>
      </c>
      <c r="L248" s="89" t="s">
        <v>1884</v>
      </c>
      <c r="M248" s="89">
        <v>101</v>
      </c>
      <c r="N248" s="89" t="s">
        <v>726</v>
      </c>
      <c r="O248" s="89" t="s">
        <v>728</v>
      </c>
      <c r="P248" s="183">
        <v>44261</v>
      </c>
      <c r="Q248" s="183">
        <v>44261</v>
      </c>
      <c r="R248" s="89" t="s">
        <v>1897</v>
      </c>
      <c r="S248" s="89"/>
      <c r="T248" s="89" t="s">
        <v>2009</v>
      </c>
    </row>
    <row r="249" spans="2:20" ht="31.5" customHeight="1">
      <c r="B249" s="89" t="s">
        <v>2000</v>
      </c>
      <c r="C249" s="89" t="s">
        <v>1227</v>
      </c>
      <c r="D249" s="89" t="s">
        <v>610</v>
      </c>
      <c r="E249" s="89" t="s">
        <v>1917</v>
      </c>
      <c r="F249" s="89" t="s">
        <v>1918</v>
      </c>
      <c r="G249" s="152">
        <v>38000</v>
      </c>
      <c r="H249" s="152">
        <f t="shared" ref="H249:H250" si="23">G249/1.1</f>
        <v>34545.454545454544</v>
      </c>
      <c r="I249" s="152">
        <f t="shared" ref="I249:I250" si="24">G249-H249</f>
        <v>3454.5454545454559</v>
      </c>
      <c r="J249" s="89">
        <v>830</v>
      </c>
      <c r="K249" s="89" t="s">
        <v>1883</v>
      </c>
      <c r="L249" s="89" t="s">
        <v>1885</v>
      </c>
      <c r="M249" s="89">
        <v>101</v>
      </c>
      <c r="N249" s="89" t="s">
        <v>726</v>
      </c>
      <c r="O249" s="89" t="s">
        <v>728</v>
      </c>
      <c r="P249" s="183">
        <v>44261</v>
      </c>
      <c r="Q249" s="183">
        <v>44261</v>
      </c>
      <c r="R249" s="89" t="s">
        <v>1898</v>
      </c>
      <c r="S249" s="89"/>
      <c r="T249" s="89" t="s">
        <v>1923</v>
      </c>
    </row>
    <row r="250" spans="2:20" ht="31.5" customHeight="1">
      <c r="B250" s="89" t="s">
        <v>2001</v>
      </c>
      <c r="C250" s="89" t="s">
        <v>1227</v>
      </c>
      <c r="D250" s="89" t="s">
        <v>610</v>
      </c>
      <c r="E250" s="89" t="s">
        <v>1917</v>
      </c>
      <c r="F250" s="89" t="s">
        <v>1919</v>
      </c>
      <c r="G250" s="152">
        <v>53000</v>
      </c>
      <c r="H250" s="152">
        <f t="shared" si="23"/>
        <v>48181.818181818177</v>
      </c>
      <c r="I250" s="152">
        <f t="shared" si="24"/>
        <v>4818.1818181818235</v>
      </c>
      <c r="J250" s="97">
        <v>811</v>
      </c>
      <c r="K250" s="89" t="s">
        <v>1883</v>
      </c>
      <c r="L250" s="89" t="s">
        <v>1886</v>
      </c>
      <c r="M250" s="89">
        <v>262</v>
      </c>
      <c r="N250" s="89" t="s">
        <v>1888</v>
      </c>
      <c r="O250" s="89" t="s">
        <v>1887</v>
      </c>
      <c r="P250" s="183">
        <v>44261</v>
      </c>
      <c r="Q250" s="183">
        <v>44261</v>
      </c>
      <c r="R250" s="89" t="s">
        <v>1898</v>
      </c>
      <c r="S250" s="89"/>
      <c r="T250" s="89" t="s">
        <v>2009</v>
      </c>
    </row>
    <row r="251" spans="2:20" ht="31.5" customHeight="1">
      <c r="B251" s="89" t="s">
        <v>2002</v>
      </c>
      <c r="C251" s="89" t="s">
        <v>1227</v>
      </c>
      <c r="D251" s="89" t="s">
        <v>610</v>
      </c>
      <c r="E251" s="89" t="s">
        <v>1895</v>
      </c>
      <c r="F251" s="89" t="s">
        <v>1916</v>
      </c>
      <c r="G251" s="152">
        <v>2400000</v>
      </c>
      <c r="H251" s="152">
        <v>0</v>
      </c>
      <c r="I251" s="152">
        <v>0</v>
      </c>
      <c r="J251" s="89">
        <v>801</v>
      </c>
      <c r="K251" s="89" t="s">
        <v>1883</v>
      </c>
      <c r="L251" s="89" t="s">
        <v>1901</v>
      </c>
      <c r="M251" s="89">
        <v>101</v>
      </c>
      <c r="N251" s="89" t="s">
        <v>726</v>
      </c>
      <c r="O251" s="89" t="s">
        <v>728</v>
      </c>
      <c r="P251" s="183">
        <v>44237</v>
      </c>
      <c r="Q251" s="183">
        <v>44237</v>
      </c>
      <c r="R251" s="89" t="s">
        <v>1908</v>
      </c>
      <c r="S251" s="89" t="s">
        <v>1909</v>
      </c>
      <c r="T251" s="89"/>
    </row>
    <row r="252" spans="2:20" ht="31.5" customHeight="1">
      <c r="B252" s="89" t="s">
        <v>2003</v>
      </c>
      <c r="C252" s="89" t="s">
        <v>1227</v>
      </c>
      <c r="D252" s="89" t="s">
        <v>610</v>
      </c>
      <c r="E252" s="89" t="s">
        <v>1917</v>
      </c>
      <c r="F252" s="89" t="s">
        <v>1916</v>
      </c>
      <c r="G252" s="152">
        <v>4500000</v>
      </c>
      <c r="H252" s="152">
        <v>0</v>
      </c>
      <c r="I252" s="152">
        <v>0</v>
      </c>
      <c r="J252" s="97">
        <v>801</v>
      </c>
      <c r="K252" s="89" t="s">
        <v>1883</v>
      </c>
      <c r="L252" s="89" t="s">
        <v>1901</v>
      </c>
      <c r="M252" s="89">
        <v>101</v>
      </c>
      <c r="N252" s="89" t="s">
        <v>726</v>
      </c>
      <c r="O252" s="89" t="s">
        <v>728</v>
      </c>
      <c r="P252" s="183">
        <v>44265</v>
      </c>
      <c r="Q252" s="183">
        <v>44265</v>
      </c>
      <c r="R252" s="89" t="s">
        <v>1910</v>
      </c>
      <c r="S252" s="89" t="s">
        <v>1911</v>
      </c>
      <c r="T252" s="89"/>
    </row>
    <row r="253" spans="2:20" ht="31.5" customHeight="1">
      <c r="B253" s="89" t="s">
        <v>2004</v>
      </c>
      <c r="C253" s="89" t="s">
        <v>1227</v>
      </c>
      <c r="D253" s="89" t="s">
        <v>610</v>
      </c>
      <c r="E253" s="89" t="s">
        <v>1917</v>
      </c>
      <c r="F253" s="89" t="s">
        <v>728</v>
      </c>
      <c r="G253" s="152">
        <v>400000</v>
      </c>
      <c r="H253" s="152">
        <v>0</v>
      </c>
      <c r="I253" s="152">
        <v>0</v>
      </c>
      <c r="J253" s="89">
        <v>805</v>
      </c>
      <c r="K253" s="89" t="s">
        <v>1883</v>
      </c>
      <c r="L253" s="89" t="s">
        <v>1900</v>
      </c>
      <c r="M253" s="89">
        <v>101</v>
      </c>
      <c r="N253" s="89" t="s">
        <v>726</v>
      </c>
      <c r="O253" s="89" t="s">
        <v>728</v>
      </c>
      <c r="P253" s="183">
        <v>44206</v>
      </c>
      <c r="Q253" s="183">
        <v>44206</v>
      </c>
      <c r="R253" s="89" t="s">
        <v>1912</v>
      </c>
      <c r="S253" s="89" t="s">
        <v>1909</v>
      </c>
      <c r="T253" s="89"/>
    </row>
    <row r="254" spans="2:20" ht="31.5" customHeight="1">
      <c r="B254" s="89" t="s">
        <v>2005</v>
      </c>
      <c r="C254" s="89" t="s">
        <v>1227</v>
      </c>
      <c r="D254" s="89" t="s">
        <v>610</v>
      </c>
      <c r="E254" s="89" t="s">
        <v>1895</v>
      </c>
      <c r="F254" s="89" t="s">
        <v>728</v>
      </c>
      <c r="G254" s="152">
        <v>400000</v>
      </c>
      <c r="H254" s="152">
        <v>0</v>
      </c>
      <c r="I254" s="152">
        <v>0</v>
      </c>
      <c r="J254" s="89">
        <v>805</v>
      </c>
      <c r="K254" s="89" t="s">
        <v>1883</v>
      </c>
      <c r="L254" s="89" t="s">
        <v>1900</v>
      </c>
      <c r="M254" s="89">
        <v>101</v>
      </c>
      <c r="N254" s="89" t="s">
        <v>726</v>
      </c>
      <c r="O254" s="89" t="s">
        <v>728</v>
      </c>
      <c r="P254" s="183">
        <v>44237</v>
      </c>
      <c r="Q254" s="183">
        <v>44237</v>
      </c>
      <c r="R254" s="89" t="s">
        <v>1913</v>
      </c>
      <c r="S254" s="89" t="s">
        <v>1911</v>
      </c>
      <c r="T254" s="89"/>
    </row>
    <row r="255" spans="2:20" ht="31.5" customHeight="1">
      <c r="B255" s="89" t="s">
        <v>2006</v>
      </c>
      <c r="C255" s="89" t="s">
        <v>1227</v>
      </c>
      <c r="D255" s="89" t="s">
        <v>610</v>
      </c>
      <c r="E255" s="89" t="s">
        <v>1917</v>
      </c>
      <c r="F255" s="89" t="s">
        <v>1916</v>
      </c>
      <c r="G255" s="152">
        <v>400000</v>
      </c>
      <c r="H255" s="152">
        <v>0</v>
      </c>
      <c r="I255" s="152">
        <v>0</v>
      </c>
      <c r="J255" s="97">
        <v>805</v>
      </c>
      <c r="K255" s="89" t="s">
        <v>1883</v>
      </c>
      <c r="L255" s="89" t="s">
        <v>1900</v>
      </c>
      <c r="M255" s="89">
        <v>101</v>
      </c>
      <c r="N255" s="89" t="s">
        <v>726</v>
      </c>
      <c r="O255" s="89" t="s">
        <v>728</v>
      </c>
      <c r="P255" s="183">
        <v>44265</v>
      </c>
      <c r="Q255" s="183">
        <v>44265</v>
      </c>
      <c r="R255" s="89" t="s">
        <v>1914</v>
      </c>
      <c r="S255" s="89" t="s">
        <v>1915</v>
      </c>
      <c r="T255" s="89"/>
    </row>
    <row r="256" spans="2:20" ht="31.5" customHeight="1">
      <c r="B256" s="101"/>
      <c r="C256" s="119"/>
      <c r="D256" s="119"/>
      <c r="E256" s="119" t="s">
        <v>1920</v>
      </c>
      <c r="F256" s="119" t="s">
        <v>1920</v>
      </c>
      <c r="G256" s="186"/>
      <c r="H256" s="186"/>
      <c r="I256" s="190"/>
      <c r="J256" s="178"/>
      <c r="K256" s="119"/>
      <c r="L256" s="119"/>
      <c r="M256" s="119"/>
      <c r="N256" s="119"/>
      <c r="O256" s="119"/>
      <c r="P256" s="185"/>
      <c r="Q256" s="185"/>
      <c r="R256" s="119"/>
      <c r="S256" s="119"/>
    </row>
    <row r="257" spans="1:18" ht="31.5" customHeight="1">
      <c r="G257" s="120"/>
      <c r="H257" s="187"/>
      <c r="I257" s="120"/>
      <c r="J257" s="120"/>
      <c r="K257" s="120"/>
    </row>
    <row r="258" spans="1:18" ht="31.5" customHeight="1">
      <c r="A258" s="90" t="s">
        <v>1142</v>
      </c>
      <c r="B258" s="92" t="s">
        <v>168</v>
      </c>
      <c r="C258" s="93" t="s">
        <v>1896</v>
      </c>
      <c r="D258" s="92" t="s">
        <v>169</v>
      </c>
      <c r="E258" s="93" t="s">
        <v>945</v>
      </c>
      <c r="K258" s="120"/>
    </row>
    <row r="259" spans="1:18" ht="31.5" customHeight="1">
      <c r="B259" s="94" t="s">
        <v>709</v>
      </c>
      <c r="C259" s="94" t="s">
        <v>937</v>
      </c>
      <c r="D259" s="94" t="s">
        <v>596</v>
      </c>
      <c r="E259" s="94" t="s">
        <v>674</v>
      </c>
      <c r="F259" s="94" t="s">
        <v>1849</v>
      </c>
      <c r="G259" s="94" t="s">
        <v>675</v>
      </c>
      <c r="H259" s="94" t="s">
        <v>2018</v>
      </c>
      <c r="I259" s="94" t="s">
        <v>1844</v>
      </c>
      <c r="J259" s="94" t="s">
        <v>2019</v>
      </c>
      <c r="K259" s="94" t="s">
        <v>1845</v>
      </c>
      <c r="L259" s="94" t="s">
        <v>1846</v>
      </c>
      <c r="M259" s="94" t="s">
        <v>2020</v>
      </c>
      <c r="N259" s="94" t="s">
        <v>1848</v>
      </c>
      <c r="O259" s="94" t="s">
        <v>1881</v>
      </c>
      <c r="P259" s="94" t="s">
        <v>840</v>
      </c>
    </row>
    <row r="260" spans="1:18" ht="31.5" customHeight="1">
      <c r="B260" s="95" t="s">
        <v>913</v>
      </c>
      <c r="C260" s="100" t="s">
        <v>1353</v>
      </c>
      <c r="D260" s="100" t="s">
        <v>2046</v>
      </c>
      <c r="E260" s="89" t="s">
        <v>1894</v>
      </c>
      <c r="F260" s="89" t="s">
        <v>1892</v>
      </c>
      <c r="G260" s="89" t="s">
        <v>1893</v>
      </c>
      <c r="H260" s="118" t="s">
        <v>2017</v>
      </c>
      <c r="I260" s="112" t="s">
        <v>2053</v>
      </c>
      <c r="J260" s="112" t="s">
        <v>2056</v>
      </c>
      <c r="K260" s="112" t="s">
        <v>2058</v>
      </c>
      <c r="L260" s="112" t="s">
        <v>2059</v>
      </c>
      <c r="M260" s="112" t="s">
        <v>2055</v>
      </c>
      <c r="N260" s="112" t="s">
        <v>2057</v>
      </c>
      <c r="O260" s="89" t="s">
        <v>1882</v>
      </c>
      <c r="P260" s="89" t="s">
        <v>914</v>
      </c>
    </row>
    <row r="261" spans="1:18" ht="31.5" customHeight="1">
      <c r="B261" s="104"/>
      <c r="C261" s="89" t="s">
        <v>1227</v>
      </c>
      <c r="D261" s="89" t="s">
        <v>610</v>
      </c>
      <c r="E261" s="88" t="s">
        <v>728</v>
      </c>
      <c r="F261" s="97">
        <v>100000</v>
      </c>
      <c r="G261" s="180">
        <f>F261/1.1</f>
        <v>90909.090909090897</v>
      </c>
      <c r="H261" s="163">
        <f>F261-G261</f>
        <v>9090.9090909091028</v>
      </c>
      <c r="I261" s="89">
        <v>822</v>
      </c>
      <c r="J261" s="89" t="s">
        <v>1883</v>
      </c>
      <c r="K261" s="89" t="s">
        <v>1884</v>
      </c>
      <c r="L261" s="89">
        <v>101</v>
      </c>
      <c r="M261" s="89" t="s">
        <v>726</v>
      </c>
      <c r="N261" s="89" t="s">
        <v>728</v>
      </c>
      <c r="O261" s="89" t="s">
        <v>728</v>
      </c>
      <c r="P261" s="181">
        <v>44261</v>
      </c>
    </row>
    <row r="262" spans="1:18" ht="31.5" customHeight="1">
      <c r="B262" s="104"/>
      <c r="C262" s="89" t="s">
        <v>1227</v>
      </c>
      <c r="D262" s="89" t="s">
        <v>610</v>
      </c>
      <c r="E262" s="97" t="s">
        <v>1244</v>
      </c>
      <c r="F262" s="97">
        <v>38000</v>
      </c>
      <c r="G262" s="180">
        <f t="shared" ref="G262:G263" si="25">F262/1.1</f>
        <v>34545.454545454544</v>
      </c>
      <c r="H262" s="163">
        <f t="shared" ref="H262:H263" si="26">F262-G262</f>
        <v>3454.5454545454559</v>
      </c>
      <c r="I262" s="89">
        <v>830</v>
      </c>
      <c r="J262" s="89" t="s">
        <v>1883</v>
      </c>
      <c r="K262" s="89" t="s">
        <v>1885</v>
      </c>
      <c r="L262" s="89">
        <v>101</v>
      </c>
      <c r="M262" s="89" t="s">
        <v>726</v>
      </c>
      <c r="N262" s="89" t="s">
        <v>728</v>
      </c>
      <c r="O262" s="89" t="s">
        <v>728</v>
      </c>
      <c r="P262" s="181">
        <v>44261</v>
      </c>
    </row>
    <row r="263" spans="1:18" ht="31.5" customHeight="1">
      <c r="B263" s="104"/>
      <c r="C263" s="89" t="s">
        <v>1227</v>
      </c>
      <c r="D263" s="89" t="s">
        <v>610</v>
      </c>
      <c r="E263" s="97" t="s">
        <v>1889</v>
      </c>
      <c r="F263" s="97">
        <v>53000</v>
      </c>
      <c r="G263" s="180">
        <f t="shared" si="25"/>
        <v>48181.818181818177</v>
      </c>
      <c r="H263" s="163">
        <f t="shared" si="26"/>
        <v>4818.1818181818235</v>
      </c>
      <c r="I263" s="97">
        <v>811</v>
      </c>
      <c r="J263" s="89" t="s">
        <v>1883</v>
      </c>
      <c r="K263" s="89" t="s">
        <v>1886</v>
      </c>
      <c r="L263" s="89">
        <v>262</v>
      </c>
      <c r="M263" s="89" t="s">
        <v>1888</v>
      </c>
      <c r="N263" s="89" t="s">
        <v>1887</v>
      </c>
      <c r="O263" s="89" t="s">
        <v>728</v>
      </c>
      <c r="P263" s="181">
        <v>44261</v>
      </c>
    </row>
    <row r="264" spans="1:18" ht="31.5" customHeight="1">
      <c r="B264" s="101"/>
      <c r="C264" s="138"/>
      <c r="D264" s="138"/>
      <c r="E264" s="138"/>
      <c r="F264" s="138"/>
      <c r="G264" s="138"/>
      <c r="H264" s="138"/>
      <c r="I264" s="138"/>
      <c r="J264" s="138"/>
    </row>
    <row r="265" spans="1:18" ht="31.5" customHeight="1">
      <c r="E265" s="91" t="s">
        <v>787</v>
      </c>
    </row>
    <row r="266" spans="1:18" ht="31.5" customHeight="1">
      <c r="A266" s="90">
        <v>25</v>
      </c>
      <c r="B266" s="92" t="s">
        <v>2023</v>
      </c>
      <c r="C266" s="93" t="s">
        <v>1321</v>
      </c>
      <c r="D266" s="92" t="s">
        <v>2024</v>
      </c>
      <c r="E266" s="93" t="s">
        <v>1358</v>
      </c>
      <c r="J266" s="91" t="s">
        <v>1327</v>
      </c>
      <c r="Q266" s="91" t="s">
        <v>1902</v>
      </c>
    </row>
    <row r="267" spans="1:18" ht="31.5" customHeight="1">
      <c r="B267" s="99" t="s">
        <v>1357</v>
      </c>
      <c r="C267" s="94" t="s">
        <v>936</v>
      </c>
      <c r="D267" s="94" t="s">
        <v>2022</v>
      </c>
      <c r="E267" s="94" t="s">
        <v>1322</v>
      </c>
      <c r="F267" s="94" t="s">
        <v>2050</v>
      </c>
      <c r="G267" s="94" t="s">
        <v>1324</v>
      </c>
      <c r="H267" s="94" t="s">
        <v>1323</v>
      </c>
      <c r="I267" s="94" t="s">
        <v>1844</v>
      </c>
      <c r="J267" s="94" t="s">
        <v>2021</v>
      </c>
      <c r="K267" s="94" t="s">
        <v>1845</v>
      </c>
      <c r="L267" s="94" t="s">
        <v>1846</v>
      </c>
      <c r="M267" s="94" t="s">
        <v>1847</v>
      </c>
      <c r="N267" s="94" t="s">
        <v>1848</v>
      </c>
      <c r="O267" s="94" t="s">
        <v>1325</v>
      </c>
      <c r="P267" s="94" t="s">
        <v>708</v>
      </c>
      <c r="Q267" s="94" t="s">
        <v>2025</v>
      </c>
      <c r="R267" s="94" t="s">
        <v>2146</v>
      </c>
    </row>
    <row r="268" spans="1:18" ht="31.5" customHeight="1">
      <c r="B268" s="95" t="s">
        <v>1359</v>
      </c>
      <c r="C268" s="100" t="s">
        <v>935</v>
      </c>
      <c r="D268" s="100" t="s">
        <v>2046</v>
      </c>
      <c r="E268" s="100" t="s">
        <v>660</v>
      </c>
      <c r="F268" s="100" t="s">
        <v>663</v>
      </c>
      <c r="G268" s="100" t="s">
        <v>853</v>
      </c>
      <c r="H268" s="100" t="s">
        <v>857</v>
      </c>
      <c r="I268" s="112" t="s">
        <v>2053</v>
      </c>
      <c r="J268" s="112" t="s">
        <v>2056</v>
      </c>
      <c r="K268" s="112" t="s">
        <v>2058</v>
      </c>
      <c r="L268" s="112" t="s">
        <v>2059</v>
      </c>
      <c r="M268" s="112" t="s">
        <v>2055</v>
      </c>
      <c r="N268" s="112" t="s">
        <v>2057</v>
      </c>
      <c r="O268" s="118" t="s">
        <v>1360</v>
      </c>
      <c r="P268" s="118" t="s">
        <v>1361</v>
      </c>
      <c r="Q268" s="118" t="s">
        <v>2026</v>
      </c>
      <c r="R268" s="118" t="s">
        <v>2147</v>
      </c>
    </row>
    <row r="269" spans="1:18" ht="31.5" customHeight="1">
      <c r="B269" s="104" t="s">
        <v>1937</v>
      </c>
      <c r="C269" s="89" t="s">
        <v>1227</v>
      </c>
      <c r="D269" s="89" t="s">
        <v>610</v>
      </c>
      <c r="E269" s="105" t="s">
        <v>643</v>
      </c>
      <c r="F269" s="97" t="s">
        <v>645</v>
      </c>
      <c r="G269" s="148">
        <v>44228</v>
      </c>
      <c r="H269" s="179">
        <v>2400000</v>
      </c>
      <c r="I269" s="89">
        <v>801</v>
      </c>
      <c r="J269" s="89" t="s">
        <v>1883</v>
      </c>
      <c r="K269" s="89" t="s">
        <v>1901</v>
      </c>
      <c r="L269" s="89">
        <v>101</v>
      </c>
      <c r="M269" s="89" t="s">
        <v>726</v>
      </c>
      <c r="N269" s="89" t="s">
        <v>728</v>
      </c>
      <c r="O269" s="97"/>
      <c r="P269" s="88"/>
      <c r="Q269" s="88" t="s">
        <v>1903</v>
      </c>
      <c r="R269" s="88"/>
    </row>
    <row r="270" spans="1:18" ht="31.5" customHeight="1">
      <c r="B270" s="104" t="s">
        <v>1938</v>
      </c>
      <c r="C270" s="89" t="s">
        <v>1227</v>
      </c>
      <c r="D270" s="89" t="s">
        <v>610</v>
      </c>
      <c r="E270" s="105" t="s">
        <v>643</v>
      </c>
      <c r="F270" s="97" t="s">
        <v>645</v>
      </c>
      <c r="G270" s="148">
        <v>44256</v>
      </c>
      <c r="H270" s="179">
        <v>2300000</v>
      </c>
      <c r="I270" s="89">
        <v>801</v>
      </c>
      <c r="J270" s="89" t="s">
        <v>1883</v>
      </c>
      <c r="K270" s="89" t="s">
        <v>1901</v>
      </c>
      <c r="L270" s="89">
        <v>101</v>
      </c>
      <c r="M270" s="89" t="s">
        <v>726</v>
      </c>
      <c r="N270" s="89" t="s">
        <v>728</v>
      </c>
      <c r="O270" s="97"/>
      <c r="P270" s="97"/>
      <c r="Q270" s="97" t="s">
        <v>1904</v>
      </c>
      <c r="R270" s="97"/>
    </row>
    <row r="271" spans="1:18" ht="31.5" customHeight="1">
      <c r="B271" s="104" t="s">
        <v>1939</v>
      </c>
      <c r="C271" s="89" t="s">
        <v>1227</v>
      </c>
      <c r="D271" s="89" t="s">
        <v>610</v>
      </c>
      <c r="E271" s="105" t="s">
        <v>174</v>
      </c>
      <c r="F271" s="97" t="s">
        <v>647</v>
      </c>
      <c r="G271" s="148">
        <v>44256</v>
      </c>
      <c r="H271" s="179">
        <v>2200000</v>
      </c>
      <c r="I271" s="97">
        <v>801</v>
      </c>
      <c r="J271" s="89" t="s">
        <v>1883</v>
      </c>
      <c r="K271" s="89" t="s">
        <v>1901</v>
      </c>
      <c r="L271" s="89">
        <v>101</v>
      </c>
      <c r="M271" s="89" t="s">
        <v>726</v>
      </c>
      <c r="N271" s="89" t="s">
        <v>728</v>
      </c>
      <c r="O271" s="97"/>
      <c r="P271" s="97"/>
      <c r="Q271" s="97" t="s">
        <v>1904</v>
      </c>
      <c r="R271" s="97"/>
    </row>
    <row r="272" spans="1:18" ht="31.5" customHeight="1">
      <c r="B272" s="104" t="s">
        <v>1940</v>
      </c>
      <c r="C272" s="89" t="s">
        <v>1227</v>
      </c>
      <c r="D272" s="89" t="s">
        <v>610</v>
      </c>
      <c r="E272" s="105" t="s">
        <v>607</v>
      </c>
      <c r="F272" s="97" t="s">
        <v>648</v>
      </c>
      <c r="G272" s="148">
        <v>44197</v>
      </c>
      <c r="H272" s="152">
        <v>400000</v>
      </c>
      <c r="I272" s="89">
        <v>805</v>
      </c>
      <c r="J272" s="89" t="s">
        <v>1883</v>
      </c>
      <c r="K272" s="89" t="s">
        <v>1900</v>
      </c>
      <c r="L272" s="89">
        <v>101</v>
      </c>
      <c r="M272" s="89" t="s">
        <v>726</v>
      </c>
      <c r="N272" s="89" t="s">
        <v>728</v>
      </c>
      <c r="O272" s="97"/>
      <c r="P272" s="88"/>
      <c r="Q272" s="88" t="s">
        <v>1905</v>
      </c>
      <c r="R272" s="88"/>
    </row>
    <row r="273" spans="1:18" ht="31.5" customHeight="1">
      <c r="B273" s="104" t="s">
        <v>1941</v>
      </c>
      <c r="C273" s="89" t="s">
        <v>1227</v>
      </c>
      <c r="D273" s="89" t="s">
        <v>610</v>
      </c>
      <c r="E273" s="105" t="s">
        <v>607</v>
      </c>
      <c r="F273" s="97" t="s">
        <v>648</v>
      </c>
      <c r="G273" s="148">
        <v>44228</v>
      </c>
      <c r="H273" s="152">
        <v>400000</v>
      </c>
      <c r="I273" s="89">
        <v>805</v>
      </c>
      <c r="J273" s="89" t="s">
        <v>1883</v>
      </c>
      <c r="K273" s="89" t="s">
        <v>1900</v>
      </c>
      <c r="L273" s="89">
        <v>101</v>
      </c>
      <c r="M273" s="89" t="s">
        <v>726</v>
      </c>
      <c r="N273" s="89" t="s">
        <v>728</v>
      </c>
      <c r="O273" s="97"/>
      <c r="P273" s="97"/>
      <c r="Q273" s="97" t="s">
        <v>1906</v>
      </c>
      <c r="R273" s="97"/>
    </row>
    <row r="274" spans="1:18" ht="31.5" customHeight="1">
      <c r="B274" s="104" t="s">
        <v>1942</v>
      </c>
      <c r="C274" s="89" t="s">
        <v>1227</v>
      </c>
      <c r="D274" s="89" t="s">
        <v>610</v>
      </c>
      <c r="E274" s="105" t="s">
        <v>607</v>
      </c>
      <c r="F274" s="97" t="s">
        <v>648</v>
      </c>
      <c r="G274" s="148">
        <v>44256</v>
      </c>
      <c r="H274" s="152">
        <v>400000</v>
      </c>
      <c r="I274" s="97">
        <v>805</v>
      </c>
      <c r="J274" s="89" t="s">
        <v>1883</v>
      </c>
      <c r="K274" s="89" t="s">
        <v>1900</v>
      </c>
      <c r="L274" s="89">
        <v>101</v>
      </c>
      <c r="M274" s="89" t="s">
        <v>726</v>
      </c>
      <c r="N274" s="89" t="s">
        <v>728</v>
      </c>
      <c r="O274" s="97"/>
      <c r="P274" s="97"/>
      <c r="Q274" s="97" t="s">
        <v>1907</v>
      </c>
      <c r="R274" s="97"/>
    </row>
    <row r="275" spans="1:18" ht="31.5" customHeight="1">
      <c r="B275" s="101"/>
      <c r="C275" s="138"/>
      <c r="D275" s="138"/>
      <c r="E275" s="138"/>
      <c r="F275" s="138"/>
      <c r="G275" s="138"/>
      <c r="H275" s="138"/>
      <c r="I275" s="138"/>
      <c r="K275" s="120"/>
    </row>
    <row r="276" spans="1:18" ht="31.5" customHeight="1">
      <c r="C276" s="114" t="s">
        <v>916</v>
      </c>
      <c r="D276" s="114" t="s">
        <v>917</v>
      </c>
      <c r="G276" s="115" t="s">
        <v>721</v>
      </c>
      <c r="J276" s="91" t="s">
        <v>1930</v>
      </c>
      <c r="M276" s="91" t="s">
        <v>1931</v>
      </c>
      <c r="O276" s="116" t="s">
        <v>1932</v>
      </c>
    </row>
    <row r="277" spans="1:18" ht="31.5" customHeight="1">
      <c r="A277" s="90">
        <v>26</v>
      </c>
      <c r="B277" s="92" t="s">
        <v>168</v>
      </c>
      <c r="C277" s="93" t="s">
        <v>691</v>
      </c>
      <c r="D277" s="92" t="s">
        <v>169</v>
      </c>
      <c r="E277" s="93" t="s">
        <v>946</v>
      </c>
      <c r="F277" s="91" t="s">
        <v>920</v>
      </c>
      <c r="J277" s="116" t="s">
        <v>1132</v>
      </c>
      <c r="L277" s="116" t="s">
        <v>1921</v>
      </c>
    </row>
    <row r="278" spans="1:18" ht="31.5" customHeight="1">
      <c r="B278" s="99" t="s">
        <v>710</v>
      </c>
      <c r="C278" s="94" t="s">
        <v>937</v>
      </c>
      <c r="D278" s="94" t="s">
        <v>596</v>
      </c>
      <c r="E278" s="94" t="s">
        <v>683</v>
      </c>
      <c r="F278" s="99" t="s">
        <v>1924</v>
      </c>
      <c r="G278" s="94" t="s">
        <v>1925</v>
      </c>
      <c r="H278" s="99" t="s">
        <v>1926</v>
      </c>
      <c r="I278" s="94" t="s">
        <v>692</v>
      </c>
      <c r="J278" s="94" t="s">
        <v>693</v>
      </c>
      <c r="K278" s="94" t="s">
        <v>694</v>
      </c>
      <c r="L278" s="94" t="s">
        <v>695</v>
      </c>
      <c r="M278" s="94" t="s">
        <v>918</v>
      </c>
      <c r="N278" s="94" t="s">
        <v>697</v>
      </c>
      <c r="O278" s="94" t="s">
        <v>696</v>
      </c>
    </row>
    <row r="279" spans="1:18" ht="31.5" customHeight="1">
      <c r="B279" s="95" t="s">
        <v>711</v>
      </c>
      <c r="C279" s="100" t="s">
        <v>935</v>
      </c>
      <c r="D279" s="100" t="s">
        <v>2046</v>
      </c>
      <c r="E279" s="89" t="s">
        <v>712</v>
      </c>
      <c r="F279" s="89" t="s">
        <v>2027</v>
      </c>
      <c r="G279" s="89" t="s">
        <v>2028</v>
      </c>
      <c r="H279" s="89" t="s">
        <v>2029</v>
      </c>
      <c r="I279" s="89" t="s">
        <v>2030</v>
      </c>
      <c r="J279" s="89" t="s">
        <v>713</v>
      </c>
      <c r="K279" s="89" t="s">
        <v>2031</v>
      </c>
      <c r="L279" s="89" t="s">
        <v>2032</v>
      </c>
      <c r="M279" s="89" t="s">
        <v>2033</v>
      </c>
      <c r="N279" s="89" t="s">
        <v>714</v>
      </c>
      <c r="O279" s="89" t="s">
        <v>2034</v>
      </c>
    </row>
    <row r="280" spans="1:18" ht="31.5" customHeight="1">
      <c r="B280" s="104" t="s">
        <v>1936</v>
      </c>
      <c r="C280" s="89" t="s">
        <v>1227</v>
      </c>
      <c r="D280" s="89" t="s">
        <v>610</v>
      </c>
      <c r="E280" s="97" t="s">
        <v>915</v>
      </c>
      <c r="F280" s="186">
        <v>281364</v>
      </c>
      <c r="G280" s="179">
        <f>F280*0.1</f>
        <v>28136.400000000001</v>
      </c>
      <c r="H280" s="189">
        <v>308182</v>
      </c>
      <c r="I280" s="179">
        <f>H280*0.1</f>
        <v>30818.2</v>
      </c>
      <c r="J280" s="97">
        <v>0</v>
      </c>
      <c r="K280" s="163">
        <f>78000*9/109</f>
        <v>6440.3669724770643</v>
      </c>
      <c r="L280" s="97">
        <v>0</v>
      </c>
      <c r="M280" s="97">
        <f>180000*0.026</f>
        <v>4680</v>
      </c>
      <c r="N280" s="97">
        <v>0</v>
      </c>
      <c r="O280" s="188">
        <f>SUM((G280+L280+N280)-(I280+K280+M280))</f>
        <v>-13802.166972477062</v>
      </c>
    </row>
    <row r="281" spans="1:18" ht="31.5" customHeight="1">
      <c r="B281" s="104"/>
      <c r="C281" s="89"/>
      <c r="D281" s="89"/>
      <c r="E281" s="97"/>
      <c r="F281" s="104"/>
      <c r="G281" s="97"/>
      <c r="H281" s="104"/>
      <c r="I281" s="97"/>
      <c r="J281" s="97"/>
      <c r="K281" s="97"/>
      <c r="L281" s="97"/>
      <c r="M281" s="97"/>
      <c r="N281" s="97"/>
      <c r="O281" s="97"/>
    </row>
    <row r="282" spans="1:18" ht="31.5" customHeight="1">
      <c r="A282" s="121"/>
      <c r="B282" s="104"/>
      <c r="C282" s="89"/>
      <c r="D282" s="89"/>
      <c r="E282" s="97"/>
      <c r="F282" s="104"/>
      <c r="G282" s="97"/>
      <c r="H282" s="104"/>
      <c r="I282" s="97"/>
      <c r="J282" s="97"/>
      <c r="K282" s="97"/>
      <c r="L282" s="97"/>
      <c r="M282" s="97"/>
      <c r="N282" s="97"/>
      <c r="O282" s="97"/>
    </row>
    <row r="283" spans="1:18" ht="31.5" customHeight="1">
      <c r="B283" s="101"/>
      <c r="C283" s="138"/>
      <c r="D283" s="138"/>
      <c r="E283" s="138"/>
      <c r="G283" s="138"/>
      <c r="H283" s="138"/>
      <c r="J283" s="138"/>
      <c r="K283" s="138"/>
      <c r="L283" s="138"/>
    </row>
    <row r="284" spans="1:18" ht="31.5" customHeight="1">
      <c r="E284" s="115" t="s">
        <v>721</v>
      </c>
      <c r="F284" s="91" t="s">
        <v>919</v>
      </c>
      <c r="G284" s="91" t="s">
        <v>1934</v>
      </c>
      <c r="I284" s="193" t="s">
        <v>2041</v>
      </c>
      <c r="J284" s="193" t="s">
        <v>2040</v>
      </c>
      <c r="K284" s="91" t="s">
        <v>2043</v>
      </c>
    </row>
    <row r="285" spans="1:18" ht="31.5" customHeight="1">
      <c r="A285" s="90">
        <v>27</v>
      </c>
      <c r="B285" s="92" t="s">
        <v>168</v>
      </c>
      <c r="C285" s="93" t="s">
        <v>698</v>
      </c>
      <c r="D285" s="92" t="s">
        <v>169</v>
      </c>
      <c r="E285" s="93" t="s">
        <v>947</v>
      </c>
      <c r="F285" s="91" t="s">
        <v>923</v>
      </c>
      <c r="H285" s="91" t="s">
        <v>924</v>
      </c>
      <c r="K285" s="91" t="s">
        <v>925</v>
      </c>
    </row>
    <row r="286" spans="1:18" ht="31.5" customHeight="1">
      <c r="B286" s="99" t="s">
        <v>921</v>
      </c>
      <c r="C286" s="94" t="s">
        <v>937</v>
      </c>
      <c r="D286" s="94" t="s">
        <v>596</v>
      </c>
      <c r="E286" s="99" t="s">
        <v>922</v>
      </c>
      <c r="F286" s="94" t="s">
        <v>699</v>
      </c>
      <c r="G286" s="94" t="s">
        <v>700</v>
      </c>
      <c r="H286" s="94" t="s">
        <v>701</v>
      </c>
      <c r="I286" s="94" t="s">
        <v>702</v>
      </c>
      <c r="J286" s="94" t="s">
        <v>703</v>
      </c>
      <c r="K286" s="94" t="s">
        <v>704</v>
      </c>
      <c r="L286" s="94" t="s">
        <v>705</v>
      </c>
    </row>
    <row r="287" spans="1:18" ht="31.5" customHeight="1">
      <c r="B287" s="95" t="s">
        <v>2049</v>
      </c>
      <c r="C287" s="100" t="s">
        <v>935</v>
      </c>
      <c r="D287" s="100" t="s">
        <v>2046</v>
      </c>
      <c r="E287" s="89" t="s">
        <v>2035</v>
      </c>
      <c r="F287" s="89" t="s">
        <v>2036</v>
      </c>
      <c r="G287" s="89" t="s">
        <v>2037</v>
      </c>
      <c r="H287" s="89" t="s">
        <v>2038</v>
      </c>
      <c r="I287" s="89" t="s">
        <v>2039</v>
      </c>
      <c r="J287" s="89" t="s">
        <v>2042</v>
      </c>
      <c r="K287" s="89" t="s">
        <v>2044</v>
      </c>
      <c r="L287" s="89" t="s">
        <v>926</v>
      </c>
    </row>
    <row r="288" spans="1:18" ht="31.5" customHeight="1">
      <c r="B288" s="104" t="s">
        <v>1935</v>
      </c>
      <c r="C288" s="97" t="s">
        <v>655</v>
      </c>
      <c r="D288" s="89" t="s">
        <v>610</v>
      </c>
      <c r="E288" s="191">
        <v>281364</v>
      </c>
      <c r="F288" s="192">
        <v>134545</v>
      </c>
      <c r="G288" s="152">
        <f>E288-F288</f>
        <v>146819</v>
      </c>
      <c r="H288" s="191">
        <v>8273636</v>
      </c>
      <c r="I288" s="191">
        <f>G288-H288</f>
        <v>-8126817</v>
      </c>
      <c r="J288" s="191">
        <v>0</v>
      </c>
      <c r="K288" s="191">
        <v>0</v>
      </c>
      <c r="L288" s="191">
        <f>I288+J288-K288</f>
        <v>-8126817</v>
      </c>
    </row>
    <row r="289" spans="1:12" ht="31.5" customHeight="1">
      <c r="B289" s="104"/>
      <c r="C289" s="97" t="s">
        <v>1933</v>
      </c>
      <c r="D289" s="97"/>
      <c r="E289" s="104"/>
      <c r="F289" s="97"/>
      <c r="G289" s="97"/>
      <c r="H289" s="97"/>
      <c r="I289" s="97"/>
      <c r="J289" s="97"/>
      <c r="K289" s="97"/>
      <c r="L289" s="97"/>
    </row>
    <row r="290" spans="1:12" ht="31.5" customHeight="1">
      <c r="B290" s="104"/>
      <c r="C290" s="97"/>
      <c r="D290" s="97"/>
      <c r="E290" s="97"/>
      <c r="F290" s="97"/>
      <c r="G290" s="97"/>
      <c r="H290" s="97"/>
      <c r="I290" s="97"/>
      <c r="J290" s="97"/>
      <c r="K290" s="97"/>
      <c r="L290" s="97"/>
    </row>
    <row r="293" spans="1:12" ht="31.5" customHeight="1">
      <c r="A293" s="90">
        <v>28</v>
      </c>
      <c r="B293" s="92" t="s">
        <v>168</v>
      </c>
      <c r="C293" s="93" t="s">
        <v>1143</v>
      </c>
      <c r="D293" s="92" t="s">
        <v>169</v>
      </c>
      <c r="E293" s="93" t="s">
        <v>1205</v>
      </c>
    </row>
    <row r="294" spans="1:12" ht="31.5" customHeight="1">
      <c r="B294" s="99" t="s">
        <v>1146</v>
      </c>
      <c r="C294" s="94" t="s">
        <v>1145</v>
      </c>
      <c r="D294" s="94" t="s">
        <v>1147</v>
      </c>
      <c r="E294" s="94" t="s">
        <v>1148</v>
      </c>
      <c r="F294" s="143"/>
      <c r="G294" s="143"/>
      <c r="H294" s="143"/>
      <c r="I294" s="143"/>
      <c r="J294" s="143"/>
      <c r="K294" s="143"/>
    </row>
    <row r="295" spans="1:12" ht="31.5" customHeight="1">
      <c r="B295" s="95" t="s">
        <v>1206</v>
      </c>
      <c r="C295" s="100" t="s">
        <v>1207</v>
      </c>
      <c r="D295" s="100" t="s">
        <v>1208</v>
      </c>
      <c r="E295" s="89" t="s">
        <v>1209</v>
      </c>
      <c r="F295" s="143"/>
      <c r="G295" s="143"/>
      <c r="H295" s="143"/>
      <c r="I295" s="143"/>
      <c r="J295" s="143"/>
      <c r="K295" s="143"/>
    </row>
    <row r="296" spans="1:12" ht="31.5" customHeight="1">
      <c r="B296" s="104"/>
      <c r="C296" s="97" t="s">
        <v>1151</v>
      </c>
      <c r="D296" s="97" t="s">
        <v>1149</v>
      </c>
      <c r="E296" s="97" t="s">
        <v>1150</v>
      </c>
      <c r="F296" s="143"/>
      <c r="G296" s="143"/>
      <c r="H296" s="143"/>
      <c r="I296" s="143"/>
      <c r="J296" s="143"/>
      <c r="K296" s="143"/>
    </row>
    <row r="297" spans="1:12" ht="31.5" customHeight="1">
      <c r="B297" s="104"/>
      <c r="C297" s="97"/>
      <c r="D297" s="97"/>
      <c r="E297" s="97"/>
      <c r="F297" s="143"/>
      <c r="G297" s="143"/>
      <c r="H297" s="143"/>
      <c r="I297" s="143"/>
      <c r="J297" s="143"/>
      <c r="K297" s="143"/>
    </row>
    <row r="298" spans="1:12" ht="31.5" customHeight="1">
      <c r="A298" s="121"/>
      <c r="B298" s="104"/>
      <c r="C298" s="97"/>
      <c r="D298" s="97"/>
      <c r="E298" s="97"/>
      <c r="F298" s="143"/>
      <c r="G298" s="143"/>
      <c r="H298" s="143"/>
      <c r="I298" s="143"/>
      <c r="J298" s="143"/>
      <c r="K298" s="143"/>
    </row>
    <row r="301" spans="1:12" ht="31.5" customHeight="1">
      <c r="A301" s="90">
        <v>29</v>
      </c>
      <c r="B301" s="92" t="s">
        <v>168</v>
      </c>
      <c r="C301" s="93" t="s">
        <v>1144</v>
      </c>
      <c r="D301" s="92" t="s">
        <v>169</v>
      </c>
      <c r="E301" s="93" t="s">
        <v>1210</v>
      </c>
    </row>
    <row r="302" spans="1:12" ht="31.5" customHeight="1">
      <c r="B302" s="99" t="s">
        <v>1153</v>
      </c>
      <c r="C302" s="94" t="s">
        <v>1152</v>
      </c>
      <c r="D302" s="94" t="s">
        <v>1214</v>
      </c>
      <c r="E302" s="94" t="s">
        <v>1156</v>
      </c>
      <c r="F302" s="94" t="s">
        <v>1154</v>
      </c>
      <c r="G302" s="94" t="s">
        <v>1155</v>
      </c>
      <c r="H302" s="143"/>
      <c r="I302" s="143"/>
      <c r="J302" s="143"/>
      <c r="K302" s="143"/>
    </row>
    <row r="303" spans="1:12" ht="31.5" customHeight="1">
      <c r="B303" s="95" t="s">
        <v>1211</v>
      </c>
      <c r="C303" s="100" t="s">
        <v>1212</v>
      </c>
      <c r="D303" s="100" t="s">
        <v>1213</v>
      </c>
      <c r="E303" s="89" t="s">
        <v>1215</v>
      </c>
      <c r="F303" s="89" t="s">
        <v>1217</v>
      </c>
      <c r="G303" s="89" t="s">
        <v>1216</v>
      </c>
      <c r="H303" s="143"/>
      <c r="I303" s="143"/>
      <c r="J303" s="143"/>
      <c r="K303" s="143"/>
    </row>
    <row r="304" spans="1:12" ht="31.5" customHeight="1">
      <c r="B304" s="104"/>
      <c r="C304" s="97"/>
      <c r="D304" s="97"/>
      <c r="E304" s="97"/>
      <c r="F304" s="97"/>
      <c r="G304" s="97"/>
      <c r="H304" s="143"/>
      <c r="I304" s="143"/>
      <c r="J304" s="143"/>
      <c r="K304" s="143"/>
    </row>
    <row r="305" spans="1:18" ht="31.5" customHeight="1">
      <c r="B305" s="104"/>
      <c r="C305" s="97"/>
      <c r="D305" s="97"/>
      <c r="E305" s="97"/>
      <c r="F305" s="97"/>
      <c r="G305" s="97"/>
      <c r="H305" s="143"/>
      <c r="I305" s="143"/>
      <c r="J305" s="143"/>
      <c r="K305" s="143"/>
    </row>
    <row r="306" spans="1:18" ht="31.5" customHeight="1">
      <c r="B306" s="104"/>
      <c r="C306" s="97"/>
      <c r="D306" s="97"/>
      <c r="E306" s="97"/>
      <c r="F306" s="97"/>
      <c r="G306" s="97"/>
      <c r="H306" s="143"/>
      <c r="I306" s="143"/>
      <c r="J306" s="143"/>
      <c r="K306" s="143"/>
    </row>
    <row r="307" spans="1:18" ht="31.5" customHeight="1">
      <c r="B307" s="101"/>
      <c r="C307" s="138"/>
      <c r="D307" s="138"/>
      <c r="E307" s="138"/>
      <c r="F307" s="138"/>
      <c r="G307" s="138"/>
      <c r="H307" s="138"/>
      <c r="I307" s="138"/>
      <c r="J307" s="138"/>
      <c r="K307" s="138"/>
    </row>
    <row r="309" spans="1:18" ht="31.5" customHeight="1">
      <c r="A309" s="90" t="s">
        <v>3517</v>
      </c>
      <c r="B309" s="92" t="s">
        <v>168</v>
      </c>
      <c r="C309" s="93" t="s">
        <v>3497</v>
      </c>
      <c r="D309" s="92" t="s">
        <v>169</v>
      </c>
      <c r="E309" s="93" t="s">
        <v>3498</v>
      </c>
      <c r="F309"/>
      <c r="G309"/>
      <c r="H309"/>
      <c r="I309"/>
      <c r="J309"/>
      <c r="K309"/>
      <c r="L309"/>
      <c r="M309"/>
      <c r="N309"/>
      <c r="O309"/>
      <c r="P309"/>
      <c r="Q309"/>
      <c r="R309"/>
    </row>
    <row r="310" spans="1:18" ht="31.5" customHeight="1">
      <c r="B310" s="99" t="s">
        <v>3500</v>
      </c>
      <c r="C310" s="94" t="s">
        <v>3499</v>
      </c>
      <c r="D310" s="94" t="s">
        <v>708</v>
      </c>
      <c r="E310" s="94" t="s">
        <v>790</v>
      </c>
      <c r="F310" s="267" t="s">
        <v>3508</v>
      </c>
      <c r="G310"/>
      <c r="H310"/>
      <c r="I310"/>
      <c r="J310"/>
      <c r="K310"/>
      <c r="L310"/>
      <c r="M310"/>
      <c r="N310"/>
      <c r="O310"/>
      <c r="P310"/>
      <c r="Q310"/>
      <c r="R310"/>
    </row>
    <row r="311" spans="1:18" ht="31.5" customHeight="1">
      <c r="B311" s="95"/>
      <c r="C311" s="89" t="s">
        <v>3501</v>
      </c>
      <c r="D311" s="89" t="s">
        <v>3502</v>
      </c>
      <c r="E311" s="89" t="s">
        <v>3503</v>
      </c>
      <c r="F311"/>
      <c r="G311"/>
      <c r="H311"/>
      <c r="I311"/>
      <c r="J311"/>
      <c r="K311"/>
      <c r="L311"/>
      <c r="M311"/>
      <c r="N311"/>
      <c r="O311"/>
      <c r="P311"/>
      <c r="Q311"/>
      <c r="R311"/>
    </row>
    <row r="312" spans="1:18" ht="31.5" customHeight="1">
      <c r="B312" s="104"/>
      <c r="C312" s="97" t="s">
        <v>3504</v>
      </c>
      <c r="D312" s="266">
        <v>44256</v>
      </c>
      <c r="E312" s="97" t="s">
        <v>3504</v>
      </c>
      <c r="F312"/>
      <c r="G312"/>
      <c r="H312"/>
      <c r="I312"/>
      <c r="J312"/>
      <c r="K312"/>
      <c r="L312"/>
      <c r="M312"/>
      <c r="N312"/>
      <c r="O312"/>
      <c r="P312"/>
      <c r="Q312"/>
      <c r="R312"/>
    </row>
    <row r="313" spans="1:18" ht="31.5" customHeight="1">
      <c r="B313" s="104"/>
      <c r="C313" s="97" t="s">
        <v>3505</v>
      </c>
      <c r="D313" s="266">
        <v>44256</v>
      </c>
      <c r="E313" s="97" t="s">
        <v>3507</v>
      </c>
      <c r="F313"/>
      <c r="G313"/>
      <c r="H313"/>
      <c r="I313"/>
      <c r="J313"/>
      <c r="K313"/>
      <c r="L313"/>
      <c r="M313"/>
      <c r="N313"/>
      <c r="O313"/>
      <c r="P313"/>
      <c r="Q313"/>
      <c r="R313"/>
    </row>
    <row r="314" spans="1:18" ht="31.5" customHeight="1">
      <c r="A314" s="121"/>
      <c r="B314" s="104"/>
      <c r="C314" s="97" t="s">
        <v>3506</v>
      </c>
      <c r="D314" s="266">
        <v>44256</v>
      </c>
      <c r="E314" s="97" t="s">
        <v>3507</v>
      </c>
      <c r="F314"/>
      <c r="G314"/>
      <c r="H314"/>
      <c r="I314"/>
      <c r="J314"/>
      <c r="K314"/>
      <c r="L314"/>
      <c r="M314"/>
      <c r="N314"/>
      <c r="O314"/>
      <c r="P314"/>
      <c r="Q314"/>
      <c r="R314"/>
    </row>
    <row r="315" spans="1:18" ht="31.5" customHeight="1">
      <c r="A315" s="121"/>
      <c r="B315" s="104"/>
      <c r="C315" s="97" t="s">
        <v>1061</v>
      </c>
      <c r="D315" s="266">
        <v>44256</v>
      </c>
      <c r="E315" s="97" t="s">
        <v>1061</v>
      </c>
      <c r="F315" s="62"/>
      <c r="G315" s="62"/>
      <c r="H315" s="62"/>
      <c r="I315" s="62"/>
      <c r="J315" s="62"/>
      <c r="K315" s="62"/>
      <c r="L315" s="62"/>
      <c r="M315" s="62"/>
      <c r="N315" s="62"/>
      <c r="O315" s="62"/>
      <c r="P315" s="62"/>
      <c r="Q315" s="62"/>
      <c r="R315" s="62"/>
    </row>
    <row r="318" spans="1:18" ht="31.5" customHeight="1">
      <c r="A318" s="90" t="s">
        <v>3518</v>
      </c>
      <c r="B318" s="92" t="s">
        <v>168</v>
      </c>
      <c r="C318" s="93" t="s">
        <v>1061</v>
      </c>
      <c r="D318" s="92" t="s">
        <v>169</v>
      </c>
      <c r="E318" s="93" t="s">
        <v>3510</v>
      </c>
      <c r="F318"/>
      <c r="G318"/>
      <c r="H318"/>
      <c r="I318"/>
      <c r="J318"/>
      <c r="K318"/>
      <c r="L318"/>
      <c r="M318"/>
      <c r="N318"/>
      <c r="O318"/>
      <c r="P318"/>
      <c r="Q318"/>
      <c r="R318"/>
    </row>
    <row r="319" spans="1:18" ht="31.5" customHeight="1">
      <c r="B319" s="99" t="s">
        <v>3511</v>
      </c>
      <c r="C319" s="94" t="s">
        <v>3512</v>
      </c>
      <c r="D319" s="94" t="s">
        <v>3513</v>
      </c>
      <c r="E319" s="94" t="s">
        <v>3499</v>
      </c>
      <c r="F319"/>
      <c r="G319"/>
      <c r="H319"/>
      <c r="I319"/>
      <c r="J319"/>
      <c r="K319"/>
      <c r="L319"/>
      <c r="M319"/>
      <c r="N319"/>
      <c r="O319"/>
      <c r="P319"/>
      <c r="Q319"/>
      <c r="R319"/>
    </row>
    <row r="320" spans="1:18" ht="31.5" customHeight="1">
      <c r="B320" s="95" t="s">
        <v>3514</v>
      </c>
      <c r="C320" s="89" t="s">
        <v>3515</v>
      </c>
      <c r="D320" s="89" t="s">
        <v>3516</v>
      </c>
      <c r="E320" s="100" t="s">
        <v>3501</v>
      </c>
      <c r="F320"/>
      <c r="G320"/>
      <c r="H320"/>
      <c r="I320"/>
      <c r="J320"/>
      <c r="K320"/>
      <c r="L320"/>
      <c r="M320"/>
      <c r="N320"/>
      <c r="O320"/>
      <c r="P320"/>
      <c r="Q320"/>
      <c r="R320"/>
    </row>
    <row r="321" spans="1:18" ht="31.5" customHeight="1">
      <c r="B321" s="104"/>
      <c r="C321" s="89"/>
      <c r="D321" s="89"/>
      <c r="E321" s="97"/>
      <c r="F321"/>
      <c r="G321"/>
      <c r="H321"/>
      <c r="I321"/>
      <c r="J321"/>
      <c r="K321"/>
      <c r="L321"/>
      <c r="M321"/>
      <c r="N321"/>
      <c r="O321"/>
      <c r="P321"/>
      <c r="Q321"/>
      <c r="R321"/>
    </row>
    <row r="322" spans="1:18" ht="31.5" customHeight="1">
      <c r="B322" s="104"/>
      <c r="C322" s="97"/>
      <c r="D322" s="97"/>
      <c r="E322" s="97"/>
      <c r="F322"/>
      <c r="G322"/>
      <c r="H322"/>
      <c r="I322"/>
      <c r="J322"/>
      <c r="K322"/>
      <c r="L322"/>
      <c r="M322"/>
      <c r="N322"/>
      <c r="O322"/>
      <c r="P322"/>
      <c r="Q322"/>
      <c r="R322"/>
    </row>
    <row r="323" spans="1:18" ht="31.5" customHeight="1">
      <c r="B323" s="104"/>
      <c r="C323" s="97"/>
      <c r="D323" s="97"/>
      <c r="E323" s="97"/>
      <c r="F323"/>
      <c r="G323"/>
      <c r="H323"/>
      <c r="I323"/>
      <c r="J323"/>
      <c r="K323"/>
      <c r="L323"/>
      <c r="M323"/>
      <c r="N323"/>
      <c r="O323"/>
      <c r="P323"/>
      <c r="Q323"/>
      <c r="R323"/>
    </row>
    <row r="326" spans="1:18" ht="31.5" customHeight="1">
      <c r="A326" s="90" t="s">
        <v>681</v>
      </c>
      <c r="B326" s="92" t="s">
        <v>168</v>
      </c>
      <c r="C326" s="93"/>
      <c r="D326" s="92" t="s">
        <v>169</v>
      </c>
      <c r="E326" s="93"/>
    </row>
    <row r="327" spans="1:18" ht="31.5" customHeight="1">
      <c r="B327" s="99"/>
      <c r="C327" s="94"/>
      <c r="D327" s="94"/>
      <c r="E327" s="94"/>
      <c r="F327" s="94"/>
      <c r="G327" s="94"/>
      <c r="H327" s="94"/>
      <c r="I327" s="94"/>
      <c r="J327" s="94"/>
      <c r="K327" s="94"/>
    </row>
    <row r="328" spans="1:18" ht="31.5" customHeight="1">
      <c r="B328" s="95"/>
      <c r="C328" s="100"/>
      <c r="D328" s="100"/>
      <c r="E328" s="89"/>
      <c r="F328" s="89"/>
      <c r="G328" s="89"/>
      <c r="H328" s="89"/>
      <c r="I328" s="89"/>
      <c r="J328" s="89"/>
      <c r="K328" s="89"/>
    </row>
    <row r="329" spans="1:18" ht="31.5" customHeight="1">
      <c r="B329" s="104"/>
      <c r="C329" s="97"/>
      <c r="D329" s="97"/>
      <c r="E329" s="97"/>
      <c r="F329" s="97"/>
      <c r="G329" s="97"/>
      <c r="H329" s="97"/>
      <c r="I329" s="97"/>
      <c r="J329" s="97"/>
      <c r="K329" s="97"/>
    </row>
    <row r="330" spans="1:18" ht="31.5" customHeight="1">
      <c r="B330" s="104"/>
      <c r="C330" s="97"/>
      <c r="D330" s="97"/>
      <c r="E330" s="97"/>
      <c r="F330" s="97"/>
      <c r="G330" s="97"/>
      <c r="H330" s="97"/>
      <c r="I330" s="97"/>
      <c r="J330" s="97"/>
      <c r="K330" s="97"/>
    </row>
    <row r="331" spans="1:18" ht="31.5" customHeight="1">
      <c r="B331" s="104"/>
      <c r="C331" s="97"/>
      <c r="D331" s="97"/>
      <c r="E331" s="97"/>
      <c r="F331" s="97"/>
      <c r="G331" s="97"/>
      <c r="H331" s="97"/>
      <c r="I331" s="97"/>
      <c r="J331" s="97"/>
      <c r="K331" s="97"/>
    </row>
    <row r="334" spans="1:18" ht="31.5" customHeight="1">
      <c r="A334" s="90" t="s">
        <v>682</v>
      </c>
      <c r="B334" s="92" t="s">
        <v>168</v>
      </c>
      <c r="C334" s="93"/>
      <c r="D334" s="92" t="s">
        <v>169</v>
      </c>
      <c r="E334" s="93"/>
    </row>
    <row r="335" spans="1:18" ht="31.5" customHeight="1">
      <c r="B335" s="99"/>
      <c r="C335" s="94"/>
      <c r="D335" s="94"/>
      <c r="E335" s="94"/>
      <c r="F335" s="94"/>
      <c r="G335" s="94"/>
      <c r="H335" s="94"/>
      <c r="I335" s="94"/>
      <c r="J335" s="94"/>
      <c r="K335" s="94"/>
    </row>
    <row r="336" spans="1:18" ht="31.5" customHeight="1">
      <c r="B336" s="95"/>
      <c r="C336" s="100"/>
      <c r="D336" s="100"/>
      <c r="E336" s="89"/>
      <c r="F336" s="89"/>
      <c r="G336" s="89"/>
      <c r="H336" s="89"/>
      <c r="I336" s="89"/>
      <c r="J336" s="89"/>
      <c r="K336" s="89"/>
    </row>
    <row r="337" spans="1:11" ht="31.5" customHeight="1">
      <c r="B337" s="104"/>
      <c r="C337" s="97"/>
      <c r="D337" s="97"/>
      <c r="E337" s="97"/>
      <c r="F337" s="97"/>
      <c r="G337" s="97"/>
      <c r="H337" s="97"/>
      <c r="I337" s="97"/>
      <c r="J337" s="97"/>
      <c r="K337" s="97"/>
    </row>
    <row r="338" spans="1:11" ht="31.5" customHeight="1">
      <c r="B338" s="104"/>
      <c r="C338" s="97"/>
      <c r="D338" s="97"/>
      <c r="E338" s="97"/>
      <c r="F338" s="97"/>
      <c r="G338" s="97"/>
      <c r="H338" s="97"/>
      <c r="I338" s="97"/>
      <c r="J338" s="97"/>
      <c r="K338" s="97"/>
    </row>
    <row r="339" spans="1:11" ht="31.5" customHeight="1">
      <c r="B339" s="104"/>
      <c r="C339" s="97"/>
      <c r="D339" s="97"/>
      <c r="E339" s="97"/>
      <c r="F339" s="97"/>
      <c r="G339" s="97"/>
      <c r="H339" s="97"/>
      <c r="I339" s="97"/>
      <c r="J339" s="97"/>
      <c r="K339" s="97"/>
    </row>
    <row r="342" spans="1:11" ht="31.5" customHeight="1">
      <c r="A342" s="90" t="s">
        <v>730</v>
      </c>
      <c r="B342" s="92" t="s">
        <v>168</v>
      </c>
      <c r="C342" s="93"/>
      <c r="D342" s="92" t="s">
        <v>169</v>
      </c>
      <c r="E342" s="93"/>
    </row>
    <row r="343" spans="1:11" ht="31.5" customHeight="1">
      <c r="B343" s="99"/>
      <c r="C343" s="94"/>
      <c r="D343" s="94"/>
      <c r="E343" s="94"/>
      <c r="F343" s="94"/>
      <c r="G343" s="94"/>
      <c r="H343" s="94"/>
      <c r="I343" s="94"/>
      <c r="J343" s="94"/>
      <c r="K343" s="94"/>
    </row>
    <row r="344" spans="1:11" ht="31.5" customHeight="1">
      <c r="B344" s="95"/>
      <c r="C344" s="100"/>
      <c r="D344" s="100"/>
      <c r="E344" s="89"/>
      <c r="F344" s="89"/>
      <c r="G344" s="89"/>
      <c r="H344" s="89"/>
      <c r="I344" s="89"/>
      <c r="J344" s="89"/>
      <c r="K344" s="89"/>
    </row>
    <row r="345" spans="1:11" ht="31.5" customHeight="1">
      <c r="B345" s="104"/>
      <c r="C345" s="97"/>
      <c r="D345" s="97"/>
      <c r="E345" s="97"/>
      <c r="F345" s="97"/>
      <c r="G345" s="97"/>
      <c r="H345" s="97"/>
      <c r="I345" s="97"/>
      <c r="J345" s="97"/>
      <c r="K345" s="97"/>
    </row>
    <row r="346" spans="1:11" ht="31.5" customHeight="1">
      <c r="B346" s="104"/>
      <c r="C346" s="97"/>
      <c r="D346" s="97"/>
      <c r="E346" s="97"/>
      <c r="F346" s="97"/>
      <c r="G346" s="97"/>
      <c r="H346" s="97"/>
      <c r="I346" s="97"/>
      <c r="J346" s="97"/>
      <c r="K346" s="97"/>
    </row>
    <row r="347" spans="1:11" ht="31.5" customHeight="1">
      <c r="B347" s="104"/>
      <c r="C347" s="97"/>
      <c r="D347" s="97"/>
      <c r="E347" s="97"/>
      <c r="F347" s="97"/>
      <c r="G347" s="97"/>
      <c r="H347" s="97"/>
      <c r="I347" s="97"/>
      <c r="J347" s="97"/>
      <c r="K347" s="97"/>
    </row>
    <row r="350" spans="1:11" ht="31.5" customHeight="1">
      <c r="A350" s="90" t="s">
        <v>764</v>
      </c>
      <c r="B350" s="92" t="s">
        <v>168</v>
      </c>
      <c r="C350" s="93"/>
      <c r="D350" s="92" t="s">
        <v>169</v>
      </c>
      <c r="E350" s="93"/>
    </row>
    <row r="351" spans="1:11" ht="31.5" customHeight="1">
      <c r="B351" s="99"/>
      <c r="C351" s="94"/>
      <c r="D351" s="94"/>
      <c r="E351" s="94"/>
      <c r="F351" s="94"/>
      <c r="G351" s="94"/>
      <c r="H351" s="94"/>
      <c r="I351" s="94"/>
      <c r="J351" s="94"/>
      <c r="K351" s="94"/>
    </row>
    <row r="352" spans="1:11" ht="31.5" customHeight="1">
      <c r="B352" s="95"/>
      <c r="C352" s="100"/>
      <c r="D352" s="100"/>
      <c r="E352" s="89"/>
      <c r="F352" s="89"/>
      <c r="G352" s="89"/>
      <c r="H352" s="89"/>
      <c r="I352" s="89"/>
      <c r="J352" s="89"/>
      <c r="K352" s="89"/>
    </row>
    <row r="353" spans="1:11" ht="31.5" customHeight="1">
      <c r="B353" s="104"/>
      <c r="C353" s="97"/>
      <c r="D353" s="97"/>
      <c r="E353" s="97"/>
      <c r="F353" s="97"/>
      <c r="G353" s="97"/>
      <c r="H353" s="97"/>
      <c r="I353" s="97"/>
      <c r="J353" s="97"/>
      <c r="K353" s="97"/>
    </row>
    <row r="354" spans="1:11" ht="31.5" customHeight="1">
      <c r="B354" s="104"/>
      <c r="C354" s="97"/>
      <c r="D354" s="97"/>
      <c r="E354" s="97"/>
      <c r="F354" s="97"/>
      <c r="G354" s="97"/>
      <c r="H354" s="97"/>
      <c r="I354" s="97"/>
      <c r="J354" s="97"/>
      <c r="K354" s="97"/>
    </row>
    <row r="355" spans="1:11" ht="31.5" customHeight="1">
      <c r="B355" s="104"/>
      <c r="C355" s="97"/>
      <c r="D355" s="97"/>
      <c r="E355" s="97"/>
      <c r="F355" s="97"/>
      <c r="G355" s="97"/>
      <c r="H355" s="97"/>
      <c r="I355" s="97"/>
      <c r="J355" s="97"/>
      <c r="K355" s="97"/>
    </row>
    <row r="358" spans="1:11" ht="31.5" customHeight="1">
      <c r="A358" s="90" t="s">
        <v>765</v>
      </c>
      <c r="B358" s="92" t="s">
        <v>168</v>
      </c>
      <c r="C358" s="93"/>
      <c r="D358" s="92" t="s">
        <v>169</v>
      </c>
      <c r="E358" s="93"/>
    </row>
    <row r="359" spans="1:11" ht="31.5" customHeight="1">
      <c r="B359" s="99"/>
      <c r="C359" s="94"/>
      <c r="D359" s="94"/>
      <c r="E359" s="94"/>
      <c r="F359" s="94"/>
      <c r="G359" s="94"/>
      <c r="H359" s="94"/>
      <c r="I359" s="94"/>
      <c r="J359" s="94"/>
      <c r="K359" s="94"/>
    </row>
    <row r="360" spans="1:11" ht="31.5" customHeight="1">
      <c r="B360" s="95"/>
      <c r="C360" s="100"/>
      <c r="D360" s="100"/>
      <c r="E360" s="89"/>
      <c r="F360" s="89"/>
      <c r="G360" s="89"/>
      <c r="H360" s="89"/>
      <c r="I360" s="89"/>
      <c r="J360" s="89"/>
      <c r="K360" s="89"/>
    </row>
    <row r="361" spans="1:11" ht="31.5" customHeight="1">
      <c r="B361" s="104"/>
      <c r="C361" s="97"/>
      <c r="D361" s="97"/>
      <c r="E361" s="97"/>
      <c r="F361" s="97"/>
      <c r="G361" s="97"/>
      <c r="H361" s="97"/>
      <c r="I361" s="97"/>
      <c r="J361" s="97"/>
      <c r="K361" s="97"/>
    </row>
    <row r="362" spans="1:11" ht="31.5" customHeight="1">
      <c r="B362" s="104"/>
      <c r="C362" s="97"/>
      <c r="D362" s="97"/>
      <c r="E362" s="97"/>
      <c r="F362" s="97"/>
      <c r="G362" s="97"/>
      <c r="H362" s="97"/>
      <c r="I362" s="97"/>
      <c r="J362" s="97"/>
      <c r="K362" s="97"/>
    </row>
    <row r="363" spans="1:11" ht="31.5" customHeight="1">
      <c r="B363" s="104"/>
      <c r="C363" s="97"/>
      <c r="D363" s="97"/>
      <c r="E363" s="97"/>
      <c r="F363" s="97"/>
      <c r="G363" s="97"/>
      <c r="H363" s="97"/>
      <c r="I363" s="97"/>
      <c r="J363" s="97"/>
      <c r="K363" s="97"/>
    </row>
    <row r="366" spans="1:11" ht="31.5" customHeight="1">
      <c r="A366" s="90" t="s">
        <v>766</v>
      </c>
      <c r="B366" s="92" t="s">
        <v>168</v>
      </c>
      <c r="C366" s="93"/>
      <c r="D366" s="92" t="s">
        <v>169</v>
      </c>
      <c r="E366" s="93"/>
    </row>
    <row r="367" spans="1:11" ht="31.5" customHeight="1">
      <c r="B367" s="99"/>
      <c r="C367" s="94"/>
      <c r="D367" s="94"/>
      <c r="E367" s="94"/>
      <c r="F367" s="94"/>
      <c r="G367" s="94"/>
      <c r="H367" s="94"/>
      <c r="I367" s="94"/>
      <c r="J367" s="94"/>
      <c r="K367" s="94"/>
    </row>
    <row r="368" spans="1:11" ht="31.5" customHeight="1">
      <c r="B368" s="95"/>
      <c r="C368" s="100"/>
      <c r="D368" s="100"/>
      <c r="E368" s="89"/>
      <c r="F368" s="89"/>
      <c r="G368" s="89"/>
      <c r="H368" s="89"/>
      <c r="I368" s="89"/>
      <c r="J368" s="89"/>
      <c r="K368" s="89"/>
    </row>
    <row r="369" spans="1:11" ht="31.5" customHeight="1">
      <c r="B369" s="104"/>
      <c r="C369" s="97"/>
      <c r="D369" s="97"/>
      <c r="E369" s="97"/>
      <c r="F369" s="97"/>
      <c r="G369" s="97"/>
      <c r="H369" s="97"/>
      <c r="I369" s="97"/>
      <c r="J369" s="97"/>
      <c r="K369" s="97"/>
    </row>
    <row r="370" spans="1:11" ht="31.5" customHeight="1">
      <c r="B370" s="104"/>
      <c r="C370" s="97"/>
      <c r="D370" s="97"/>
      <c r="E370" s="97"/>
      <c r="F370" s="97"/>
      <c r="G370" s="97"/>
      <c r="H370" s="97"/>
      <c r="I370" s="97"/>
      <c r="J370" s="97"/>
      <c r="K370" s="97"/>
    </row>
    <row r="371" spans="1:11" ht="31.5" customHeight="1">
      <c r="B371" s="104"/>
      <c r="C371" s="97"/>
      <c r="D371" s="97"/>
      <c r="E371" s="97"/>
      <c r="F371" s="97"/>
      <c r="G371" s="97"/>
      <c r="H371" s="97"/>
      <c r="I371" s="97"/>
      <c r="J371" s="97"/>
      <c r="K371" s="97"/>
    </row>
    <row r="374" spans="1:11" ht="31.5" customHeight="1">
      <c r="A374" s="90" t="s">
        <v>767</v>
      </c>
      <c r="B374" s="92" t="s">
        <v>168</v>
      </c>
      <c r="C374" s="93"/>
      <c r="D374" s="92" t="s">
        <v>169</v>
      </c>
      <c r="E374" s="93"/>
    </row>
    <row r="375" spans="1:11" ht="31.5" customHeight="1">
      <c r="B375" s="99"/>
      <c r="C375" s="94"/>
      <c r="D375" s="94"/>
      <c r="E375" s="94"/>
      <c r="F375" s="94"/>
      <c r="G375" s="94"/>
      <c r="H375" s="94"/>
      <c r="I375" s="94"/>
      <c r="J375" s="94"/>
      <c r="K375" s="94"/>
    </row>
    <row r="376" spans="1:11" ht="31.5" customHeight="1">
      <c r="B376" s="95"/>
      <c r="C376" s="100"/>
      <c r="D376" s="100"/>
      <c r="E376" s="89"/>
      <c r="F376" s="89"/>
      <c r="G376" s="89"/>
      <c r="H376" s="89"/>
      <c r="I376" s="89"/>
      <c r="J376" s="89"/>
      <c r="K376" s="89"/>
    </row>
    <row r="377" spans="1:11" ht="31.5" customHeight="1">
      <c r="B377" s="104"/>
      <c r="C377" s="97"/>
      <c r="D377" s="97"/>
      <c r="E377" s="97"/>
      <c r="F377" s="97"/>
      <c r="G377" s="97"/>
      <c r="H377" s="97"/>
      <c r="I377" s="97"/>
      <c r="J377" s="97"/>
      <c r="K377" s="97"/>
    </row>
    <row r="378" spans="1:11" ht="31.5" customHeight="1">
      <c r="B378" s="104"/>
      <c r="C378" s="97"/>
      <c r="D378" s="97"/>
      <c r="E378" s="97"/>
      <c r="F378" s="97"/>
      <c r="G378" s="97"/>
      <c r="H378" s="97"/>
      <c r="I378" s="97"/>
      <c r="J378" s="97"/>
      <c r="K378" s="97"/>
    </row>
    <row r="379" spans="1:11" ht="31.5" customHeight="1">
      <c r="B379" s="104"/>
      <c r="C379" s="97"/>
      <c r="D379" s="97"/>
      <c r="E379" s="97"/>
      <c r="F379" s="97"/>
      <c r="G379" s="97"/>
      <c r="H379" s="97"/>
      <c r="I379" s="97"/>
      <c r="J379" s="97"/>
      <c r="K379" s="97"/>
    </row>
    <row r="382" spans="1:11" ht="31.5" customHeight="1">
      <c r="A382" s="90" t="s">
        <v>768</v>
      </c>
      <c r="B382" s="92" t="s">
        <v>168</v>
      </c>
      <c r="C382" s="93"/>
      <c r="D382" s="92" t="s">
        <v>169</v>
      </c>
      <c r="E382" s="93"/>
    </row>
    <row r="383" spans="1:11" ht="31.5" customHeight="1">
      <c r="B383" s="99"/>
      <c r="C383" s="94"/>
      <c r="D383" s="94"/>
      <c r="E383" s="94"/>
      <c r="F383" s="94"/>
      <c r="G383" s="94"/>
      <c r="H383" s="94"/>
      <c r="I383" s="94"/>
      <c r="J383" s="94"/>
      <c r="K383" s="94"/>
    </row>
    <row r="384" spans="1:11" ht="31.5" customHeight="1">
      <c r="B384" s="95"/>
      <c r="C384" s="100"/>
      <c r="D384" s="100"/>
      <c r="E384" s="89"/>
      <c r="F384" s="89"/>
      <c r="G384" s="89"/>
      <c r="H384" s="89"/>
      <c r="I384" s="89"/>
      <c r="J384" s="89"/>
      <c r="K384" s="89"/>
    </row>
    <row r="385" spans="1:11" ht="31.5" customHeight="1">
      <c r="B385" s="104"/>
      <c r="C385" s="97"/>
      <c r="D385" s="97"/>
      <c r="E385" s="97"/>
      <c r="F385" s="97"/>
      <c r="G385" s="97"/>
      <c r="H385" s="97"/>
      <c r="I385" s="97"/>
      <c r="J385" s="97"/>
      <c r="K385" s="97"/>
    </row>
    <row r="386" spans="1:11" ht="31.5" customHeight="1">
      <c r="B386" s="104"/>
      <c r="C386" s="97"/>
      <c r="D386" s="97"/>
      <c r="E386" s="97"/>
      <c r="F386" s="97"/>
      <c r="G386" s="97"/>
      <c r="H386" s="97"/>
      <c r="I386" s="97"/>
      <c r="J386" s="97"/>
      <c r="K386" s="97"/>
    </row>
    <row r="387" spans="1:11" ht="31.5" customHeight="1">
      <c r="B387" s="104"/>
      <c r="C387" s="97"/>
      <c r="D387" s="97"/>
      <c r="E387" s="97"/>
      <c r="F387" s="97"/>
      <c r="G387" s="97"/>
      <c r="H387" s="97"/>
      <c r="I387" s="97"/>
      <c r="J387" s="97"/>
      <c r="K387" s="97"/>
    </row>
    <row r="390" spans="1:11" ht="31.5" customHeight="1">
      <c r="A390" s="90" t="s">
        <v>769</v>
      </c>
      <c r="B390" s="92" t="s">
        <v>168</v>
      </c>
      <c r="C390" s="93"/>
      <c r="D390" s="92" t="s">
        <v>169</v>
      </c>
      <c r="E390" s="93"/>
    </row>
    <row r="391" spans="1:11" ht="31.5" customHeight="1">
      <c r="B391" s="99"/>
      <c r="C391" s="94"/>
      <c r="D391" s="94"/>
      <c r="E391" s="94"/>
      <c r="F391" s="94"/>
      <c r="G391" s="94"/>
      <c r="H391" s="94"/>
      <c r="I391" s="94"/>
      <c r="J391" s="94"/>
      <c r="K391" s="94"/>
    </row>
    <row r="392" spans="1:11" ht="31.5" customHeight="1">
      <c r="B392" s="95"/>
      <c r="C392" s="100"/>
      <c r="D392" s="100"/>
      <c r="E392" s="89"/>
      <c r="F392" s="89"/>
      <c r="G392" s="89"/>
      <c r="H392" s="89"/>
      <c r="I392" s="89"/>
      <c r="J392" s="89"/>
      <c r="K392" s="89"/>
    </row>
    <row r="393" spans="1:11" ht="31.5" customHeight="1">
      <c r="B393" s="104"/>
      <c r="C393" s="97"/>
      <c r="D393" s="97"/>
      <c r="E393" s="97"/>
      <c r="F393" s="97"/>
      <c r="G393" s="97"/>
      <c r="H393" s="97"/>
      <c r="I393" s="97"/>
      <c r="J393" s="97"/>
      <c r="K393" s="97"/>
    </row>
    <row r="394" spans="1:11" ht="31.5" customHeight="1">
      <c r="B394" s="104"/>
      <c r="C394" s="97"/>
      <c r="D394" s="97"/>
      <c r="E394" s="97"/>
      <c r="F394" s="97"/>
      <c r="G394" s="97"/>
      <c r="H394" s="97"/>
      <c r="I394" s="97"/>
      <c r="J394" s="97"/>
      <c r="K394" s="97"/>
    </row>
    <row r="395" spans="1:11" ht="31.5" customHeight="1">
      <c r="B395" s="104"/>
      <c r="C395" s="97"/>
      <c r="D395" s="97"/>
      <c r="E395" s="97"/>
      <c r="F395" s="97"/>
      <c r="G395" s="97"/>
      <c r="H395" s="97"/>
      <c r="I395" s="97"/>
      <c r="J395" s="97"/>
      <c r="K395" s="97"/>
    </row>
  </sheetData>
  <mergeCells count="12">
    <mergeCell ref="A15:H15"/>
    <mergeCell ref="A2:C2"/>
    <mergeCell ref="A3:C3"/>
    <mergeCell ref="A11:O13"/>
    <mergeCell ref="A4:O4"/>
    <mergeCell ref="A5:O9"/>
    <mergeCell ref="K2:L2"/>
    <mergeCell ref="K3:L3"/>
    <mergeCell ref="M2:O2"/>
    <mergeCell ref="M3:O3"/>
    <mergeCell ref="D2:J2"/>
    <mergeCell ref="D3:J3"/>
  </mergeCells>
  <phoneticPr fontId="1" type="noConversion"/>
  <conditionalFormatting sqref="E258 E208 E145 E17 E27 E37 E46 E56 E64 E71 E81 E89 E96 E104 E112:E113 E120 E132 E157 E193 E216 E224 E237 E266 E277 E285 E293 E301 E169">
    <cfRule type="duplicateValues" dxfId="37" priority="3"/>
  </conditionalFormatting>
  <conditionalFormatting sqref="E183">
    <cfRule type="duplicateValues" dxfId="36" priority="1"/>
  </conditionalFormatting>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B1:AT53"/>
  <sheetViews>
    <sheetView topLeftCell="A10" zoomScale="70" zoomScaleNormal="70" workbookViewId="0">
      <selection activeCell="D3" sqref="D3:J3"/>
    </sheetView>
  </sheetViews>
  <sheetFormatPr baseColWidth="10" defaultColWidth="9" defaultRowHeight="17"/>
  <cols>
    <col min="1" max="1" width="3.33203125" style="5" customWidth="1"/>
    <col min="2" max="2" width="9" style="62"/>
    <col min="3" max="3" width="31" style="62" customWidth="1"/>
    <col min="4" max="4" width="27" style="62" customWidth="1"/>
    <col min="5" max="19" width="9" style="62"/>
    <col min="20" max="16384" width="9" style="5"/>
  </cols>
  <sheetData>
    <row r="1" spans="2:46" ht="18" thickBot="1"/>
    <row r="2" spans="2:46" ht="25" customHeight="1">
      <c r="B2" s="567" t="s">
        <v>54</v>
      </c>
      <c r="C2" s="440"/>
      <c r="D2" s="578" t="s">
        <v>3411</v>
      </c>
      <c r="E2" s="579"/>
      <c r="F2" s="579"/>
      <c r="G2" s="579"/>
      <c r="H2" s="579"/>
      <c r="I2" s="579"/>
      <c r="J2" s="580"/>
      <c r="K2" s="572" t="s">
        <v>3278</v>
      </c>
      <c r="L2" s="573"/>
      <c r="M2" s="440"/>
      <c r="N2" s="390" t="s">
        <v>3394</v>
      </c>
      <c r="O2" s="391"/>
      <c r="P2" s="391"/>
      <c r="Q2" s="391"/>
      <c r="R2" s="391"/>
      <c r="S2" s="392"/>
      <c r="T2"/>
    </row>
    <row r="3" spans="2:46" ht="25" customHeight="1">
      <c r="B3" s="442" t="s">
        <v>55</v>
      </c>
      <c r="C3" s="441"/>
      <c r="D3" s="483" t="s">
        <v>3419</v>
      </c>
      <c r="E3" s="483"/>
      <c r="F3" s="483"/>
      <c r="G3" s="483"/>
      <c r="H3" s="483"/>
      <c r="I3" s="483"/>
      <c r="J3" s="483"/>
      <c r="K3" s="574" t="s">
        <v>3279</v>
      </c>
      <c r="L3" s="443"/>
      <c r="M3" s="441"/>
      <c r="N3" s="575">
        <v>44266</v>
      </c>
      <c r="O3" s="576"/>
      <c r="P3" s="576"/>
      <c r="Q3" s="576"/>
      <c r="R3" s="576"/>
      <c r="S3" s="577"/>
      <c r="T3"/>
    </row>
    <row r="4" spans="2:46" ht="25" customHeight="1">
      <c r="B4" s="442" t="s">
        <v>179</v>
      </c>
      <c r="C4" s="443"/>
      <c r="D4" s="443"/>
      <c r="E4" s="443"/>
      <c r="F4" s="443"/>
      <c r="G4" s="443"/>
      <c r="H4" s="443"/>
      <c r="I4" s="443"/>
      <c r="J4" s="443"/>
      <c r="K4" s="443"/>
      <c r="L4" s="443"/>
      <c r="M4" s="443"/>
      <c r="N4" s="443"/>
      <c r="O4" s="443"/>
      <c r="P4" s="443"/>
      <c r="Q4" s="443"/>
      <c r="R4" s="443"/>
      <c r="S4" s="444"/>
    </row>
    <row r="5" spans="2:46" ht="25" customHeight="1">
      <c r="B5" s="568" t="s">
        <v>3418</v>
      </c>
      <c r="C5" s="348"/>
      <c r="D5" s="348"/>
      <c r="E5" s="348"/>
      <c r="F5" s="348"/>
      <c r="G5" s="348"/>
      <c r="H5" s="348"/>
      <c r="I5" s="348"/>
      <c r="J5" s="348"/>
      <c r="K5" s="348"/>
      <c r="L5" s="348"/>
      <c r="M5" s="348"/>
      <c r="N5" s="348"/>
      <c r="O5" s="348"/>
      <c r="P5" s="348"/>
      <c r="Q5" s="348"/>
      <c r="R5" s="348"/>
      <c r="S5" s="349"/>
    </row>
    <row r="6" spans="2:46" ht="40" customHeight="1">
      <c r="B6" s="362"/>
      <c r="C6" s="351"/>
      <c r="D6" s="351"/>
      <c r="E6" s="351"/>
      <c r="F6" s="351"/>
      <c r="G6" s="351"/>
      <c r="H6" s="351"/>
      <c r="I6" s="351"/>
      <c r="J6" s="351"/>
      <c r="K6" s="351"/>
      <c r="L6" s="351"/>
      <c r="M6" s="351"/>
      <c r="N6" s="351"/>
      <c r="O6" s="351"/>
      <c r="P6" s="351"/>
      <c r="Q6" s="351"/>
      <c r="R6" s="351"/>
      <c r="S6" s="352"/>
    </row>
    <row r="7" spans="2:46" ht="40" customHeight="1">
      <c r="B7" s="362"/>
      <c r="C7" s="351"/>
      <c r="D7" s="351"/>
      <c r="E7" s="351"/>
      <c r="F7" s="351"/>
      <c r="G7" s="351"/>
      <c r="H7" s="351"/>
      <c r="I7" s="351"/>
      <c r="J7" s="351"/>
      <c r="K7" s="351"/>
      <c r="L7" s="351"/>
      <c r="M7" s="351"/>
      <c r="N7" s="351"/>
      <c r="O7" s="351"/>
      <c r="P7" s="351"/>
      <c r="Q7" s="351"/>
      <c r="R7" s="351"/>
      <c r="S7" s="352"/>
    </row>
    <row r="8" spans="2:46" ht="40" customHeight="1" thickBot="1">
      <c r="B8" s="364"/>
      <c r="C8" s="354"/>
      <c r="D8" s="354"/>
      <c r="E8" s="354"/>
      <c r="F8" s="354"/>
      <c r="G8" s="354"/>
      <c r="H8" s="354"/>
      <c r="I8" s="354"/>
      <c r="J8" s="354"/>
      <c r="K8" s="354"/>
      <c r="L8" s="354"/>
      <c r="M8" s="354"/>
      <c r="N8" s="354"/>
      <c r="O8" s="354"/>
      <c r="P8" s="354"/>
      <c r="Q8" s="354"/>
      <c r="R8" s="354"/>
      <c r="S8" s="355"/>
    </row>
    <row r="9" spans="2:46" ht="18" thickBot="1"/>
    <row r="10" spans="2:46" ht="30" customHeight="1">
      <c r="B10" s="325" t="s">
        <v>180</v>
      </c>
      <c r="C10" s="326"/>
      <c r="D10" s="326"/>
      <c r="E10" s="326"/>
      <c r="F10" s="326"/>
      <c r="G10" s="326"/>
      <c r="H10" s="326"/>
      <c r="I10" s="326"/>
      <c r="J10" s="326"/>
      <c r="K10" s="326"/>
      <c r="L10" s="326"/>
      <c r="M10" s="326"/>
      <c r="N10" s="326"/>
      <c r="O10" s="326"/>
      <c r="P10" s="326"/>
      <c r="Q10" s="326"/>
      <c r="R10" s="326"/>
      <c r="S10" s="327"/>
    </row>
    <row r="11" spans="2:46" ht="30" customHeight="1" thickBot="1">
      <c r="B11" s="328"/>
      <c r="C11" s="329"/>
      <c r="D11" s="329"/>
      <c r="E11" s="329"/>
      <c r="F11" s="329"/>
      <c r="G11" s="329"/>
      <c r="H11" s="329"/>
      <c r="I11" s="329"/>
      <c r="J11" s="329"/>
      <c r="K11" s="329"/>
      <c r="L11" s="329"/>
      <c r="M11" s="329"/>
      <c r="N11" s="329"/>
      <c r="O11" s="329"/>
      <c r="P11" s="329"/>
      <c r="Q11" s="329"/>
      <c r="R11" s="329"/>
      <c r="S11" s="330"/>
    </row>
    <row r="12" spans="2:46" ht="18" thickBot="1"/>
    <row r="13" spans="2:46" ht="36" customHeight="1">
      <c r="B13" s="35" t="s">
        <v>51</v>
      </c>
      <c r="C13" s="204" t="s">
        <v>184</v>
      </c>
      <c r="D13" s="206" t="s">
        <v>185</v>
      </c>
      <c r="E13" s="562" t="s">
        <v>177</v>
      </c>
      <c r="F13" s="566"/>
      <c r="G13" s="569" t="s">
        <v>178</v>
      </c>
      <c r="H13" s="570"/>
      <c r="I13" s="571"/>
      <c r="J13" s="36" t="s">
        <v>182</v>
      </c>
      <c r="K13" s="562" t="s">
        <v>52</v>
      </c>
      <c r="L13" s="563"/>
      <c r="M13" s="566"/>
      <c r="N13" s="36" t="s">
        <v>181</v>
      </c>
      <c r="O13" s="562" t="s">
        <v>53</v>
      </c>
      <c r="P13" s="566"/>
      <c r="Q13" s="562" t="s">
        <v>189</v>
      </c>
      <c r="R13" s="563"/>
      <c r="S13" s="564"/>
      <c r="U13"/>
      <c r="V13"/>
      <c r="W13"/>
      <c r="X13"/>
      <c r="Y13"/>
      <c r="Z13"/>
      <c r="AA13"/>
      <c r="AB13"/>
      <c r="AC13"/>
      <c r="AD13"/>
      <c r="AE13"/>
      <c r="AF13"/>
      <c r="AG13"/>
      <c r="AH13"/>
      <c r="AI13"/>
      <c r="AJ13"/>
      <c r="AK13"/>
      <c r="AL13"/>
      <c r="AM13"/>
      <c r="AN13"/>
      <c r="AO13"/>
      <c r="AP13"/>
      <c r="AQ13"/>
      <c r="AR13"/>
      <c r="AS13"/>
      <c r="AT13"/>
    </row>
    <row r="14" spans="2:46" ht="30" customHeight="1">
      <c r="B14" s="200">
        <v>1</v>
      </c>
      <c r="C14" s="198" t="s">
        <v>2158</v>
      </c>
      <c r="D14" s="93" t="s">
        <v>2183</v>
      </c>
      <c r="E14" s="506" t="s">
        <v>186</v>
      </c>
      <c r="F14" s="507"/>
      <c r="G14" s="506" t="s">
        <v>948</v>
      </c>
      <c r="H14" s="559"/>
      <c r="I14" s="507"/>
      <c r="J14" s="198" t="s">
        <v>187</v>
      </c>
      <c r="K14" s="506"/>
      <c r="L14" s="559"/>
      <c r="M14" s="507"/>
      <c r="N14" s="198" t="s">
        <v>188</v>
      </c>
      <c r="O14" s="560">
        <v>44197</v>
      </c>
      <c r="P14" s="561"/>
      <c r="Q14" s="506"/>
      <c r="R14" s="559"/>
      <c r="S14" s="565"/>
      <c r="U14"/>
      <c r="V14"/>
      <c r="W14"/>
      <c r="X14"/>
      <c r="Y14"/>
      <c r="Z14"/>
      <c r="AA14"/>
      <c r="AB14"/>
      <c r="AC14"/>
      <c r="AD14"/>
      <c r="AE14"/>
      <c r="AF14"/>
      <c r="AG14"/>
      <c r="AH14"/>
      <c r="AI14"/>
      <c r="AJ14"/>
      <c r="AK14"/>
      <c r="AL14"/>
      <c r="AM14"/>
      <c r="AN14"/>
      <c r="AO14"/>
      <c r="AP14"/>
      <c r="AQ14"/>
      <c r="AR14"/>
      <c r="AS14"/>
      <c r="AT14"/>
    </row>
    <row r="15" spans="2:46" ht="30" customHeight="1">
      <c r="B15" s="200">
        <v>2</v>
      </c>
      <c r="C15" s="198" t="s">
        <v>928</v>
      </c>
      <c r="D15" s="93" t="s">
        <v>2184</v>
      </c>
      <c r="E15" s="506" t="s">
        <v>183</v>
      </c>
      <c r="F15" s="507"/>
      <c r="G15" s="506"/>
      <c r="H15" s="559"/>
      <c r="I15" s="507"/>
      <c r="J15" s="198" t="s">
        <v>187</v>
      </c>
      <c r="K15" s="506"/>
      <c r="L15" s="559"/>
      <c r="M15" s="507"/>
      <c r="N15" s="198" t="s">
        <v>188</v>
      </c>
      <c r="O15" s="560">
        <v>44197</v>
      </c>
      <c r="P15" s="561"/>
      <c r="Q15" s="506"/>
      <c r="R15" s="559"/>
      <c r="S15" s="565"/>
      <c r="U15"/>
      <c r="V15"/>
      <c r="W15"/>
      <c r="X15"/>
      <c r="Y15"/>
      <c r="Z15"/>
      <c r="AA15"/>
      <c r="AB15"/>
      <c r="AC15"/>
      <c r="AD15"/>
      <c r="AE15"/>
      <c r="AF15"/>
      <c r="AG15"/>
      <c r="AH15"/>
      <c r="AI15"/>
      <c r="AJ15"/>
      <c r="AK15"/>
      <c r="AL15"/>
      <c r="AM15"/>
      <c r="AN15"/>
      <c r="AO15"/>
      <c r="AP15"/>
      <c r="AQ15"/>
      <c r="AR15"/>
      <c r="AS15"/>
      <c r="AT15"/>
    </row>
    <row r="16" spans="2:46" ht="30" customHeight="1">
      <c r="B16" s="200">
        <v>3</v>
      </c>
      <c r="C16" s="198" t="s">
        <v>2162</v>
      </c>
      <c r="D16" s="93" t="s">
        <v>2185</v>
      </c>
      <c r="E16" s="506" t="s">
        <v>183</v>
      </c>
      <c r="F16" s="507"/>
      <c r="G16" s="506"/>
      <c r="H16" s="559"/>
      <c r="I16" s="507"/>
      <c r="J16" s="198" t="s">
        <v>187</v>
      </c>
      <c r="K16" s="506"/>
      <c r="L16" s="559"/>
      <c r="M16" s="507"/>
      <c r="N16" s="198" t="s">
        <v>188</v>
      </c>
      <c r="O16" s="560">
        <v>44197</v>
      </c>
      <c r="P16" s="561"/>
      <c r="Q16" s="506"/>
      <c r="R16" s="559"/>
      <c r="S16" s="565"/>
      <c r="U16"/>
      <c r="V16"/>
      <c r="W16"/>
      <c r="X16"/>
      <c r="Y16"/>
      <c r="Z16"/>
      <c r="AA16"/>
      <c r="AB16"/>
      <c r="AC16"/>
      <c r="AD16"/>
      <c r="AE16"/>
      <c r="AF16"/>
      <c r="AG16"/>
      <c r="AH16"/>
      <c r="AI16"/>
      <c r="AJ16"/>
      <c r="AK16"/>
      <c r="AL16"/>
      <c r="AM16"/>
      <c r="AN16"/>
      <c r="AO16"/>
      <c r="AP16"/>
      <c r="AQ16"/>
      <c r="AR16"/>
      <c r="AS16"/>
      <c r="AT16"/>
    </row>
    <row r="17" spans="2:46" ht="64.5" customHeight="1">
      <c r="B17" s="200">
        <v>4</v>
      </c>
      <c r="C17" s="198" t="s">
        <v>2159</v>
      </c>
      <c r="D17" s="93" t="s">
        <v>2186</v>
      </c>
      <c r="E17" s="506" t="s">
        <v>183</v>
      </c>
      <c r="F17" s="507"/>
      <c r="G17" s="506"/>
      <c r="H17" s="559"/>
      <c r="I17" s="507"/>
      <c r="J17" s="198" t="s">
        <v>188</v>
      </c>
      <c r="K17" s="506"/>
      <c r="L17" s="559"/>
      <c r="M17" s="507"/>
      <c r="N17" s="198" t="s">
        <v>190</v>
      </c>
      <c r="O17" s="560">
        <v>44228</v>
      </c>
      <c r="P17" s="561"/>
      <c r="Q17" s="556" t="s">
        <v>192</v>
      </c>
      <c r="R17" s="557"/>
      <c r="S17" s="558"/>
      <c r="U17"/>
      <c r="V17"/>
      <c r="W17"/>
      <c r="X17"/>
      <c r="Y17"/>
      <c r="Z17"/>
      <c r="AA17"/>
      <c r="AB17"/>
      <c r="AC17"/>
      <c r="AD17"/>
      <c r="AE17"/>
      <c r="AF17"/>
      <c r="AG17"/>
      <c r="AH17"/>
      <c r="AI17"/>
      <c r="AJ17"/>
      <c r="AK17"/>
      <c r="AL17"/>
      <c r="AM17"/>
      <c r="AN17"/>
      <c r="AO17"/>
      <c r="AP17"/>
      <c r="AQ17"/>
      <c r="AR17"/>
      <c r="AS17"/>
      <c r="AT17"/>
    </row>
    <row r="18" spans="2:46" ht="30" customHeight="1">
      <c r="B18" s="200">
        <v>5</v>
      </c>
      <c r="C18" s="198" t="s">
        <v>2161</v>
      </c>
      <c r="D18" s="93" t="s">
        <v>1316</v>
      </c>
      <c r="E18" s="506" t="s">
        <v>183</v>
      </c>
      <c r="F18" s="507"/>
      <c r="G18" s="506"/>
      <c r="H18" s="559"/>
      <c r="I18" s="507"/>
      <c r="J18" s="198" t="s">
        <v>187</v>
      </c>
      <c r="K18" s="506"/>
      <c r="L18" s="559"/>
      <c r="M18" s="507"/>
      <c r="N18" s="198" t="s">
        <v>190</v>
      </c>
      <c r="O18" s="560"/>
      <c r="P18" s="561"/>
      <c r="Q18" s="556"/>
      <c r="R18" s="557"/>
      <c r="S18" s="558"/>
      <c r="U18"/>
      <c r="V18"/>
      <c r="W18"/>
      <c r="X18"/>
      <c r="Y18"/>
      <c r="Z18"/>
      <c r="AA18"/>
      <c r="AB18"/>
      <c r="AC18"/>
      <c r="AD18"/>
      <c r="AE18"/>
      <c r="AF18"/>
      <c r="AG18"/>
      <c r="AH18"/>
      <c r="AI18"/>
      <c r="AJ18"/>
      <c r="AK18"/>
      <c r="AL18"/>
      <c r="AM18"/>
      <c r="AN18"/>
      <c r="AO18"/>
      <c r="AP18"/>
      <c r="AQ18"/>
      <c r="AR18"/>
      <c r="AS18"/>
      <c r="AT18"/>
    </row>
    <row r="19" spans="2:46" ht="30" customHeight="1">
      <c r="B19" s="200">
        <v>6</v>
      </c>
      <c r="C19" s="198" t="s">
        <v>2172</v>
      </c>
      <c r="D19" s="93" t="s">
        <v>2187</v>
      </c>
      <c r="E19" s="506" t="s">
        <v>183</v>
      </c>
      <c r="F19" s="507"/>
      <c r="G19" s="506"/>
      <c r="H19" s="559"/>
      <c r="I19" s="507"/>
      <c r="J19" s="198"/>
      <c r="K19" s="506"/>
      <c r="L19" s="559"/>
      <c r="M19" s="507"/>
      <c r="N19" s="198"/>
      <c r="O19" s="560"/>
      <c r="P19" s="561"/>
      <c r="Q19" s="556"/>
      <c r="R19" s="557"/>
      <c r="S19" s="558"/>
      <c r="U19"/>
      <c r="V19"/>
      <c r="W19"/>
      <c r="X19"/>
      <c r="Y19"/>
      <c r="Z19"/>
      <c r="AA19"/>
      <c r="AB19"/>
      <c r="AC19"/>
      <c r="AD19"/>
      <c r="AE19"/>
      <c r="AF19"/>
      <c r="AG19"/>
      <c r="AH19"/>
      <c r="AI19"/>
      <c r="AJ19"/>
      <c r="AK19"/>
      <c r="AL19"/>
      <c r="AM19"/>
      <c r="AN19"/>
      <c r="AO19"/>
      <c r="AP19"/>
      <c r="AQ19"/>
      <c r="AR19"/>
      <c r="AS19"/>
      <c r="AT19"/>
    </row>
    <row r="20" spans="2:46" ht="30" customHeight="1">
      <c r="B20" s="200">
        <v>7</v>
      </c>
      <c r="C20" s="198" t="s">
        <v>2160</v>
      </c>
      <c r="D20" s="93" t="s">
        <v>1602</v>
      </c>
      <c r="E20" s="506" t="s">
        <v>183</v>
      </c>
      <c r="F20" s="507"/>
      <c r="G20" s="506"/>
      <c r="H20" s="559"/>
      <c r="I20" s="507"/>
      <c r="J20" s="198"/>
      <c r="K20" s="506"/>
      <c r="L20" s="559"/>
      <c r="M20" s="507"/>
      <c r="N20" s="198"/>
      <c r="O20" s="560"/>
      <c r="P20" s="561"/>
      <c r="Q20" s="556"/>
      <c r="R20" s="557"/>
      <c r="S20" s="558"/>
      <c r="U20"/>
      <c r="V20"/>
      <c r="W20"/>
      <c r="X20"/>
      <c r="Y20"/>
      <c r="Z20"/>
      <c r="AA20"/>
      <c r="AB20"/>
      <c r="AC20"/>
      <c r="AD20"/>
      <c r="AE20"/>
      <c r="AF20"/>
      <c r="AG20"/>
      <c r="AH20"/>
      <c r="AI20"/>
      <c r="AJ20"/>
      <c r="AK20"/>
      <c r="AL20"/>
      <c r="AM20"/>
      <c r="AN20"/>
      <c r="AO20"/>
      <c r="AP20"/>
      <c r="AQ20"/>
      <c r="AR20"/>
      <c r="AS20"/>
      <c r="AT20"/>
    </row>
    <row r="21" spans="2:46" ht="30" customHeight="1">
      <c r="B21" s="200">
        <v>8</v>
      </c>
      <c r="C21" s="198" t="s">
        <v>2177</v>
      </c>
      <c r="D21" s="93" t="s">
        <v>2188</v>
      </c>
      <c r="E21" s="506" t="s">
        <v>183</v>
      </c>
      <c r="F21" s="507"/>
      <c r="G21" s="506"/>
      <c r="H21" s="559"/>
      <c r="I21" s="507"/>
      <c r="J21" s="198"/>
      <c r="K21" s="506"/>
      <c r="L21" s="559"/>
      <c r="M21" s="507"/>
      <c r="N21" s="198"/>
      <c r="O21" s="560"/>
      <c r="P21" s="561"/>
      <c r="Q21" s="556"/>
      <c r="R21" s="557"/>
      <c r="S21" s="558"/>
      <c r="U21"/>
      <c r="V21"/>
      <c r="W21"/>
      <c r="X21"/>
      <c r="Y21"/>
      <c r="Z21"/>
      <c r="AA21"/>
      <c r="AB21"/>
      <c r="AC21"/>
      <c r="AD21"/>
      <c r="AE21"/>
      <c r="AF21"/>
      <c r="AG21"/>
      <c r="AH21"/>
      <c r="AI21"/>
      <c r="AJ21"/>
      <c r="AK21"/>
      <c r="AL21"/>
      <c r="AM21"/>
      <c r="AN21"/>
      <c r="AO21"/>
      <c r="AP21"/>
      <c r="AQ21"/>
      <c r="AR21"/>
      <c r="AS21"/>
      <c r="AT21"/>
    </row>
    <row r="22" spans="2:46" ht="30" customHeight="1">
      <c r="B22" s="200">
        <v>9</v>
      </c>
      <c r="C22" s="198" t="s">
        <v>2173</v>
      </c>
      <c r="D22" s="93" t="s">
        <v>2189</v>
      </c>
      <c r="E22" s="506" t="s">
        <v>183</v>
      </c>
      <c r="F22" s="507"/>
      <c r="G22" s="506"/>
      <c r="H22" s="559"/>
      <c r="I22" s="507"/>
      <c r="J22" s="198"/>
      <c r="K22" s="506"/>
      <c r="L22" s="559"/>
      <c r="M22" s="507"/>
      <c r="N22" s="198"/>
      <c r="O22" s="560"/>
      <c r="P22" s="561"/>
      <c r="Q22" s="556"/>
      <c r="R22" s="557"/>
      <c r="S22" s="558"/>
      <c r="U22"/>
      <c r="V22"/>
      <c r="W22"/>
      <c r="X22"/>
      <c r="Y22"/>
      <c r="Z22"/>
      <c r="AA22"/>
      <c r="AB22"/>
      <c r="AC22"/>
      <c r="AD22"/>
      <c r="AE22"/>
      <c r="AF22"/>
      <c r="AG22"/>
      <c r="AH22"/>
      <c r="AI22"/>
      <c r="AJ22"/>
      <c r="AK22"/>
      <c r="AL22"/>
      <c r="AM22"/>
      <c r="AN22"/>
      <c r="AO22"/>
      <c r="AP22"/>
      <c r="AQ22"/>
      <c r="AR22"/>
      <c r="AS22"/>
      <c r="AT22"/>
    </row>
    <row r="23" spans="2:46" ht="30" customHeight="1">
      <c r="B23" s="200">
        <v>10</v>
      </c>
      <c r="C23" s="198" t="s">
        <v>2163</v>
      </c>
      <c r="D23" s="93" t="s">
        <v>2190</v>
      </c>
      <c r="E23" s="506" t="s">
        <v>183</v>
      </c>
      <c r="F23" s="507"/>
      <c r="G23" s="506"/>
      <c r="H23" s="559"/>
      <c r="I23" s="507"/>
      <c r="J23" s="198"/>
      <c r="K23" s="506"/>
      <c r="L23" s="559"/>
      <c r="M23" s="507"/>
      <c r="N23" s="198"/>
      <c r="O23" s="560"/>
      <c r="P23" s="561"/>
      <c r="Q23" s="556"/>
      <c r="R23" s="557"/>
      <c r="S23" s="558"/>
      <c r="U23"/>
      <c r="V23"/>
      <c r="W23"/>
      <c r="X23"/>
      <c r="Y23"/>
      <c r="Z23"/>
      <c r="AA23"/>
      <c r="AB23"/>
      <c r="AC23"/>
      <c r="AD23"/>
      <c r="AE23"/>
      <c r="AF23"/>
      <c r="AG23"/>
      <c r="AH23"/>
      <c r="AI23"/>
      <c r="AJ23"/>
      <c r="AK23"/>
      <c r="AL23"/>
      <c r="AM23"/>
      <c r="AN23"/>
      <c r="AO23"/>
      <c r="AP23"/>
      <c r="AQ23"/>
      <c r="AR23"/>
      <c r="AS23"/>
      <c r="AT23"/>
    </row>
    <row r="24" spans="2:46" ht="30" customHeight="1">
      <c r="B24" s="200">
        <v>11</v>
      </c>
      <c r="C24" s="198" t="s">
        <v>2164</v>
      </c>
      <c r="D24" s="93" t="s">
        <v>2191</v>
      </c>
      <c r="E24" s="506" t="s">
        <v>183</v>
      </c>
      <c r="F24" s="507"/>
      <c r="G24" s="506"/>
      <c r="H24" s="559"/>
      <c r="I24" s="507"/>
      <c r="J24" s="198"/>
      <c r="K24" s="506"/>
      <c r="L24" s="559"/>
      <c r="M24" s="507"/>
      <c r="N24" s="198"/>
      <c r="O24" s="560"/>
      <c r="P24" s="561"/>
      <c r="Q24" s="556"/>
      <c r="R24" s="557"/>
      <c r="S24" s="558"/>
      <c r="U24"/>
      <c r="V24"/>
      <c r="W24"/>
      <c r="X24"/>
      <c r="Y24"/>
      <c r="Z24"/>
      <c r="AA24"/>
      <c r="AB24"/>
      <c r="AC24"/>
      <c r="AD24"/>
      <c r="AE24"/>
      <c r="AF24"/>
      <c r="AG24"/>
      <c r="AH24"/>
      <c r="AI24"/>
      <c r="AJ24"/>
      <c r="AK24"/>
      <c r="AL24"/>
      <c r="AM24"/>
      <c r="AN24"/>
      <c r="AO24"/>
      <c r="AP24"/>
      <c r="AQ24"/>
      <c r="AR24"/>
      <c r="AS24"/>
      <c r="AT24"/>
    </row>
    <row r="25" spans="2:46" ht="30" customHeight="1">
      <c r="B25" s="200">
        <v>12</v>
      </c>
      <c r="C25" s="198" t="s">
        <v>2165</v>
      </c>
      <c r="D25" s="93" t="s">
        <v>780</v>
      </c>
      <c r="E25" s="506" t="s">
        <v>183</v>
      </c>
      <c r="F25" s="507"/>
      <c r="G25" s="506"/>
      <c r="H25" s="559"/>
      <c r="I25" s="507"/>
      <c r="J25" s="198"/>
      <c r="K25" s="506"/>
      <c r="L25" s="559"/>
      <c r="M25" s="507"/>
      <c r="N25" s="198"/>
      <c r="O25" s="560"/>
      <c r="P25" s="561"/>
      <c r="Q25" s="556"/>
      <c r="R25" s="557"/>
      <c r="S25" s="558"/>
      <c r="U25"/>
      <c r="V25"/>
      <c r="W25"/>
      <c r="X25"/>
      <c r="Y25"/>
      <c r="Z25"/>
      <c r="AA25"/>
      <c r="AB25"/>
      <c r="AC25"/>
      <c r="AD25"/>
      <c r="AE25"/>
      <c r="AF25"/>
      <c r="AG25"/>
      <c r="AH25"/>
      <c r="AI25"/>
      <c r="AJ25"/>
      <c r="AK25"/>
      <c r="AL25"/>
      <c r="AM25"/>
      <c r="AN25"/>
      <c r="AO25"/>
      <c r="AP25"/>
      <c r="AQ25"/>
      <c r="AR25"/>
      <c r="AS25"/>
      <c r="AT25"/>
    </row>
    <row r="26" spans="2:46" ht="30" customHeight="1">
      <c r="B26" s="200">
        <v>13</v>
      </c>
      <c r="C26" s="198" t="s">
        <v>2166</v>
      </c>
      <c r="D26" s="93" t="s">
        <v>2192</v>
      </c>
      <c r="E26" s="506" t="s">
        <v>183</v>
      </c>
      <c r="F26" s="507"/>
      <c r="G26" s="506"/>
      <c r="H26" s="559"/>
      <c r="I26" s="507"/>
      <c r="J26" s="198"/>
      <c r="K26" s="506"/>
      <c r="L26" s="559"/>
      <c r="M26" s="507"/>
      <c r="N26" s="198"/>
      <c r="O26" s="560"/>
      <c r="P26" s="561"/>
      <c r="Q26" s="556"/>
      <c r="R26" s="557"/>
      <c r="S26" s="558"/>
      <c r="U26"/>
      <c r="V26"/>
      <c r="W26"/>
      <c r="X26"/>
      <c r="Y26"/>
      <c r="Z26"/>
      <c r="AA26"/>
      <c r="AB26"/>
      <c r="AC26"/>
      <c r="AD26"/>
      <c r="AE26"/>
      <c r="AF26"/>
      <c r="AG26"/>
      <c r="AH26"/>
      <c r="AI26"/>
      <c r="AJ26"/>
      <c r="AK26"/>
      <c r="AL26"/>
      <c r="AM26"/>
      <c r="AN26"/>
      <c r="AO26"/>
      <c r="AP26"/>
      <c r="AQ26"/>
      <c r="AR26"/>
      <c r="AS26"/>
      <c r="AT26"/>
    </row>
    <row r="27" spans="2:46" ht="30" customHeight="1">
      <c r="B27" s="200">
        <v>14</v>
      </c>
      <c r="C27" s="198" t="s">
        <v>2167</v>
      </c>
      <c r="D27" s="133" t="s">
        <v>2193</v>
      </c>
      <c r="E27" s="506" t="s">
        <v>183</v>
      </c>
      <c r="F27" s="507"/>
      <c r="G27" s="506"/>
      <c r="H27" s="559"/>
      <c r="I27" s="507"/>
      <c r="J27" s="198"/>
      <c r="K27" s="506"/>
      <c r="L27" s="559"/>
      <c r="M27" s="507"/>
      <c r="N27" s="198"/>
      <c r="O27" s="560"/>
      <c r="P27" s="561"/>
      <c r="Q27" s="556"/>
      <c r="R27" s="557"/>
      <c r="S27" s="558"/>
      <c r="U27"/>
      <c r="V27"/>
      <c r="W27"/>
      <c r="X27"/>
      <c r="Y27"/>
      <c r="Z27"/>
      <c r="AA27"/>
      <c r="AB27"/>
      <c r="AC27"/>
      <c r="AD27"/>
      <c r="AE27"/>
      <c r="AF27"/>
      <c r="AG27"/>
      <c r="AH27"/>
      <c r="AI27"/>
      <c r="AJ27"/>
      <c r="AK27"/>
      <c r="AL27"/>
      <c r="AM27"/>
      <c r="AN27"/>
      <c r="AO27"/>
      <c r="AP27"/>
      <c r="AQ27"/>
      <c r="AR27"/>
      <c r="AS27"/>
      <c r="AT27"/>
    </row>
    <row r="28" spans="2:46" ht="30" customHeight="1">
      <c r="B28" s="200">
        <v>15</v>
      </c>
      <c r="C28" s="198" t="s">
        <v>2168</v>
      </c>
      <c r="D28" s="128" t="s">
        <v>2194</v>
      </c>
      <c r="E28" s="506" t="s">
        <v>183</v>
      </c>
      <c r="F28" s="507"/>
      <c r="G28" s="506"/>
      <c r="H28" s="559"/>
      <c r="I28" s="507"/>
      <c r="J28" s="198"/>
      <c r="K28" s="506"/>
      <c r="L28" s="559"/>
      <c r="M28" s="507"/>
      <c r="N28" s="198"/>
      <c r="O28" s="560"/>
      <c r="P28" s="561"/>
      <c r="Q28" s="556"/>
      <c r="R28" s="557"/>
      <c r="S28" s="558"/>
      <c r="U28"/>
      <c r="V28"/>
      <c r="W28"/>
      <c r="X28"/>
      <c r="Y28"/>
      <c r="Z28"/>
      <c r="AA28"/>
      <c r="AB28"/>
      <c r="AC28"/>
      <c r="AD28"/>
      <c r="AE28"/>
      <c r="AF28"/>
      <c r="AG28"/>
      <c r="AH28"/>
      <c r="AI28"/>
      <c r="AJ28"/>
      <c r="AK28"/>
      <c r="AL28"/>
      <c r="AM28"/>
      <c r="AN28"/>
      <c r="AO28"/>
      <c r="AP28"/>
      <c r="AQ28"/>
      <c r="AR28"/>
      <c r="AS28"/>
      <c r="AT28"/>
    </row>
    <row r="29" spans="2:46" s="62" customFormat="1" ht="30" customHeight="1">
      <c r="B29" s="200">
        <v>16</v>
      </c>
      <c r="C29" s="202" t="s">
        <v>2169</v>
      </c>
      <c r="D29" s="93" t="s">
        <v>2195</v>
      </c>
      <c r="E29" s="506" t="s">
        <v>183</v>
      </c>
      <c r="F29" s="507"/>
      <c r="G29" s="506"/>
      <c r="H29" s="559"/>
      <c r="I29" s="507"/>
      <c r="J29" s="198"/>
      <c r="K29" s="506"/>
      <c r="L29" s="559"/>
      <c r="M29" s="507"/>
      <c r="N29" s="198"/>
      <c r="O29" s="560"/>
      <c r="P29" s="561"/>
      <c r="Q29" s="556"/>
      <c r="R29" s="557"/>
      <c r="S29" s="558"/>
      <c r="U29"/>
      <c r="V29"/>
      <c r="W29"/>
      <c r="X29"/>
      <c r="Y29"/>
      <c r="Z29"/>
      <c r="AA29"/>
      <c r="AB29"/>
      <c r="AC29"/>
      <c r="AD29"/>
      <c r="AE29"/>
      <c r="AF29"/>
      <c r="AG29"/>
      <c r="AH29"/>
      <c r="AI29"/>
      <c r="AJ29"/>
      <c r="AK29"/>
      <c r="AL29"/>
      <c r="AM29"/>
      <c r="AN29"/>
      <c r="AO29"/>
      <c r="AP29"/>
      <c r="AQ29"/>
      <c r="AR29"/>
      <c r="AS29"/>
      <c r="AT29"/>
    </row>
    <row r="30" spans="2:46" s="62" customFormat="1" ht="30" customHeight="1">
      <c r="B30" s="200">
        <v>17</v>
      </c>
      <c r="C30" s="198" t="s">
        <v>2180</v>
      </c>
      <c r="D30" s="88" t="s">
        <v>2196</v>
      </c>
      <c r="E30" s="506" t="s">
        <v>183</v>
      </c>
      <c r="F30" s="507"/>
      <c r="G30" s="506"/>
      <c r="H30" s="559"/>
      <c r="I30" s="507"/>
      <c r="J30" s="198"/>
      <c r="K30" s="506"/>
      <c r="L30" s="559"/>
      <c r="M30" s="507"/>
      <c r="N30" s="198"/>
      <c r="O30" s="560"/>
      <c r="P30" s="561"/>
      <c r="Q30" s="556"/>
      <c r="R30" s="557"/>
      <c r="S30" s="558"/>
      <c r="U30"/>
      <c r="V30"/>
      <c r="W30"/>
      <c r="X30"/>
      <c r="Y30"/>
      <c r="Z30"/>
      <c r="AA30"/>
      <c r="AB30"/>
      <c r="AC30"/>
      <c r="AD30"/>
      <c r="AE30"/>
      <c r="AF30"/>
      <c r="AG30"/>
      <c r="AH30"/>
      <c r="AI30"/>
      <c r="AJ30"/>
      <c r="AK30"/>
      <c r="AL30"/>
      <c r="AM30"/>
      <c r="AN30"/>
      <c r="AO30"/>
      <c r="AP30"/>
      <c r="AQ30"/>
      <c r="AR30"/>
      <c r="AS30"/>
      <c r="AT30"/>
    </row>
    <row r="31" spans="2:46" s="62" customFormat="1" ht="30" customHeight="1">
      <c r="B31" s="200">
        <v>18</v>
      </c>
      <c r="C31" s="198" t="s">
        <v>2179</v>
      </c>
      <c r="D31" s="128" t="s">
        <v>2197</v>
      </c>
      <c r="E31" s="506" t="s">
        <v>183</v>
      </c>
      <c r="F31" s="507"/>
      <c r="G31" s="506"/>
      <c r="H31" s="559"/>
      <c r="I31" s="507"/>
      <c r="J31" s="198"/>
      <c r="K31" s="506"/>
      <c r="L31" s="559"/>
      <c r="M31" s="507"/>
      <c r="N31" s="198"/>
      <c r="O31" s="560"/>
      <c r="P31" s="561"/>
      <c r="Q31" s="556"/>
      <c r="R31" s="557"/>
      <c r="S31" s="558"/>
      <c r="U31"/>
      <c r="V31"/>
      <c r="W31"/>
      <c r="X31"/>
      <c r="Y31"/>
      <c r="Z31"/>
      <c r="AA31"/>
      <c r="AB31"/>
      <c r="AC31"/>
      <c r="AD31"/>
      <c r="AE31"/>
      <c r="AF31"/>
      <c r="AG31"/>
      <c r="AH31"/>
      <c r="AI31"/>
      <c r="AJ31"/>
      <c r="AK31"/>
      <c r="AL31"/>
      <c r="AM31"/>
      <c r="AN31"/>
      <c r="AO31"/>
      <c r="AP31"/>
      <c r="AQ31"/>
      <c r="AR31"/>
      <c r="AS31"/>
      <c r="AT31"/>
    </row>
    <row r="32" spans="2:46" s="62" customFormat="1" ht="30" customHeight="1">
      <c r="B32" s="200">
        <v>19</v>
      </c>
      <c r="C32" s="198" t="s">
        <v>2178</v>
      </c>
      <c r="D32" s="93" t="s">
        <v>2198</v>
      </c>
      <c r="E32" s="506" t="s">
        <v>183</v>
      </c>
      <c r="F32" s="507"/>
      <c r="G32" s="506"/>
      <c r="H32" s="559"/>
      <c r="I32" s="507"/>
      <c r="J32" s="198"/>
      <c r="K32" s="506"/>
      <c r="L32" s="559"/>
      <c r="M32" s="507"/>
      <c r="N32" s="198"/>
      <c r="O32" s="560"/>
      <c r="P32" s="561"/>
      <c r="Q32" s="556"/>
      <c r="R32" s="557"/>
      <c r="S32" s="558"/>
      <c r="U32"/>
      <c r="V32"/>
      <c r="W32"/>
      <c r="X32"/>
      <c r="Y32"/>
      <c r="Z32"/>
      <c r="AA32"/>
      <c r="AB32"/>
      <c r="AC32"/>
      <c r="AD32"/>
      <c r="AE32"/>
      <c r="AF32"/>
      <c r="AG32"/>
      <c r="AH32"/>
      <c r="AI32"/>
      <c r="AJ32"/>
      <c r="AK32"/>
      <c r="AL32"/>
      <c r="AM32"/>
      <c r="AN32"/>
      <c r="AO32"/>
      <c r="AP32"/>
      <c r="AQ32"/>
      <c r="AR32"/>
      <c r="AS32"/>
      <c r="AT32"/>
    </row>
    <row r="33" spans="2:46" s="62" customFormat="1" ht="30" customHeight="1">
      <c r="B33" s="200">
        <v>20</v>
      </c>
      <c r="C33" s="198" t="s">
        <v>2182</v>
      </c>
      <c r="D33" s="93" t="s">
        <v>2199</v>
      </c>
      <c r="E33" s="506" t="s">
        <v>183</v>
      </c>
      <c r="F33" s="507"/>
      <c r="G33" s="506"/>
      <c r="H33" s="559"/>
      <c r="I33" s="507"/>
      <c r="J33" s="198"/>
      <c r="K33" s="506"/>
      <c r="L33" s="559"/>
      <c r="M33" s="507"/>
      <c r="N33" s="198"/>
      <c r="O33" s="560"/>
      <c r="P33" s="561"/>
      <c r="Q33" s="556"/>
      <c r="R33" s="557"/>
      <c r="S33" s="558"/>
      <c r="U33"/>
      <c r="V33"/>
      <c r="W33"/>
      <c r="X33"/>
      <c r="Y33"/>
      <c r="Z33"/>
      <c r="AA33"/>
      <c r="AB33"/>
      <c r="AC33"/>
      <c r="AD33"/>
      <c r="AE33"/>
      <c r="AF33"/>
      <c r="AG33"/>
      <c r="AH33"/>
      <c r="AI33"/>
      <c r="AJ33"/>
      <c r="AK33"/>
      <c r="AL33"/>
      <c r="AM33"/>
      <c r="AN33"/>
      <c r="AO33"/>
      <c r="AP33"/>
      <c r="AQ33"/>
      <c r="AR33"/>
      <c r="AS33"/>
      <c r="AT33"/>
    </row>
    <row r="34" spans="2:46" ht="30" customHeight="1">
      <c r="B34" s="200">
        <v>21</v>
      </c>
      <c r="C34" s="198" t="s">
        <v>2208</v>
      </c>
      <c r="D34" s="93" t="s">
        <v>2200</v>
      </c>
      <c r="E34" s="506" t="s">
        <v>183</v>
      </c>
      <c r="F34" s="507"/>
      <c r="G34" s="506"/>
      <c r="H34" s="559"/>
      <c r="I34" s="507"/>
      <c r="J34" s="198"/>
      <c r="K34" s="506"/>
      <c r="L34" s="559"/>
      <c r="M34" s="507"/>
      <c r="N34" s="198"/>
      <c r="O34" s="560"/>
      <c r="P34" s="561"/>
      <c r="Q34" s="556"/>
      <c r="R34" s="557"/>
      <c r="S34" s="558"/>
      <c r="U34"/>
      <c r="V34"/>
      <c r="W34"/>
      <c r="X34"/>
      <c r="Y34"/>
      <c r="Z34"/>
      <c r="AA34"/>
      <c r="AB34"/>
      <c r="AC34"/>
      <c r="AD34"/>
      <c r="AE34"/>
      <c r="AF34"/>
      <c r="AG34"/>
      <c r="AH34"/>
      <c r="AI34"/>
      <c r="AJ34"/>
      <c r="AK34"/>
      <c r="AL34"/>
      <c r="AM34"/>
      <c r="AN34"/>
      <c r="AO34"/>
      <c r="AP34"/>
      <c r="AQ34"/>
      <c r="AR34"/>
      <c r="AS34"/>
      <c r="AT34"/>
    </row>
    <row r="35" spans="2:46" s="62" customFormat="1" ht="30" customHeight="1">
      <c r="B35" s="200">
        <v>22</v>
      </c>
      <c r="C35" s="198" t="s">
        <v>2174</v>
      </c>
      <c r="D35" s="97" t="s">
        <v>2201</v>
      </c>
      <c r="E35" s="506" t="s">
        <v>183</v>
      </c>
      <c r="F35" s="507"/>
      <c r="G35" s="506"/>
      <c r="H35" s="559"/>
      <c r="I35" s="507"/>
      <c r="J35" s="198"/>
      <c r="K35" s="506"/>
      <c r="L35" s="559"/>
      <c r="M35" s="507"/>
      <c r="N35" s="198"/>
      <c r="O35" s="560"/>
      <c r="P35" s="561"/>
      <c r="Q35" s="556"/>
      <c r="R35" s="557"/>
      <c r="S35" s="558"/>
      <c r="U35"/>
      <c r="V35"/>
      <c r="W35"/>
      <c r="X35"/>
      <c r="Y35"/>
      <c r="Z35"/>
      <c r="AA35"/>
      <c r="AB35"/>
      <c r="AC35"/>
      <c r="AD35"/>
      <c r="AE35"/>
      <c r="AF35"/>
      <c r="AG35"/>
      <c r="AH35"/>
      <c r="AI35"/>
      <c r="AJ35"/>
      <c r="AK35"/>
      <c r="AL35"/>
      <c r="AM35"/>
      <c r="AN35"/>
      <c r="AO35"/>
      <c r="AP35"/>
      <c r="AQ35"/>
      <c r="AR35"/>
      <c r="AS35"/>
      <c r="AT35"/>
    </row>
    <row r="36" spans="2:46" s="62" customFormat="1" ht="30" customHeight="1">
      <c r="B36" s="200">
        <v>23</v>
      </c>
      <c r="C36" s="198" t="s">
        <v>2181</v>
      </c>
      <c r="D36" s="93" t="s">
        <v>2202</v>
      </c>
      <c r="E36" s="506" t="s">
        <v>183</v>
      </c>
      <c r="F36" s="507"/>
      <c r="G36" s="506"/>
      <c r="H36" s="559"/>
      <c r="I36" s="507"/>
      <c r="J36" s="198"/>
      <c r="K36" s="506"/>
      <c r="L36" s="559"/>
      <c r="M36" s="507"/>
      <c r="N36" s="198"/>
      <c r="O36" s="560"/>
      <c r="P36" s="561"/>
      <c r="Q36" s="556"/>
      <c r="R36" s="557"/>
      <c r="S36" s="558"/>
      <c r="U36"/>
      <c r="V36"/>
      <c r="W36"/>
      <c r="X36"/>
      <c r="Y36"/>
      <c r="Z36"/>
      <c r="AA36"/>
      <c r="AB36"/>
      <c r="AC36"/>
      <c r="AD36"/>
      <c r="AE36"/>
      <c r="AF36"/>
      <c r="AG36"/>
      <c r="AH36"/>
      <c r="AI36"/>
      <c r="AJ36"/>
      <c r="AK36"/>
      <c r="AL36"/>
      <c r="AM36"/>
      <c r="AN36"/>
      <c r="AO36"/>
      <c r="AP36"/>
      <c r="AQ36"/>
      <c r="AR36"/>
      <c r="AS36"/>
      <c r="AT36"/>
    </row>
    <row r="37" spans="2:46" s="62" customFormat="1" ht="30" customHeight="1">
      <c r="B37" s="200">
        <v>24</v>
      </c>
      <c r="C37" s="198" t="s">
        <v>2171</v>
      </c>
      <c r="D37" s="93" t="s">
        <v>2203</v>
      </c>
      <c r="E37" s="506" t="s">
        <v>183</v>
      </c>
      <c r="F37" s="507"/>
      <c r="G37" s="506"/>
      <c r="H37" s="559"/>
      <c r="I37" s="507"/>
      <c r="J37" s="198"/>
      <c r="K37" s="506"/>
      <c r="L37" s="559"/>
      <c r="M37" s="507"/>
      <c r="N37" s="198"/>
      <c r="O37" s="560"/>
      <c r="P37" s="561"/>
      <c r="Q37" s="556"/>
      <c r="R37" s="557"/>
      <c r="S37" s="558"/>
      <c r="U37"/>
      <c r="V37"/>
      <c r="W37"/>
      <c r="X37"/>
      <c r="Y37"/>
      <c r="Z37"/>
      <c r="AA37"/>
      <c r="AB37"/>
      <c r="AC37"/>
      <c r="AD37"/>
      <c r="AE37"/>
      <c r="AF37"/>
      <c r="AG37"/>
      <c r="AH37"/>
      <c r="AI37"/>
      <c r="AJ37"/>
      <c r="AK37"/>
      <c r="AL37"/>
      <c r="AM37"/>
      <c r="AN37"/>
      <c r="AO37"/>
      <c r="AP37"/>
      <c r="AQ37"/>
      <c r="AR37"/>
      <c r="AS37"/>
      <c r="AT37"/>
    </row>
    <row r="38" spans="2:46" s="62" customFormat="1" ht="30" customHeight="1">
      <c r="B38" s="200">
        <v>25</v>
      </c>
      <c r="C38" s="198" t="s">
        <v>2175</v>
      </c>
      <c r="D38" s="93" t="s">
        <v>2204</v>
      </c>
      <c r="E38" s="506" t="s">
        <v>183</v>
      </c>
      <c r="F38" s="507"/>
      <c r="G38" s="506"/>
      <c r="H38" s="559"/>
      <c r="I38" s="507"/>
      <c r="J38" s="198"/>
      <c r="K38" s="506"/>
      <c r="L38" s="559"/>
      <c r="M38" s="507"/>
      <c r="N38" s="198"/>
      <c r="O38" s="560"/>
      <c r="P38" s="561"/>
      <c r="Q38" s="556"/>
      <c r="R38" s="557"/>
      <c r="S38" s="558"/>
      <c r="U38"/>
      <c r="V38"/>
      <c r="W38"/>
      <c r="X38"/>
      <c r="Y38"/>
      <c r="Z38"/>
      <c r="AA38"/>
      <c r="AB38"/>
      <c r="AC38"/>
      <c r="AD38"/>
      <c r="AE38"/>
      <c r="AF38"/>
      <c r="AG38"/>
      <c r="AH38"/>
      <c r="AI38"/>
      <c r="AJ38"/>
      <c r="AK38"/>
      <c r="AL38"/>
      <c r="AM38"/>
      <c r="AN38"/>
      <c r="AO38"/>
      <c r="AP38"/>
      <c r="AQ38"/>
      <c r="AR38"/>
      <c r="AS38"/>
      <c r="AT38"/>
    </row>
    <row r="39" spans="2:46" s="62" customFormat="1" ht="30" customHeight="1">
      <c r="B39" s="200">
        <v>26</v>
      </c>
      <c r="C39" s="198" t="s">
        <v>2176</v>
      </c>
      <c r="D39" s="93" t="s">
        <v>2205</v>
      </c>
      <c r="E39" s="506" t="s">
        <v>183</v>
      </c>
      <c r="F39" s="507"/>
      <c r="G39" s="506"/>
      <c r="H39" s="559"/>
      <c r="I39" s="507"/>
      <c r="J39" s="198"/>
      <c r="K39" s="506"/>
      <c r="L39" s="559"/>
      <c r="M39" s="507"/>
      <c r="N39" s="198"/>
      <c r="O39" s="560"/>
      <c r="P39" s="561"/>
      <c r="Q39" s="556"/>
      <c r="R39" s="557"/>
      <c r="S39" s="558"/>
      <c r="U39"/>
      <c r="V39"/>
      <c r="W39"/>
      <c r="X39"/>
      <c r="Y39"/>
      <c r="Z39"/>
      <c r="AA39"/>
      <c r="AB39"/>
      <c r="AC39"/>
      <c r="AD39"/>
      <c r="AE39"/>
      <c r="AF39"/>
      <c r="AG39"/>
      <c r="AH39"/>
      <c r="AI39"/>
      <c r="AJ39"/>
      <c r="AK39"/>
      <c r="AL39"/>
      <c r="AM39"/>
      <c r="AN39"/>
      <c r="AO39"/>
      <c r="AP39"/>
      <c r="AQ39"/>
      <c r="AR39"/>
      <c r="AS39"/>
      <c r="AT39"/>
    </row>
    <row r="40" spans="2:46" s="62" customFormat="1" ht="30" customHeight="1">
      <c r="B40" s="200">
        <v>27</v>
      </c>
      <c r="C40" s="198" t="s">
        <v>2170</v>
      </c>
      <c r="D40" s="93" t="s">
        <v>698</v>
      </c>
      <c r="E40" s="506" t="s">
        <v>183</v>
      </c>
      <c r="F40" s="507"/>
      <c r="G40" s="506"/>
      <c r="H40" s="559"/>
      <c r="I40" s="507"/>
      <c r="J40" s="198"/>
      <c r="K40" s="506"/>
      <c r="L40" s="559"/>
      <c r="M40" s="507"/>
      <c r="N40" s="198"/>
      <c r="O40" s="560"/>
      <c r="P40" s="561"/>
      <c r="Q40" s="556"/>
      <c r="R40" s="557"/>
      <c r="S40" s="558"/>
      <c r="U40"/>
      <c r="V40"/>
      <c r="W40"/>
      <c r="X40"/>
      <c r="Y40"/>
      <c r="Z40"/>
      <c r="AA40"/>
      <c r="AB40"/>
      <c r="AC40"/>
      <c r="AD40"/>
      <c r="AE40"/>
      <c r="AF40"/>
      <c r="AG40"/>
      <c r="AH40"/>
      <c r="AI40"/>
      <c r="AJ40"/>
      <c r="AK40"/>
      <c r="AL40"/>
      <c r="AM40"/>
      <c r="AN40"/>
      <c r="AO40"/>
      <c r="AP40"/>
      <c r="AQ40"/>
      <c r="AR40"/>
      <c r="AS40"/>
      <c r="AT40"/>
    </row>
    <row r="41" spans="2:46" s="62" customFormat="1" ht="30" customHeight="1">
      <c r="B41" s="200">
        <v>28</v>
      </c>
      <c r="C41" s="198" t="s">
        <v>2156</v>
      </c>
      <c r="D41" s="93" t="s">
        <v>2206</v>
      </c>
      <c r="E41" s="506" t="s">
        <v>183</v>
      </c>
      <c r="F41" s="507"/>
      <c r="G41" s="506"/>
      <c r="H41" s="559"/>
      <c r="I41" s="507"/>
      <c r="J41" s="198"/>
      <c r="K41" s="506"/>
      <c r="L41" s="559"/>
      <c r="M41" s="507"/>
      <c r="N41" s="198"/>
      <c r="O41" s="560"/>
      <c r="P41" s="561"/>
      <c r="Q41" s="556"/>
      <c r="R41" s="557"/>
      <c r="S41" s="558"/>
      <c r="U41"/>
      <c r="V41"/>
      <c r="W41"/>
      <c r="X41"/>
      <c r="Y41"/>
      <c r="Z41"/>
      <c r="AA41"/>
      <c r="AB41"/>
      <c r="AC41"/>
      <c r="AD41"/>
      <c r="AE41"/>
      <c r="AF41"/>
      <c r="AG41"/>
      <c r="AH41"/>
      <c r="AI41"/>
      <c r="AJ41"/>
      <c r="AK41"/>
      <c r="AL41"/>
      <c r="AM41"/>
      <c r="AN41"/>
      <c r="AO41"/>
      <c r="AP41"/>
      <c r="AQ41"/>
      <c r="AR41"/>
      <c r="AS41"/>
      <c r="AT41"/>
    </row>
    <row r="42" spans="2:46" ht="30" customHeight="1" thickBot="1">
      <c r="B42" s="201">
        <v>29</v>
      </c>
      <c r="C42" s="203" t="s">
        <v>2157</v>
      </c>
      <c r="D42" s="207" t="s">
        <v>2207</v>
      </c>
      <c r="E42" s="581" t="s">
        <v>183</v>
      </c>
      <c r="F42" s="582"/>
      <c r="G42" s="581"/>
      <c r="H42" s="583"/>
      <c r="I42" s="582"/>
      <c r="J42" s="199"/>
      <c r="K42" s="581"/>
      <c r="L42" s="583"/>
      <c r="M42" s="582"/>
      <c r="N42" s="199"/>
      <c r="O42" s="581"/>
      <c r="P42" s="582"/>
      <c r="Q42" s="581"/>
      <c r="R42" s="583"/>
      <c r="S42" s="584"/>
      <c r="U42"/>
      <c r="V42"/>
      <c r="W42"/>
      <c r="X42"/>
      <c r="Y42"/>
      <c r="Z42"/>
      <c r="AA42"/>
      <c r="AB42"/>
      <c r="AC42"/>
      <c r="AD42"/>
      <c r="AE42"/>
      <c r="AF42"/>
      <c r="AG42"/>
      <c r="AH42"/>
      <c r="AI42"/>
      <c r="AJ42"/>
      <c r="AK42"/>
      <c r="AL42"/>
      <c r="AM42"/>
      <c r="AN42"/>
      <c r="AO42"/>
      <c r="AP42"/>
      <c r="AQ42"/>
      <c r="AR42"/>
      <c r="AS42"/>
      <c r="AT42"/>
    </row>
    <row r="43" spans="2:46" ht="30" customHeight="1">
      <c r="U43"/>
      <c r="V43"/>
      <c r="W43"/>
      <c r="X43"/>
      <c r="Y43"/>
      <c r="Z43"/>
      <c r="AA43"/>
      <c r="AB43"/>
      <c r="AC43"/>
      <c r="AD43"/>
      <c r="AE43"/>
      <c r="AF43"/>
      <c r="AG43"/>
      <c r="AH43"/>
      <c r="AI43"/>
      <c r="AJ43"/>
      <c r="AK43"/>
      <c r="AL43"/>
      <c r="AM43"/>
      <c r="AN43"/>
      <c r="AO43"/>
      <c r="AP43"/>
      <c r="AQ43"/>
      <c r="AR43"/>
      <c r="AS43"/>
      <c r="AT43"/>
    </row>
    <row r="44" spans="2:46" ht="30" customHeight="1">
      <c r="U44"/>
      <c r="V44"/>
      <c r="W44"/>
      <c r="X44"/>
      <c r="Y44"/>
      <c r="Z44"/>
      <c r="AA44"/>
      <c r="AB44"/>
      <c r="AC44"/>
      <c r="AD44"/>
      <c r="AE44"/>
      <c r="AF44"/>
      <c r="AG44"/>
      <c r="AH44"/>
      <c r="AI44"/>
      <c r="AJ44"/>
      <c r="AK44"/>
      <c r="AL44"/>
      <c r="AM44"/>
      <c r="AN44"/>
      <c r="AO44"/>
      <c r="AP44"/>
      <c r="AQ44"/>
      <c r="AR44"/>
      <c r="AS44"/>
      <c r="AT44"/>
    </row>
    <row r="45" spans="2:46" ht="30" customHeight="1">
      <c r="U45"/>
      <c r="V45"/>
      <c r="W45"/>
      <c r="X45"/>
      <c r="Y45"/>
      <c r="Z45"/>
      <c r="AA45"/>
      <c r="AB45"/>
      <c r="AC45"/>
      <c r="AD45"/>
      <c r="AE45"/>
      <c r="AF45"/>
      <c r="AG45"/>
      <c r="AH45"/>
      <c r="AI45"/>
      <c r="AJ45"/>
      <c r="AK45"/>
      <c r="AL45"/>
      <c r="AM45"/>
      <c r="AN45"/>
      <c r="AO45"/>
      <c r="AP45"/>
      <c r="AQ45"/>
      <c r="AR45"/>
      <c r="AS45"/>
      <c r="AT45"/>
    </row>
    <row r="46" spans="2:46" ht="30" customHeight="1">
      <c r="U46"/>
      <c r="V46"/>
      <c r="W46"/>
      <c r="X46"/>
      <c r="Y46"/>
      <c r="Z46"/>
      <c r="AA46"/>
      <c r="AB46"/>
      <c r="AC46"/>
      <c r="AD46"/>
      <c r="AE46"/>
      <c r="AF46"/>
      <c r="AG46"/>
      <c r="AH46"/>
      <c r="AI46"/>
      <c r="AJ46"/>
      <c r="AK46"/>
      <c r="AL46"/>
      <c r="AM46"/>
      <c r="AN46"/>
      <c r="AO46"/>
      <c r="AP46"/>
      <c r="AQ46"/>
      <c r="AR46"/>
      <c r="AS46"/>
      <c r="AT46"/>
    </row>
    <row r="47" spans="2:46" ht="30" customHeight="1"/>
    <row r="48" spans="2:46" ht="30" customHeight="1"/>
    <row r="49" ht="25" customHeight="1"/>
    <row r="50" ht="25" customHeight="1"/>
    <row r="51" ht="25" customHeight="1"/>
    <row r="52" ht="25" customHeight="1"/>
    <row r="53" ht="25" customHeight="1"/>
  </sheetData>
  <mergeCells count="161">
    <mergeCell ref="K41:M41"/>
    <mergeCell ref="E35:F35"/>
    <mergeCell ref="G35:I35"/>
    <mergeCell ref="K35:M35"/>
    <mergeCell ref="O35:P35"/>
    <mergeCell ref="Q35:S35"/>
    <mergeCell ref="E33:F33"/>
    <mergeCell ref="G33:I33"/>
    <mergeCell ref="K33:M33"/>
    <mergeCell ref="O33:P33"/>
    <mergeCell ref="Q33:S33"/>
    <mergeCell ref="E40:F40"/>
    <mergeCell ref="G40:I40"/>
    <mergeCell ref="K40:M40"/>
    <mergeCell ref="O40:P40"/>
    <mergeCell ref="Q40:S40"/>
    <mergeCell ref="E38:F38"/>
    <mergeCell ref="G38:I38"/>
    <mergeCell ref="K38:M38"/>
    <mergeCell ref="O38:P38"/>
    <mergeCell ref="Q38:S38"/>
    <mergeCell ref="E39:F39"/>
    <mergeCell ref="G39:I39"/>
    <mergeCell ref="K39:M39"/>
    <mergeCell ref="O39:P39"/>
    <mergeCell ref="Q39:S39"/>
    <mergeCell ref="E30:F30"/>
    <mergeCell ref="G30:I30"/>
    <mergeCell ref="K30:M30"/>
    <mergeCell ref="O30:P30"/>
    <mergeCell ref="Q30:S30"/>
    <mergeCell ref="E29:F29"/>
    <mergeCell ref="G29:I29"/>
    <mergeCell ref="K29:M29"/>
    <mergeCell ref="O29:P29"/>
    <mergeCell ref="Q29:S29"/>
    <mergeCell ref="E32:F32"/>
    <mergeCell ref="G32:I32"/>
    <mergeCell ref="K32:M32"/>
    <mergeCell ref="O32:P32"/>
    <mergeCell ref="Q32:S32"/>
    <mergeCell ref="E31:F31"/>
    <mergeCell ref="G31:I31"/>
    <mergeCell ref="K31:M31"/>
    <mergeCell ref="O31:P31"/>
    <mergeCell ref="Q31:S31"/>
    <mergeCell ref="O42:P42"/>
    <mergeCell ref="Q42:S42"/>
    <mergeCell ref="E42:F42"/>
    <mergeCell ref="G42:I42"/>
    <mergeCell ref="K42:M42"/>
    <mergeCell ref="O34:P34"/>
    <mergeCell ref="Q34:S34"/>
    <mergeCell ref="E34:F34"/>
    <mergeCell ref="G34:I34"/>
    <mergeCell ref="K34:M34"/>
    <mergeCell ref="E36:F36"/>
    <mergeCell ref="G36:I36"/>
    <mergeCell ref="K36:M36"/>
    <mergeCell ref="O36:P36"/>
    <mergeCell ref="Q36:S36"/>
    <mergeCell ref="E37:F37"/>
    <mergeCell ref="Q41:S41"/>
    <mergeCell ref="G37:I37"/>
    <mergeCell ref="K37:M37"/>
    <mergeCell ref="O37:P37"/>
    <mergeCell ref="Q37:S37"/>
    <mergeCell ref="O41:P41"/>
    <mergeCell ref="E41:F41"/>
    <mergeCell ref="G41:I41"/>
    <mergeCell ref="O27:P27"/>
    <mergeCell ref="Q27:S27"/>
    <mergeCell ref="E28:F28"/>
    <mergeCell ref="G28:I28"/>
    <mergeCell ref="K28:M28"/>
    <mergeCell ref="O28:P28"/>
    <mergeCell ref="Q28:S28"/>
    <mergeCell ref="E27:F27"/>
    <mergeCell ref="G27:I27"/>
    <mergeCell ref="K27:M27"/>
    <mergeCell ref="O25:P25"/>
    <mergeCell ref="Q25:S25"/>
    <mergeCell ref="E26:F26"/>
    <mergeCell ref="G26:I26"/>
    <mergeCell ref="K26:M26"/>
    <mergeCell ref="O26:P26"/>
    <mergeCell ref="Q26:S26"/>
    <mergeCell ref="E25:F25"/>
    <mergeCell ref="G25:I25"/>
    <mergeCell ref="K25:M25"/>
    <mergeCell ref="O23:P23"/>
    <mergeCell ref="Q23:S23"/>
    <mergeCell ref="E24:F24"/>
    <mergeCell ref="G24:I24"/>
    <mergeCell ref="K24:M24"/>
    <mergeCell ref="O24:P24"/>
    <mergeCell ref="Q24:S24"/>
    <mergeCell ref="E23:F23"/>
    <mergeCell ref="G23:I23"/>
    <mergeCell ref="K23:M23"/>
    <mergeCell ref="O21:P21"/>
    <mergeCell ref="Q21:S21"/>
    <mergeCell ref="E22:F22"/>
    <mergeCell ref="G22:I22"/>
    <mergeCell ref="K22:M22"/>
    <mergeCell ref="O22:P22"/>
    <mergeCell ref="Q22:S22"/>
    <mergeCell ref="E21:F21"/>
    <mergeCell ref="G21:I21"/>
    <mergeCell ref="K21:M21"/>
    <mergeCell ref="O19:P19"/>
    <mergeCell ref="Q19:S19"/>
    <mergeCell ref="E20:F20"/>
    <mergeCell ref="G20:I20"/>
    <mergeCell ref="K20:M20"/>
    <mergeCell ref="O20:P20"/>
    <mergeCell ref="Q20:S20"/>
    <mergeCell ref="E19:F19"/>
    <mergeCell ref="G19:I19"/>
    <mergeCell ref="K19:M19"/>
    <mergeCell ref="B2:C2"/>
    <mergeCell ref="B3:C3"/>
    <mergeCell ref="B5:S8"/>
    <mergeCell ref="E13:F13"/>
    <mergeCell ref="G13:I13"/>
    <mergeCell ref="K13:M13"/>
    <mergeCell ref="B4:S4"/>
    <mergeCell ref="K2:M2"/>
    <mergeCell ref="K3:M3"/>
    <mergeCell ref="N2:S2"/>
    <mergeCell ref="N3:S3"/>
    <mergeCell ref="D2:J2"/>
    <mergeCell ref="D3:J3"/>
    <mergeCell ref="E14:F14"/>
    <mergeCell ref="E16:F16"/>
    <mergeCell ref="B10:S11"/>
    <mergeCell ref="Q13:S13"/>
    <mergeCell ref="Q14:S14"/>
    <mergeCell ref="Q15:S15"/>
    <mergeCell ref="Q16:S16"/>
    <mergeCell ref="G16:I16"/>
    <mergeCell ref="K16:M16"/>
    <mergeCell ref="O16:P16"/>
    <mergeCell ref="G14:I14"/>
    <mergeCell ref="K14:M14"/>
    <mergeCell ref="O14:P14"/>
    <mergeCell ref="E15:F15"/>
    <mergeCell ref="G15:I15"/>
    <mergeCell ref="K15:M15"/>
    <mergeCell ref="O15:P15"/>
    <mergeCell ref="O13:P13"/>
    <mergeCell ref="Q17:S17"/>
    <mergeCell ref="Q18:S18"/>
    <mergeCell ref="E18:F18"/>
    <mergeCell ref="G18:I18"/>
    <mergeCell ref="K18:M18"/>
    <mergeCell ref="E17:F17"/>
    <mergeCell ref="G17:I17"/>
    <mergeCell ref="K17:M17"/>
    <mergeCell ref="O17:P17"/>
    <mergeCell ref="O18:P18"/>
  </mergeCells>
  <phoneticPr fontId="1" type="noConversion"/>
  <conditionalFormatting sqref="C14:C37 C41">
    <cfRule type="duplicateValues" dxfId="35" priority="13"/>
  </conditionalFormatting>
  <conditionalFormatting sqref="C39">
    <cfRule type="duplicateValues" dxfId="34" priority="15"/>
  </conditionalFormatting>
  <conditionalFormatting sqref="C38">
    <cfRule type="duplicateValues" dxfId="33" priority="16"/>
  </conditionalFormatting>
  <conditionalFormatting sqref="C13:C39 C41">
    <cfRule type="duplicateValues" dxfId="32" priority="17"/>
  </conditionalFormatting>
  <conditionalFormatting sqref="C40">
    <cfRule type="duplicateValues" dxfId="31" priority="20"/>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sheetPr>
  <dimension ref="A1:N593"/>
  <sheetViews>
    <sheetView topLeftCell="C161" zoomScale="85" zoomScaleNormal="85" workbookViewId="0">
      <selection activeCell="G368" sqref="G368"/>
    </sheetView>
  </sheetViews>
  <sheetFormatPr baseColWidth="10" defaultColWidth="9" defaultRowHeight="30" customHeight="1"/>
  <cols>
    <col min="1" max="1" width="3.33203125" style="214" customWidth="1"/>
    <col min="2" max="2" width="9" style="214" customWidth="1"/>
    <col min="3" max="3" width="26.1640625" style="214" customWidth="1"/>
    <col min="4" max="4" width="44.6640625" style="214" customWidth="1"/>
    <col min="5" max="5" width="17.6640625" style="214" customWidth="1"/>
    <col min="6" max="11" width="20.6640625" style="214" customWidth="1"/>
    <col min="12" max="12" width="20.6640625" style="228" customWidth="1"/>
    <col min="13" max="13" width="10" style="214" customWidth="1"/>
    <col min="14" max="16384" width="9" style="214"/>
  </cols>
  <sheetData>
    <row r="1" spans="1:12" ht="30" customHeight="1" thickBot="1"/>
    <row r="2" spans="1:12" ht="30" customHeight="1">
      <c r="B2" s="624" t="s">
        <v>54</v>
      </c>
      <c r="C2" s="625"/>
      <c r="D2" s="626" t="s">
        <v>3276</v>
      </c>
      <c r="E2" s="626"/>
      <c r="F2" s="626"/>
      <c r="G2" s="626"/>
      <c r="H2" s="626"/>
      <c r="I2" s="626"/>
      <c r="J2" s="232" t="s">
        <v>105</v>
      </c>
      <c r="K2" s="627" t="s">
        <v>3393</v>
      </c>
      <c r="L2" s="628"/>
    </row>
    <row r="3" spans="1:12" ht="30" customHeight="1">
      <c r="B3" s="608" t="s">
        <v>55</v>
      </c>
      <c r="C3" s="609"/>
      <c r="D3" s="629" t="s">
        <v>478</v>
      </c>
      <c r="E3" s="629"/>
      <c r="F3" s="629"/>
      <c r="G3" s="629"/>
      <c r="H3" s="629"/>
      <c r="I3" s="629"/>
      <c r="J3" s="233" t="s">
        <v>106</v>
      </c>
      <c r="K3" s="630">
        <v>44266</v>
      </c>
      <c r="L3" s="631"/>
    </row>
    <row r="4" spans="1:12" ht="30" customHeight="1">
      <c r="B4" s="608" t="s">
        <v>179</v>
      </c>
      <c r="C4" s="609"/>
      <c r="D4" s="609"/>
      <c r="E4" s="609"/>
      <c r="F4" s="609"/>
      <c r="G4" s="609"/>
      <c r="H4" s="609"/>
      <c r="I4" s="609"/>
      <c r="J4" s="609"/>
      <c r="K4" s="609"/>
      <c r="L4" s="610"/>
    </row>
    <row r="5" spans="1:12" ht="30" customHeight="1">
      <c r="B5" s="611" t="s">
        <v>3413</v>
      </c>
      <c r="C5" s="612"/>
      <c r="D5" s="612"/>
      <c r="E5" s="612"/>
      <c r="F5" s="612"/>
      <c r="G5" s="612"/>
      <c r="H5" s="612"/>
      <c r="I5" s="612"/>
      <c r="J5" s="612"/>
      <c r="K5" s="612"/>
      <c r="L5" s="613"/>
    </row>
    <row r="6" spans="1:12" ht="30" customHeight="1">
      <c r="B6" s="614"/>
      <c r="C6" s="612"/>
      <c r="D6" s="612"/>
      <c r="E6" s="612"/>
      <c r="F6" s="612"/>
      <c r="G6" s="612"/>
      <c r="H6" s="612"/>
      <c r="I6" s="612"/>
      <c r="J6" s="612"/>
      <c r="K6" s="612"/>
      <c r="L6" s="613"/>
    </row>
    <row r="7" spans="1:12" ht="30" customHeight="1">
      <c r="B7" s="614"/>
      <c r="C7" s="612"/>
      <c r="D7" s="612"/>
      <c r="E7" s="612"/>
      <c r="F7" s="612"/>
      <c r="G7" s="612"/>
      <c r="H7" s="612"/>
      <c r="I7" s="612"/>
      <c r="J7" s="612"/>
      <c r="K7" s="612"/>
      <c r="L7" s="613"/>
    </row>
    <row r="8" spans="1:12" ht="30" customHeight="1" thickBot="1">
      <c r="B8" s="615"/>
      <c r="C8" s="616"/>
      <c r="D8" s="616"/>
      <c r="E8" s="616"/>
      <c r="F8" s="616"/>
      <c r="G8" s="616"/>
      <c r="H8" s="616"/>
      <c r="I8" s="616"/>
      <c r="J8" s="616"/>
      <c r="K8" s="616"/>
      <c r="L8" s="617"/>
    </row>
    <row r="9" spans="1:12" ht="30" customHeight="1" thickBot="1"/>
    <row r="10" spans="1:12" ht="30" customHeight="1">
      <c r="B10" s="618" t="s">
        <v>193</v>
      </c>
      <c r="C10" s="619"/>
      <c r="D10" s="619"/>
      <c r="E10" s="619"/>
      <c r="F10" s="619"/>
      <c r="G10" s="619"/>
      <c r="H10" s="619"/>
      <c r="I10" s="619"/>
      <c r="J10" s="619"/>
      <c r="K10" s="619"/>
      <c r="L10" s="620"/>
    </row>
    <row r="11" spans="1:12" ht="30" customHeight="1" thickBot="1">
      <c r="B11" s="621"/>
      <c r="C11" s="622"/>
      <c r="D11" s="622"/>
      <c r="E11" s="622"/>
      <c r="F11" s="622"/>
      <c r="G11" s="622"/>
      <c r="H11" s="622"/>
      <c r="I11" s="622"/>
      <c r="J11" s="622"/>
      <c r="K11" s="622"/>
      <c r="L11" s="623"/>
    </row>
    <row r="12" spans="1:12" ht="30" customHeight="1" thickBot="1"/>
    <row r="13" spans="1:12" ht="30" customHeight="1">
      <c r="A13" s="214">
        <v>1</v>
      </c>
      <c r="B13" s="590" t="s">
        <v>2344</v>
      </c>
      <c r="C13" s="591"/>
      <c r="D13" s="591"/>
      <c r="E13" s="234" t="s">
        <v>203</v>
      </c>
      <c r="F13" s="594" t="s">
        <v>3554</v>
      </c>
      <c r="G13" s="594"/>
      <c r="H13" s="594"/>
      <c r="I13" s="235" t="s">
        <v>2273</v>
      </c>
      <c r="J13" s="241" t="s">
        <v>2345</v>
      </c>
      <c r="K13" s="235" t="s">
        <v>2210</v>
      </c>
      <c r="L13" s="226" t="s">
        <v>606</v>
      </c>
    </row>
    <row r="14" spans="1:12" ht="30" customHeight="1" thickBot="1">
      <c r="B14" s="592"/>
      <c r="C14" s="593"/>
      <c r="D14" s="593"/>
      <c r="E14" s="236" t="s">
        <v>2211</v>
      </c>
      <c r="F14" s="595" t="s">
        <v>2346</v>
      </c>
      <c r="G14" s="595"/>
      <c r="H14" s="595"/>
      <c r="I14" s="237" t="s">
        <v>2212</v>
      </c>
      <c r="J14" s="221">
        <v>44266</v>
      </c>
      <c r="K14" s="237" t="s">
        <v>2330</v>
      </c>
      <c r="L14" s="227">
        <v>1</v>
      </c>
    </row>
    <row r="15" spans="1:12" ht="30" customHeight="1" thickBot="1">
      <c r="B15" s="585" t="s">
        <v>2278</v>
      </c>
      <c r="C15" s="586"/>
      <c r="D15" s="213" t="s">
        <v>2347</v>
      </c>
      <c r="E15" s="238" t="s">
        <v>199</v>
      </c>
      <c r="F15" s="587" t="s">
        <v>2251</v>
      </c>
      <c r="G15" s="588"/>
      <c r="H15" s="588"/>
      <c r="I15" s="588"/>
      <c r="J15" s="589"/>
      <c r="K15" s="238" t="s">
        <v>2252</v>
      </c>
      <c r="L15" s="224">
        <v>1</v>
      </c>
    </row>
    <row r="16" spans="1:12" ht="30" customHeight="1" thickBot="1">
      <c r="B16" s="249"/>
      <c r="C16" s="249"/>
      <c r="D16" s="249"/>
      <c r="E16" s="249"/>
      <c r="F16" s="249"/>
      <c r="G16" s="249"/>
      <c r="H16" s="249"/>
      <c r="I16" s="249"/>
      <c r="J16" s="249"/>
      <c r="K16" s="249"/>
      <c r="L16" s="245"/>
    </row>
    <row r="17" spans="1:12" ht="30" customHeight="1">
      <c r="B17" s="239" t="s">
        <v>2348</v>
      </c>
      <c r="C17" s="235" t="s">
        <v>2349</v>
      </c>
      <c r="D17" s="235" t="s">
        <v>2350</v>
      </c>
      <c r="E17" s="235" t="s">
        <v>2351</v>
      </c>
      <c r="F17" s="235" t="s">
        <v>198</v>
      </c>
      <c r="G17" s="235" t="s">
        <v>2352</v>
      </c>
      <c r="H17" s="235" t="s">
        <v>2353</v>
      </c>
      <c r="I17" s="235" t="s">
        <v>2354</v>
      </c>
      <c r="J17" s="235" t="s">
        <v>2355</v>
      </c>
      <c r="K17" s="235" t="s">
        <v>202</v>
      </c>
      <c r="L17" s="240" t="s">
        <v>2284</v>
      </c>
    </row>
    <row r="18" spans="1:12" ht="30" customHeight="1">
      <c r="B18" s="215">
        <v>1</v>
      </c>
      <c r="C18" s="222" t="s">
        <v>2222</v>
      </c>
      <c r="D18" s="222" t="s">
        <v>2223</v>
      </c>
      <c r="E18" s="222" t="s">
        <v>2224</v>
      </c>
      <c r="F18" s="281" t="s">
        <v>2244</v>
      </c>
      <c r="G18" s="286" t="s">
        <v>2225</v>
      </c>
      <c r="H18" s="287" t="s">
        <v>2225</v>
      </c>
      <c r="I18" s="216"/>
      <c r="J18" s="216"/>
      <c r="K18" s="216"/>
      <c r="L18" s="231" t="s">
        <v>2226</v>
      </c>
    </row>
    <row r="19" spans="1:12" ht="30" customHeight="1">
      <c r="B19" s="215">
        <v>2</v>
      </c>
      <c r="C19" s="222" t="s">
        <v>171</v>
      </c>
      <c r="D19" s="222" t="s">
        <v>2227</v>
      </c>
      <c r="E19" s="222" t="s">
        <v>2228</v>
      </c>
      <c r="F19" s="286" t="s">
        <v>2225</v>
      </c>
      <c r="G19" s="286" t="s">
        <v>2225</v>
      </c>
      <c r="H19" s="287" t="s">
        <v>2225</v>
      </c>
      <c r="I19" s="216"/>
      <c r="J19" s="216"/>
      <c r="K19" s="216"/>
      <c r="L19" s="231" t="s">
        <v>2229</v>
      </c>
    </row>
    <row r="20" spans="1:12" ht="30" customHeight="1">
      <c r="B20" s="215">
        <v>3</v>
      </c>
      <c r="C20" s="222" t="s">
        <v>2230</v>
      </c>
      <c r="D20" s="222" t="s">
        <v>2231</v>
      </c>
      <c r="E20" s="222" t="s">
        <v>2232</v>
      </c>
      <c r="F20" s="286" t="s">
        <v>2225</v>
      </c>
      <c r="G20" s="286" t="s">
        <v>2225</v>
      </c>
      <c r="H20" s="287" t="s">
        <v>2225</v>
      </c>
      <c r="I20" s="216"/>
      <c r="J20" s="216"/>
      <c r="K20" s="216"/>
      <c r="L20" s="231" t="s">
        <v>2233</v>
      </c>
    </row>
    <row r="21" spans="1:12" ht="30" customHeight="1">
      <c r="B21" s="215">
        <v>4</v>
      </c>
      <c r="C21" s="222" t="s">
        <v>2234</v>
      </c>
      <c r="D21" s="222" t="s">
        <v>2235</v>
      </c>
      <c r="E21" s="222" t="s">
        <v>2236</v>
      </c>
      <c r="F21" s="286" t="s">
        <v>2225</v>
      </c>
      <c r="G21" s="286" t="s">
        <v>2225</v>
      </c>
      <c r="H21" s="287" t="s">
        <v>2225</v>
      </c>
      <c r="I21" s="216"/>
      <c r="J21" s="216"/>
      <c r="K21" s="216"/>
      <c r="L21" s="231" t="s">
        <v>2237</v>
      </c>
    </row>
    <row r="22" spans="1:12" ht="30" customHeight="1">
      <c r="B22" s="215">
        <v>5</v>
      </c>
      <c r="C22" s="222" t="s">
        <v>2238</v>
      </c>
      <c r="D22" s="222" t="s">
        <v>2239</v>
      </c>
      <c r="E22" s="222" t="s">
        <v>2224</v>
      </c>
      <c r="F22" s="286" t="s">
        <v>2225</v>
      </c>
      <c r="G22" s="286" t="s">
        <v>2225</v>
      </c>
      <c r="H22" s="287" t="s">
        <v>2225</v>
      </c>
      <c r="I22" s="216"/>
      <c r="J22" s="216"/>
      <c r="K22" s="216"/>
      <c r="L22" s="231" t="s">
        <v>2240</v>
      </c>
    </row>
    <row r="23" spans="1:12" ht="30" customHeight="1">
      <c r="B23" s="215">
        <v>6</v>
      </c>
      <c r="C23" s="222" t="s">
        <v>2241</v>
      </c>
      <c r="D23" s="222" t="s">
        <v>2242</v>
      </c>
      <c r="E23" s="222" t="s">
        <v>2243</v>
      </c>
      <c r="F23" s="286" t="s">
        <v>2225</v>
      </c>
      <c r="G23" s="286" t="s">
        <v>2225</v>
      </c>
      <c r="H23" s="282" t="s">
        <v>2244</v>
      </c>
      <c r="I23" s="216"/>
      <c r="J23" s="216"/>
      <c r="K23" s="216"/>
      <c r="L23" s="231" t="s">
        <v>2245</v>
      </c>
    </row>
    <row r="24" spans="1:12" ht="30" customHeight="1" thickBot="1">
      <c r="B24" s="217">
        <v>7</v>
      </c>
      <c r="C24" s="219" t="s">
        <v>2246</v>
      </c>
      <c r="D24" s="219" t="s">
        <v>2247</v>
      </c>
      <c r="E24" s="219" t="s">
        <v>2248</v>
      </c>
      <c r="F24" s="288" t="s">
        <v>2225</v>
      </c>
      <c r="G24" s="288" t="s">
        <v>2225</v>
      </c>
      <c r="H24" s="289" t="s">
        <v>2225</v>
      </c>
      <c r="I24" s="218"/>
      <c r="J24" s="218"/>
      <c r="K24" s="218"/>
      <c r="L24" s="229" t="s">
        <v>2249</v>
      </c>
    </row>
    <row r="26" spans="1:12" ht="30" customHeight="1" thickBot="1"/>
    <row r="27" spans="1:12" ht="30" customHeight="1">
      <c r="A27" s="214">
        <v>2</v>
      </c>
      <c r="B27" s="590" t="s">
        <v>2271</v>
      </c>
      <c r="C27" s="591"/>
      <c r="D27" s="591"/>
      <c r="E27" s="234" t="s">
        <v>2272</v>
      </c>
      <c r="F27" s="594" t="s">
        <v>3555</v>
      </c>
      <c r="G27" s="594"/>
      <c r="H27" s="594"/>
      <c r="I27" s="235" t="s">
        <v>2273</v>
      </c>
      <c r="J27" s="241" t="s">
        <v>2356</v>
      </c>
      <c r="K27" s="235" t="s">
        <v>2274</v>
      </c>
      <c r="L27" s="226" t="s">
        <v>2276</v>
      </c>
    </row>
    <row r="28" spans="1:12" ht="30" customHeight="1" thickBot="1">
      <c r="B28" s="592"/>
      <c r="C28" s="593"/>
      <c r="D28" s="593"/>
      <c r="E28" s="236" t="s">
        <v>2275</v>
      </c>
      <c r="F28" s="595" t="s">
        <v>2276</v>
      </c>
      <c r="G28" s="595"/>
      <c r="H28" s="595"/>
      <c r="I28" s="237" t="s">
        <v>2277</v>
      </c>
      <c r="J28" s="221">
        <v>44266</v>
      </c>
      <c r="K28" s="237" t="s">
        <v>2330</v>
      </c>
      <c r="L28" s="227">
        <v>1</v>
      </c>
    </row>
    <row r="29" spans="1:12" ht="30" customHeight="1" thickBot="1">
      <c r="B29" s="585" t="s">
        <v>2278</v>
      </c>
      <c r="C29" s="586"/>
      <c r="D29" s="213" t="s">
        <v>2250</v>
      </c>
      <c r="E29" s="238" t="s">
        <v>2357</v>
      </c>
      <c r="F29" s="587" t="s">
        <v>2251</v>
      </c>
      <c r="G29" s="588"/>
      <c r="H29" s="588"/>
      <c r="I29" s="588"/>
      <c r="J29" s="589"/>
      <c r="K29" s="238" t="s">
        <v>2252</v>
      </c>
      <c r="L29" s="224">
        <v>1</v>
      </c>
    </row>
    <row r="30" spans="1:12" s="249" customFormat="1" ht="30" customHeight="1" thickBot="1">
      <c r="L30" s="245"/>
    </row>
    <row r="31" spans="1:12" ht="30" customHeight="1">
      <c r="B31" s="239" t="s">
        <v>2348</v>
      </c>
      <c r="C31" s="235" t="s">
        <v>196</v>
      </c>
      <c r="D31" s="235" t="s">
        <v>2358</v>
      </c>
      <c r="E31" s="235" t="s">
        <v>2359</v>
      </c>
      <c r="F31" s="235" t="s">
        <v>2253</v>
      </c>
      <c r="G31" s="235" t="s">
        <v>2254</v>
      </c>
      <c r="H31" s="235" t="s">
        <v>2353</v>
      </c>
      <c r="I31" s="235" t="s">
        <v>2360</v>
      </c>
      <c r="J31" s="235" t="s">
        <v>2361</v>
      </c>
      <c r="K31" s="235" t="s">
        <v>2255</v>
      </c>
      <c r="L31" s="240" t="s">
        <v>2256</v>
      </c>
    </row>
    <row r="32" spans="1:12" ht="30" customHeight="1">
      <c r="B32" s="215">
        <v>1</v>
      </c>
      <c r="C32" s="222" t="s">
        <v>2257</v>
      </c>
      <c r="D32" s="222" t="s">
        <v>3556</v>
      </c>
      <c r="E32" s="222" t="s">
        <v>2228</v>
      </c>
      <c r="F32" s="281" t="s">
        <v>2244</v>
      </c>
      <c r="G32" s="286" t="s">
        <v>2225</v>
      </c>
      <c r="H32" s="287" t="s">
        <v>2225</v>
      </c>
      <c r="I32" s="216"/>
      <c r="J32" s="216"/>
      <c r="K32" s="216"/>
      <c r="L32" s="231" t="s">
        <v>2257</v>
      </c>
    </row>
    <row r="33" spans="1:12" ht="30" customHeight="1">
      <c r="B33" s="215">
        <v>2</v>
      </c>
      <c r="C33" s="222" t="s">
        <v>2222</v>
      </c>
      <c r="D33" s="222" t="s">
        <v>2223</v>
      </c>
      <c r="E33" s="222" t="s">
        <v>2224</v>
      </c>
      <c r="F33" s="286" t="s">
        <v>2225</v>
      </c>
      <c r="G33" s="281" t="s">
        <v>2244</v>
      </c>
      <c r="H33" s="287" t="s">
        <v>2225</v>
      </c>
      <c r="I33" s="216"/>
      <c r="J33" s="216" t="s">
        <v>2158</v>
      </c>
      <c r="K33" s="222" t="s">
        <v>2223</v>
      </c>
      <c r="L33" s="231" t="s">
        <v>2226</v>
      </c>
    </row>
    <row r="34" spans="1:12" ht="30" customHeight="1">
      <c r="B34" s="215">
        <v>3</v>
      </c>
      <c r="C34" s="222" t="s">
        <v>2230</v>
      </c>
      <c r="D34" s="222" t="s">
        <v>2231</v>
      </c>
      <c r="E34" s="222" t="s">
        <v>2232</v>
      </c>
      <c r="F34" s="286" t="s">
        <v>2225</v>
      </c>
      <c r="G34" s="281" t="s">
        <v>2244</v>
      </c>
      <c r="H34" s="287" t="s">
        <v>2225</v>
      </c>
      <c r="I34" s="216"/>
      <c r="J34" s="216" t="s">
        <v>2158</v>
      </c>
      <c r="K34" s="222" t="s">
        <v>2231</v>
      </c>
      <c r="L34" s="231" t="s">
        <v>2233</v>
      </c>
    </row>
    <row r="35" spans="1:12" ht="30" customHeight="1">
      <c r="B35" s="215">
        <v>4</v>
      </c>
      <c r="C35" s="222" t="s">
        <v>2259</v>
      </c>
      <c r="D35" s="222" t="s">
        <v>2045</v>
      </c>
      <c r="E35" s="222" t="s">
        <v>2228</v>
      </c>
      <c r="F35" s="286" t="s">
        <v>2225</v>
      </c>
      <c r="G35" s="286" t="s">
        <v>2225</v>
      </c>
      <c r="H35" s="287" t="s">
        <v>2225</v>
      </c>
      <c r="I35" s="216"/>
      <c r="J35" s="216"/>
      <c r="K35" s="216"/>
      <c r="L35" s="231" t="s">
        <v>2260</v>
      </c>
    </row>
    <row r="36" spans="1:12" ht="30" customHeight="1">
      <c r="B36" s="215">
        <v>5</v>
      </c>
      <c r="C36" s="222" t="s">
        <v>2261</v>
      </c>
      <c r="D36" s="222" t="s">
        <v>930</v>
      </c>
      <c r="E36" s="222" t="s">
        <v>2262</v>
      </c>
      <c r="F36" s="286" t="s">
        <v>2225</v>
      </c>
      <c r="G36" s="286" t="s">
        <v>2225</v>
      </c>
      <c r="H36" s="287" t="s">
        <v>2225</v>
      </c>
      <c r="I36" s="216"/>
      <c r="J36" s="216"/>
      <c r="K36" s="216"/>
      <c r="L36" s="231" t="s">
        <v>2263</v>
      </c>
    </row>
    <row r="37" spans="1:12" ht="30" customHeight="1">
      <c r="B37" s="215">
        <v>6</v>
      </c>
      <c r="C37" s="222" t="s">
        <v>2264</v>
      </c>
      <c r="D37" s="222" t="s">
        <v>2265</v>
      </c>
      <c r="E37" s="222" t="s">
        <v>2228</v>
      </c>
      <c r="F37" s="286" t="s">
        <v>2225</v>
      </c>
      <c r="G37" s="286" t="s">
        <v>2225</v>
      </c>
      <c r="H37" s="287" t="s">
        <v>2225</v>
      </c>
      <c r="I37" s="216"/>
      <c r="J37" s="216"/>
      <c r="K37" s="216"/>
      <c r="L37" s="231" t="s">
        <v>2266</v>
      </c>
    </row>
    <row r="38" spans="1:12" ht="30" customHeight="1">
      <c r="B38" s="215">
        <v>7</v>
      </c>
      <c r="C38" s="222" t="s">
        <v>2267</v>
      </c>
      <c r="D38" s="222" t="s">
        <v>932</v>
      </c>
      <c r="E38" s="222" t="s">
        <v>2228</v>
      </c>
      <c r="F38" s="286" t="s">
        <v>2225</v>
      </c>
      <c r="G38" s="286" t="s">
        <v>2225</v>
      </c>
      <c r="H38" s="282" t="s">
        <v>2244</v>
      </c>
      <c r="I38" s="250"/>
      <c r="J38" s="250"/>
      <c r="K38" s="250"/>
      <c r="L38" s="231" t="s">
        <v>2268</v>
      </c>
    </row>
    <row r="39" spans="1:12" ht="30" customHeight="1">
      <c r="B39" s="215">
        <v>8</v>
      </c>
      <c r="C39" s="222" t="s">
        <v>2269</v>
      </c>
      <c r="D39" s="222" t="s">
        <v>933</v>
      </c>
      <c r="E39" s="222" t="s">
        <v>2236</v>
      </c>
      <c r="F39" s="286" t="s">
        <v>2225</v>
      </c>
      <c r="G39" s="286" t="s">
        <v>2225</v>
      </c>
      <c r="H39" s="282" t="s">
        <v>2244</v>
      </c>
      <c r="I39" s="250"/>
      <c r="J39" s="250"/>
      <c r="K39" s="250"/>
      <c r="L39" s="231" t="s">
        <v>2269</v>
      </c>
    </row>
    <row r="40" spans="1:12" ht="30" customHeight="1" thickBot="1">
      <c r="B40" s="217">
        <v>9</v>
      </c>
      <c r="C40" s="219" t="s">
        <v>2246</v>
      </c>
      <c r="D40" s="219" t="s">
        <v>934</v>
      </c>
      <c r="E40" s="219" t="s">
        <v>2248</v>
      </c>
      <c r="F40" s="288" t="s">
        <v>2225</v>
      </c>
      <c r="G40" s="288" t="s">
        <v>2225</v>
      </c>
      <c r="H40" s="289" t="s">
        <v>2225</v>
      </c>
      <c r="I40" s="218"/>
      <c r="J40" s="218"/>
      <c r="K40" s="218"/>
      <c r="L40" s="229" t="s">
        <v>2270</v>
      </c>
    </row>
    <row r="42" spans="1:12" ht="30" customHeight="1" thickBot="1"/>
    <row r="43" spans="1:12" ht="30" customHeight="1">
      <c r="A43" s="214">
        <v>3</v>
      </c>
      <c r="B43" s="590" t="s">
        <v>2362</v>
      </c>
      <c r="C43" s="591"/>
      <c r="D43" s="591"/>
      <c r="E43" s="234" t="s">
        <v>2363</v>
      </c>
      <c r="F43" s="594" t="s">
        <v>3557</v>
      </c>
      <c r="G43" s="594"/>
      <c r="H43" s="594"/>
      <c r="I43" s="235" t="s">
        <v>2328</v>
      </c>
      <c r="J43" s="241" t="s">
        <v>2364</v>
      </c>
      <c r="K43" s="235" t="s">
        <v>2365</v>
      </c>
      <c r="L43" s="226" t="s">
        <v>2366</v>
      </c>
    </row>
    <row r="44" spans="1:12" ht="30" customHeight="1" thickBot="1">
      <c r="B44" s="592"/>
      <c r="C44" s="593"/>
      <c r="D44" s="593"/>
      <c r="E44" s="236" t="s">
        <v>2367</v>
      </c>
      <c r="F44" s="595" t="s">
        <v>2366</v>
      </c>
      <c r="G44" s="595"/>
      <c r="H44" s="595"/>
      <c r="I44" s="237" t="s">
        <v>2368</v>
      </c>
      <c r="J44" s="221">
        <v>44266</v>
      </c>
      <c r="K44" s="237" t="s">
        <v>2369</v>
      </c>
      <c r="L44" s="227">
        <v>1</v>
      </c>
    </row>
    <row r="45" spans="1:12" ht="30" customHeight="1" thickBot="1">
      <c r="B45" s="585" t="s">
        <v>2370</v>
      </c>
      <c r="C45" s="586"/>
      <c r="D45" s="213" t="s">
        <v>2250</v>
      </c>
      <c r="E45" s="238" t="s">
        <v>2357</v>
      </c>
      <c r="F45" s="587" t="s">
        <v>2251</v>
      </c>
      <c r="G45" s="588"/>
      <c r="H45" s="588"/>
      <c r="I45" s="588"/>
      <c r="J45" s="589"/>
      <c r="K45" s="238" t="s">
        <v>2252</v>
      </c>
      <c r="L45" s="224">
        <v>1</v>
      </c>
    </row>
    <row r="46" spans="1:12" ht="30" customHeight="1" thickBot="1">
      <c r="B46" s="249"/>
      <c r="C46" s="249"/>
      <c r="D46" s="249"/>
      <c r="E46" s="249"/>
      <c r="F46" s="249"/>
      <c r="G46" s="249"/>
      <c r="H46" s="249"/>
      <c r="I46" s="249"/>
      <c r="J46" s="249"/>
      <c r="K46" s="249"/>
      <c r="L46" s="245"/>
    </row>
    <row r="47" spans="1:12" ht="30" customHeight="1">
      <c r="B47" s="239" t="s">
        <v>2348</v>
      </c>
      <c r="C47" s="235" t="s">
        <v>2331</v>
      </c>
      <c r="D47" s="235" t="s">
        <v>2358</v>
      </c>
      <c r="E47" s="235" t="s">
        <v>2359</v>
      </c>
      <c r="F47" s="235" t="s">
        <v>198</v>
      </c>
      <c r="G47" s="235" t="s">
        <v>2254</v>
      </c>
      <c r="H47" s="235" t="s">
        <v>2353</v>
      </c>
      <c r="I47" s="235" t="s">
        <v>2360</v>
      </c>
      <c r="J47" s="235" t="s">
        <v>2361</v>
      </c>
      <c r="K47" s="235" t="s">
        <v>2255</v>
      </c>
      <c r="L47" s="240" t="s">
        <v>2256</v>
      </c>
    </row>
    <row r="48" spans="1:12" ht="30" customHeight="1">
      <c r="B48" s="215">
        <v>1</v>
      </c>
      <c r="C48" s="222" t="s">
        <v>2285</v>
      </c>
      <c r="D48" s="222" t="s">
        <v>2286</v>
      </c>
      <c r="E48" s="222" t="s">
        <v>2224</v>
      </c>
      <c r="F48" s="281" t="s">
        <v>2244</v>
      </c>
      <c r="G48" s="286" t="s">
        <v>2225</v>
      </c>
      <c r="H48" s="287" t="s">
        <v>2225</v>
      </c>
      <c r="I48" s="216"/>
      <c r="J48" s="216"/>
      <c r="K48" s="216"/>
      <c r="L48" s="231" t="s">
        <v>2285</v>
      </c>
    </row>
    <row r="49" spans="2:12" ht="30" customHeight="1">
      <c r="B49" s="215">
        <v>2</v>
      </c>
      <c r="C49" s="222" t="s">
        <v>171</v>
      </c>
      <c r="D49" s="222" t="s">
        <v>2287</v>
      </c>
      <c r="E49" s="222" t="s">
        <v>2228</v>
      </c>
      <c r="F49" s="286" t="s">
        <v>2225</v>
      </c>
      <c r="G49" s="286" t="s">
        <v>2225</v>
      </c>
      <c r="H49" s="287" t="s">
        <v>2225</v>
      </c>
      <c r="I49" s="216"/>
      <c r="J49" s="216"/>
      <c r="K49" s="216"/>
      <c r="L49" s="231" t="s">
        <v>2288</v>
      </c>
    </row>
    <row r="50" spans="2:12" ht="30" customHeight="1">
      <c r="B50" s="215">
        <v>3</v>
      </c>
      <c r="C50" s="222" t="s">
        <v>2257</v>
      </c>
      <c r="D50" s="222" t="s">
        <v>2258</v>
      </c>
      <c r="E50" s="222" t="s">
        <v>2228</v>
      </c>
      <c r="F50" s="286" t="s">
        <v>2225</v>
      </c>
      <c r="G50" s="281" t="s">
        <v>2244</v>
      </c>
      <c r="H50" s="287" t="s">
        <v>2225</v>
      </c>
      <c r="I50" s="216"/>
      <c r="J50" s="216" t="s">
        <v>928</v>
      </c>
      <c r="K50" s="222" t="s">
        <v>3556</v>
      </c>
      <c r="L50" s="231" t="s">
        <v>2289</v>
      </c>
    </row>
    <row r="51" spans="2:12" ht="30" customHeight="1">
      <c r="B51" s="215">
        <v>4</v>
      </c>
      <c r="C51" s="222" t="s">
        <v>2259</v>
      </c>
      <c r="D51" s="222" t="s">
        <v>2045</v>
      </c>
      <c r="E51" s="222" t="s">
        <v>2228</v>
      </c>
      <c r="F51" s="286" t="s">
        <v>2225</v>
      </c>
      <c r="G51" s="281" t="s">
        <v>2244</v>
      </c>
      <c r="H51" s="287" t="s">
        <v>2225</v>
      </c>
      <c r="I51" s="216"/>
      <c r="J51" s="216" t="s">
        <v>928</v>
      </c>
      <c r="K51" s="222" t="s">
        <v>2045</v>
      </c>
      <c r="L51" s="231" t="s">
        <v>2290</v>
      </c>
    </row>
    <row r="52" spans="2:12" ht="30" customHeight="1">
      <c r="B52" s="215">
        <v>5</v>
      </c>
      <c r="C52" s="222" t="s">
        <v>2291</v>
      </c>
      <c r="D52" s="222" t="s">
        <v>2292</v>
      </c>
      <c r="E52" s="222" t="s">
        <v>2293</v>
      </c>
      <c r="F52" s="286" t="s">
        <v>2225</v>
      </c>
      <c r="G52" s="286" t="s">
        <v>2225</v>
      </c>
      <c r="H52" s="287" t="s">
        <v>2225</v>
      </c>
      <c r="I52" s="216"/>
      <c r="J52" s="216"/>
      <c r="K52" s="216"/>
      <c r="L52" s="231" t="s">
        <v>2294</v>
      </c>
    </row>
    <row r="53" spans="2:12" ht="30" customHeight="1">
      <c r="B53" s="215">
        <v>6</v>
      </c>
      <c r="C53" s="222" t="s">
        <v>2050</v>
      </c>
      <c r="D53" s="222" t="s">
        <v>2295</v>
      </c>
      <c r="E53" s="222" t="s">
        <v>2232</v>
      </c>
      <c r="F53" s="286" t="s">
        <v>2225</v>
      </c>
      <c r="G53" s="286" t="s">
        <v>2225</v>
      </c>
      <c r="H53" s="287" t="s">
        <v>2225</v>
      </c>
      <c r="I53" s="216"/>
      <c r="J53" s="216"/>
      <c r="K53" s="216"/>
      <c r="L53" s="231" t="s">
        <v>2050</v>
      </c>
    </row>
    <row r="54" spans="2:12" ht="30" customHeight="1">
      <c r="B54" s="215">
        <v>7</v>
      </c>
      <c r="C54" s="222" t="s">
        <v>2296</v>
      </c>
      <c r="D54" s="222" t="s">
        <v>2297</v>
      </c>
      <c r="E54" s="222" t="s">
        <v>2248</v>
      </c>
      <c r="F54" s="286" t="s">
        <v>2225</v>
      </c>
      <c r="G54" s="286" t="s">
        <v>2225</v>
      </c>
      <c r="H54" s="287" t="s">
        <v>2225</v>
      </c>
      <c r="I54" s="216"/>
      <c r="J54" s="216"/>
      <c r="K54" s="216"/>
      <c r="L54" s="231" t="s">
        <v>2298</v>
      </c>
    </row>
    <row r="55" spans="2:12" ht="30" customHeight="1">
      <c r="B55" s="215">
        <v>8</v>
      </c>
      <c r="C55" s="222" t="s">
        <v>2299</v>
      </c>
      <c r="D55" s="222" t="s">
        <v>2300</v>
      </c>
      <c r="E55" s="222" t="s">
        <v>2248</v>
      </c>
      <c r="F55" s="286" t="s">
        <v>2225</v>
      </c>
      <c r="G55" s="286" t="s">
        <v>2225</v>
      </c>
      <c r="H55" s="282" t="s">
        <v>2244</v>
      </c>
      <c r="I55" s="216"/>
      <c r="J55" s="216"/>
      <c r="K55" s="216"/>
      <c r="L55" s="231" t="s">
        <v>2301</v>
      </c>
    </row>
    <row r="56" spans="2:12" ht="30" customHeight="1">
      <c r="B56" s="215">
        <v>9</v>
      </c>
      <c r="C56" s="222" t="s">
        <v>2234</v>
      </c>
      <c r="D56" s="222" t="s">
        <v>2302</v>
      </c>
      <c r="E56" s="222" t="s">
        <v>2236</v>
      </c>
      <c r="F56" s="286" t="s">
        <v>2225</v>
      </c>
      <c r="G56" s="286" t="s">
        <v>2225</v>
      </c>
      <c r="H56" s="282" t="s">
        <v>2244</v>
      </c>
      <c r="I56" s="216"/>
      <c r="J56" s="216"/>
      <c r="K56" s="216"/>
      <c r="L56" s="231" t="s">
        <v>2303</v>
      </c>
    </row>
    <row r="57" spans="2:12" ht="30" customHeight="1">
      <c r="B57" s="215">
        <v>10</v>
      </c>
      <c r="C57" s="222" t="s">
        <v>2304</v>
      </c>
      <c r="D57" s="222" t="s">
        <v>2305</v>
      </c>
      <c r="E57" s="222" t="s">
        <v>2306</v>
      </c>
      <c r="F57" s="286" t="s">
        <v>2225</v>
      </c>
      <c r="G57" s="286" t="s">
        <v>2225</v>
      </c>
      <c r="H57" s="287" t="s">
        <v>2225</v>
      </c>
      <c r="I57" s="216"/>
      <c r="J57" s="216"/>
      <c r="K57" s="216"/>
      <c r="L57" s="231" t="s">
        <v>2307</v>
      </c>
    </row>
    <row r="58" spans="2:12" ht="30" customHeight="1">
      <c r="B58" s="215">
        <v>11</v>
      </c>
      <c r="C58" s="222" t="s">
        <v>2308</v>
      </c>
      <c r="D58" s="222" t="s">
        <v>2309</v>
      </c>
      <c r="E58" s="222" t="s">
        <v>2310</v>
      </c>
      <c r="F58" s="286" t="s">
        <v>2225</v>
      </c>
      <c r="G58" s="286" t="s">
        <v>2225</v>
      </c>
      <c r="H58" s="282" t="s">
        <v>2244</v>
      </c>
      <c r="I58" s="216"/>
      <c r="J58" s="216"/>
      <c r="K58" s="216"/>
      <c r="L58" s="231" t="s">
        <v>2311</v>
      </c>
    </row>
    <row r="59" spans="2:12" ht="30" customHeight="1">
      <c r="B59" s="215">
        <v>12</v>
      </c>
      <c r="C59" s="222" t="s">
        <v>2312</v>
      </c>
      <c r="D59" s="222" t="s">
        <v>2313</v>
      </c>
      <c r="E59" s="222" t="s">
        <v>2314</v>
      </c>
      <c r="F59" s="286" t="s">
        <v>2225</v>
      </c>
      <c r="G59" s="286" t="s">
        <v>2225</v>
      </c>
      <c r="H59" s="287" t="s">
        <v>2225</v>
      </c>
      <c r="I59" s="216"/>
      <c r="J59" s="216"/>
      <c r="K59" s="216"/>
      <c r="L59" s="231" t="s">
        <v>2315</v>
      </c>
    </row>
    <row r="60" spans="2:12" ht="30" customHeight="1">
      <c r="B60" s="215">
        <v>13</v>
      </c>
      <c r="C60" s="222" t="s">
        <v>2316</v>
      </c>
      <c r="D60" s="222" t="s">
        <v>2317</v>
      </c>
      <c r="E60" s="222" t="s">
        <v>2232</v>
      </c>
      <c r="F60" s="286" t="s">
        <v>2225</v>
      </c>
      <c r="G60" s="286" t="s">
        <v>2225</v>
      </c>
      <c r="H60" s="287" t="s">
        <v>2225</v>
      </c>
      <c r="I60" s="216"/>
      <c r="J60" s="216"/>
      <c r="K60" s="216"/>
      <c r="L60" s="231" t="s">
        <v>2318</v>
      </c>
    </row>
    <row r="61" spans="2:12" ht="30" customHeight="1">
      <c r="B61" s="215">
        <v>14</v>
      </c>
      <c r="C61" s="222" t="s">
        <v>2319</v>
      </c>
      <c r="D61" s="222" t="s">
        <v>2320</v>
      </c>
      <c r="E61" s="222" t="s">
        <v>2228</v>
      </c>
      <c r="F61" s="286" t="s">
        <v>2225</v>
      </c>
      <c r="G61" s="286" t="s">
        <v>2225</v>
      </c>
      <c r="H61" s="282" t="s">
        <v>2244</v>
      </c>
      <c r="I61" s="250"/>
      <c r="J61" s="250"/>
      <c r="K61" s="250"/>
      <c r="L61" s="231" t="s">
        <v>2321</v>
      </c>
    </row>
    <row r="62" spans="2:12" ht="30" customHeight="1">
      <c r="B62" s="215">
        <v>15</v>
      </c>
      <c r="C62" s="222" t="s">
        <v>2322</v>
      </c>
      <c r="D62" s="222" t="s">
        <v>2323</v>
      </c>
      <c r="E62" s="222" t="s">
        <v>2228</v>
      </c>
      <c r="F62" s="286" t="s">
        <v>2225</v>
      </c>
      <c r="G62" s="286" t="s">
        <v>2225</v>
      </c>
      <c r="H62" s="282" t="s">
        <v>2244</v>
      </c>
      <c r="I62" s="250"/>
      <c r="J62" s="250"/>
      <c r="K62" s="250"/>
      <c r="L62" s="231" t="s">
        <v>2324</v>
      </c>
    </row>
    <row r="63" spans="2:12" ht="30" customHeight="1" thickBot="1">
      <c r="B63" s="217">
        <v>16</v>
      </c>
      <c r="C63" s="219" t="s">
        <v>2246</v>
      </c>
      <c r="D63" s="219" t="s">
        <v>2325</v>
      </c>
      <c r="E63" s="219" t="s">
        <v>2248</v>
      </c>
      <c r="F63" s="288" t="s">
        <v>2225</v>
      </c>
      <c r="G63" s="288" t="s">
        <v>2225</v>
      </c>
      <c r="H63" s="289" t="s">
        <v>2225</v>
      </c>
      <c r="I63" s="218"/>
      <c r="J63" s="218"/>
      <c r="K63" s="218"/>
      <c r="L63" s="229" t="s">
        <v>2326</v>
      </c>
    </row>
    <row r="65" spans="1:12" ht="30" customHeight="1" thickBot="1"/>
    <row r="66" spans="1:12" ht="30" customHeight="1">
      <c r="A66" s="214">
        <v>4</v>
      </c>
      <c r="B66" s="590" t="s">
        <v>2271</v>
      </c>
      <c r="C66" s="591"/>
      <c r="D66" s="591"/>
      <c r="E66" s="234" t="s">
        <v>2272</v>
      </c>
      <c r="F66" s="594" t="s">
        <v>2327</v>
      </c>
      <c r="G66" s="594"/>
      <c r="H66" s="594"/>
      <c r="I66" s="235" t="s">
        <v>2273</v>
      </c>
      <c r="J66" s="241" t="s">
        <v>2329</v>
      </c>
      <c r="K66" s="235" t="s">
        <v>2274</v>
      </c>
      <c r="L66" s="226" t="s">
        <v>2276</v>
      </c>
    </row>
    <row r="67" spans="1:12" ht="30" customHeight="1" thickBot="1">
      <c r="B67" s="592"/>
      <c r="C67" s="593"/>
      <c r="D67" s="593"/>
      <c r="E67" s="236" t="s">
        <v>2275</v>
      </c>
      <c r="F67" s="595" t="s">
        <v>606</v>
      </c>
      <c r="G67" s="595"/>
      <c r="H67" s="595"/>
      <c r="I67" s="237" t="s">
        <v>2371</v>
      </c>
      <c r="J67" s="221">
        <v>44266</v>
      </c>
      <c r="K67" s="237" t="s">
        <v>2330</v>
      </c>
      <c r="L67" s="227">
        <v>1</v>
      </c>
    </row>
    <row r="68" spans="1:12" ht="30" customHeight="1" thickBot="1">
      <c r="B68" s="585" t="s">
        <v>2278</v>
      </c>
      <c r="C68" s="586"/>
      <c r="D68" s="213" t="s">
        <v>2214</v>
      </c>
      <c r="E68" s="238" t="s">
        <v>2215</v>
      </c>
      <c r="F68" s="587" t="s">
        <v>2251</v>
      </c>
      <c r="G68" s="588"/>
      <c r="H68" s="588"/>
      <c r="I68" s="588"/>
      <c r="J68" s="589"/>
      <c r="K68" s="238" t="s">
        <v>2216</v>
      </c>
      <c r="L68" s="224">
        <v>1</v>
      </c>
    </row>
    <row r="69" spans="1:12" ht="30" customHeight="1" thickBot="1">
      <c r="B69" s="249"/>
      <c r="C69" s="249"/>
      <c r="D69" s="249"/>
      <c r="E69" s="249"/>
      <c r="F69" s="249"/>
      <c r="G69" s="249"/>
      <c r="H69" s="249"/>
      <c r="I69" s="249"/>
      <c r="J69" s="249"/>
      <c r="K69" s="249"/>
      <c r="L69" s="245"/>
    </row>
    <row r="70" spans="1:12" ht="30" customHeight="1">
      <c r="B70" s="239" t="s">
        <v>2217</v>
      </c>
      <c r="C70" s="235" t="s">
        <v>2218</v>
      </c>
      <c r="D70" s="235" t="s">
        <v>197</v>
      </c>
      <c r="E70" s="235" t="s">
        <v>2279</v>
      </c>
      <c r="F70" s="235" t="s">
        <v>2372</v>
      </c>
      <c r="G70" s="235" t="s">
        <v>2280</v>
      </c>
      <c r="H70" s="235" t="s">
        <v>2281</v>
      </c>
      <c r="I70" s="235" t="s">
        <v>2282</v>
      </c>
      <c r="J70" s="235" t="s">
        <v>2283</v>
      </c>
      <c r="K70" s="235" t="s">
        <v>2332</v>
      </c>
      <c r="L70" s="240" t="s">
        <v>2284</v>
      </c>
    </row>
    <row r="71" spans="1:12" ht="30" customHeight="1">
      <c r="B71" s="215">
        <v>1</v>
      </c>
      <c r="C71" s="222" t="s">
        <v>2333</v>
      </c>
      <c r="D71" s="222" t="s">
        <v>3559</v>
      </c>
      <c r="E71" s="222" t="s">
        <v>2228</v>
      </c>
      <c r="F71" s="281" t="s">
        <v>2244</v>
      </c>
      <c r="G71" s="286" t="s">
        <v>2225</v>
      </c>
      <c r="H71" s="287" t="s">
        <v>2225</v>
      </c>
      <c r="I71" s="216"/>
      <c r="J71" s="216"/>
      <c r="K71" s="216"/>
      <c r="L71" s="231" t="s">
        <v>2333</v>
      </c>
    </row>
    <row r="72" spans="1:12" ht="30" customHeight="1">
      <c r="B72" s="215">
        <v>2</v>
      </c>
      <c r="C72" s="222" t="s">
        <v>2257</v>
      </c>
      <c r="D72" s="222" t="s">
        <v>2258</v>
      </c>
      <c r="E72" s="222" t="s">
        <v>2228</v>
      </c>
      <c r="F72" s="286" t="s">
        <v>2225</v>
      </c>
      <c r="G72" s="281" t="s">
        <v>2244</v>
      </c>
      <c r="H72" s="287" t="s">
        <v>2225</v>
      </c>
      <c r="I72" s="216"/>
      <c r="J72" s="216" t="s">
        <v>928</v>
      </c>
      <c r="K72" s="222" t="s">
        <v>3556</v>
      </c>
      <c r="L72" s="231" t="s">
        <v>2257</v>
      </c>
    </row>
    <row r="73" spans="1:12" ht="30" customHeight="1">
      <c r="B73" s="215">
        <v>3</v>
      </c>
      <c r="C73" s="222" t="s">
        <v>2259</v>
      </c>
      <c r="D73" s="222" t="s">
        <v>2045</v>
      </c>
      <c r="E73" s="222" t="s">
        <v>2228</v>
      </c>
      <c r="F73" s="286" t="s">
        <v>2225</v>
      </c>
      <c r="G73" s="281" t="s">
        <v>2244</v>
      </c>
      <c r="H73" s="287" t="s">
        <v>2225</v>
      </c>
      <c r="I73" s="216"/>
      <c r="J73" s="216" t="s">
        <v>928</v>
      </c>
      <c r="K73" s="222" t="s">
        <v>2045</v>
      </c>
      <c r="L73" s="231" t="s">
        <v>2259</v>
      </c>
    </row>
    <row r="74" spans="1:12" ht="30" customHeight="1">
      <c r="B74" s="215">
        <v>4</v>
      </c>
      <c r="C74" s="222" t="s">
        <v>2335</v>
      </c>
      <c r="D74" s="222" t="s">
        <v>880</v>
      </c>
      <c r="E74" s="222" t="s">
        <v>2262</v>
      </c>
      <c r="F74" s="286" t="s">
        <v>2225</v>
      </c>
      <c r="G74" s="286" t="s">
        <v>2225</v>
      </c>
      <c r="H74" s="287" t="s">
        <v>2225</v>
      </c>
      <c r="I74" s="216"/>
      <c r="J74" s="216"/>
      <c r="K74" s="216"/>
      <c r="L74" s="231" t="s">
        <v>2335</v>
      </c>
    </row>
    <row r="75" spans="1:12" ht="30" customHeight="1">
      <c r="B75" s="215">
        <v>5</v>
      </c>
      <c r="C75" s="222" t="s">
        <v>2336</v>
      </c>
      <c r="D75" s="222" t="s">
        <v>881</v>
      </c>
      <c r="E75" s="222" t="s">
        <v>2228</v>
      </c>
      <c r="F75" s="286" t="s">
        <v>2225</v>
      </c>
      <c r="G75" s="286" t="s">
        <v>2225</v>
      </c>
      <c r="H75" s="287" t="s">
        <v>2225</v>
      </c>
      <c r="I75" s="216"/>
      <c r="J75" s="216"/>
      <c r="K75" s="216"/>
      <c r="L75" s="231" t="s">
        <v>2336</v>
      </c>
    </row>
    <row r="76" spans="1:12" ht="30" customHeight="1">
      <c r="B76" s="215">
        <v>6</v>
      </c>
      <c r="C76" s="222" t="s">
        <v>2337</v>
      </c>
      <c r="D76" s="222" t="s">
        <v>882</v>
      </c>
      <c r="E76" s="222" t="s">
        <v>2228</v>
      </c>
      <c r="F76" s="286" t="s">
        <v>2225</v>
      </c>
      <c r="G76" s="286" t="s">
        <v>2225</v>
      </c>
      <c r="H76" s="287" t="s">
        <v>2225</v>
      </c>
      <c r="I76" s="216"/>
      <c r="J76" s="216"/>
      <c r="K76" s="216"/>
      <c r="L76" s="231" t="s">
        <v>2337</v>
      </c>
    </row>
    <row r="77" spans="1:12" ht="30" customHeight="1">
      <c r="B77" s="215">
        <v>7</v>
      </c>
      <c r="C77" s="222" t="s">
        <v>2338</v>
      </c>
      <c r="D77" s="222" t="s">
        <v>2339</v>
      </c>
      <c r="E77" s="222" t="s">
        <v>2232</v>
      </c>
      <c r="F77" s="286" t="s">
        <v>2225</v>
      </c>
      <c r="G77" s="286" t="s">
        <v>2225</v>
      </c>
      <c r="H77" s="287" t="s">
        <v>2225</v>
      </c>
      <c r="I77" s="216"/>
      <c r="J77" s="216"/>
      <c r="K77" s="216"/>
      <c r="L77" s="231" t="s">
        <v>2338</v>
      </c>
    </row>
    <row r="78" spans="1:12" ht="30" customHeight="1">
      <c r="B78" s="215">
        <v>8</v>
      </c>
      <c r="C78" s="222" t="s">
        <v>2340</v>
      </c>
      <c r="D78" s="222" t="s">
        <v>883</v>
      </c>
      <c r="E78" s="222" t="s">
        <v>2236</v>
      </c>
      <c r="F78" s="286" t="s">
        <v>2225</v>
      </c>
      <c r="G78" s="286" t="s">
        <v>2225</v>
      </c>
      <c r="H78" s="282" t="s">
        <v>2244</v>
      </c>
      <c r="I78" s="216"/>
      <c r="J78" s="216"/>
      <c r="K78" s="216"/>
      <c r="L78" s="231" t="s">
        <v>2340</v>
      </c>
    </row>
    <row r="79" spans="1:12" ht="30" customHeight="1">
      <c r="B79" s="215">
        <v>9</v>
      </c>
      <c r="C79" s="222" t="s">
        <v>2341</v>
      </c>
      <c r="D79" s="222" t="s">
        <v>2342</v>
      </c>
      <c r="E79" s="222" t="s">
        <v>2228</v>
      </c>
      <c r="F79" s="286" t="s">
        <v>2225</v>
      </c>
      <c r="G79" s="286" t="s">
        <v>2225</v>
      </c>
      <c r="H79" s="282" t="s">
        <v>2244</v>
      </c>
      <c r="I79" s="216"/>
      <c r="J79" s="216"/>
      <c r="K79" s="216"/>
      <c r="L79" s="231" t="s">
        <v>2341</v>
      </c>
    </row>
    <row r="80" spans="1:12" ht="30" customHeight="1" thickBot="1">
      <c r="B80" s="217">
        <v>10</v>
      </c>
      <c r="C80" s="219" t="s">
        <v>2246</v>
      </c>
      <c r="D80" s="219" t="s">
        <v>2343</v>
      </c>
      <c r="E80" s="219" t="s">
        <v>2248</v>
      </c>
      <c r="F80" s="288" t="s">
        <v>2225</v>
      </c>
      <c r="G80" s="288" t="s">
        <v>2225</v>
      </c>
      <c r="H80" s="289" t="s">
        <v>2225</v>
      </c>
      <c r="I80" s="218"/>
      <c r="J80" s="218"/>
      <c r="K80" s="218"/>
      <c r="L80" s="229" t="s">
        <v>2246</v>
      </c>
    </row>
    <row r="81" spans="1:14" ht="30" customHeight="1">
      <c r="C81" s="251"/>
      <c r="D81" s="251"/>
    </row>
    <row r="82" spans="1:14" ht="30" customHeight="1" thickBot="1">
      <c r="C82" s="251"/>
      <c r="D82" s="251"/>
      <c r="G82"/>
    </row>
    <row r="83" spans="1:14" ht="30" customHeight="1">
      <c r="A83" s="214">
        <v>5</v>
      </c>
      <c r="B83" s="590" t="s">
        <v>2373</v>
      </c>
      <c r="C83" s="591"/>
      <c r="D83" s="591"/>
      <c r="E83" s="234" t="s">
        <v>2374</v>
      </c>
      <c r="F83" s="594" t="s">
        <v>2161</v>
      </c>
      <c r="G83" s="594"/>
      <c r="H83" s="594"/>
      <c r="I83" s="235" t="s">
        <v>2376</v>
      </c>
      <c r="J83" s="273" t="s">
        <v>3567</v>
      </c>
      <c r="K83" s="235" t="s">
        <v>2210</v>
      </c>
      <c r="L83" s="226"/>
    </row>
    <row r="84" spans="1:14" ht="30" customHeight="1" thickBot="1">
      <c r="B84" s="592"/>
      <c r="C84" s="593"/>
      <c r="D84" s="593"/>
      <c r="E84" s="236" t="s">
        <v>3080</v>
      </c>
      <c r="F84" s="595" t="s">
        <v>605</v>
      </c>
      <c r="G84" s="595"/>
      <c r="H84" s="595"/>
      <c r="I84" s="237" t="s">
        <v>2379</v>
      </c>
      <c r="J84" s="212" t="s">
        <v>3081</v>
      </c>
      <c r="K84" s="237" t="s">
        <v>2380</v>
      </c>
      <c r="L84" s="227" t="s">
        <v>3082</v>
      </c>
    </row>
    <row r="85" spans="1:14" ht="30" customHeight="1" thickBot="1">
      <c r="B85" s="585" t="s">
        <v>2462</v>
      </c>
      <c r="C85" s="586"/>
      <c r="D85" s="277" t="s">
        <v>3039</v>
      </c>
      <c r="E85" s="274" t="s">
        <v>199</v>
      </c>
      <c r="F85" s="587" t="s">
        <v>2595</v>
      </c>
      <c r="G85" s="588"/>
      <c r="H85" s="588"/>
      <c r="I85" s="588"/>
      <c r="J85" s="589"/>
      <c r="K85" s="274" t="s">
        <v>2463</v>
      </c>
      <c r="L85" s="224">
        <v>1</v>
      </c>
    </row>
    <row r="86" spans="1:14" ht="30" customHeight="1" thickBot="1"/>
    <row r="87" spans="1:14" ht="30" customHeight="1">
      <c r="B87" s="239" t="s">
        <v>2382</v>
      </c>
      <c r="C87" s="235" t="s">
        <v>196</v>
      </c>
      <c r="D87" s="235" t="s">
        <v>2383</v>
      </c>
      <c r="E87" s="235" t="s">
        <v>201</v>
      </c>
      <c r="F87" s="235" t="s">
        <v>2384</v>
      </c>
      <c r="G87" s="235" t="s">
        <v>2385</v>
      </c>
      <c r="H87" s="235" t="s">
        <v>2386</v>
      </c>
      <c r="I87" s="235" t="s">
        <v>2220</v>
      </c>
      <c r="J87" s="235" t="s">
        <v>2388</v>
      </c>
      <c r="K87" s="235" t="s">
        <v>2389</v>
      </c>
      <c r="L87" s="240" t="s">
        <v>2390</v>
      </c>
    </row>
    <row r="88" spans="1:14" ht="30" customHeight="1">
      <c r="B88" s="215">
        <v>1</v>
      </c>
      <c r="C88" s="222" t="s">
        <v>3251</v>
      </c>
      <c r="D88" s="222" t="s">
        <v>3083</v>
      </c>
      <c r="E88" s="222" t="s">
        <v>2228</v>
      </c>
      <c r="F88" s="281" t="s">
        <v>2244</v>
      </c>
      <c r="G88" s="286" t="s">
        <v>2225</v>
      </c>
      <c r="H88" s="287" t="s">
        <v>2225</v>
      </c>
      <c r="I88" s="216"/>
      <c r="J88" s="216"/>
      <c r="K88" s="216"/>
      <c r="L88" s="231" t="s">
        <v>3084</v>
      </c>
    </row>
    <row r="89" spans="1:14" ht="30" customHeight="1">
      <c r="B89" s="215">
        <v>2</v>
      </c>
      <c r="C89" s="222" t="s">
        <v>2257</v>
      </c>
      <c r="D89" s="222" t="s">
        <v>2393</v>
      </c>
      <c r="E89" s="222" t="s">
        <v>2228</v>
      </c>
      <c r="F89" s="286" t="s">
        <v>2225</v>
      </c>
      <c r="G89" s="281" t="s">
        <v>2244</v>
      </c>
      <c r="H89" s="287" t="s">
        <v>2225</v>
      </c>
      <c r="I89" s="216"/>
      <c r="J89" s="216" t="s">
        <v>928</v>
      </c>
      <c r="K89" s="222" t="s">
        <v>3556</v>
      </c>
      <c r="L89" s="231" t="s">
        <v>2289</v>
      </c>
    </row>
    <row r="90" spans="1:14" ht="30" customHeight="1">
      <c r="B90" s="215">
        <v>3</v>
      </c>
      <c r="C90" s="222" t="s">
        <v>2394</v>
      </c>
      <c r="D90" s="222" t="s">
        <v>3085</v>
      </c>
      <c r="E90" s="222" t="s">
        <v>2228</v>
      </c>
      <c r="F90" s="286" t="s">
        <v>2225</v>
      </c>
      <c r="G90" s="281" t="s">
        <v>2244</v>
      </c>
      <c r="H90" s="287" t="s">
        <v>2225</v>
      </c>
      <c r="I90" s="216"/>
      <c r="J90" s="216" t="s">
        <v>928</v>
      </c>
      <c r="K90" s="222" t="s">
        <v>2045</v>
      </c>
      <c r="L90" s="231" t="s">
        <v>2444</v>
      </c>
    </row>
    <row r="91" spans="1:14" ht="30" customHeight="1">
      <c r="B91" s="215">
        <v>4</v>
      </c>
      <c r="C91" s="222" t="s">
        <v>3252</v>
      </c>
      <c r="D91" s="222" t="s">
        <v>3253</v>
      </c>
      <c r="E91" s="222" t="s">
        <v>2224</v>
      </c>
      <c r="F91" s="286" t="s">
        <v>2225</v>
      </c>
      <c r="G91" s="281" t="s">
        <v>2244</v>
      </c>
      <c r="H91" s="287" t="s">
        <v>2225</v>
      </c>
      <c r="I91" s="216"/>
      <c r="J91" s="216" t="s">
        <v>3558</v>
      </c>
      <c r="K91" s="222" t="s">
        <v>2286</v>
      </c>
      <c r="L91" s="231" t="s">
        <v>3088</v>
      </c>
    </row>
    <row r="92" spans="1:14" ht="30" customHeight="1">
      <c r="B92" s="215">
        <v>5</v>
      </c>
      <c r="C92" s="216" t="s">
        <v>1111</v>
      </c>
      <c r="D92" s="256" t="s">
        <v>3166</v>
      </c>
      <c r="E92" s="222" t="s">
        <v>2232</v>
      </c>
      <c r="F92" s="286" t="s">
        <v>2225</v>
      </c>
      <c r="G92" s="281" t="s">
        <v>2244</v>
      </c>
      <c r="H92" s="287" t="s">
        <v>2225</v>
      </c>
      <c r="I92" s="216"/>
      <c r="J92" s="216" t="s">
        <v>3558</v>
      </c>
      <c r="K92" s="222" t="s">
        <v>2295</v>
      </c>
      <c r="L92" s="223" t="s">
        <v>3090</v>
      </c>
      <c r="M92" s="251"/>
      <c r="N92" s="251"/>
    </row>
    <row r="93" spans="1:14" ht="30" customHeight="1">
      <c r="B93" s="215">
        <v>6</v>
      </c>
      <c r="C93" s="216" t="s">
        <v>3254</v>
      </c>
      <c r="D93" s="256" t="s">
        <v>823</v>
      </c>
      <c r="E93" s="222" t="s">
        <v>2248</v>
      </c>
      <c r="F93" s="286" t="s">
        <v>2225</v>
      </c>
      <c r="G93" s="286" t="s">
        <v>2225</v>
      </c>
      <c r="H93" s="287" t="s">
        <v>2225</v>
      </c>
      <c r="I93" s="216"/>
      <c r="J93" s="216"/>
      <c r="K93" s="216"/>
      <c r="L93" s="223" t="s">
        <v>3091</v>
      </c>
      <c r="M93" s="251"/>
      <c r="N93" s="251"/>
    </row>
    <row r="94" spans="1:14" ht="30" customHeight="1">
      <c r="B94" s="215">
        <v>7</v>
      </c>
      <c r="C94" s="216" t="s">
        <v>3092</v>
      </c>
      <c r="D94" s="256" t="s">
        <v>824</v>
      </c>
      <c r="E94" s="222" t="s">
        <v>3255</v>
      </c>
      <c r="F94" s="286" t="s">
        <v>2225</v>
      </c>
      <c r="G94" s="286" t="s">
        <v>2225</v>
      </c>
      <c r="H94" s="287" t="s">
        <v>2225</v>
      </c>
      <c r="I94" s="216"/>
      <c r="J94" s="216"/>
      <c r="K94" s="216"/>
      <c r="L94" s="223" t="s">
        <v>3093</v>
      </c>
      <c r="M94" s="251"/>
      <c r="N94" s="251"/>
    </row>
    <row r="95" spans="1:14" ht="30" customHeight="1">
      <c r="B95" s="215">
        <v>8</v>
      </c>
      <c r="C95" s="216" t="s">
        <v>3094</v>
      </c>
      <c r="D95" s="256" t="s">
        <v>825</v>
      </c>
      <c r="E95" s="222" t="s">
        <v>3255</v>
      </c>
      <c r="F95" s="286" t="s">
        <v>2225</v>
      </c>
      <c r="G95" s="286" t="s">
        <v>2225</v>
      </c>
      <c r="H95" s="287" t="s">
        <v>2225</v>
      </c>
      <c r="I95" s="216"/>
      <c r="J95" s="216"/>
      <c r="K95" s="216"/>
      <c r="L95" s="223" t="s">
        <v>3095</v>
      </c>
      <c r="M95" s="251"/>
      <c r="N95" s="251"/>
    </row>
    <row r="96" spans="1:14" ht="30" customHeight="1">
      <c r="B96" s="215">
        <v>9</v>
      </c>
      <c r="C96" s="216" t="s">
        <v>3256</v>
      </c>
      <c r="D96" s="256" t="s">
        <v>1362</v>
      </c>
      <c r="E96" s="222" t="s">
        <v>3255</v>
      </c>
      <c r="F96" s="286" t="s">
        <v>2225</v>
      </c>
      <c r="G96" s="286" t="s">
        <v>2225</v>
      </c>
      <c r="H96" s="287" t="s">
        <v>2225</v>
      </c>
      <c r="I96" s="216"/>
      <c r="J96" s="216"/>
      <c r="K96" s="216"/>
      <c r="L96" s="223" t="s">
        <v>3096</v>
      </c>
      <c r="M96" s="251"/>
      <c r="N96" s="251"/>
    </row>
    <row r="97" spans="1:14" ht="30" customHeight="1">
      <c r="B97" s="215">
        <v>10</v>
      </c>
      <c r="C97" s="216" t="s">
        <v>840</v>
      </c>
      <c r="D97" s="256" t="s">
        <v>826</v>
      </c>
      <c r="E97" s="222" t="s">
        <v>2248</v>
      </c>
      <c r="F97" s="286" t="s">
        <v>2225</v>
      </c>
      <c r="G97" s="286" t="s">
        <v>2225</v>
      </c>
      <c r="H97" s="287" t="s">
        <v>2225</v>
      </c>
      <c r="I97" s="216"/>
      <c r="J97" s="216"/>
      <c r="K97" s="216"/>
      <c r="L97" s="223" t="s">
        <v>3097</v>
      </c>
      <c r="M97" s="251"/>
      <c r="N97" s="251"/>
    </row>
    <row r="98" spans="1:14" ht="30" customHeight="1" thickBot="1">
      <c r="B98" s="217">
        <v>11</v>
      </c>
      <c r="C98" s="259" t="s">
        <v>3257</v>
      </c>
      <c r="D98" s="258" t="s">
        <v>3258</v>
      </c>
      <c r="E98" s="219" t="s">
        <v>2228</v>
      </c>
      <c r="F98" s="288" t="s">
        <v>2225</v>
      </c>
      <c r="G98" s="288" t="s">
        <v>2225</v>
      </c>
      <c r="H98" s="283" t="s">
        <v>2244</v>
      </c>
      <c r="I98" s="218"/>
      <c r="J98" s="218"/>
      <c r="K98" s="218"/>
      <c r="L98" s="224" t="s">
        <v>3098</v>
      </c>
      <c r="M98" s="251"/>
      <c r="N98" s="251"/>
    </row>
    <row r="100" spans="1:14" ht="30" customHeight="1" thickBot="1"/>
    <row r="101" spans="1:14" ht="30" customHeight="1">
      <c r="A101" s="214">
        <v>6</v>
      </c>
      <c r="B101" s="590" t="s">
        <v>193</v>
      </c>
      <c r="C101" s="591"/>
      <c r="D101" s="591"/>
      <c r="E101" s="234" t="s">
        <v>2374</v>
      </c>
      <c r="F101" s="594" t="s">
        <v>2172</v>
      </c>
      <c r="G101" s="594"/>
      <c r="H101" s="594"/>
      <c r="I101" s="235" t="s">
        <v>2376</v>
      </c>
      <c r="J101" s="241" t="s">
        <v>3099</v>
      </c>
      <c r="K101" s="235" t="s">
        <v>2377</v>
      </c>
      <c r="L101" s="226"/>
    </row>
    <row r="102" spans="1:14" ht="30" customHeight="1" thickBot="1">
      <c r="B102" s="592"/>
      <c r="C102" s="593"/>
      <c r="D102" s="593"/>
      <c r="E102" s="236" t="s">
        <v>2378</v>
      </c>
      <c r="F102" s="595" t="s">
        <v>3100</v>
      </c>
      <c r="G102" s="595"/>
      <c r="H102" s="595"/>
      <c r="I102" s="237" t="s">
        <v>3101</v>
      </c>
      <c r="J102" s="212" t="s">
        <v>3102</v>
      </c>
      <c r="K102" s="237" t="s">
        <v>2380</v>
      </c>
      <c r="L102" s="227" t="s">
        <v>3103</v>
      </c>
    </row>
    <row r="103" spans="1:14" ht="30" customHeight="1" thickBot="1">
      <c r="B103" s="585" t="s">
        <v>2462</v>
      </c>
      <c r="C103" s="586"/>
      <c r="D103" s="277" t="s">
        <v>3039</v>
      </c>
      <c r="E103" s="274" t="s">
        <v>199</v>
      </c>
      <c r="F103" s="587" t="s">
        <v>2595</v>
      </c>
      <c r="G103" s="588"/>
      <c r="H103" s="588"/>
      <c r="I103" s="588"/>
      <c r="J103" s="589"/>
      <c r="K103" s="274" t="s">
        <v>2463</v>
      </c>
      <c r="L103" s="224">
        <v>1</v>
      </c>
    </row>
    <row r="104" spans="1:14" ht="30" customHeight="1" thickBot="1"/>
    <row r="105" spans="1:14" ht="30" customHeight="1">
      <c r="B105" s="239" t="s">
        <v>195</v>
      </c>
      <c r="C105" s="235" t="s">
        <v>2632</v>
      </c>
      <c r="D105" s="235" t="s">
        <v>2383</v>
      </c>
      <c r="E105" s="235" t="s">
        <v>201</v>
      </c>
      <c r="F105" s="235" t="s">
        <v>198</v>
      </c>
      <c r="G105" s="235" t="s">
        <v>2385</v>
      </c>
      <c r="H105" s="235" t="s">
        <v>2386</v>
      </c>
      <c r="I105" s="235" t="s">
        <v>2387</v>
      </c>
      <c r="J105" s="235" t="s">
        <v>2221</v>
      </c>
      <c r="K105" s="235" t="s">
        <v>2389</v>
      </c>
      <c r="L105" s="240" t="s">
        <v>189</v>
      </c>
    </row>
    <row r="106" spans="1:14" ht="30" customHeight="1">
      <c r="B106" s="215">
        <v>1</v>
      </c>
      <c r="C106" s="222" t="s">
        <v>3259</v>
      </c>
      <c r="D106" s="222" t="s">
        <v>3104</v>
      </c>
      <c r="E106" s="222" t="s">
        <v>2228</v>
      </c>
      <c r="F106" s="281" t="s">
        <v>2244</v>
      </c>
      <c r="G106" s="286" t="s">
        <v>2225</v>
      </c>
      <c r="H106" s="287" t="s">
        <v>2225</v>
      </c>
      <c r="I106" s="216"/>
      <c r="J106" s="216"/>
      <c r="K106" s="216"/>
      <c r="L106" s="231" t="s">
        <v>3105</v>
      </c>
    </row>
    <row r="107" spans="1:14" ht="30" customHeight="1">
      <c r="B107" s="215">
        <v>2</v>
      </c>
      <c r="C107" s="222" t="s">
        <v>3106</v>
      </c>
      <c r="D107" s="222" t="s">
        <v>3107</v>
      </c>
      <c r="E107" s="222" t="s">
        <v>3260</v>
      </c>
      <c r="F107" s="286" t="s">
        <v>2225</v>
      </c>
      <c r="G107" s="286" t="s">
        <v>2225</v>
      </c>
      <c r="H107" s="287" t="s">
        <v>2225</v>
      </c>
      <c r="I107" s="216"/>
      <c r="J107" s="216"/>
      <c r="K107" s="216"/>
      <c r="L107" s="231" t="s">
        <v>3108</v>
      </c>
    </row>
    <row r="108" spans="1:14" ht="30" customHeight="1">
      <c r="B108" s="215">
        <v>3</v>
      </c>
      <c r="C108" s="222" t="s">
        <v>686</v>
      </c>
      <c r="D108" s="222" t="s">
        <v>830</v>
      </c>
      <c r="E108" s="222" t="s">
        <v>3260</v>
      </c>
      <c r="F108" s="286" t="s">
        <v>2225</v>
      </c>
      <c r="G108" s="286" t="s">
        <v>2225</v>
      </c>
      <c r="H108" s="287" t="s">
        <v>2225</v>
      </c>
      <c r="I108" s="216"/>
      <c r="J108" s="216"/>
      <c r="K108" s="216"/>
      <c r="L108" s="231" t="s">
        <v>3109</v>
      </c>
    </row>
    <row r="109" spans="1:14" ht="30" customHeight="1">
      <c r="B109" s="215">
        <v>4</v>
      </c>
      <c r="C109" s="222" t="s">
        <v>732</v>
      </c>
      <c r="D109" s="222" t="s">
        <v>3263</v>
      </c>
      <c r="E109" s="222" t="s">
        <v>3260</v>
      </c>
      <c r="F109" s="286" t="s">
        <v>2225</v>
      </c>
      <c r="G109" s="286" t="s">
        <v>2225</v>
      </c>
      <c r="H109" s="287" t="s">
        <v>2225</v>
      </c>
      <c r="I109" s="216"/>
      <c r="J109" s="216"/>
      <c r="K109" s="216"/>
      <c r="L109" s="231" t="s">
        <v>3110</v>
      </c>
    </row>
    <row r="110" spans="1:14" ht="30" customHeight="1">
      <c r="B110" s="215">
        <v>5</v>
      </c>
      <c r="C110" s="216" t="s">
        <v>3261</v>
      </c>
      <c r="D110" s="256" t="s">
        <v>3262</v>
      </c>
      <c r="E110" s="222" t="s">
        <v>3260</v>
      </c>
      <c r="F110" s="286" t="s">
        <v>2225</v>
      </c>
      <c r="G110" s="286" t="s">
        <v>2225</v>
      </c>
      <c r="H110" s="287" t="s">
        <v>2225</v>
      </c>
      <c r="I110" s="216"/>
      <c r="J110" s="216"/>
      <c r="K110" s="216"/>
      <c r="L110" s="223" t="s">
        <v>3111</v>
      </c>
      <c r="M110" s="251"/>
    </row>
    <row r="111" spans="1:14" ht="30" customHeight="1">
      <c r="B111" s="215">
        <v>6</v>
      </c>
      <c r="C111" s="216" t="s">
        <v>737</v>
      </c>
      <c r="D111" s="256" t="s">
        <v>3112</v>
      </c>
      <c r="E111" s="222" t="s">
        <v>3260</v>
      </c>
      <c r="F111" s="286" t="s">
        <v>2225</v>
      </c>
      <c r="G111" s="286" t="s">
        <v>2225</v>
      </c>
      <c r="H111" s="287" t="s">
        <v>2225</v>
      </c>
      <c r="I111" s="216"/>
      <c r="J111" s="216"/>
      <c r="K111" s="216"/>
      <c r="L111" s="223" t="s">
        <v>3113</v>
      </c>
      <c r="M111" s="251"/>
    </row>
    <row r="112" spans="1:14" ht="30" customHeight="1" thickBot="1">
      <c r="B112" s="217">
        <v>7</v>
      </c>
      <c r="C112" s="218" t="s">
        <v>708</v>
      </c>
      <c r="D112" s="258" t="s">
        <v>3115</v>
      </c>
      <c r="E112" s="219" t="s">
        <v>2248</v>
      </c>
      <c r="F112" s="288" t="s">
        <v>2225</v>
      </c>
      <c r="G112" s="288" t="s">
        <v>2225</v>
      </c>
      <c r="H112" s="289" t="s">
        <v>2225</v>
      </c>
      <c r="I112" s="218"/>
      <c r="J112" s="218"/>
      <c r="K112" s="218"/>
      <c r="L112" s="224" t="s">
        <v>3116</v>
      </c>
      <c r="M112" s="251"/>
    </row>
    <row r="114" spans="1:13" ht="30" customHeight="1" thickBot="1">
      <c r="J114"/>
    </row>
    <row r="115" spans="1:13" ht="30" customHeight="1">
      <c r="A115" s="214">
        <v>7</v>
      </c>
      <c r="B115" s="590" t="s">
        <v>2373</v>
      </c>
      <c r="C115" s="591"/>
      <c r="D115" s="591"/>
      <c r="E115" s="235" t="s">
        <v>203</v>
      </c>
      <c r="F115" s="594" t="s">
        <v>2160</v>
      </c>
      <c r="G115" s="594"/>
      <c r="H115" s="594"/>
      <c r="I115" s="235" t="s">
        <v>2328</v>
      </c>
      <c r="J115" s="214" t="s">
        <v>3117</v>
      </c>
      <c r="K115" s="235" t="s">
        <v>2210</v>
      </c>
      <c r="L115" s="226"/>
    </row>
    <row r="116" spans="1:13" ht="30" customHeight="1">
      <c r="B116" s="596"/>
      <c r="C116" s="597"/>
      <c r="D116" s="597"/>
      <c r="E116" s="237" t="s">
        <v>2378</v>
      </c>
      <c r="F116" s="595" t="s">
        <v>3100</v>
      </c>
      <c r="G116" s="595"/>
      <c r="H116" s="595"/>
      <c r="I116" s="237" t="s">
        <v>2368</v>
      </c>
      <c r="J116" s="212" t="s">
        <v>3118</v>
      </c>
      <c r="K116" s="237" t="s">
        <v>2380</v>
      </c>
      <c r="L116" s="227" t="s">
        <v>3103</v>
      </c>
    </row>
    <row r="117" spans="1:13" ht="30" customHeight="1" thickBot="1">
      <c r="B117" s="585" t="s">
        <v>2462</v>
      </c>
      <c r="C117" s="586"/>
      <c r="D117" s="213" t="s">
        <v>3039</v>
      </c>
      <c r="E117" s="238" t="s">
        <v>199</v>
      </c>
      <c r="F117" s="587" t="s">
        <v>2595</v>
      </c>
      <c r="G117" s="588"/>
      <c r="H117" s="588"/>
      <c r="I117" s="588"/>
      <c r="J117" s="589"/>
      <c r="K117" s="238" t="s">
        <v>2463</v>
      </c>
      <c r="L117" s="224">
        <v>1</v>
      </c>
    </row>
    <row r="118" spans="1:13" ht="30" customHeight="1" thickBot="1"/>
    <row r="119" spans="1:13" ht="30" customHeight="1">
      <c r="B119" s="239" t="s">
        <v>2382</v>
      </c>
      <c r="C119" s="235" t="s">
        <v>2632</v>
      </c>
      <c r="D119" s="235" t="s">
        <v>2383</v>
      </c>
      <c r="E119" s="235" t="s">
        <v>2633</v>
      </c>
      <c r="F119" s="235" t="s">
        <v>2384</v>
      </c>
      <c r="G119" s="235" t="s">
        <v>2385</v>
      </c>
      <c r="H119" s="235" t="s">
        <v>2386</v>
      </c>
      <c r="I119" s="235" t="s">
        <v>2387</v>
      </c>
      <c r="J119" s="235" t="s">
        <v>2388</v>
      </c>
      <c r="K119" s="235" t="s">
        <v>2389</v>
      </c>
      <c r="L119" s="240" t="s">
        <v>2390</v>
      </c>
    </row>
    <row r="120" spans="1:13" ht="30" customHeight="1">
      <c r="B120" s="215">
        <v>1</v>
      </c>
      <c r="C120" s="222" t="s">
        <v>3119</v>
      </c>
      <c r="D120" s="222" t="s">
        <v>3120</v>
      </c>
      <c r="E120" s="222" t="s">
        <v>2228</v>
      </c>
      <c r="F120" s="281" t="s">
        <v>2244</v>
      </c>
      <c r="G120" s="286" t="s">
        <v>2225</v>
      </c>
      <c r="H120" s="287" t="s">
        <v>2225</v>
      </c>
      <c r="I120" s="216"/>
      <c r="J120" s="216"/>
      <c r="K120" s="216"/>
      <c r="L120" s="231" t="s">
        <v>3121</v>
      </c>
    </row>
    <row r="121" spans="1:13" ht="30" customHeight="1">
      <c r="B121" s="215">
        <v>2</v>
      </c>
      <c r="C121" s="222" t="s">
        <v>2392</v>
      </c>
      <c r="D121" s="222" t="s">
        <v>2393</v>
      </c>
      <c r="E121" s="222" t="s">
        <v>2228</v>
      </c>
      <c r="F121" s="286" t="s">
        <v>2225</v>
      </c>
      <c r="G121" s="281" t="s">
        <v>2244</v>
      </c>
      <c r="H121" s="287" t="s">
        <v>2225</v>
      </c>
      <c r="I121" s="216"/>
      <c r="J121" s="216" t="s">
        <v>928</v>
      </c>
      <c r="K121" s="222" t="s">
        <v>3556</v>
      </c>
      <c r="L121" s="231" t="s">
        <v>2257</v>
      </c>
    </row>
    <row r="122" spans="1:13" ht="30" customHeight="1">
      <c r="B122" s="215">
        <v>3</v>
      </c>
      <c r="C122" s="222" t="s">
        <v>2408</v>
      </c>
      <c r="D122" s="222" t="s">
        <v>2519</v>
      </c>
      <c r="E122" s="222" t="s">
        <v>2228</v>
      </c>
      <c r="F122" s="286" t="s">
        <v>2225</v>
      </c>
      <c r="G122" s="281" t="s">
        <v>2244</v>
      </c>
      <c r="H122" s="287" t="s">
        <v>2225</v>
      </c>
      <c r="I122" s="216"/>
      <c r="J122" s="216" t="s">
        <v>928</v>
      </c>
      <c r="K122" s="222" t="s">
        <v>2045</v>
      </c>
      <c r="L122" s="231" t="s">
        <v>3122</v>
      </c>
    </row>
    <row r="123" spans="1:13" ht="30" customHeight="1">
      <c r="B123" s="215">
        <v>4</v>
      </c>
      <c r="C123" s="222" t="s">
        <v>3562</v>
      </c>
      <c r="D123" s="222" t="s">
        <v>3123</v>
      </c>
      <c r="E123" s="222" t="s">
        <v>2293</v>
      </c>
      <c r="F123" s="286" t="s">
        <v>2225</v>
      </c>
      <c r="G123" s="286" t="s">
        <v>2225</v>
      </c>
      <c r="H123" s="287" t="s">
        <v>2225</v>
      </c>
      <c r="I123" s="216"/>
      <c r="J123" s="216"/>
      <c r="K123" s="216"/>
      <c r="L123" s="231" t="s">
        <v>3124</v>
      </c>
    </row>
    <row r="124" spans="1:13" ht="30" customHeight="1">
      <c r="B124" s="215">
        <v>5</v>
      </c>
      <c r="C124" s="216" t="s">
        <v>3125</v>
      </c>
      <c r="D124" s="256" t="s">
        <v>3126</v>
      </c>
      <c r="E124" s="222" t="s">
        <v>2232</v>
      </c>
      <c r="F124" s="286" t="s">
        <v>2225</v>
      </c>
      <c r="G124" s="286" t="s">
        <v>2225</v>
      </c>
      <c r="H124" s="287" t="s">
        <v>2225</v>
      </c>
      <c r="I124" s="216"/>
      <c r="J124" s="216"/>
      <c r="K124" s="216"/>
      <c r="L124" s="223" t="s">
        <v>3127</v>
      </c>
      <c r="M124" s="251"/>
    </row>
    <row r="125" spans="1:13" ht="30" customHeight="1">
      <c r="B125" s="215">
        <v>6</v>
      </c>
      <c r="C125" s="216" t="s">
        <v>3128</v>
      </c>
      <c r="D125" s="256" t="s">
        <v>3129</v>
      </c>
      <c r="E125" s="222" t="s">
        <v>2228</v>
      </c>
      <c r="F125" s="286" t="s">
        <v>2225</v>
      </c>
      <c r="G125" s="286" t="s">
        <v>2225</v>
      </c>
      <c r="H125" s="282" t="s">
        <v>2244</v>
      </c>
      <c r="I125" s="216"/>
      <c r="J125" s="216"/>
      <c r="K125" s="216"/>
      <c r="L125" s="223" t="s">
        <v>3130</v>
      </c>
      <c r="M125" s="251"/>
    </row>
    <row r="126" spans="1:13" ht="30" customHeight="1" thickBot="1">
      <c r="B126" s="217">
        <v>7</v>
      </c>
      <c r="C126" s="218" t="s">
        <v>3114</v>
      </c>
      <c r="D126" s="258" t="s">
        <v>3131</v>
      </c>
      <c r="E126" s="219" t="s">
        <v>2248</v>
      </c>
      <c r="F126" s="288" t="s">
        <v>2225</v>
      </c>
      <c r="G126" s="288" t="s">
        <v>2225</v>
      </c>
      <c r="H126" s="289" t="s">
        <v>2225</v>
      </c>
      <c r="I126" s="218"/>
      <c r="J126" s="218"/>
      <c r="K126" s="218"/>
      <c r="L126" s="224" t="s">
        <v>3132</v>
      </c>
      <c r="M126" s="251"/>
    </row>
    <row r="128" spans="1:13" ht="30" customHeight="1" thickBot="1"/>
    <row r="129" spans="1:14" ht="30" customHeight="1">
      <c r="A129" s="214">
        <v>8</v>
      </c>
      <c r="B129" s="590" t="s">
        <v>193</v>
      </c>
      <c r="C129" s="591"/>
      <c r="D129" s="591"/>
      <c r="E129" s="235" t="s">
        <v>2374</v>
      </c>
      <c r="F129" s="594" t="s">
        <v>2177</v>
      </c>
      <c r="G129" s="594"/>
      <c r="H129" s="594"/>
      <c r="I129" s="235" t="s">
        <v>2328</v>
      </c>
      <c r="J129" s="273" t="s">
        <v>3133</v>
      </c>
      <c r="K129" s="235" t="s">
        <v>2377</v>
      </c>
      <c r="L129" s="226"/>
    </row>
    <row r="130" spans="1:14" ht="30" customHeight="1">
      <c r="B130" s="596"/>
      <c r="C130" s="597"/>
      <c r="D130" s="597"/>
      <c r="E130" s="237" t="s">
        <v>2367</v>
      </c>
      <c r="F130" s="595" t="s">
        <v>3134</v>
      </c>
      <c r="G130" s="595"/>
      <c r="H130" s="595"/>
      <c r="I130" s="237" t="s">
        <v>2379</v>
      </c>
      <c r="J130" s="212" t="s">
        <v>3081</v>
      </c>
      <c r="K130" s="237" t="s">
        <v>2380</v>
      </c>
      <c r="L130" s="227" t="s">
        <v>3082</v>
      </c>
    </row>
    <row r="131" spans="1:14" ht="30" customHeight="1" thickBot="1">
      <c r="B131" s="585" t="s">
        <v>2462</v>
      </c>
      <c r="C131" s="586"/>
      <c r="D131" s="213" t="s">
        <v>3039</v>
      </c>
      <c r="E131" s="238" t="s">
        <v>199</v>
      </c>
      <c r="F131" s="587" t="s">
        <v>2595</v>
      </c>
      <c r="G131" s="588"/>
      <c r="H131" s="588"/>
      <c r="I131" s="588"/>
      <c r="J131" s="589"/>
      <c r="K131" s="238" t="s">
        <v>2463</v>
      </c>
      <c r="L131" s="224">
        <v>1</v>
      </c>
    </row>
    <row r="132" spans="1:14" ht="30" customHeight="1" thickBot="1"/>
    <row r="133" spans="1:14" ht="30" customHeight="1">
      <c r="B133" s="239" t="s">
        <v>2382</v>
      </c>
      <c r="C133" s="235" t="s">
        <v>2632</v>
      </c>
      <c r="D133" s="235" t="s">
        <v>2383</v>
      </c>
      <c r="E133" s="235" t="s">
        <v>2633</v>
      </c>
      <c r="F133" s="235" t="s">
        <v>198</v>
      </c>
      <c r="G133" s="235" t="s">
        <v>2385</v>
      </c>
      <c r="H133" s="235" t="s">
        <v>2386</v>
      </c>
      <c r="I133" s="235" t="s">
        <v>2387</v>
      </c>
      <c r="J133" s="235" t="s">
        <v>2388</v>
      </c>
      <c r="K133" s="235" t="s">
        <v>202</v>
      </c>
      <c r="L133" s="240" t="s">
        <v>2390</v>
      </c>
    </row>
    <row r="134" spans="1:14" ht="30" customHeight="1">
      <c r="B134" s="215">
        <v>1</v>
      </c>
      <c r="C134" s="222" t="s">
        <v>3119</v>
      </c>
      <c r="D134" s="222" t="s">
        <v>3264</v>
      </c>
      <c r="E134" s="222" t="s">
        <v>2228</v>
      </c>
      <c r="F134" s="281" t="s">
        <v>2244</v>
      </c>
      <c r="G134" s="286" t="s">
        <v>2225</v>
      </c>
      <c r="H134" s="287" t="s">
        <v>2225</v>
      </c>
      <c r="I134" s="216"/>
      <c r="J134" s="216"/>
      <c r="K134" s="216"/>
      <c r="L134" s="231" t="s">
        <v>3135</v>
      </c>
    </row>
    <row r="135" spans="1:14" ht="30" customHeight="1">
      <c r="B135" s="215">
        <v>2</v>
      </c>
      <c r="C135" s="222" t="s">
        <v>2440</v>
      </c>
      <c r="D135" s="222" t="s">
        <v>2407</v>
      </c>
      <c r="E135" s="222" t="s">
        <v>2228</v>
      </c>
      <c r="F135" s="286" t="s">
        <v>2225</v>
      </c>
      <c r="G135" s="281" t="s">
        <v>2244</v>
      </c>
      <c r="H135" s="287" t="s">
        <v>2225</v>
      </c>
      <c r="I135" s="216"/>
      <c r="J135" s="216" t="s">
        <v>928</v>
      </c>
      <c r="K135" s="222" t="s">
        <v>3556</v>
      </c>
      <c r="L135" s="231" t="s">
        <v>3136</v>
      </c>
    </row>
    <row r="136" spans="1:14" ht="30" customHeight="1">
      <c r="B136" s="215">
        <v>3</v>
      </c>
      <c r="C136" s="222" t="s">
        <v>2408</v>
      </c>
      <c r="D136" s="222" t="s">
        <v>2519</v>
      </c>
      <c r="E136" s="222" t="s">
        <v>2228</v>
      </c>
      <c r="F136" s="286" t="s">
        <v>2225</v>
      </c>
      <c r="G136" s="281" t="s">
        <v>2244</v>
      </c>
      <c r="H136" s="287" t="s">
        <v>2225</v>
      </c>
      <c r="I136" s="216"/>
      <c r="J136" s="216" t="s">
        <v>928</v>
      </c>
      <c r="K136" s="222" t="s">
        <v>2045</v>
      </c>
      <c r="L136" s="231" t="s">
        <v>3137</v>
      </c>
    </row>
    <row r="137" spans="1:14" ht="30" customHeight="1">
      <c r="B137" s="215">
        <v>4</v>
      </c>
      <c r="C137" s="222" t="s">
        <v>3165</v>
      </c>
      <c r="D137" s="222" t="s">
        <v>3253</v>
      </c>
      <c r="E137" s="222" t="s">
        <v>2224</v>
      </c>
      <c r="F137" s="286" t="s">
        <v>2225</v>
      </c>
      <c r="G137" s="281" t="s">
        <v>2244</v>
      </c>
      <c r="H137" s="287" t="s">
        <v>2225</v>
      </c>
      <c r="I137" s="216"/>
      <c r="J137" s="216" t="s">
        <v>3558</v>
      </c>
      <c r="K137" s="222" t="s">
        <v>2286</v>
      </c>
      <c r="L137" s="231" t="s">
        <v>2285</v>
      </c>
    </row>
    <row r="138" spans="1:14" ht="30" customHeight="1">
      <c r="B138" s="215">
        <v>5</v>
      </c>
      <c r="C138" s="216" t="s">
        <v>3138</v>
      </c>
      <c r="D138" s="256" t="s">
        <v>3089</v>
      </c>
      <c r="E138" s="222" t="s">
        <v>2232</v>
      </c>
      <c r="F138" s="286" t="s">
        <v>2225</v>
      </c>
      <c r="G138" s="281" t="s">
        <v>2244</v>
      </c>
      <c r="H138" s="287" t="s">
        <v>2225</v>
      </c>
      <c r="I138" s="216"/>
      <c r="J138" s="216" t="s">
        <v>3558</v>
      </c>
      <c r="K138" s="222" t="s">
        <v>2295</v>
      </c>
      <c r="L138" s="223" t="s">
        <v>2050</v>
      </c>
      <c r="M138" s="251"/>
      <c r="N138" s="251"/>
    </row>
    <row r="139" spans="1:14" ht="30" customHeight="1">
      <c r="B139" s="215">
        <v>6</v>
      </c>
      <c r="C139" s="216" t="s">
        <v>683</v>
      </c>
      <c r="D139" s="256" t="s">
        <v>3139</v>
      </c>
      <c r="E139" s="222" t="s">
        <v>2248</v>
      </c>
      <c r="F139" s="286" t="s">
        <v>2225</v>
      </c>
      <c r="G139" s="286" t="s">
        <v>2225</v>
      </c>
      <c r="H139" s="287" t="s">
        <v>2225</v>
      </c>
      <c r="I139" s="216"/>
      <c r="J139" s="216"/>
      <c r="K139" s="216"/>
      <c r="L139" s="223" t="s">
        <v>3140</v>
      </c>
      <c r="M139" s="251"/>
      <c r="N139" s="251"/>
    </row>
    <row r="140" spans="1:14" ht="30" customHeight="1">
      <c r="B140" s="215">
        <v>7</v>
      </c>
      <c r="C140" s="216" t="s">
        <v>3560</v>
      </c>
      <c r="D140" s="256" t="s">
        <v>3141</v>
      </c>
      <c r="E140" s="222" t="s">
        <v>2228</v>
      </c>
      <c r="F140" s="286" t="s">
        <v>2225</v>
      </c>
      <c r="G140" s="281" t="s">
        <v>2244</v>
      </c>
      <c r="H140" s="287" t="s">
        <v>2225</v>
      </c>
      <c r="I140" s="216"/>
      <c r="J140" s="216" t="s">
        <v>2160</v>
      </c>
      <c r="K140" s="222" t="s">
        <v>3120</v>
      </c>
      <c r="L140" s="223" t="s">
        <v>3142</v>
      </c>
      <c r="M140" s="251"/>
      <c r="N140" s="251"/>
    </row>
    <row r="141" spans="1:14" ht="30" customHeight="1">
      <c r="B141" s="215">
        <v>8</v>
      </c>
      <c r="C141" s="216" t="s">
        <v>3561</v>
      </c>
      <c r="D141" s="256" t="s">
        <v>3143</v>
      </c>
      <c r="E141" s="222" t="s">
        <v>2293</v>
      </c>
      <c r="F141" s="286" t="s">
        <v>2225</v>
      </c>
      <c r="G141" s="281" t="s">
        <v>2244</v>
      </c>
      <c r="H141" s="287" t="s">
        <v>2225</v>
      </c>
      <c r="I141" s="216"/>
      <c r="J141" s="216" t="s">
        <v>2160</v>
      </c>
      <c r="K141" s="222" t="s">
        <v>3123</v>
      </c>
      <c r="L141" s="223" t="s">
        <v>3144</v>
      </c>
      <c r="M141" s="251"/>
      <c r="N141" s="251"/>
    </row>
    <row r="142" spans="1:14" ht="30" customHeight="1">
      <c r="B142" s="215">
        <v>9</v>
      </c>
      <c r="C142" s="216" t="s">
        <v>3125</v>
      </c>
      <c r="D142" s="256" t="s">
        <v>3126</v>
      </c>
      <c r="E142" s="222" t="s">
        <v>2232</v>
      </c>
      <c r="F142" s="286" t="s">
        <v>2225</v>
      </c>
      <c r="G142" s="281" t="s">
        <v>2244</v>
      </c>
      <c r="H142" s="287" t="s">
        <v>2225</v>
      </c>
      <c r="I142" s="216"/>
      <c r="J142" s="216" t="s">
        <v>2160</v>
      </c>
      <c r="K142" s="256" t="s">
        <v>3126</v>
      </c>
      <c r="L142" s="223" t="s">
        <v>3145</v>
      </c>
      <c r="M142" s="251"/>
      <c r="N142" s="251"/>
    </row>
    <row r="143" spans="1:14" ht="30" customHeight="1">
      <c r="B143" s="215">
        <v>10</v>
      </c>
      <c r="C143" s="216" t="s">
        <v>792</v>
      </c>
      <c r="D143" s="256" t="s">
        <v>3146</v>
      </c>
      <c r="E143" s="222" t="s">
        <v>2559</v>
      </c>
      <c r="F143" s="286" t="s">
        <v>2225</v>
      </c>
      <c r="G143" s="286" t="s">
        <v>2225</v>
      </c>
      <c r="H143" s="287" t="s">
        <v>2225</v>
      </c>
      <c r="I143" s="216"/>
      <c r="J143" s="216"/>
      <c r="K143" s="216"/>
      <c r="L143" s="223" t="s">
        <v>3147</v>
      </c>
      <c r="M143" s="251"/>
      <c r="N143" s="251"/>
    </row>
    <row r="144" spans="1:14" ht="30" customHeight="1">
      <c r="B144" s="215">
        <v>11</v>
      </c>
      <c r="C144" s="216" t="s">
        <v>3148</v>
      </c>
      <c r="D144" s="256" t="s">
        <v>3149</v>
      </c>
      <c r="E144" s="222" t="s">
        <v>2228</v>
      </c>
      <c r="F144" s="286" t="s">
        <v>2225</v>
      </c>
      <c r="G144" s="286" t="s">
        <v>2225</v>
      </c>
      <c r="H144" s="282" t="s">
        <v>2244</v>
      </c>
      <c r="I144" s="216"/>
      <c r="J144" s="216"/>
      <c r="K144" s="216"/>
      <c r="L144" s="223" t="s">
        <v>3150</v>
      </c>
      <c r="M144" s="251"/>
      <c r="N144" s="251"/>
    </row>
    <row r="145" spans="1:14" ht="30" customHeight="1" thickBot="1">
      <c r="B145" s="217">
        <v>12</v>
      </c>
      <c r="C145" s="218" t="s">
        <v>3151</v>
      </c>
      <c r="D145" s="258" t="s">
        <v>3152</v>
      </c>
      <c r="E145" s="219" t="s">
        <v>2248</v>
      </c>
      <c r="F145" s="288" t="s">
        <v>2225</v>
      </c>
      <c r="G145" s="288" t="s">
        <v>2225</v>
      </c>
      <c r="H145" s="289" t="s">
        <v>2225</v>
      </c>
      <c r="I145" s="218"/>
      <c r="J145" s="218"/>
      <c r="K145" s="218"/>
      <c r="L145" s="224" t="s">
        <v>3153</v>
      </c>
      <c r="M145" s="251"/>
      <c r="N145" s="251"/>
    </row>
    <row r="147" spans="1:14" ht="30" customHeight="1" thickBot="1">
      <c r="G147"/>
    </row>
    <row r="148" spans="1:14" ht="30" customHeight="1">
      <c r="A148" s="214">
        <v>9</v>
      </c>
      <c r="B148" s="590" t="s">
        <v>2373</v>
      </c>
      <c r="C148" s="591"/>
      <c r="D148" s="591"/>
      <c r="E148" s="235" t="s">
        <v>2374</v>
      </c>
      <c r="F148" s="594" t="s">
        <v>2173</v>
      </c>
      <c r="G148" s="594"/>
      <c r="H148" s="594"/>
      <c r="I148" s="235" t="s">
        <v>2376</v>
      </c>
      <c r="J148" s="273" t="s">
        <v>3154</v>
      </c>
      <c r="K148" s="235" t="s">
        <v>2377</v>
      </c>
      <c r="L148" s="226"/>
    </row>
    <row r="149" spans="1:14" ht="30" customHeight="1">
      <c r="B149" s="596"/>
      <c r="C149" s="597"/>
      <c r="D149" s="597"/>
      <c r="E149" s="237" t="s">
        <v>2367</v>
      </c>
      <c r="F149" s="595" t="s">
        <v>605</v>
      </c>
      <c r="G149" s="595"/>
      <c r="H149" s="595"/>
      <c r="I149" s="237" t="s">
        <v>2368</v>
      </c>
      <c r="J149" s="212" t="s">
        <v>3102</v>
      </c>
      <c r="K149" s="237" t="s">
        <v>2213</v>
      </c>
      <c r="L149" s="227" t="s">
        <v>3082</v>
      </c>
    </row>
    <row r="150" spans="1:14" ht="30" customHeight="1" thickBot="1">
      <c r="B150" s="585" t="s">
        <v>2462</v>
      </c>
      <c r="C150" s="586"/>
      <c r="D150" s="213" t="s">
        <v>3039</v>
      </c>
      <c r="E150" s="238" t="s">
        <v>199</v>
      </c>
      <c r="F150" s="587" t="s">
        <v>2595</v>
      </c>
      <c r="G150" s="588"/>
      <c r="H150" s="588"/>
      <c r="I150" s="588"/>
      <c r="J150" s="589"/>
      <c r="K150" s="238" t="s">
        <v>2463</v>
      </c>
      <c r="L150" s="224">
        <v>1</v>
      </c>
    </row>
    <row r="151" spans="1:14" ht="30" customHeight="1" thickBot="1"/>
    <row r="152" spans="1:14" ht="30" customHeight="1">
      <c r="B152" s="239" t="s">
        <v>3265</v>
      </c>
      <c r="C152" s="235" t="s">
        <v>196</v>
      </c>
      <c r="D152" s="235" t="s">
        <v>2350</v>
      </c>
      <c r="E152" s="235" t="s">
        <v>2351</v>
      </c>
      <c r="F152" s="235" t="s">
        <v>2540</v>
      </c>
      <c r="G152" s="235" t="s">
        <v>2352</v>
      </c>
      <c r="H152" s="235" t="s">
        <v>2541</v>
      </c>
      <c r="I152" s="235" t="s">
        <v>2354</v>
      </c>
      <c r="J152" s="235" t="s">
        <v>2355</v>
      </c>
      <c r="K152" s="235" t="s">
        <v>2872</v>
      </c>
      <c r="L152" s="240" t="s">
        <v>2542</v>
      </c>
    </row>
    <row r="153" spans="1:14" ht="30" customHeight="1">
      <c r="B153" s="215">
        <v>1</v>
      </c>
      <c r="C153" s="222" t="s">
        <v>3266</v>
      </c>
      <c r="D153" s="222" t="s">
        <v>3267</v>
      </c>
      <c r="E153" s="222" t="s">
        <v>2228</v>
      </c>
      <c r="F153" s="281" t="s">
        <v>2244</v>
      </c>
      <c r="G153" s="286" t="s">
        <v>2225</v>
      </c>
      <c r="H153" s="287" t="s">
        <v>2225</v>
      </c>
      <c r="I153" s="216"/>
      <c r="J153" s="216"/>
      <c r="K153" s="216"/>
      <c r="L153" s="231" t="s">
        <v>3155</v>
      </c>
    </row>
    <row r="154" spans="1:14" ht="30" customHeight="1">
      <c r="B154" s="215">
        <v>2</v>
      </c>
      <c r="C154" s="222" t="s">
        <v>3268</v>
      </c>
      <c r="D154" s="222" t="s">
        <v>3269</v>
      </c>
      <c r="E154" s="222" t="s">
        <v>3273</v>
      </c>
      <c r="F154" s="286" t="s">
        <v>2225</v>
      </c>
      <c r="G154" s="286" t="s">
        <v>2225</v>
      </c>
      <c r="H154" s="287" t="s">
        <v>2225</v>
      </c>
      <c r="I154" s="216"/>
      <c r="J154" s="216"/>
      <c r="K154" s="216"/>
      <c r="L154" s="231" t="s">
        <v>3156</v>
      </c>
    </row>
    <row r="155" spans="1:14" ht="30" customHeight="1">
      <c r="B155" s="215">
        <v>3</v>
      </c>
      <c r="C155" s="222" t="s">
        <v>3270</v>
      </c>
      <c r="D155" s="222" t="s">
        <v>3271</v>
      </c>
      <c r="E155" s="222" t="s">
        <v>3273</v>
      </c>
      <c r="F155" s="286" t="s">
        <v>2225</v>
      </c>
      <c r="G155" s="286" t="s">
        <v>2225</v>
      </c>
      <c r="H155" s="287" t="s">
        <v>2225</v>
      </c>
      <c r="I155" s="216"/>
      <c r="J155" s="216"/>
      <c r="K155" s="216"/>
      <c r="L155" s="231" t="s">
        <v>3158</v>
      </c>
    </row>
    <row r="156" spans="1:14" ht="30" customHeight="1" thickBot="1">
      <c r="B156" s="217">
        <v>4</v>
      </c>
      <c r="C156" s="219" t="s">
        <v>3078</v>
      </c>
      <c r="D156" s="219" t="s">
        <v>3272</v>
      </c>
      <c r="E156" s="219" t="s">
        <v>2248</v>
      </c>
      <c r="F156" s="288" t="s">
        <v>2225</v>
      </c>
      <c r="G156" s="288" t="s">
        <v>2225</v>
      </c>
      <c r="H156" s="289" t="s">
        <v>2225</v>
      </c>
      <c r="I156" s="218"/>
      <c r="J156" s="218"/>
      <c r="K156" s="218"/>
      <c r="L156" s="229" t="s">
        <v>3159</v>
      </c>
    </row>
    <row r="158" spans="1:14" ht="30" customHeight="1" thickBot="1">
      <c r="G158"/>
    </row>
    <row r="159" spans="1:14" ht="30" customHeight="1">
      <c r="A159" s="214">
        <v>10</v>
      </c>
      <c r="B159" s="590" t="s">
        <v>193</v>
      </c>
      <c r="C159" s="591"/>
      <c r="D159" s="591"/>
      <c r="E159" s="235" t="s">
        <v>2374</v>
      </c>
      <c r="F159" s="594" t="s">
        <v>2163</v>
      </c>
      <c r="G159" s="594"/>
      <c r="H159" s="594"/>
      <c r="I159" s="235" t="s">
        <v>2376</v>
      </c>
      <c r="J159" s="273" t="s">
        <v>3160</v>
      </c>
      <c r="K159" s="235" t="s">
        <v>3161</v>
      </c>
      <c r="L159" s="226"/>
    </row>
    <row r="160" spans="1:14" ht="30" customHeight="1">
      <c r="B160" s="596"/>
      <c r="C160" s="597"/>
      <c r="D160" s="597"/>
      <c r="E160" s="237" t="s">
        <v>2367</v>
      </c>
      <c r="F160" s="595" t="s">
        <v>3134</v>
      </c>
      <c r="G160" s="595"/>
      <c r="H160" s="595"/>
      <c r="I160" s="237" t="s">
        <v>2368</v>
      </c>
      <c r="J160" s="212" t="s">
        <v>3102</v>
      </c>
      <c r="K160" s="237" t="s">
        <v>2369</v>
      </c>
      <c r="L160" s="227" t="s">
        <v>3103</v>
      </c>
    </row>
    <row r="161" spans="2:12" ht="30" customHeight="1" thickBot="1">
      <c r="B161" s="585" t="s">
        <v>2462</v>
      </c>
      <c r="C161" s="586"/>
      <c r="D161" s="213" t="s">
        <v>3039</v>
      </c>
      <c r="E161" s="238" t="s">
        <v>199</v>
      </c>
      <c r="F161" s="587" t="s">
        <v>2595</v>
      </c>
      <c r="G161" s="588"/>
      <c r="H161" s="588"/>
      <c r="I161" s="588"/>
      <c r="J161" s="589"/>
      <c r="K161" s="238" t="s">
        <v>2463</v>
      </c>
      <c r="L161" s="224">
        <v>1</v>
      </c>
    </row>
    <row r="162" spans="2:12" ht="30" customHeight="1" thickBot="1"/>
    <row r="163" spans="2:12" ht="30" customHeight="1">
      <c r="B163" s="239" t="s">
        <v>2382</v>
      </c>
      <c r="C163" s="235" t="s">
        <v>2632</v>
      </c>
      <c r="D163" s="235" t="s">
        <v>2383</v>
      </c>
      <c r="E163" s="235" t="s">
        <v>2633</v>
      </c>
      <c r="F163" s="235" t="s">
        <v>2384</v>
      </c>
      <c r="G163" s="235" t="s">
        <v>2385</v>
      </c>
      <c r="H163" s="235" t="s">
        <v>2386</v>
      </c>
      <c r="I163" s="235" t="s">
        <v>2387</v>
      </c>
      <c r="J163" s="235" t="s">
        <v>2388</v>
      </c>
      <c r="K163" s="235" t="s">
        <v>2389</v>
      </c>
      <c r="L163" s="240" t="s">
        <v>2390</v>
      </c>
    </row>
    <row r="164" spans="2:12" ht="30" customHeight="1">
      <c r="B164" s="215">
        <v>1</v>
      </c>
      <c r="C164" s="222" t="s">
        <v>3162</v>
      </c>
      <c r="D164" s="222" t="s">
        <v>3163</v>
      </c>
      <c r="E164" s="222" t="s">
        <v>2228</v>
      </c>
      <c r="F164" s="281" t="s">
        <v>2244</v>
      </c>
      <c r="G164" s="286" t="s">
        <v>2225</v>
      </c>
      <c r="H164" s="287" t="s">
        <v>2225</v>
      </c>
      <c r="I164" s="216"/>
      <c r="J164" s="216"/>
      <c r="K164" s="216"/>
      <c r="L164" s="231" t="s">
        <v>3164</v>
      </c>
    </row>
    <row r="165" spans="2:12" ht="30" customHeight="1">
      <c r="B165" s="215">
        <v>2</v>
      </c>
      <c r="C165" s="222" t="s">
        <v>2392</v>
      </c>
      <c r="D165" s="222" t="s">
        <v>2393</v>
      </c>
      <c r="E165" s="222" t="s">
        <v>2228</v>
      </c>
      <c r="F165" s="286" t="s">
        <v>2225</v>
      </c>
      <c r="G165" s="281" t="s">
        <v>2244</v>
      </c>
      <c r="H165" s="287" t="s">
        <v>2225</v>
      </c>
      <c r="I165" s="216"/>
      <c r="J165" s="216" t="s">
        <v>928</v>
      </c>
      <c r="K165" s="222" t="s">
        <v>3556</v>
      </c>
      <c r="L165" s="231" t="s">
        <v>2257</v>
      </c>
    </row>
    <row r="166" spans="2:12" ht="30" customHeight="1">
      <c r="B166" s="215">
        <v>3</v>
      </c>
      <c r="C166" s="222" t="s">
        <v>2394</v>
      </c>
      <c r="D166" s="222" t="s">
        <v>2798</v>
      </c>
      <c r="E166" s="222" t="s">
        <v>2228</v>
      </c>
      <c r="F166" s="286" t="s">
        <v>2225</v>
      </c>
      <c r="G166" s="281" t="s">
        <v>2244</v>
      </c>
      <c r="H166" s="287" t="s">
        <v>2225</v>
      </c>
      <c r="I166" s="216"/>
      <c r="J166" s="216" t="s">
        <v>928</v>
      </c>
      <c r="K166" s="222" t="s">
        <v>2045</v>
      </c>
      <c r="L166" s="231" t="s">
        <v>2259</v>
      </c>
    </row>
    <row r="167" spans="2:12" ht="30" customHeight="1">
      <c r="B167" s="215">
        <v>4</v>
      </c>
      <c r="C167" s="222" t="s">
        <v>3086</v>
      </c>
      <c r="D167" s="222" t="s">
        <v>3087</v>
      </c>
      <c r="E167" s="222" t="s">
        <v>2224</v>
      </c>
      <c r="F167" s="286" t="s">
        <v>2225</v>
      </c>
      <c r="G167" s="281" t="s">
        <v>2244</v>
      </c>
      <c r="H167" s="287" t="s">
        <v>2225</v>
      </c>
      <c r="I167" s="216"/>
      <c r="J167" s="216" t="s">
        <v>3558</v>
      </c>
      <c r="K167" s="222" t="s">
        <v>2286</v>
      </c>
      <c r="L167" s="231" t="s">
        <v>2285</v>
      </c>
    </row>
    <row r="168" spans="2:12" ht="30" customHeight="1">
      <c r="B168" s="215">
        <v>5</v>
      </c>
      <c r="C168" s="216" t="s">
        <v>1111</v>
      </c>
      <c r="D168" s="256" t="s">
        <v>3166</v>
      </c>
      <c r="E168" s="222" t="s">
        <v>2232</v>
      </c>
      <c r="F168" s="286" t="s">
        <v>2225</v>
      </c>
      <c r="G168" s="281" t="s">
        <v>2244</v>
      </c>
      <c r="H168" s="287" t="s">
        <v>2225</v>
      </c>
      <c r="I168" s="216"/>
      <c r="J168" s="216" t="s">
        <v>3558</v>
      </c>
      <c r="K168" s="222" t="s">
        <v>2295</v>
      </c>
      <c r="L168" s="223" t="s">
        <v>2050</v>
      </c>
    </row>
    <row r="169" spans="2:12" ht="30" customHeight="1">
      <c r="B169" s="215">
        <v>6</v>
      </c>
      <c r="C169" s="216" t="s">
        <v>3167</v>
      </c>
      <c r="D169" s="256" t="s">
        <v>3168</v>
      </c>
      <c r="E169" s="222" t="s">
        <v>2248</v>
      </c>
      <c r="F169" s="286" t="s">
        <v>2225</v>
      </c>
      <c r="G169" s="286" t="s">
        <v>2225</v>
      </c>
      <c r="H169" s="282" t="s">
        <v>2244</v>
      </c>
      <c r="I169" s="216"/>
      <c r="J169" s="216"/>
      <c r="K169" s="216"/>
      <c r="L169" s="223" t="s">
        <v>2888</v>
      </c>
    </row>
    <row r="170" spans="2:12" ht="30" customHeight="1">
      <c r="B170" s="215">
        <v>7</v>
      </c>
      <c r="C170" s="216" t="s">
        <v>3169</v>
      </c>
      <c r="D170" s="256" t="s">
        <v>854</v>
      </c>
      <c r="E170" s="222" t="s">
        <v>3274</v>
      </c>
      <c r="F170" s="286" t="s">
        <v>2225</v>
      </c>
      <c r="G170" s="286" t="s">
        <v>2225</v>
      </c>
      <c r="H170" s="287" t="s">
        <v>2225</v>
      </c>
      <c r="I170" s="216"/>
      <c r="J170" s="216"/>
      <c r="K170" s="216"/>
      <c r="L170" s="223" t="s">
        <v>3170</v>
      </c>
    </row>
    <row r="171" spans="2:12" ht="30" customHeight="1">
      <c r="B171" s="215">
        <v>8</v>
      </c>
      <c r="C171" s="216" t="s">
        <v>3171</v>
      </c>
      <c r="D171" s="256" t="s">
        <v>3172</v>
      </c>
      <c r="E171" s="222" t="s">
        <v>3274</v>
      </c>
      <c r="F171" s="286" t="s">
        <v>2225</v>
      </c>
      <c r="G171" s="286" t="s">
        <v>2225</v>
      </c>
      <c r="H171" s="282" t="s">
        <v>2244</v>
      </c>
      <c r="I171" s="216"/>
      <c r="J171" s="216"/>
      <c r="K171" s="216"/>
      <c r="L171" s="223" t="s">
        <v>3173</v>
      </c>
    </row>
    <row r="172" spans="2:12" ht="30" customHeight="1">
      <c r="B172" s="215">
        <v>9</v>
      </c>
      <c r="C172" s="216" t="s">
        <v>3174</v>
      </c>
      <c r="D172" s="256" t="s">
        <v>3175</v>
      </c>
      <c r="E172" s="222" t="s">
        <v>3274</v>
      </c>
      <c r="F172" s="286" t="s">
        <v>2225</v>
      </c>
      <c r="G172" s="286" t="s">
        <v>2225</v>
      </c>
      <c r="H172" s="282" t="s">
        <v>2244</v>
      </c>
      <c r="I172" s="216"/>
      <c r="J172" s="216"/>
      <c r="K172" s="216"/>
      <c r="L172" s="223" t="s">
        <v>3176</v>
      </c>
    </row>
    <row r="173" spans="2:12" ht="30" customHeight="1">
      <c r="B173" s="215">
        <v>10</v>
      </c>
      <c r="C173" s="216" t="s">
        <v>3177</v>
      </c>
      <c r="D173" s="256" t="s">
        <v>3178</v>
      </c>
      <c r="E173" s="222" t="s">
        <v>2559</v>
      </c>
      <c r="F173" s="286" t="s">
        <v>2225</v>
      </c>
      <c r="G173" s="286" t="s">
        <v>2225</v>
      </c>
      <c r="H173" s="287" t="s">
        <v>2225</v>
      </c>
      <c r="I173" s="216"/>
      <c r="J173" s="216"/>
      <c r="K173" s="216"/>
      <c r="L173" s="223" t="s">
        <v>3179</v>
      </c>
    </row>
    <row r="174" spans="2:12" ht="30" customHeight="1">
      <c r="B174" s="215">
        <v>11</v>
      </c>
      <c r="C174" s="216" t="s">
        <v>3180</v>
      </c>
      <c r="D174" s="256" t="s">
        <v>3181</v>
      </c>
      <c r="E174" s="222" t="s">
        <v>2228</v>
      </c>
      <c r="F174" s="286" t="s">
        <v>2225</v>
      </c>
      <c r="G174" s="281" t="s">
        <v>2244</v>
      </c>
      <c r="H174" s="287" t="s">
        <v>2225</v>
      </c>
      <c r="I174" s="216"/>
      <c r="J174" s="216" t="s">
        <v>2173</v>
      </c>
      <c r="K174" s="222" t="s">
        <v>3267</v>
      </c>
      <c r="L174" s="223" t="s">
        <v>3182</v>
      </c>
    </row>
    <row r="175" spans="2:12" ht="30" customHeight="1">
      <c r="B175" s="215">
        <v>12</v>
      </c>
      <c r="C175" s="216" t="s">
        <v>3183</v>
      </c>
      <c r="D175" s="256" t="s">
        <v>3184</v>
      </c>
      <c r="E175" s="222" t="s">
        <v>3273</v>
      </c>
      <c r="F175" s="286" t="s">
        <v>2225</v>
      </c>
      <c r="G175" s="281" t="s">
        <v>2244</v>
      </c>
      <c r="H175" s="287" t="s">
        <v>2225</v>
      </c>
      <c r="I175" s="216"/>
      <c r="J175" s="216" t="s">
        <v>2173</v>
      </c>
      <c r="K175" s="222" t="s">
        <v>845</v>
      </c>
      <c r="L175" s="223" t="s">
        <v>3182</v>
      </c>
    </row>
    <row r="176" spans="2:12" ht="30" customHeight="1">
      <c r="B176" s="215">
        <v>13</v>
      </c>
      <c r="C176" s="216" t="s">
        <v>3157</v>
      </c>
      <c r="D176" s="256" t="s">
        <v>846</v>
      </c>
      <c r="E176" s="222" t="s">
        <v>3273</v>
      </c>
      <c r="F176" s="286" t="s">
        <v>2225</v>
      </c>
      <c r="G176" s="281" t="s">
        <v>2244</v>
      </c>
      <c r="H176" s="287" t="s">
        <v>2225</v>
      </c>
      <c r="I176" s="216"/>
      <c r="J176" s="216" t="s">
        <v>2173</v>
      </c>
      <c r="K176" s="222" t="s">
        <v>846</v>
      </c>
      <c r="L176" s="223" t="s">
        <v>3185</v>
      </c>
    </row>
    <row r="177" spans="1:12" ht="30" customHeight="1">
      <c r="B177" s="215">
        <v>14</v>
      </c>
      <c r="C177" s="216" t="s">
        <v>3186</v>
      </c>
      <c r="D177" s="256" t="s">
        <v>3187</v>
      </c>
      <c r="E177" s="222" t="s">
        <v>2228</v>
      </c>
      <c r="F177" s="286" t="s">
        <v>2225</v>
      </c>
      <c r="G177" s="281" t="s">
        <v>2244</v>
      </c>
      <c r="H177" s="287" t="s">
        <v>2225</v>
      </c>
      <c r="I177" s="216"/>
      <c r="J177" s="216" t="s">
        <v>2172</v>
      </c>
      <c r="K177" s="216"/>
      <c r="L177" s="223" t="s">
        <v>3188</v>
      </c>
    </row>
    <row r="178" spans="1:12" ht="30" customHeight="1">
      <c r="B178" s="215">
        <v>15</v>
      </c>
      <c r="C178" s="216" t="s">
        <v>3189</v>
      </c>
      <c r="D178" s="256" t="s">
        <v>3190</v>
      </c>
      <c r="E178" s="222" t="s">
        <v>3274</v>
      </c>
      <c r="F178" s="286" t="s">
        <v>2225</v>
      </c>
      <c r="G178" s="286" t="s">
        <v>2225</v>
      </c>
      <c r="H178" s="287" t="s">
        <v>2225</v>
      </c>
      <c r="I178" s="216"/>
      <c r="J178" s="216"/>
      <c r="K178" s="216"/>
      <c r="L178" s="223" t="s">
        <v>3191</v>
      </c>
    </row>
    <row r="179" spans="1:12" ht="30" customHeight="1">
      <c r="B179" s="215">
        <v>16</v>
      </c>
      <c r="C179" s="216" t="s">
        <v>688</v>
      </c>
      <c r="D179" s="256" t="s">
        <v>3192</v>
      </c>
      <c r="E179" s="222" t="s">
        <v>2559</v>
      </c>
      <c r="F179" s="286" t="s">
        <v>2225</v>
      </c>
      <c r="G179" s="286" t="s">
        <v>2225</v>
      </c>
      <c r="H179" s="287" t="s">
        <v>2225</v>
      </c>
      <c r="I179" s="216"/>
      <c r="J179" s="216"/>
      <c r="K179" s="216"/>
      <c r="L179" s="223" t="s">
        <v>3193</v>
      </c>
    </row>
    <row r="180" spans="1:12" ht="30" customHeight="1">
      <c r="B180" s="215">
        <v>17</v>
      </c>
      <c r="C180" s="216" t="s">
        <v>689</v>
      </c>
      <c r="D180" s="256" t="s">
        <v>3194</v>
      </c>
      <c r="E180" s="222" t="s">
        <v>2559</v>
      </c>
      <c r="F180" s="286" t="s">
        <v>2225</v>
      </c>
      <c r="G180" s="286" t="s">
        <v>2225</v>
      </c>
      <c r="H180" s="287" t="s">
        <v>2225</v>
      </c>
      <c r="I180" s="216"/>
      <c r="J180" s="216"/>
      <c r="K180" s="216"/>
      <c r="L180" s="223" t="s">
        <v>3195</v>
      </c>
    </row>
    <row r="181" spans="1:12" ht="30" customHeight="1">
      <c r="B181" s="215">
        <v>18</v>
      </c>
      <c r="C181" s="216" t="s">
        <v>3196</v>
      </c>
      <c r="D181" s="256" t="s">
        <v>3197</v>
      </c>
      <c r="E181" s="222" t="s">
        <v>2248</v>
      </c>
      <c r="F181" s="286" t="s">
        <v>2225</v>
      </c>
      <c r="G181" s="286" t="s">
        <v>2225</v>
      </c>
      <c r="H181" s="282" t="s">
        <v>2244</v>
      </c>
      <c r="I181" s="216"/>
      <c r="J181" s="216"/>
      <c r="K181" s="216"/>
      <c r="L181" s="223" t="s">
        <v>3198</v>
      </c>
    </row>
    <row r="182" spans="1:12" ht="30" customHeight="1">
      <c r="B182" s="215">
        <v>19</v>
      </c>
      <c r="C182" s="216" t="s">
        <v>708</v>
      </c>
      <c r="D182" s="256" t="s">
        <v>3199</v>
      </c>
      <c r="E182" s="222" t="s">
        <v>2248</v>
      </c>
      <c r="F182" s="286" t="s">
        <v>2225</v>
      </c>
      <c r="G182" s="286" t="s">
        <v>2225</v>
      </c>
      <c r="H182" s="287" t="s">
        <v>2225</v>
      </c>
      <c r="I182" s="216"/>
      <c r="J182" s="216"/>
      <c r="K182" s="216"/>
      <c r="L182" s="223" t="s">
        <v>3200</v>
      </c>
    </row>
    <row r="183" spans="1:12" ht="30" customHeight="1" thickBot="1">
      <c r="B183" s="217">
        <v>20</v>
      </c>
      <c r="C183" s="218" t="s">
        <v>3201</v>
      </c>
      <c r="D183" s="258" t="s">
        <v>3202</v>
      </c>
      <c r="E183" s="219" t="s">
        <v>2228</v>
      </c>
      <c r="F183" s="288" t="s">
        <v>2225</v>
      </c>
      <c r="G183" s="288" t="s">
        <v>2225</v>
      </c>
      <c r="H183" s="283" t="s">
        <v>2244</v>
      </c>
      <c r="I183" s="218"/>
      <c r="J183" s="218"/>
      <c r="K183" s="218"/>
      <c r="L183" s="224" t="s">
        <v>3203</v>
      </c>
    </row>
    <row r="185" spans="1:12" ht="30" customHeight="1" thickBot="1"/>
    <row r="186" spans="1:12" ht="30" customHeight="1">
      <c r="A186" s="214">
        <v>11</v>
      </c>
      <c r="B186" s="590" t="s">
        <v>2373</v>
      </c>
      <c r="C186" s="591"/>
      <c r="D186" s="591"/>
      <c r="E186" s="235" t="s">
        <v>203</v>
      </c>
      <c r="F186" s="594" t="s">
        <v>2164</v>
      </c>
      <c r="G186" s="594"/>
      <c r="H186" s="594"/>
      <c r="I186" s="235" t="s">
        <v>2209</v>
      </c>
      <c r="J186" s="214" t="s">
        <v>3204</v>
      </c>
      <c r="K186" s="235" t="s">
        <v>2365</v>
      </c>
      <c r="L186" s="226"/>
    </row>
    <row r="187" spans="1:12" ht="30" customHeight="1">
      <c r="B187" s="596"/>
      <c r="C187" s="597"/>
      <c r="D187" s="597"/>
      <c r="E187" s="237" t="s">
        <v>2378</v>
      </c>
      <c r="F187" s="595" t="s">
        <v>605</v>
      </c>
      <c r="G187" s="595"/>
      <c r="H187" s="595"/>
      <c r="I187" s="237" t="s">
        <v>2379</v>
      </c>
      <c r="J187" s="212" t="s">
        <v>3081</v>
      </c>
      <c r="K187" s="237" t="s">
        <v>2369</v>
      </c>
      <c r="L187" s="227" t="s">
        <v>3205</v>
      </c>
    </row>
    <row r="188" spans="1:12" ht="30" customHeight="1" thickBot="1">
      <c r="B188" s="585" t="s">
        <v>2462</v>
      </c>
      <c r="C188" s="586"/>
      <c r="D188" s="213" t="s">
        <v>3039</v>
      </c>
      <c r="E188" s="238" t="s">
        <v>199</v>
      </c>
      <c r="F188" s="587" t="s">
        <v>2595</v>
      </c>
      <c r="G188" s="588"/>
      <c r="H188" s="588"/>
      <c r="I188" s="588"/>
      <c r="J188" s="589"/>
      <c r="K188" s="238" t="s">
        <v>2463</v>
      </c>
      <c r="L188" s="224">
        <v>1</v>
      </c>
    </row>
    <row r="189" spans="1:12" ht="30" customHeight="1" thickBot="1"/>
    <row r="190" spans="1:12" ht="30" customHeight="1">
      <c r="B190" s="239" t="s">
        <v>195</v>
      </c>
      <c r="C190" s="235" t="s">
        <v>196</v>
      </c>
      <c r="D190" s="235" t="s">
        <v>3220</v>
      </c>
      <c r="E190" s="235" t="s">
        <v>201</v>
      </c>
      <c r="F190" s="235" t="s">
        <v>3221</v>
      </c>
      <c r="G190" s="235" t="s">
        <v>3222</v>
      </c>
      <c r="H190" s="235" t="s">
        <v>3223</v>
      </c>
      <c r="I190" s="235" t="s">
        <v>2220</v>
      </c>
      <c r="J190" s="235" t="s">
        <v>3224</v>
      </c>
      <c r="K190" s="235" t="s">
        <v>202</v>
      </c>
      <c r="L190" s="240" t="s">
        <v>3225</v>
      </c>
    </row>
    <row r="191" spans="1:12" ht="30" customHeight="1">
      <c r="B191" s="215">
        <v>1</v>
      </c>
      <c r="C191" s="216" t="s">
        <v>3226</v>
      </c>
      <c r="D191" s="216" t="s">
        <v>3227</v>
      </c>
      <c r="E191" s="222" t="s">
        <v>2228</v>
      </c>
      <c r="F191" s="281" t="s">
        <v>2244</v>
      </c>
      <c r="G191" s="286" t="s">
        <v>2225</v>
      </c>
      <c r="H191" s="287" t="s">
        <v>2225</v>
      </c>
      <c r="I191" s="216"/>
      <c r="J191" s="216"/>
      <c r="K191" s="216"/>
      <c r="L191" s="223" t="s">
        <v>3228</v>
      </c>
    </row>
    <row r="192" spans="1:12" ht="30" customHeight="1">
      <c r="B192" s="215">
        <v>2</v>
      </c>
      <c r="C192" s="216" t="s">
        <v>2392</v>
      </c>
      <c r="D192" s="256" t="s">
        <v>2393</v>
      </c>
      <c r="E192" s="222" t="s">
        <v>2228</v>
      </c>
      <c r="F192" s="286" t="s">
        <v>2225</v>
      </c>
      <c r="G192" s="281" t="s">
        <v>2244</v>
      </c>
      <c r="H192" s="287" t="s">
        <v>2225</v>
      </c>
      <c r="I192" s="216"/>
      <c r="J192" s="216" t="s">
        <v>928</v>
      </c>
      <c r="K192" s="222" t="s">
        <v>3556</v>
      </c>
      <c r="L192" s="223" t="s">
        <v>2257</v>
      </c>
    </row>
    <row r="193" spans="2:12" ht="30" customHeight="1">
      <c r="B193" s="215">
        <v>3</v>
      </c>
      <c r="C193" s="216" t="s">
        <v>2394</v>
      </c>
      <c r="D193" s="256" t="s">
        <v>2798</v>
      </c>
      <c r="E193" s="222" t="s">
        <v>2228</v>
      </c>
      <c r="F193" s="286" t="s">
        <v>2225</v>
      </c>
      <c r="G193" s="281" t="s">
        <v>2244</v>
      </c>
      <c r="H193" s="287" t="s">
        <v>2225</v>
      </c>
      <c r="I193" s="216"/>
      <c r="J193" s="216" t="s">
        <v>928</v>
      </c>
      <c r="K193" s="222" t="s">
        <v>2045</v>
      </c>
      <c r="L193" s="223" t="s">
        <v>2444</v>
      </c>
    </row>
    <row r="194" spans="2:12" ht="30" customHeight="1">
      <c r="B194" s="215">
        <v>4</v>
      </c>
      <c r="C194" s="216" t="s">
        <v>3229</v>
      </c>
      <c r="D194" s="256" t="s">
        <v>3087</v>
      </c>
      <c r="E194" s="222" t="s">
        <v>2224</v>
      </c>
      <c r="F194" s="286" t="s">
        <v>2225</v>
      </c>
      <c r="G194" s="281" t="s">
        <v>2244</v>
      </c>
      <c r="H194" s="287" t="s">
        <v>2225</v>
      </c>
      <c r="I194" s="216"/>
      <c r="J194" s="216" t="s">
        <v>3558</v>
      </c>
      <c r="K194" s="222" t="s">
        <v>2286</v>
      </c>
      <c r="L194" s="223" t="s">
        <v>3206</v>
      </c>
    </row>
    <row r="195" spans="2:12" ht="30" customHeight="1">
      <c r="B195" s="215">
        <v>5</v>
      </c>
      <c r="C195" s="216" t="s">
        <v>3138</v>
      </c>
      <c r="D195" s="256" t="s">
        <v>3166</v>
      </c>
      <c r="E195" s="222" t="s">
        <v>2232</v>
      </c>
      <c r="F195" s="286" t="s">
        <v>2225</v>
      </c>
      <c r="G195" s="281" t="s">
        <v>2244</v>
      </c>
      <c r="H195" s="282" t="s">
        <v>2244</v>
      </c>
      <c r="I195" s="216"/>
      <c r="J195" s="216" t="s">
        <v>3558</v>
      </c>
      <c r="K195" s="222" t="s">
        <v>2295</v>
      </c>
      <c r="L195" s="223" t="s">
        <v>3207</v>
      </c>
    </row>
    <row r="196" spans="2:12" ht="30" customHeight="1">
      <c r="B196" s="215">
        <v>6</v>
      </c>
      <c r="C196" s="216" t="s">
        <v>3167</v>
      </c>
      <c r="D196" s="256" t="s">
        <v>3230</v>
      </c>
      <c r="E196" s="222" t="s">
        <v>2248</v>
      </c>
      <c r="F196" s="286" t="s">
        <v>2225</v>
      </c>
      <c r="G196" s="286" t="s">
        <v>2225</v>
      </c>
      <c r="H196" s="282" t="s">
        <v>2244</v>
      </c>
      <c r="I196" s="216"/>
      <c r="J196" s="216"/>
      <c r="K196" s="216"/>
      <c r="L196" s="223" t="s">
        <v>3208</v>
      </c>
    </row>
    <row r="197" spans="2:12" ht="30" customHeight="1">
      <c r="B197" s="215">
        <v>7</v>
      </c>
      <c r="C197" s="216" t="s">
        <v>3231</v>
      </c>
      <c r="D197" s="256" t="s">
        <v>3232</v>
      </c>
      <c r="E197" s="222" t="s">
        <v>3255</v>
      </c>
      <c r="F197" s="286" t="s">
        <v>2225</v>
      </c>
      <c r="G197" s="286" t="s">
        <v>2225</v>
      </c>
      <c r="H197" s="282" t="s">
        <v>2244</v>
      </c>
      <c r="I197" s="216"/>
      <c r="J197" s="216"/>
      <c r="K197" s="216"/>
      <c r="L197" s="223" t="s">
        <v>3209</v>
      </c>
    </row>
    <row r="198" spans="2:12" ht="30" customHeight="1">
      <c r="B198" s="215">
        <v>8</v>
      </c>
      <c r="C198" s="216" t="s">
        <v>3233</v>
      </c>
      <c r="D198" s="256" t="s">
        <v>3234</v>
      </c>
      <c r="E198" s="222" t="s">
        <v>2559</v>
      </c>
      <c r="F198" s="286" t="s">
        <v>2225</v>
      </c>
      <c r="G198" s="286" t="s">
        <v>2225</v>
      </c>
      <c r="H198" s="282" t="s">
        <v>2244</v>
      </c>
      <c r="I198" s="216"/>
      <c r="J198" s="216"/>
      <c r="K198" s="216"/>
      <c r="L198" s="223" t="s">
        <v>3210</v>
      </c>
    </row>
    <row r="199" spans="2:12" ht="30" customHeight="1">
      <c r="B199" s="215">
        <v>9</v>
      </c>
      <c r="C199" s="216" t="s">
        <v>3235</v>
      </c>
      <c r="D199" s="256" t="s">
        <v>3181</v>
      </c>
      <c r="E199" s="222" t="s">
        <v>2228</v>
      </c>
      <c r="F199" s="286" t="s">
        <v>2225</v>
      </c>
      <c r="G199" s="281" t="s">
        <v>2244</v>
      </c>
      <c r="H199" s="287" t="s">
        <v>2225</v>
      </c>
      <c r="I199" s="216"/>
      <c r="J199" s="216" t="s">
        <v>2173</v>
      </c>
      <c r="K199" s="222" t="s">
        <v>3267</v>
      </c>
      <c r="L199" s="223" t="s">
        <v>3211</v>
      </c>
    </row>
    <row r="200" spans="2:12" ht="30" customHeight="1">
      <c r="B200" s="215">
        <v>10</v>
      </c>
      <c r="C200" s="216" t="s">
        <v>3236</v>
      </c>
      <c r="D200" s="256" t="s">
        <v>3237</v>
      </c>
      <c r="E200" s="222" t="s">
        <v>2559</v>
      </c>
      <c r="F200" s="286" t="s">
        <v>2225</v>
      </c>
      <c r="G200" s="281" t="s">
        <v>2244</v>
      </c>
      <c r="H200" s="282" t="s">
        <v>2244</v>
      </c>
      <c r="I200" s="216"/>
      <c r="J200" s="216" t="s">
        <v>2173</v>
      </c>
      <c r="K200" s="222" t="s">
        <v>845</v>
      </c>
      <c r="L200" s="223" t="s">
        <v>3212</v>
      </c>
    </row>
    <row r="201" spans="2:12" ht="30" customHeight="1">
      <c r="B201" s="215">
        <v>11</v>
      </c>
      <c r="C201" s="216" t="s">
        <v>3238</v>
      </c>
      <c r="D201" s="256" t="s">
        <v>3239</v>
      </c>
      <c r="E201" s="222" t="s">
        <v>2559</v>
      </c>
      <c r="F201" s="286" t="s">
        <v>2225</v>
      </c>
      <c r="G201" s="281" t="s">
        <v>2244</v>
      </c>
      <c r="H201" s="282" t="s">
        <v>2244</v>
      </c>
      <c r="I201" s="216"/>
      <c r="J201" s="216" t="s">
        <v>2173</v>
      </c>
      <c r="K201" s="222" t="s">
        <v>846</v>
      </c>
      <c r="L201" s="223" t="s">
        <v>3213</v>
      </c>
    </row>
    <row r="202" spans="2:12" ht="30" customHeight="1">
      <c r="B202" s="215">
        <v>12</v>
      </c>
      <c r="C202" s="216" t="s">
        <v>3240</v>
      </c>
      <c r="D202" s="256" t="s">
        <v>3241</v>
      </c>
      <c r="E202" s="222" t="s">
        <v>2559</v>
      </c>
      <c r="F202" s="286" t="s">
        <v>2225</v>
      </c>
      <c r="G202" s="286" t="s">
        <v>2225</v>
      </c>
      <c r="H202" s="282" t="s">
        <v>2244</v>
      </c>
      <c r="I202" s="216"/>
      <c r="J202" s="216"/>
      <c r="K202" s="216"/>
      <c r="L202" s="223" t="s">
        <v>3214</v>
      </c>
    </row>
    <row r="203" spans="2:12" ht="30" customHeight="1">
      <c r="B203" s="215">
        <v>13</v>
      </c>
      <c r="C203" s="216" t="s">
        <v>3242</v>
      </c>
      <c r="D203" s="256" t="s">
        <v>3243</v>
      </c>
      <c r="E203" s="222" t="s">
        <v>2559</v>
      </c>
      <c r="F203" s="286" t="s">
        <v>2225</v>
      </c>
      <c r="G203" s="286" t="s">
        <v>2225</v>
      </c>
      <c r="H203" s="282" t="s">
        <v>2244</v>
      </c>
      <c r="I203" s="216"/>
      <c r="J203" s="216"/>
      <c r="K203" s="216"/>
      <c r="L203" s="223" t="s">
        <v>3215</v>
      </c>
    </row>
    <row r="204" spans="2:12" ht="30" customHeight="1">
      <c r="B204" s="215">
        <v>14</v>
      </c>
      <c r="C204" s="216" t="s">
        <v>3244</v>
      </c>
      <c r="D204" s="256" t="s">
        <v>3245</v>
      </c>
      <c r="E204" s="222" t="s">
        <v>2248</v>
      </c>
      <c r="F204" s="286" t="s">
        <v>2225</v>
      </c>
      <c r="G204" s="286" t="s">
        <v>2225</v>
      </c>
      <c r="H204" s="282" t="s">
        <v>2244</v>
      </c>
      <c r="I204" s="216"/>
      <c r="J204" s="216"/>
      <c r="K204" s="216"/>
      <c r="L204" s="223" t="s">
        <v>3216</v>
      </c>
    </row>
    <row r="205" spans="2:12" ht="30" customHeight="1">
      <c r="B205" s="215">
        <v>15</v>
      </c>
      <c r="C205" s="216" t="s">
        <v>3246</v>
      </c>
      <c r="D205" s="256" t="s">
        <v>3247</v>
      </c>
      <c r="E205" s="222" t="s">
        <v>2228</v>
      </c>
      <c r="F205" s="286" t="s">
        <v>2225</v>
      </c>
      <c r="G205" s="286" t="s">
        <v>2225</v>
      </c>
      <c r="H205" s="282" t="s">
        <v>2244</v>
      </c>
      <c r="I205" s="216"/>
      <c r="J205" s="216"/>
      <c r="K205" s="216"/>
      <c r="L205" s="223" t="s">
        <v>3217</v>
      </c>
    </row>
    <row r="206" spans="2:12" ht="30" customHeight="1">
      <c r="B206" s="215">
        <v>16</v>
      </c>
      <c r="C206" s="216" t="s">
        <v>840</v>
      </c>
      <c r="D206" s="256" t="s">
        <v>3248</v>
      </c>
      <c r="E206" s="222" t="s">
        <v>2248</v>
      </c>
      <c r="F206" s="286" t="s">
        <v>2225</v>
      </c>
      <c r="G206" s="286" t="s">
        <v>2225</v>
      </c>
      <c r="H206" s="282" t="s">
        <v>2244</v>
      </c>
      <c r="I206" s="216"/>
      <c r="J206" s="216"/>
      <c r="K206" s="216"/>
      <c r="L206" s="223" t="s">
        <v>3218</v>
      </c>
    </row>
    <row r="207" spans="2:12" ht="30" customHeight="1" thickBot="1">
      <c r="B207" s="217">
        <v>17</v>
      </c>
      <c r="C207" s="218" t="s">
        <v>3249</v>
      </c>
      <c r="D207" s="258" t="s">
        <v>3250</v>
      </c>
      <c r="E207" s="219" t="s">
        <v>2228</v>
      </c>
      <c r="F207" s="288" t="s">
        <v>2225</v>
      </c>
      <c r="G207" s="288" t="s">
        <v>2225</v>
      </c>
      <c r="H207" s="283" t="s">
        <v>2244</v>
      </c>
      <c r="I207" s="218"/>
      <c r="J207" s="218"/>
      <c r="K207" s="218"/>
      <c r="L207" s="224" t="s">
        <v>3219</v>
      </c>
    </row>
    <row r="208" spans="2:12" ht="30" customHeight="1">
      <c r="B208" s="249"/>
      <c r="C208" s="249"/>
      <c r="D208" s="257"/>
      <c r="E208" s="249"/>
      <c r="F208" s="249"/>
      <c r="G208" s="249"/>
      <c r="H208" s="249"/>
      <c r="I208" s="249"/>
      <c r="J208" s="249"/>
      <c r="K208" s="249"/>
      <c r="L208" s="245"/>
    </row>
    <row r="209" spans="1:12" ht="30" customHeight="1" thickBot="1">
      <c r="C209" s="251"/>
      <c r="D209" s="251"/>
    </row>
    <row r="210" spans="1:12" ht="30" customHeight="1">
      <c r="A210" s="214">
        <v>12</v>
      </c>
      <c r="B210" s="590" t="s">
        <v>2456</v>
      </c>
      <c r="C210" s="591"/>
      <c r="D210" s="591"/>
      <c r="E210" s="234" t="s">
        <v>2457</v>
      </c>
      <c r="F210" s="594" t="s">
        <v>2165</v>
      </c>
      <c r="G210" s="594"/>
      <c r="H210" s="594"/>
      <c r="I210" s="235" t="s">
        <v>2458</v>
      </c>
      <c r="J210" s="241" t="s">
        <v>2375</v>
      </c>
      <c r="K210" s="235" t="s">
        <v>2459</v>
      </c>
      <c r="L210" s="226"/>
    </row>
    <row r="211" spans="1:12" ht="30" customHeight="1" thickBot="1">
      <c r="B211" s="592"/>
      <c r="C211" s="593"/>
      <c r="D211" s="593"/>
      <c r="E211" s="236" t="s">
        <v>2460</v>
      </c>
      <c r="F211" s="595" t="s">
        <v>3275</v>
      </c>
      <c r="G211" s="595"/>
      <c r="H211" s="595"/>
      <c r="I211" s="237" t="s">
        <v>2461</v>
      </c>
      <c r="J211" s="212" t="s">
        <v>3081</v>
      </c>
      <c r="K211" s="237" t="s">
        <v>2369</v>
      </c>
      <c r="L211" s="227">
        <v>1</v>
      </c>
    </row>
    <row r="212" spans="1:12" ht="30" customHeight="1" thickBot="1">
      <c r="B212" s="585" t="s">
        <v>2462</v>
      </c>
      <c r="C212" s="586"/>
      <c r="D212" s="213" t="s">
        <v>3039</v>
      </c>
      <c r="E212" s="238" t="s">
        <v>199</v>
      </c>
      <c r="F212" s="587" t="s">
        <v>2595</v>
      </c>
      <c r="G212" s="588"/>
      <c r="H212" s="588"/>
      <c r="I212" s="588"/>
      <c r="J212" s="589"/>
      <c r="K212" s="238" t="s">
        <v>2463</v>
      </c>
      <c r="L212" s="224">
        <v>1</v>
      </c>
    </row>
    <row r="213" spans="1:12" ht="30" customHeight="1" thickBot="1"/>
    <row r="214" spans="1:12" ht="30" customHeight="1">
      <c r="B214" s="239" t="s">
        <v>2464</v>
      </c>
      <c r="C214" s="235" t="s">
        <v>2465</v>
      </c>
      <c r="D214" s="235" t="s">
        <v>2466</v>
      </c>
      <c r="E214" s="235" t="s">
        <v>2467</v>
      </c>
      <c r="F214" s="235" t="s">
        <v>2468</v>
      </c>
      <c r="G214" s="235" t="s">
        <v>2469</v>
      </c>
      <c r="H214" s="235" t="s">
        <v>2470</v>
      </c>
      <c r="I214" s="235" t="s">
        <v>2471</v>
      </c>
      <c r="J214" s="235" t="s">
        <v>2472</v>
      </c>
      <c r="K214" s="235" t="s">
        <v>2473</v>
      </c>
      <c r="L214" s="240" t="s">
        <v>2474</v>
      </c>
    </row>
    <row r="215" spans="1:12" ht="30" customHeight="1">
      <c r="B215" s="215">
        <v>1</v>
      </c>
      <c r="C215" s="216" t="s">
        <v>2475</v>
      </c>
      <c r="D215" s="216" t="s">
        <v>2476</v>
      </c>
      <c r="E215" s="216" t="s">
        <v>2477</v>
      </c>
      <c r="F215" s="281" t="s">
        <v>2244</v>
      </c>
      <c r="G215" s="286" t="s">
        <v>2225</v>
      </c>
      <c r="H215" s="286" t="s">
        <v>2225</v>
      </c>
      <c r="I215" s="216"/>
      <c r="J215" s="216"/>
      <c r="K215" s="216"/>
      <c r="L215" s="223" t="s">
        <v>2475</v>
      </c>
    </row>
    <row r="216" spans="1:12" ht="30" customHeight="1">
      <c r="B216" s="215">
        <v>2</v>
      </c>
      <c r="C216" s="216" t="s">
        <v>2440</v>
      </c>
      <c r="D216" s="216" t="s">
        <v>2478</v>
      </c>
      <c r="E216" s="216" t="s">
        <v>2477</v>
      </c>
      <c r="F216" s="286" t="s">
        <v>2225</v>
      </c>
      <c r="G216" s="281" t="s">
        <v>2244</v>
      </c>
      <c r="H216" s="286" t="s">
        <v>2225</v>
      </c>
      <c r="I216" s="216"/>
      <c r="J216" s="216" t="s">
        <v>928</v>
      </c>
      <c r="K216" s="222" t="s">
        <v>3556</v>
      </c>
      <c r="L216" s="223" t="s">
        <v>2257</v>
      </c>
    </row>
    <row r="217" spans="1:12" ht="30" customHeight="1">
      <c r="B217" s="215">
        <v>3</v>
      </c>
      <c r="C217" s="216" t="s">
        <v>2479</v>
      </c>
      <c r="D217" s="216" t="s">
        <v>2480</v>
      </c>
      <c r="E217" s="216" t="s">
        <v>2477</v>
      </c>
      <c r="F217" s="286" t="s">
        <v>2225</v>
      </c>
      <c r="G217" s="281" t="s">
        <v>2244</v>
      </c>
      <c r="H217" s="286" t="s">
        <v>2225</v>
      </c>
      <c r="I217" s="216"/>
      <c r="J217" s="216" t="s">
        <v>928</v>
      </c>
      <c r="K217" s="222" t="s">
        <v>2045</v>
      </c>
      <c r="L217" s="223" t="s">
        <v>2259</v>
      </c>
    </row>
    <row r="218" spans="1:12" ht="30" customHeight="1">
      <c r="B218" s="215">
        <v>4</v>
      </c>
      <c r="C218" s="216" t="s">
        <v>2481</v>
      </c>
      <c r="D218" s="216" t="s">
        <v>2482</v>
      </c>
      <c r="E218" s="216" t="s">
        <v>2483</v>
      </c>
      <c r="F218" s="286" t="s">
        <v>2225</v>
      </c>
      <c r="G218" s="286" t="s">
        <v>2225</v>
      </c>
      <c r="H218" s="286" t="s">
        <v>2225</v>
      </c>
      <c r="I218" s="216"/>
      <c r="J218" s="216"/>
      <c r="K218" s="216"/>
      <c r="L218" s="223" t="s">
        <v>2397</v>
      </c>
    </row>
    <row r="219" spans="1:12" ht="30" customHeight="1">
      <c r="B219" s="215">
        <v>5</v>
      </c>
      <c r="C219" s="216" t="s">
        <v>2484</v>
      </c>
      <c r="D219" s="216" t="s">
        <v>2485</v>
      </c>
      <c r="E219" s="216" t="s">
        <v>2483</v>
      </c>
      <c r="F219" s="286" t="s">
        <v>2225</v>
      </c>
      <c r="G219" s="286" t="s">
        <v>2225</v>
      </c>
      <c r="H219" s="286" t="s">
        <v>2225</v>
      </c>
      <c r="I219" s="216"/>
      <c r="J219" s="216"/>
      <c r="K219" s="216"/>
      <c r="L219" s="223" t="s">
        <v>3079</v>
      </c>
    </row>
    <row r="220" spans="1:12" ht="30" customHeight="1">
      <c r="B220" s="215">
        <v>6</v>
      </c>
      <c r="C220" s="216" t="s">
        <v>2486</v>
      </c>
      <c r="D220" s="216" t="s">
        <v>2487</v>
      </c>
      <c r="E220" s="216" t="s">
        <v>2488</v>
      </c>
      <c r="F220" s="286" t="s">
        <v>2225</v>
      </c>
      <c r="G220" s="286" t="s">
        <v>2225</v>
      </c>
      <c r="H220" s="286" t="s">
        <v>2225</v>
      </c>
      <c r="I220" s="216"/>
      <c r="J220" s="216"/>
      <c r="K220" s="216"/>
      <c r="L220" s="223" t="s">
        <v>783</v>
      </c>
    </row>
    <row r="221" spans="1:12" ht="30" customHeight="1" thickBot="1">
      <c r="B221" s="217">
        <v>7</v>
      </c>
      <c r="C221" s="218" t="s">
        <v>2489</v>
      </c>
      <c r="D221" s="218" t="s">
        <v>2490</v>
      </c>
      <c r="E221" s="218" t="s">
        <v>2491</v>
      </c>
      <c r="F221" s="288" t="s">
        <v>2225</v>
      </c>
      <c r="G221" s="288" t="s">
        <v>2225</v>
      </c>
      <c r="H221" s="288" t="s">
        <v>2225</v>
      </c>
      <c r="I221" s="218"/>
      <c r="J221" s="218"/>
      <c r="K221" s="218"/>
      <c r="L221" s="224" t="s">
        <v>3078</v>
      </c>
    </row>
    <row r="223" spans="1:12" ht="30" customHeight="1" thickBot="1">
      <c r="G223"/>
    </row>
    <row r="224" spans="1:12" ht="30" customHeight="1">
      <c r="A224" s="214">
        <v>13</v>
      </c>
      <c r="B224" s="590" t="s">
        <v>2456</v>
      </c>
      <c r="C224" s="591"/>
      <c r="D224" s="591"/>
      <c r="E224" s="234" t="s">
        <v>2457</v>
      </c>
      <c r="F224" s="594" t="s">
        <v>2166</v>
      </c>
      <c r="G224" s="594"/>
      <c r="H224" s="594"/>
      <c r="I224" s="235" t="s">
        <v>2458</v>
      </c>
      <c r="J224" s="241" t="s">
        <v>2401</v>
      </c>
      <c r="K224" s="235" t="s">
        <v>2459</v>
      </c>
      <c r="L224" s="226"/>
    </row>
    <row r="225" spans="2:12" ht="30" customHeight="1" thickBot="1">
      <c r="B225" s="592"/>
      <c r="C225" s="593"/>
      <c r="D225" s="593"/>
      <c r="E225" s="236" t="s">
        <v>2460</v>
      </c>
      <c r="F225" s="595" t="s">
        <v>3275</v>
      </c>
      <c r="G225" s="595"/>
      <c r="H225" s="595"/>
      <c r="I225" s="237" t="s">
        <v>2461</v>
      </c>
      <c r="J225" s="212" t="s">
        <v>3081</v>
      </c>
      <c r="K225" s="237" t="s">
        <v>2369</v>
      </c>
      <c r="L225" s="227">
        <v>1</v>
      </c>
    </row>
    <row r="226" spans="2:12" ht="30" customHeight="1" thickBot="1">
      <c r="B226" s="585" t="s">
        <v>2462</v>
      </c>
      <c r="C226" s="586"/>
      <c r="D226" s="213" t="s">
        <v>3039</v>
      </c>
      <c r="E226" s="238" t="s">
        <v>199</v>
      </c>
      <c r="F226" s="587" t="s">
        <v>2595</v>
      </c>
      <c r="G226" s="588"/>
      <c r="H226" s="588"/>
      <c r="I226" s="588"/>
      <c r="J226" s="589"/>
      <c r="K226" s="238" t="s">
        <v>2463</v>
      </c>
      <c r="L226" s="224">
        <v>1</v>
      </c>
    </row>
    <row r="227" spans="2:12" ht="30" customHeight="1" thickBot="1"/>
    <row r="228" spans="2:12" ht="30" customHeight="1">
      <c r="B228" s="239" t="s">
        <v>2464</v>
      </c>
      <c r="C228" s="235" t="s">
        <v>2465</v>
      </c>
      <c r="D228" s="235" t="s">
        <v>2466</v>
      </c>
      <c r="E228" s="235" t="s">
        <v>2467</v>
      </c>
      <c r="F228" s="235" t="s">
        <v>2468</v>
      </c>
      <c r="G228" s="235" t="s">
        <v>2219</v>
      </c>
      <c r="H228" s="235" t="s">
        <v>2470</v>
      </c>
      <c r="I228" s="235" t="s">
        <v>2471</v>
      </c>
      <c r="J228" s="235" t="s">
        <v>2472</v>
      </c>
      <c r="K228" s="235" t="s">
        <v>2473</v>
      </c>
      <c r="L228" s="240" t="s">
        <v>2474</v>
      </c>
    </row>
    <row r="229" spans="2:12" ht="30" customHeight="1">
      <c r="B229" s="215">
        <v>1</v>
      </c>
      <c r="C229" s="216" t="s">
        <v>2493</v>
      </c>
      <c r="D229" s="216" t="s">
        <v>2494</v>
      </c>
      <c r="E229" s="216" t="s">
        <v>2477</v>
      </c>
      <c r="F229" s="281" t="s">
        <v>2244</v>
      </c>
      <c r="G229" s="286" t="s">
        <v>2225</v>
      </c>
      <c r="H229" s="286" t="s">
        <v>2225</v>
      </c>
      <c r="I229" s="216"/>
      <c r="J229" s="216"/>
      <c r="K229" s="216"/>
      <c r="L229" s="223" t="s">
        <v>2406</v>
      </c>
    </row>
    <row r="230" spans="2:12" ht="30" customHeight="1">
      <c r="B230" s="215">
        <v>2</v>
      </c>
      <c r="C230" s="216" t="s">
        <v>2495</v>
      </c>
      <c r="D230" s="216" t="s">
        <v>2478</v>
      </c>
      <c r="E230" s="216" t="s">
        <v>2477</v>
      </c>
      <c r="F230" s="286" t="s">
        <v>2225</v>
      </c>
      <c r="G230" s="281" t="s">
        <v>2244</v>
      </c>
      <c r="H230" s="286" t="s">
        <v>2225</v>
      </c>
      <c r="I230" s="216"/>
      <c r="J230" s="216" t="s">
        <v>928</v>
      </c>
      <c r="K230" s="222" t="s">
        <v>3556</v>
      </c>
      <c r="L230" s="223" t="s">
        <v>2257</v>
      </c>
    </row>
    <row r="231" spans="2:12" ht="30" customHeight="1">
      <c r="B231" s="215">
        <v>3</v>
      </c>
      <c r="C231" s="216" t="s">
        <v>2479</v>
      </c>
      <c r="D231" s="216" t="s">
        <v>2496</v>
      </c>
      <c r="E231" s="216" t="s">
        <v>2477</v>
      </c>
      <c r="F231" s="286" t="s">
        <v>2225</v>
      </c>
      <c r="G231" s="281" t="s">
        <v>2244</v>
      </c>
      <c r="H231" s="286" t="s">
        <v>2225</v>
      </c>
      <c r="I231" s="216"/>
      <c r="J231" s="216" t="s">
        <v>928</v>
      </c>
      <c r="K231" s="222" t="s">
        <v>2045</v>
      </c>
      <c r="L231" s="223" t="s">
        <v>2259</v>
      </c>
    </row>
    <row r="232" spans="2:12" ht="30" customHeight="1">
      <c r="B232" s="215">
        <v>4</v>
      </c>
      <c r="C232" s="216" t="s">
        <v>2497</v>
      </c>
      <c r="D232" s="216" t="s">
        <v>2498</v>
      </c>
      <c r="E232" s="216" t="s">
        <v>2483</v>
      </c>
      <c r="F232" s="286" t="s">
        <v>2225</v>
      </c>
      <c r="G232" s="286" t="s">
        <v>2225</v>
      </c>
      <c r="H232" s="286" t="s">
        <v>2225</v>
      </c>
      <c r="I232" s="216"/>
      <c r="J232" s="216"/>
      <c r="K232" s="216"/>
      <c r="L232" s="223" t="s">
        <v>2412</v>
      </c>
    </row>
    <row r="233" spans="2:12" ht="30" customHeight="1">
      <c r="B233" s="215">
        <v>5</v>
      </c>
      <c r="C233" s="216" t="s">
        <v>2499</v>
      </c>
      <c r="D233" s="216" t="s">
        <v>1928</v>
      </c>
      <c r="E233" s="216" t="s">
        <v>2500</v>
      </c>
      <c r="F233" s="286" t="s">
        <v>2225</v>
      </c>
      <c r="G233" s="286" t="s">
        <v>2225</v>
      </c>
      <c r="H233" s="286" t="s">
        <v>2225</v>
      </c>
      <c r="I233" s="216"/>
      <c r="J233" s="216"/>
      <c r="K233" s="216"/>
      <c r="L233" s="223" t="s">
        <v>2413</v>
      </c>
    </row>
    <row r="234" spans="2:12" ht="30" customHeight="1">
      <c r="B234" s="215">
        <v>6</v>
      </c>
      <c r="C234" s="216" t="s">
        <v>2501</v>
      </c>
      <c r="D234" s="216" t="s">
        <v>2502</v>
      </c>
      <c r="E234" s="216" t="s">
        <v>2503</v>
      </c>
      <c r="F234" s="286" t="s">
        <v>2225</v>
      </c>
      <c r="G234" s="286" t="s">
        <v>2225</v>
      </c>
      <c r="H234" s="286" t="s">
        <v>2225</v>
      </c>
      <c r="I234" s="216"/>
      <c r="J234" s="216"/>
      <c r="K234" s="216"/>
      <c r="L234" s="223" t="s">
        <v>2414</v>
      </c>
    </row>
    <row r="235" spans="2:12" ht="30" customHeight="1">
      <c r="B235" s="215">
        <v>7</v>
      </c>
      <c r="C235" s="216" t="s">
        <v>2504</v>
      </c>
      <c r="D235" s="216" t="s">
        <v>2505</v>
      </c>
      <c r="E235" s="216" t="s">
        <v>2506</v>
      </c>
      <c r="F235" s="286" t="s">
        <v>2225</v>
      </c>
      <c r="G235" s="286" t="s">
        <v>2225</v>
      </c>
      <c r="H235" s="286" t="s">
        <v>2225</v>
      </c>
      <c r="I235" s="216"/>
      <c r="J235" s="216"/>
      <c r="K235" s="216"/>
      <c r="L235" s="223" t="s">
        <v>2415</v>
      </c>
    </row>
    <row r="236" spans="2:12" ht="30" customHeight="1">
      <c r="B236" s="215">
        <v>8</v>
      </c>
      <c r="C236" s="216" t="s">
        <v>2507</v>
      </c>
      <c r="D236" s="216" t="s">
        <v>2508</v>
      </c>
      <c r="E236" s="216" t="s">
        <v>2509</v>
      </c>
      <c r="F236" s="286" t="s">
        <v>2225</v>
      </c>
      <c r="G236" s="286" t="s">
        <v>2225</v>
      </c>
      <c r="H236" s="286" t="s">
        <v>2225</v>
      </c>
      <c r="I236" s="216"/>
      <c r="J236" s="216"/>
      <c r="K236" s="216"/>
      <c r="L236" s="223" t="s">
        <v>2417</v>
      </c>
    </row>
    <row r="237" spans="2:12" ht="30" customHeight="1">
      <c r="B237" s="215">
        <v>9</v>
      </c>
      <c r="C237" s="216" t="s">
        <v>2510</v>
      </c>
      <c r="D237" s="216" t="s">
        <v>2511</v>
      </c>
      <c r="E237" s="216" t="s">
        <v>2506</v>
      </c>
      <c r="F237" s="286" t="s">
        <v>2225</v>
      </c>
      <c r="G237" s="286" t="s">
        <v>2225</v>
      </c>
      <c r="H237" s="286" t="s">
        <v>2225</v>
      </c>
      <c r="I237" s="216"/>
      <c r="J237" s="216"/>
      <c r="K237" s="216"/>
      <c r="L237" s="223" t="s">
        <v>2419</v>
      </c>
    </row>
    <row r="238" spans="2:12" ht="30" customHeight="1">
      <c r="B238" s="215">
        <v>10</v>
      </c>
      <c r="C238" s="216" t="s">
        <v>2512</v>
      </c>
      <c r="D238" s="216" t="s">
        <v>2513</v>
      </c>
      <c r="E238" s="216" t="s">
        <v>2509</v>
      </c>
      <c r="F238" s="286" t="s">
        <v>2225</v>
      </c>
      <c r="G238" s="286" t="s">
        <v>2225</v>
      </c>
      <c r="H238" s="286" t="s">
        <v>2225</v>
      </c>
      <c r="I238" s="216"/>
      <c r="J238" s="216"/>
      <c r="K238" s="216"/>
      <c r="L238" s="223" t="s">
        <v>2422</v>
      </c>
    </row>
    <row r="239" spans="2:12" ht="30" customHeight="1">
      <c r="B239" s="215">
        <v>11</v>
      </c>
      <c r="C239" s="216" t="s">
        <v>2423</v>
      </c>
      <c r="D239" s="216" t="s">
        <v>2424</v>
      </c>
      <c r="E239" s="216" t="s">
        <v>2418</v>
      </c>
      <c r="F239" s="286" t="s">
        <v>2225</v>
      </c>
      <c r="G239" s="286" t="s">
        <v>2225</v>
      </c>
      <c r="H239" s="286" t="s">
        <v>2225</v>
      </c>
      <c r="I239" s="216"/>
      <c r="J239" s="216"/>
      <c r="K239" s="216"/>
      <c r="L239" s="223" t="s">
        <v>2425</v>
      </c>
    </row>
    <row r="240" spans="2:12" ht="30" customHeight="1">
      <c r="B240" s="215">
        <v>12</v>
      </c>
      <c r="C240" s="216" t="s">
        <v>2426</v>
      </c>
      <c r="D240" s="216" t="s">
        <v>2514</v>
      </c>
      <c r="E240" s="216" t="s">
        <v>2441</v>
      </c>
      <c r="F240" s="286" t="s">
        <v>2225</v>
      </c>
      <c r="G240" s="286" t="s">
        <v>2225</v>
      </c>
      <c r="H240" s="281" t="s">
        <v>2244</v>
      </c>
      <c r="I240" s="216"/>
      <c r="J240" s="216"/>
      <c r="K240" s="216"/>
      <c r="L240" s="223" t="s">
        <v>2341</v>
      </c>
    </row>
    <row r="241" spans="1:12" ht="30" customHeight="1" thickBot="1">
      <c r="B241" s="217">
        <v>13</v>
      </c>
      <c r="C241" s="218" t="s">
        <v>2515</v>
      </c>
      <c r="D241" s="218" t="s">
        <v>2516</v>
      </c>
      <c r="E241" s="218" t="s">
        <v>2517</v>
      </c>
      <c r="F241" s="288" t="s">
        <v>2225</v>
      </c>
      <c r="G241" s="288" t="s">
        <v>2225</v>
      </c>
      <c r="H241" s="288" t="s">
        <v>2225</v>
      </c>
      <c r="I241" s="218"/>
      <c r="J241" s="218"/>
      <c r="K241" s="218"/>
      <c r="L241" s="224" t="s">
        <v>2400</v>
      </c>
    </row>
    <row r="242" spans="1:12" ht="30" customHeight="1" thickBot="1"/>
    <row r="243" spans="1:12" ht="30" customHeight="1">
      <c r="A243" s="214">
        <v>14</v>
      </c>
      <c r="B243" s="590" t="s">
        <v>2456</v>
      </c>
      <c r="C243" s="591"/>
      <c r="D243" s="591"/>
      <c r="E243" s="234" t="s">
        <v>2363</v>
      </c>
      <c r="F243" s="598" t="s">
        <v>2167</v>
      </c>
      <c r="G243" s="594"/>
      <c r="H243" s="594"/>
      <c r="I243" s="235" t="s">
        <v>2458</v>
      </c>
      <c r="J243" s="241" t="s">
        <v>3568</v>
      </c>
      <c r="K243" s="235" t="s">
        <v>2459</v>
      </c>
      <c r="L243" s="226"/>
    </row>
    <row r="244" spans="1:12" ht="30" customHeight="1" thickBot="1">
      <c r="B244" s="592"/>
      <c r="C244" s="593"/>
      <c r="D244" s="593"/>
      <c r="E244" s="236" t="s">
        <v>2460</v>
      </c>
      <c r="F244" s="595" t="s">
        <v>3275</v>
      </c>
      <c r="G244" s="595"/>
      <c r="H244" s="595"/>
      <c r="I244" s="237" t="s">
        <v>2461</v>
      </c>
      <c r="J244" s="212" t="s">
        <v>3081</v>
      </c>
      <c r="K244" s="237" t="s">
        <v>2369</v>
      </c>
      <c r="L244" s="227">
        <v>1</v>
      </c>
    </row>
    <row r="245" spans="1:12" ht="30" customHeight="1" thickBot="1">
      <c r="B245" s="585" t="s">
        <v>2462</v>
      </c>
      <c r="C245" s="586"/>
      <c r="D245" s="213" t="s">
        <v>3039</v>
      </c>
      <c r="E245" s="238" t="s">
        <v>199</v>
      </c>
      <c r="F245" s="587" t="s">
        <v>2595</v>
      </c>
      <c r="G245" s="588"/>
      <c r="H245" s="588"/>
      <c r="I245" s="588"/>
      <c r="J245" s="589"/>
      <c r="K245" s="238" t="s">
        <v>2463</v>
      </c>
      <c r="L245" s="224">
        <v>1</v>
      </c>
    </row>
    <row r="246" spans="1:12" ht="30" customHeight="1" thickBot="1"/>
    <row r="247" spans="1:12" ht="30" customHeight="1">
      <c r="B247" s="239" t="s">
        <v>2464</v>
      </c>
      <c r="C247" s="235" t="s">
        <v>196</v>
      </c>
      <c r="D247" s="235" t="s">
        <v>2466</v>
      </c>
      <c r="E247" s="235" t="s">
        <v>2467</v>
      </c>
      <c r="F247" s="235" t="s">
        <v>2253</v>
      </c>
      <c r="G247" s="235" t="s">
        <v>2254</v>
      </c>
      <c r="H247" s="235" t="s">
        <v>2353</v>
      </c>
      <c r="I247" s="235" t="s">
        <v>2471</v>
      </c>
      <c r="J247" s="235" t="s">
        <v>2472</v>
      </c>
      <c r="K247" s="235" t="s">
        <v>2255</v>
      </c>
      <c r="L247" s="240" t="s">
        <v>2474</v>
      </c>
    </row>
    <row r="248" spans="1:12" ht="30" customHeight="1">
      <c r="B248" s="215">
        <v>1</v>
      </c>
      <c r="C248" s="216" t="s">
        <v>2438</v>
      </c>
      <c r="D248" s="216" t="s">
        <v>2518</v>
      </c>
      <c r="E248" s="216" t="s">
        <v>2441</v>
      </c>
      <c r="F248" s="281" t="s">
        <v>2244</v>
      </c>
      <c r="G248" s="286" t="s">
        <v>2225</v>
      </c>
      <c r="H248" s="286" t="s">
        <v>2225</v>
      </c>
      <c r="I248" s="216"/>
      <c r="J248" s="216"/>
      <c r="K248" s="216"/>
      <c r="L248" s="223" t="s">
        <v>2439</v>
      </c>
    </row>
    <row r="249" spans="1:12" ht="30" customHeight="1">
      <c r="B249" s="215">
        <v>2</v>
      </c>
      <c r="C249" s="216" t="s">
        <v>2440</v>
      </c>
      <c r="D249" s="216" t="s">
        <v>2407</v>
      </c>
      <c r="E249" s="216" t="s">
        <v>2441</v>
      </c>
      <c r="F249" s="286" t="s">
        <v>2225</v>
      </c>
      <c r="G249" s="281" t="s">
        <v>2244</v>
      </c>
      <c r="H249" s="286" t="s">
        <v>2225</v>
      </c>
      <c r="I249" s="216"/>
      <c r="J249" s="216" t="s">
        <v>928</v>
      </c>
      <c r="K249" s="222" t="s">
        <v>3556</v>
      </c>
      <c r="L249" s="223" t="s">
        <v>2257</v>
      </c>
    </row>
    <row r="250" spans="1:12" ht="30" customHeight="1">
      <c r="B250" s="215">
        <v>3</v>
      </c>
      <c r="C250" s="216" t="s">
        <v>2408</v>
      </c>
      <c r="D250" s="216" t="s">
        <v>2519</v>
      </c>
      <c r="E250" s="216" t="s">
        <v>2477</v>
      </c>
      <c r="F250" s="286" t="s">
        <v>2225</v>
      </c>
      <c r="G250" s="281" t="s">
        <v>2244</v>
      </c>
      <c r="H250" s="286" t="s">
        <v>2225</v>
      </c>
      <c r="I250" s="216"/>
      <c r="J250" s="216" t="s">
        <v>928</v>
      </c>
      <c r="K250" s="222" t="s">
        <v>2045</v>
      </c>
      <c r="L250" s="223" t="s">
        <v>2444</v>
      </c>
    </row>
    <row r="251" spans="1:12" ht="30" customHeight="1">
      <c r="B251" s="215">
        <v>4</v>
      </c>
      <c r="C251" s="216" t="s">
        <v>2149</v>
      </c>
      <c r="D251" s="216" t="s">
        <v>2446</v>
      </c>
      <c r="E251" s="216" t="s">
        <v>2441</v>
      </c>
      <c r="F251" s="286" t="s">
        <v>2225</v>
      </c>
      <c r="G251" s="281" t="s">
        <v>2244</v>
      </c>
      <c r="H251" s="286" t="s">
        <v>2225</v>
      </c>
      <c r="I251" s="216"/>
      <c r="J251" s="216" t="s">
        <v>2165</v>
      </c>
      <c r="K251" s="216" t="s">
        <v>2150</v>
      </c>
      <c r="L251" s="223" t="s">
        <v>2447</v>
      </c>
    </row>
    <row r="252" spans="1:12" ht="30" customHeight="1">
      <c r="B252" s="215">
        <v>5</v>
      </c>
      <c r="C252" s="216" t="s">
        <v>2520</v>
      </c>
      <c r="D252" s="216" t="s">
        <v>2395</v>
      </c>
      <c r="E252" s="216" t="s">
        <v>2521</v>
      </c>
      <c r="F252" s="286" t="s">
        <v>2225</v>
      </c>
      <c r="G252" s="281" t="s">
        <v>2244</v>
      </c>
      <c r="H252" s="286" t="s">
        <v>2225</v>
      </c>
      <c r="I252" s="216"/>
      <c r="J252" s="216" t="s">
        <v>2165</v>
      </c>
      <c r="K252" s="216" t="s">
        <v>784</v>
      </c>
      <c r="L252" s="223" t="s">
        <v>2449</v>
      </c>
    </row>
    <row r="253" spans="1:12" ht="30" customHeight="1">
      <c r="B253" s="215">
        <v>6</v>
      </c>
      <c r="C253" s="216" t="s">
        <v>2450</v>
      </c>
      <c r="D253" s="216" t="s">
        <v>2451</v>
      </c>
      <c r="E253" s="216" t="s">
        <v>2521</v>
      </c>
      <c r="F253" s="286" t="s">
        <v>2225</v>
      </c>
      <c r="G253" s="286" t="s">
        <v>2225</v>
      </c>
      <c r="H253" s="286" t="s">
        <v>2225</v>
      </c>
      <c r="I253" s="216"/>
      <c r="J253" s="216"/>
      <c r="K253" s="216"/>
      <c r="L253" s="223" t="s">
        <v>2452</v>
      </c>
    </row>
    <row r="254" spans="1:12" ht="30" customHeight="1">
      <c r="B254" s="215">
        <v>7</v>
      </c>
      <c r="C254" s="216" t="s">
        <v>2522</v>
      </c>
      <c r="D254" s="216" t="s">
        <v>2523</v>
      </c>
      <c r="E254" s="216" t="s">
        <v>2524</v>
      </c>
      <c r="F254" s="286" t="s">
        <v>2225</v>
      </c>
      <c r="G254" s="286" t="s">
        <v>2225</v>
      </c>
      <c r="H254" s="286" t="s">
        <v>2225</v>
      </c>
      <c r="I254" s="216"/>
      <c r="J254" s="216"/>
      <c r="K254" s="216"/>
      <c r="L254" s="223" t="s">
        <v>2453</v>
      </c>
    </row>
    <row r="255" spans="1:12" ht="30" customHeight="1" thickBot="1">
      <c r="B255" s="217">
        <v>8</v>
      </c>
      <c r="C255" s="219" t="s">
        <v>2425</v>
      </c>
      <c r="D255" s="219" t="s">
        <v>2454</v>
      </c>
      <c r="E255" s="219" t="s">
        <v>2314</v>
      </c>
      <c r="F255" s="288" t="s">
        <v>2225</v>
      </c>
      <c r="G255" s="288" t="s">
        <v>2225</v>
      </c>
      <c r="H255" s="289" t="s">
        <v>2225</v>
      </c>
      <c r="I255" s="218"/>
      <c r="J255" s="218"/>
      <c r="K255" s="218"/>
      <c r="L255" s="229" t="s">
        <v>2455</v>
      </c>
    </row>
    <row r="257" spans="1:12" ht="30" customHeight="1" thickBot="1"/>
    <row r="258" spans="1:12" ht="30" customHeight="1">
      <c r="B258" s="590" t="s">
        <v>2525</v>
      </c>
      <c r="C258" s="591"/>
      <c r="D258" s="591"/>
      <c r="E258" s="234" t="s">
        <v>2526</v>
      </c>
      <c r="F258" s="598" t="s">
        <v>2948</v>
      </c>
      <c r="G258" s="594"/>
      <c r="H258" s="594"/>
      <c r="I258" s="235" t="s">
        <v>2527</v>
      </c>
      <c r="J258" s="220" t="s">
        <v>2528</v>
      </c>
      <c r="K258" s="235" t="s">
        <v>2529</v>
      </c>
      <c r="L258" s="226" t="s">
        <v>2530</v>
      </c>
    </row>
    <row r="259" spans="1:12" ht="30" customHeight="1" thickBot="1">
      <c r="B259" s="592"/>
      <c r="C259" s="593"/>
      <c r="D259" s="593"/>
      <c r="E259" s="236" t="s">
        <v>2430</v>
      </c>
      <c r="F259" s="595" t="s">
        <v>2531</v>
      </c>
      <c r="G259" s="595"/>
      <c r="H259" s="595"/>
      <c r="I259" s="237" t="s">
        <v>2532</v>
      </c>
      <c r="J259" s="221">
        <v>44266</v>
      </c>
      <c r="K259" s="237" t="s">
        <v>2533</v>
      </c>
      <c r="L259" s="227">
        <v>1</v>
      </c>
    </row>
    <row r="260" spans="1:12" ht="30" customHeight="1" thickBot="1">
      <c r="B260" s="585" t="s">
        <v>2534</v>
      </c>
      <c r="C260" s="586"/>
      <c r="D260" s="213" t="s">
        <v>2535</v>
      </c>
      <c r="E260" s="238" t="s">
        <v>2536</v>
      </c>
      <c r="F260" s="587" t="s">
        <v>2537</v>
      </c>
      <c r="G260" s="588"/>
      <c r="H260" s="588"/>
      <c r="I260" s="588"/>
      <c r="J260" s="589"/>
      <c r="K260" s="238" t="s">
        <v>2538</v>
      </c>
      <c r="L260" s="224">
        <v>1</v>
      </c>
    </row>
    <row r="261" spans="1:12" ht="30" customHeight="1" thickBot="1"/>
    <row r="262" spans="1:12" ht="30" customHeight="1">
      <c r="A262" s="214">
        <v>15</v>
      </c>
      <c r="B262" s="239" t="s">
        <v>2382</v>
      </c>
      <c r="C262" s="235" t="s">
        <v>2539</v>
      </c>
      <c r="D262" s="235" t="s">
        <v>2350</v>
      </c>
      <c r="E262" s="235" t="s">
        <v>2351</v>
      </c>
      <c r="F262" s="235" t="s">
        <v>2540</v>
      </c>
      <c r="G262" s="235" t="s">
        <v>2352</v>
      </c>
      <c r="H262" s="235" t="s">
        <v>2541</v>
      </c>
      <c r="I262" s="235" t="s">
        <v>2354</v>
      </c>
      <c r="J262" s="235" t="s">
        <v>2355</v>
      </c>
      <c r="K262" s="235" t="s">
        <v>2436</v>
      </c>
      <c r="L262" s="240" t="s">
        <v>2542</v>
      </c>
    </row>
    <row r="263" spans="1:12" ht="30" customHeight="1">
      <c r="B263" s="215">
        <v>1</v>
      </c>
      <c r="C263" s="216" t="s">
        <v>2963</v>
      </c>
      <c r="D263" s="216" t="s">
        <v>2964</v>
      </c>
      <c r="E263" s="216" t="s">
        <v>2638</v>
      </c>
      <c r="F263" s="281" t="s">
        <v>2244</v>
      </c>
      <c r="G263" s="286" t="s">
        <v>2225</v>
      </c>
      <c r="H263" s="286" t="s">
        <v>2225</v>
      </c>
      <c r="I263" s="216"/>
      <c r="J263" s="216"/>
      <c r="K263" s="216"/>
      <c r="L263" s="223" t="s">
        <v>2678</v>
      </c>
    </row>
    <row r="264" spans="1:12" ht="30" customHeight="1">
      <c r="B264" s="215">
        <v>2</v>
      </c>
      <c r="C264" s="216" t="s">
        <v>2543</v>
      </c>
      <c r="D264" s="216" t="s">
        <v>2544</v>
      </c>
      <c r="E264" s="216" t="s">
        <v>2545</v>
      </c>
      <c r="F264" s="286" t="s">
        <v>2225</v>
      </c>
      <c r="G264" s="281" t="s">
        <v>2244</v>
      </c>
      <c r="H264" s="286" t="s">
        <v>2225</v>
      </c>
      <c r="I264" s="216"/>
      <c r="J264" s="216" t="s">
        <v>928</v>
      </c>
      <c r="K264" s="222" t="s">
        <v>3556</v>
      </c>
      <c r="L264" s="223" t="s">
        <v>2257</v>
      </c>
    </row>
    <row r="265" spans="1:12" ht="30" customHeight="1">
      <c r="B265" s="215">
        <v>3</v>
      </c>
      <c r="C265" s="216" t="s">
        <v>596</v>
      </c>
      <c r="D265" s="216" t="s">
        <v>2443</v>
      </c>
      <c r="E265" s="216" t="s">
        <v>2545</v>
      </c>
      <c r="F265" s="286" t="s">
        <v>2225</v>
      </c>
      <c r="G265" s="281" t="s">
        <v>2244</v>
      </c>
      <c r="H265" s="286" t="s">
        <v>2225</v>
      </c>
      <c r="I265" s="216"/>
      <c r="J265" s="250" t="s">
        <v>928</v>
      </c>
      <c r="K265" s="222" t="s">
        <v>2045</v>
      </c>
      <c r="L265" s="223" t="s">
        <v>2259</v>
      </c>
    </row>
    <row r="266" spans="1:12" ht="30" customHeight="1">
      <c r="B266" s="215">
        <v>4</v>
      </c>
      <c r="C266" s="216" t="s">
        <v>2546</v>
      </c>
      <c r="D266" s="216" t="s">
        <v>2547</v>
      </c>
      <c r="E266" s="216" t="s">
        <v>2441</v>
      </c>
      <c r="F266" s="286" t="s">
        <v>2225</v>
      </c>
      <c r="G266" s="281" t="s">
        <v>2244</v>
      </c>
      <c r="H266" s="286" t="s">
        <v>2225</v>
      </c>
      <c r="I266" s="216"/>
      <c r="J266" s="216" t="s">
        <v>865</v>
      </c>
      <c r="K266" s="216" t="s">
        <v>1759</v>
      </c>
      <c r="L266" s="223" t="s">
        <v>2406</v>
      </c>
    </row>
    <row r="267" spans="1:12" ht="30" customHeight="1">
      <c r="B267" s="215">
        <v>5</v>
      </c>
      <c r="C267" s="216" t="s">
        <v>2548</v>
      </c>
      <c r="D267" s="216" t="s">
        <v>2549</v>
      </c>
      <c r="E267" s="216" t="s">
        <v>2521</v>
      </c>
      <c r="F267" s="286" t="s">
        <v>2225</v>
      </c>
      <c r="G267" s="281" t="s">
        <v>2244</v>
      </c>
      <c r="H267" s="286" t="s">
        <v>2225</v>
      </c>
      <c r="I267" s="216"/>
      <c r="J267" s="280" t="s">
        <v>865</v>
      </c>
      <c r="K267" s="216" t="s">
        <v>866</v>
      </c>
      <c r="L267" s="223" t="s">
        <v>2412</v>
      </c>
    </row>
    <row r="268" spans="1:12" ht="30" customHeight="1">
      <c r="B268" s="215">
        <v>6</v>
      </c>
      <c r="C268" s="216" t="s">
        <v>2550</v>
      </c>
      <c r="D268" s="216" t="s">
        <v>2551</v>
      </c>
      <c r="E268" s="216" t="s">
        <v>2545</v>
      </c>
      <c r="F268" s="286" t="s">
        <v>2225</v>
      </c>
      <c r="G268" s="281" t="s">
        <v>2244</v>
      </c>
      <c r="H268" s="286" t="s">
        <v>2225</v>
      </c>
      <c r="I268" s="216"/>
      <c r="J268" s="216" t="s">
        <v>2159</v>
      </c>
      <c r="K268" s="222" t="s">
        <v>3559</v>
      </c>
      <c r="L268" s="223" t="s">
        <v>2618</v>
      </c>
    </row>
    <row r="269" spans="1:12" ht="30" customHeight="1">
      <c r="B269" s="215">
        <v>7</v>
      </c>
      <c r="C269" s="216" t="s">
        <v>2552</v>
      </c>
      <c r="D269" s="216" t="s">
        <v>2553</v>
      </c>
      <c r="E269" s="216" t="s">
        <v>2441</v>
      </c>
      <c r="F269" s="286" t="s">
        <v>2225</v>
      </c>
      <c r="G269" s="281" t="s">
        <v>2244</v>
      </c>
      <c r="H269" s="286" t="s">
        <v>2225</v>
      </c>
      <c r="I269" s="216"/>
      <c r="J269" s="216" t="s">
        <v>2159</v>
      </c>
      <c r="K269" s="222" t="s">
        <v>881</v>
      </c>
      <c r="L269" s="223" t="s">
        <v>2954</v>
      </c>
    </row>
    <row r="270" spans="1:12" ht="30" customHeight="1">
      <c r="B270" s="215">
        <v>8</v>
      </c>
      <c r="C270" s="216" t="s">
        <v>2554</v>
      </c>
      <c r="D270" s="216" t="s">
        <v>2555</v>
      </c>
      <c r="E270" s="216" t="s">
        <v>2556</v>
      </c>
      <c r="F270" s="286" t="s">
        <v>2225</v>
      </c>
      <c r="G270" s="286" t="s">
        <v>2225</v>
      </c>
      <c r="H270" s="286" t="s">
        <v>2225</v>
      </c>
      <c r="I270" s="216"/>
      <c r="J270" s="216"/>
      <c r="K270" s="216"/>
      <c r="L270" s="223" t="s">
        <v>2955</v>
      </c>
    </row>
    <row r="271" spans="1:12" ht="30" customHeight="1">
      <c r="B271" s="215">
        <v>9</v>
      </c>
      <c r="C271" s="222" t="s">
        <v>2557</v>
      </c>
      <c r="D271" s="222" t="s">
        <v>2558</v>
      </c>
      <c r="E271" s="222" t="s">
        <v>2559</v>
      </c>
      <c r="F271" s="286" t="s">
        <v>2225</v>
      </c>
      <c r="G271" s="286" t="s">
        <v>2225</v>
      </c>
      <c r="H271" s="287" t="s">
        <v>2225</v>
      </c>
      <c r="I271" s="216"/>
      <c r="J271" s="216"/>
      <c r="K271" s="216"/>
      <c r="L271" s="223" t="s">
        <v>2557</v>
      </c>
    </row>
    <row r="272" spans="1:12" ht="30" customHeight="1">
      <c r="B272" s="215">
        <v>10</v>
      </c>
      <c r="C272" s="222" t="s">
        <v>2560</v>
      </c>
      <c r="D272" s="222" t="s">
        <v>2561</v>
      </c>
      <c r="E272" s="222" t="s">
        <v>2562</v>
      </c>
      <c r="F272" s="286" t="s">
        <v>2225</v>
      </c>
      <c r="G272" s="286" t="s">
        <v>2225</v>
      </c>
      <c r="H272" s="287" t="s">
        <v>2225</v>
      </c>
      <c r="I272" s="216"/>
      <c r="J272" s="216"/>
      <c r="K272" s="216"/>
      <c r="L272" s="223" t="s">
        <v>2560</v>
      </c>
    </row>
    <row r="273" spans="2:12" ht="30" customHeight="1">
      <c r="B273" s="215">
        <v>11</v>
      </c>
      <c r="C273" s="222" t="s">
        <v>2422</v>
      </c>
      <c r="D273" s="222" t="s">
        <v>2563</v>
      </c>
      <c r="E273" s="222" t="s">
        <v>2306</v>
      </c>
      <c r="F273" s="286" t="s">
        <v>2225</v>
      </c>
      <c r="G273" s="281" t="s">
        <v>2244</v>
      </c>
      <c r="H273" s="287" t="s">
        <v>2225</v>
      </c>
      <c r="I273" s="216"/>
      <c r="J273" s="216" t="s">
        <v>865</v>
      </c>
      <c r="K273" s="216" t="s">
        <v>1335</v>
      </c>
      <c r="L273" s="223" t="s">
        <v>2422</v>
      </c>
    </row>
    <row r="274" spans="2:12" ht="30" customHeight="1">
      <c r="B274" s="215">
        <v>12</v>
      </c>
      <c r="C274" s="222" t="s">
        <v>2425</v>
      </c>
      <c r="D274" s="222" t="s">
        <v>2564</v>
      </c>
      <c r="E274" s="222" t="s">
        <v>2314</v>
      </c>
      <c r="F274" s="286" t="s">
        <v>2225</v>
      </c>
      <c r="G274" s="281" t="s">
        <v>2244</v>
      </c>
      <c r="H274" s="287" t="s">
        <v>2225</v>
      </c>
      <c r="I274" s="216"/>
      <c r="J274" s="280" t="s">
        <v>865</v>
      </c>
      <c r="K274" s="216" t="s">
        <v>1271</v>
      </c>
      <c r="L274" s="223" t="s">
        <v>2425</v>
      </c>
    </row>
    <row r="275" spans="2:12" ht="30" customHeight="1">
      <c r="B275" s="215">
        <v>13</v>
      </c>
      <c r="C275" s="222" t="s">
        <v>2565</v>
      </c>
      <c r="D275" s="222" t="s">
        <v>2566</v>
      </c>
      <c r="E275" s="222" t="s">
        <v>2306</v>
      </c>
      <c r="F275" s="286" t="s">
        <v>2225</v>
      </c>
      <c r="G275" s="286" t="s">
        <v>2225</v>
      </c>
      <c r="H275" s="287" t="s">
        <v>2225</v>
      </c>
      <c r="I275" s="216"/>
      <c r="J275" s="216"/>
      <c r="K275" s="216"/>
      <c r="L275" s="223" t="s">
        <v>2956</v>
      </c>
    </row>
    <row r="276" spans="2:12" ht="30" customHeight="1">
      <c r="B276" s="215">
        <v>14</v>
      </c>
      <c r="C276" s="222" t="s">
        <v>2567</v>
      </c>
      <c r="D276" s="222" t="s">
        <v>2568</v>
      </c>
      <c r="E276" s="222" t="s">
        <v>2559</v>
      </c>
      <c r="F276" s="286" t="s">
        <v>2225</v>
      </c>
      <c r="G276" s="286" t="s">
        <v>2225</v>
      </c>
      <c r="H276" s="287" t="s">
        <v>2225</v>
      </c>
      <c r="I276" s="216"/>
      <c r="J276" s="216"/>
      <c r="K276" s="216"/>
      <c r="L276" s="223" t="s">
        <v>2957</v>
      </c>
    </row>
    <row r="277" spans="2:12" ht="30" customHeight="1">
      <c r="B277" s="215">
        <v>15</v>
      </c>
      <c r="C277" s="222" t="s">
        <v>2569</v>
      </c>
      <c r="D277" s="222" t="s">
        <v>2570</v>
      </c>
      <c r="E277" s="222" t="s">
        <v>2559</v>
      </c>
      <c r="F277" s="286" t="s">
        <v>2225</v>
      </c>
      <c r="G277" s="286" t="s">
        <v>2225</v>
      </c>
      <c r="H277" s="287" t="s">
        <v>2225</v>
      </c>
      <c r="I277" s="216"/>
      <c r="J277" s="216"/>
      <c r="K277" s="216"/>
      <c r="L277" s="223" t="s">
        <v>2958</v>
      </c>
    </row>
    <row r="278" spans="2:12" ht="30" customHeight="1">
      <c r="B278" s="215">
        <v>16</v>
      </c>
      <c r="C278" s="222" t="s">
        <v>2571</v>
      </c>
      <c r="D278" s="222" t="s">
        <v>2572</v>
      </c>
      <c r="E278" s="222" t="s">
        <v>2228</v>
      </c>
      <c r="F278" s="286" t="s">
        <v>2225</v>
      </c>
      <c r="G278" s="286" t="s">
        <v>2225</v>
      </c>
      <c r="H278" s="282" t="s">
        <v>2244</v>
      </c>
      <c r="I278" s="216"/>
      <c r="J278" s="216"/>
      <c r="K278" s="216"/>
      <c r="L278" s="223" t="s">
        <v>2959</v>
      </c>
    </row>
    <row r="279" spans="2:12" ht="30" customHeight="1">
      <c r="B279" s="215">
        <v>17</v>
      </c>
      <c r="C279" s="222" t="s">
        <v>2573</v>
      </c>
      <c r="D279" s="222" t="s">
        <v>2574</v>
      </c>
      <c r="E279" s="222" t="s">
        <v>2228</v>
      </c>
      <c r="F279" s="286" t="s">
        <v>2225</v>
      </c>
      <c r="G279" s="286" t="s">
        <v>2225</v>
      </c>
      <c r="H279" s="282" t="s">
        <v>2244</v>
      </c>
      <c r="I279" s="216"/>
      <c r="J279" s="216"/>
      <c r="K279" s="216"/>
      <c r="L279" s="223" t="s">
        <v>2960</v>
      </c>
    </row>
    <row r="280" spans="2:12" ht="30" customHeight="1">
      <c r="B280" s="215">
        <v>18</v>
      </c>
      <c r="C280" s="222" t="s">
        <v>2575</v>
      </c>
      <c r="D280" s="222" t="s">
        <v>2576</v>
      </c>
      <c r="E280" s="222" t="s">
        <v>2248</v>
      </c>
      <c r="F280" s="286" t="s">
        <v>2225</v>
      </c>
      <c r="G280" s="286" t="s">
        <v>2225</v>
      </c>
      <c r="H280" s="287" t="s">
        <v>2225</v>
      </c>
      <c r="I280" s="216"/>
      <c r="J280" s="216"/>
      <c r="K280" s="216"/>
      <c r="L280" s="223" t="s">
        <v>2575</v>
      </c>
    </row>
    <row r="281" spans="2:12" ht="30" customHeight="1">
      <c r="B281" s="215">
        <v>19</v>
      </c>
      <c r="C281" s="222" t="s">
        <v>2246</v>
      </c>
      <c r="D281" s="222" t="s">
        <v>2577</v>
      </c>
      <c r="E281" s="222" t="s">
        <v>2248</v>
      </c>
      <c r="F281" s="286" t="s">
        <v>2225</v>
      </c>
      <c r="G281" s="286" t="s">
        <v>2225</v>
      </c>
      <c r="H281" s="287" t="s">
        <v>2225</v>
      </c>
      <c r="I281" s="216"/>
      <c r="J281" s="216"/>
      <c r="K281" s="216"/>
      <c r="L281" s="223" t="s">
        <v>2246</v>
      </c>
    </row>
    <row r="282" spans="2:12" ht="30" customHeight="1">
      <c r="B282" s="215">
        <v>20</v>
      </c>
      <c r="C282" s="222" t="s">
        <v>2578</v>
      </c>
      <c r="D282" s="222" t="s">
        <v>2579</v>
      </c>
      <c r="E282" s="222" t="s">
        <v>2580</v>
      </c>
      <c r="F282" s="286" t="s">
        <v>2225</v>
      </c>
      <c r="G282" s="286" t="s">
        <v>2225</v>
      </c>
      <c r="H282" s="282" t="s">
        <v>2244</v>
      </c>
      <c r="I282" s="216"/>
      <c r="J282" s="216"/>
      <c r="K282" s="216"/>
      <c r="L282" s="223" t="s">
        <v>2961</v>
      </c>
    </row>
    <row r="283" spans="2:12" ht="30" customHeight="1">
      <c r="B283" s="215">
        <v>21</v>
      </c>
      <c r="C283" s="222" t="s">
        <v>2581</v>
      </c>
      <c r="D283" s="222" t="s">
        <v>2582</v>
      </c>
      <c r="E283" s="222" t="s">
        <v>2224</v>
      </c>
      <c r="F283" s="286" t="s">
        <v>2225</v>
      </c>
      <c r="G283" s="286" t="s">
        <v>2225</v>
      </c>
      <c r="H283" s="282" t="s">
        <v>2244</v>
      </c>
      <c r="I283" s="216"/>
      <c r="J283" s="216"/>
      <c r="K283" s="216"/>
      <c r="L283" s="223" t="s">
        <v>2581</v>
      </c>
    </row>
    <row r="284" spans="2:12" ht="30" customHeight="1">
      <c r="B284" s="215">
        <v>22</v>
      </c>
      <c r="C284" s="222" t="s">
        <v>2583</v>
      </c>
      <c r="D284" s="222" t="s">
        <v>2584</v>
      </c>
      <c r="E284" s="222" t="s">
        <v>2232</v>
      </c>
      <c r="F284" s="286" t="s">
        <v>2225</v>
      </c>
      <c r="G284" s="286" t="s">
        <v>2225</v>
      </c>
      <c r="H284" s="282" t="s">
        <v>2244</v>
      </c>
      <c r="I284" s="216"/>
      <c r="J284" s="216"/>
      <c r="K284" s="216"/>
      <c r="L284" s="223" t="s">
        <v>2583</v>
      </c>
    </row>
    <row r="285" spans="2:12" ht="30" customHeight="1" thickBot="1">
      <c r="B285" s="217">
        <v>23</v>
      </c>
      <c r="C285" s="219" t="s">
        <v>2585</v>
      </c>
      <c r="D285" s="219" t="s">
        <v>2586</v>
      </c>
      <c r="E285" s="219" t="s">
        <v>2587</v>
      </c>
      <c r="F285" s="288" t="s">
        <v>2225</v>
      </c>
      <c r="G285" s="284" t="s">
        <v>2244</v>
      </c>
      <c r="H285" s="289" t="s">
        <v>2225</v>
      </c>
      <c r="I285" s="218"/>
      <c r="J285" s="218"/>
      <c r="K285" s="218"/>
      <c r="L285" s="224" t="s">
        <v>2962</v>
      </c>
    </row>
    <row r="287" spans="2:12" ht="30" customHeight="1" thickBot="1"/>
    <row r="288" spans="2:12" ht="30" customHeight="1">
      <c r="B288" s="590" t="s">
        <v>2427</v>
      </c>
      <c r="C288" s="591"/>
      <c r="D288" s="591"/>
      <c r="E288" s="234" t="s">
        <v>203</v>
      </c>
      <c r="F288" s="598" t="s">
        <v>2949</v>
      </c>
      <c r="G288" s="594"/>
      <c r="H288" s="594"/>
      <c r="I288" s="235" t="s">
        <v>2588</v>
      </c>
      <c r="J288" s="220" t="s">
        <v>2589</v>
      </c>
      <c r="K288" s="235" t="s">
        <v>2590</v>
      </c>
      <c r="L288" s="246" t="s">
        <v>2531</v>
      </c>
    </row>
    <row r="289" spans="1:12" ht="30" customHeight="1" thickBot="1">
      <c r="B289" s="592"/>
      <c r="C289" s="593"/>
      <c r="D289" s="593"/>
      <c r="E289" s="236" t="s">
        <v>2211</v>
      </c>
      <c r="F289" s="595" t="s">
        <v>2591</v>
      </c>
      <c r="G289" s="595"/>
      <c r="H289" s="595"/>
      <c r="I289" s="237" t="s">
        <v>2592</v>
      </c>
      <c r="J289" s="221">
        <v>44266</v>
      </c>
      <c r="K289" s="237" t="s">
        <v>2593</v>
      </c>
      <c r="L289" s="247">
        <v>1</v>
      </c>
    </row>
    <row r="290" spans="1:12" ht="30" customHeight="1" thickBot="1">
      <c r="B290" s="585" t="s">
        <v>194</v>
      </c>
      <c r="C290" s="586"/>
      <c r="D290" s="213" t="s">
        <v>2594</v>
      </c>
      <c r="E290" s="238" t="s">
        <v>199</v>
      </c>
      <c r="F290" s="587" t="s">
        <v>2595</v>
      </c>
      <c r="G290" s="588"/>
      <c r="H290" s="588"/>
      <c r="I290" s="588"/>
      <c r="J290" s="589"/>
      <c r="K290" s="238" t="s">
        <v>2538</v>
      </c>
      <c r="L290" s="248">
        <v>1</v>
      </c>
    </row>
    <row r="291" spans="1:12" ht="30" customHeight="1" thickBot="1"/>
    <row r="292" spans="1:12" ht="30" customHeight="1" thickBot="1">
      <c r="A292" s="214">
        <v>16</v>
      </c>
      <c r="B292" s="242" t="s">
        <v>195</v>
      </c>
      <c r="C292" s="243" t="s">
        <v>196</v>
      </c>
      <c r="D292" s="243" t="s">
        <v>197</v>
      </c>
      <c r="E292" s="243" t="s">
        <v>201</v>
      </c>
      <c r="F292" s="243" t="s">
        <v>2596</v>
      </c>
      <c r="G292" s="243" t="s">
        <v>2433</v>
      </c>
      <c r="H292" s="243" t="s">
        <v>200</v>
      </c>
      <c r="I292" s="243" t="s">
        <v>2220</v>
      </c>
      <c r="J292" s="243" t="s">
        <v>2221</v>
      </c>
      <c r="K292" s="243" t="s">
        <v>202</v>
      </c>
      <c r="L292" s="244" t="s">
        <v>189</v>
      </c>
    </row>
    <row r="293" spans="1:12" ht="30" customHeight="1">
      <c r="B293" s="252">
        <v>1</v>
      </c>
      <c r="C293" s="253" t="s">
        <v>2597</v>
      </c>
      <c r="D293" s="253" t="s">
        <v>2598</v>
      </c>
      <c r="E293" s="253" t="s">
        <v>2228</v>
      </c>
      <c r="F293" s="285" t="s">
        <v>2244</v>
      </c>
      <c r="G293" s="290" t="s">
        <v>2225</v>
      </c>
      <c r="H293" s="291" t="s">
        <v>2225</v>
      </c>
      <c r="I293" s="220"/>
      <c r="J293" s="220"/>
      <c r="K293" s="220"/>
      <c r="L293" s="223" t="s">
        <v>2965</v>
      </c>
    </row>
    <row r="294" spans="1:12" ht="30" customHeight="1">
      <c r="B294" s="215">
        <v>2</v>
      </c>
      <c r="C294" s="222" t="s">
        <v>2257</v>
      </c>
      <c r="D294" s="222" t="s">
        <v>2258</v>
      </c>
      <c r="E294" s="222" t="s">
        <v>2228</v>
      </c>
      <c r="F294" s="286" t="s">
        <v>2225</v>
      </c>
      <c r="G294" s="281" t="s">
        <v>2244</v>
      </c>
      <c r="H294" s="287" t="s">
        <v>2225</v>
      </c>
      <c r="I294" s="216"/>
      <c r="J294" s="216" t="s">
        <v>928</v>
      </c>
      <c r="K294" s="222" t="s">
        <v>3556</v>
      </c>
      <c r="L294" s="223" t="s">
        <v>2257</v>
      </c>
    </row>
    <row r="295" spans="1:12" ht="30" customHeight="1">
      <c r="B295" s="215">
        <v>3</v>
      </c>
      <c r="C295" s="222" t="s">
        <v>2259</v>
      </c>
      <c r="D295" s="222" t="s">
        <v>2599</v>
      </c>
      <c r="E295" s="222" t="s">
        <v>2228</v>
      </c>
      <c r="F295" s="286" t="s">
        <v>2225</v>
      </c>
      <c r="G295" s="281" t="s">
        <v>2244</v>
      </c>
      <c r="H295" s="287" t="s">
        <v>2225</v>
      </c>
      <c r="I295" s="216"/>
      <c r="J295" s="216" t="s">
        <v>928</v>
      </c>
      <c r="K295" s="222" t="s">
        <v>2045</v>
      </c>
      <c r="L295" s="223" t="s">
        <v>2444</v>
      </c>
    </row>
    <row r="296" spans="1:12" ht="30" customHeight="1">
      <c r="B296" s="215">
        <v>4</v>
      </c>
      <c r="C296" s="222" t="s">
        <v>2600</v>
      </c>
      <c r="D296" s="222" t="s">
        <v>2601</v>
      </c>
      <c r="E296" s="222" t="s">
        <v>2228</v>
      </c>
      <c r="F296" s="286" t="s">
        <v>2225</v>
      </c>
      <c r="G296" s="281" t="s">
        <v>2244</v>
      </c>
      <c r="H296" s="287" t="s">
        <v>2225</v>
      </c>
      <c r="I296" s="216"/>
      <c r="J296" s="216" t="s">
        <v>3563</v>
      </c>
      <c r="K296" s="216" t="s">
        <v>2150</v>
      </c>
      <c r="L296" s="223" t="s">
        <v>2447</v>
      </c>
    </row>
    <row r="297" spans="1:12" ht="30" customHeight="1">
      <c r="B297" s="215">
        <v>5</v>
      </c>
      <c r="C297" s="222" t="s">
        <v>2397</v>
      </c>
      <c r="D297" s="222" t="s">
        <v>2602</v>
      </c>
      <c r="E297" s="222" t="s">
        <v>2603</v>
      </c>
      <c r="F297" s="286" t="s">
        <v>2225</v>
      </c>
      <c r="G297" s="281" t="s">
        <v>2244</v>
      </c>
      <c r="H297" s="287" t="s">
        <v>2225</v>
      </c>
      <c r="I297" s="216"/>
      <c r="J297" s="216" t="s">
        <v>3563</v>
      </c>
      <c r="K297" s="216" t="s">
        <v>784</v>
      </c>
      <c r="L297" s="223" t="s">
        <v>2966</v>
      </c>
    </row>
    <row r="298" spans="1:12" ht="30" customHeight="1">
      <c r="B298" s="215">
        <v>6</v>
      </c>
      <c r="C298" s="222" t="s">
        <v>2604</v>
      </c>
      <c r="D298" s="222" t="s">
        <v>2605</v>
      </c>
      <c r="E298" s="222" t="s">
        <v>2562</v>
      </c>
      <c r="F298" s="286" t="s">
        <v>2225</v>
      </c>
      <c r="G298" s="281" t="s">
        <v>2244</v>
      </c>
      <c r="H298" s="287" t="s">
        <v>2225</v>
      </c>
      <c r="I298" s="216"/>
      <c r="J298" s="216" t="s">
        <v>3563</v>
      </c>
      <c r="K298" s="216" t="s">
        <v>785</v>
      </c>
      <c r="L298" s="223" t="s">
        <v>2967</v>
      </c>
    </row>
    <row r="299" spans="1:12" ht="30" customHeight="1">
      <c r="B299" s="215">
        <v>7</v>
      </c>
      <c r="C299" s="222" t="s">
        <v>2606</v>
      </c>
      <c r="D299" s="222" t="s">
        <v>2607</v>
      </c>
      <c r="E299" s="222" t="s">
        <v>2562</v>
      </c>
      <c r="F299" s="286" t="s">
        <v>2225</v>
      </c>
      <c r="G299" s="286" t="s">
        <v>2225</v>
      </c>
      <c r="H299" s="287" t="s">
        <v>2225</v>
      </c>
      <c r="I299" s="216"/>
      <c r="J299" s="216"/>
      <c r="K299" s="216"/>
      <c r="L299" s="223" t="s">
        <v>2968</v>
      </c>
    </row>
    <row r="300" spans="1:12" ht="30" customHeight="1">
      <c r="B300" s="215">
        <v>8</v>
      </c>
      <c r="C300" s="222" t="s">
        <v>2608</v>
      </c>
      <c r="D300" s="222" t="s">
        <v>2609</v>
      </c>
      <c r="E300" s="222" t="s">
        <v>2559</v>
      </c>
      <c r="F300" s="286" t="s">
        <v>2225</v>
      </c>
      <c r="G300" s="286" t="s">
        <v>2225</v>
      </c>
      <c r="H300" s="287" t="s">
        <v>2225</v>
      </c>
      <c r="I300" s="216"/>
      <c r="J300" s="216"/>
      <c r="K300" s="216"/>
      <c r="L300" s="223" t="s">
        <v>2969</v>
      </c>
    </row>
    <row r="301" spans="1:12" ht="30" customHeight="1">
      <c r="B301" s="215">
        <v>9</v>
      </c>
      <c r="C301" s="222" t="s">
        <v>2610</v>
      </c>
      <c r="D301" s="222" t="s">
        <v>2611</v>
      </c>
      <c r="E301" s="222" t="s">
        <v>2559</v>
      </c>
      <c r="F301" s="286" t="s">
        <v>2225</v>
      </c>
      <c r="G301" s="286" t="s">
        <v>2225</v>
      </c>
      <c r="H301" s="287" t="s">
        <v>2225</v>
      </c>
      <c r="I301" s="216"/>
      <c r="J301" s="216"/>
      <c r="K301" s="216"/>
      <c r="L301" s="223" t="s">
        <v>2970</v>
      </c>
    </row>
    <row r="302" spans="1:12" ht="30" customHeight="1">
      <c r="B302" s="215">
        <v>10</v>
      </c>
      <c r="C302" s="222" t="s">
        <v>2612</v>
      </c>
      <c r="D302" s="222" t="s">
        <v>2613</v>
      </c>
      <c r="E302" s="222" t="s">
        <v>2559</v>
      </c>
      <c r="F302" s="286" t="s">
        <v>2225</v>
      </c>
      <c r="G302" s="286" t="s">
        <v>2225</v>
      </c>
      <c r="H302" s="287" t="s">
        <v>2225</v>
      </c>
      <c r="I302" s="216"/>
      <c r="J302" s="216"/>
      <c r="K302" s="216"/>
      <c r="L302" s="223" t="s">
        <v>2971</v>
      </c>
    </row>
    <row r="303" spans="1:12" ht="30" customHeight="1">
      <c r="B303" s="215">
        <v>11</v>
      </c>
      <c r="C303" s="222" t="s">
        <v>2614</v>
      </c>
      <c r="D303" s="222" t="s">
        <v>2615</v>
      </c>
      <c r="E303" s="222" t="s">
        <v>2243</v>
      </c>
      <c r="F303" s="286" t="s">
        <v>2225</v>
      </c>
      <c r="G303" s="286" t="s">
        <v>2225</v>
      </c>
      <c r="H303" s="287" t="s">
        <v>2225</v>
      </c>
      <c r="I303" s="216"/>
      <c r="J303" s="216"/>
      <c r="K303" s="216"/>
      <c r="L303" s="223" t="s">
        <v>2955</v>
      </c>
    </row>
    <row r="304" spans="1:12" ht="30" customHeight="1">
      <c r="B304" s="215">
        <v>12</v>
      </c>
      <c r="C304" s="222" t="s">
        <v>2616</v>
      </c>
      <c r="D304" s="222" t="s">
        <v>2617</v>
      </c>
      <c r="E304" s="222" t="s">
        <v>2243</v>
      </c>
      <c r="F304" s="286" t="s">
        <v>2225</v>
      </c>
      <c r="G304" s="286" t="s">
        <v>2225</v>
      </c>
      <c r="H304" s="287" t="s">
        <v>2225</v>
      </c>
      <c r="I304" s="216"/>
      <c r="J304" s="216"/>
      <c r="K304" s="216"/>
      <c r="L304" s="223" t="s">
        <v>2972</v>
      </c>
    </row>
    <row r="305" spans="1:12" ht="30" customHeight="1">
      <c r="B305" s="215">
        <v>13</v>
      </c>
      <c r="C305" s="222" t="s">
        <v>2618</v>
      </c>
      <c r="D305" s="222" t="s">
        <v>2334</v>
      </c>
      <c r="E305" s="222" t="s">
        <v>2228</v>
      </c>
      <c r="F305" s="286" t="s">
        <v>2225</v>
      </c>
      <c r="G305" s="281" t="s">
        <v>2244</v>
      </c>
      <c r="H305" s="287" t="s">
        <v>2225</v>
      </c>
      <c r="I305" s="216"/>
      <c r="J305" s="216" t="s">
        <v>2159</v>
      </c>
      <c r="K305" s="222" t="s">
        <v>3559</v>
      </c>
      <c r="L305" s="223" t="s">
        <v>2973</v>
      </c>
    </row>
    <row r="306" spans="1:12" ht="30" customHeight="1">
      <c r="B306" s="215">
        <v>14</v>
      </c>
      <c r="C306" s="222" t="s">
        <v>2619</v>
      </c>
      <c r="D306" s="222" t="s">
        <v>2620</v>
      </c>
      <c r="E306" s="222" t="s">
        <v>2248</v>
      </c>
      <c r="F306" s="286" t="s">
        <v>2225</v>
      </c>
      <c r="G306" s="286" t="s">
        <v>2225</v>
      </c>
      <c r="H306" s="287" t="s">
        <v>2225</v>
      </c>
      <c r="I306" s="216"/>
      <c r="J306" s="216"/>
      <c r="K306" s="216"/>
      <c r="L306" s="223" t="s">
        <v>2974</v>
      </c>
    </row>
    <row r="307" spans="1:12" ht="30" customHeight="1">
      <c r="B307" s="215">
        <v>15</v>
      </c>
      <c r="C307" s="222" t="s">
        <v>2400</v>
      </c>
      <c r="D307" s="222" t="s">
        <v>2621</v>
      </c>
      <c r="E307" s="222" t="s">
        <v>2248</v>
      </c>
      <c r="F307" s="286" t="s">
        <v>2225</v>
      </c>
      <c r="G307" s="286" t="s">
        <v>2225</v>
      </c>
      <c r="H307" s="287" t="s">
        <v>2225</v>
      </c>
      <c r="I307" s="216"/>
      <c r="J307" s="216"/>
      <c r="K307" s="216"/>
      <c r="L307" s="223" t="s">
        <v>2975</v>
      </c>
    </row>
    <row r="308" spans="1:12" ht="30" customHeight="1">
      <c r="B308" s="215">
        <v>16</v>
      </c>
      <c r="C308" s="222" t="s">
        <v>2622</v>
      </c>
      <c r="D308" s="222" t="s">
        <v>2623</v>
      </c>
      <c r="E308" s="222" t="s">
        <v>2580</v>
      </c>
      <c r="F308" s="286" t="s">
        <v>2225</v>
      </c>
      <c r="G308" s="286" t="s">
        <v>2225</v>
      </c>
      <c r="H308" s="282" t="s">
        <v>2244</v>
      </c>
      <c r="I308" s="216"/>
      <c r="J308" s="216"/>
      <c r="K308" s="216"/>
      <c r="L308" s="223" t="s">
        <v>2976</v>
      </c>
    </row>
    <row r="309" spans="1:12" ht="30" customHeight="1">
      <c r="B309" s="215">
        <v>17</v>
      </c>
      <c r="C309" s="222" t="s">
        <v>2624</v>
      </c>
      <c r="D309" s="222" t="s">
        <v>2625</v>
      </c>
      <c r="E309" s="222" t="s">
        <v>2228</v>
      </c>
      <c r="F309" s="286" t="s">
        <v>2225</v>
      </c>
      <c r="G309" s="286" t="s">
        <v>2225</v>
      </c>
      <c r="H309" s="282" t="s">
        <v>2244</v>
      </c>
      <c r="I309" s="216"/>
      <c r="J309" s="216"/>
      <c r="K309" s="216"/>
      <c r="L309" s="223" t="s">
        <v>2977</v>
      </c>
    </row>
    <row r="310" spans="1:12" ht="30" customHeight="1">
      <c r="B310" s="215">
        <v>18</v>
      </c>
      <c r="C310" s="222" t="s">
        <v>2626</v>
      </c>
      <c r="D310" s="222" t="s">
        <v>2627</v>
      </c>
      <c r="E310" s="222" t="s">
        <v>2580</v>
      </c>
      <c r="F310" s="286" t="s">
        <v>2225</v>
      </c>
      <c r="G310" s="286" t="s">
        <v>2225</v>
      </c>
      <c r="H310" s="287" t="s">
        <v>2225</v>
      </c>
      <c r="I310" s="216"/>
      <c r="J310" s="216"/>
      <c r="K310" s="216"/>
      <c r="L310" s="223" t="s">
        <v>2978</v>
      </c>
    </row>
    <row r="311" spans="1:12" ht="30" customHeight="1">
      <c r="B311" s="215">
        <v>19</v>
      </c>
      <c r="C311" s="222" t="s">
        <v>2628</v>
      </c>
      <c r="D311" s="222" t="s">
        <v>2629</v>
      </c>
      <c r="E311" s="222" t="s">
        <v>2228</v>
      </c>
      <c r="F311" s="286" t="s">
        <v>2225</v>
      </c>
      <c r="G311" s="286" t="s">
        <v>2225</v>
      </c>
      <c r="H311" s="282" t="s">
        <v>2244</v>
      </c>
      <c r="I311" s="216"/>
      <c r="J311" s="216"/>
      <c r="K311" s="216"/>
      <c r="L311" s="223" t="s">
        <v>2979</v>
      </c>
    </row>
    <row r="312" spans="1:12" ht="30" customHeight="1">
      <c r="B312" s="215">
        <v>20</v>
      </c>
      <c r="C312" s="222" t="s">
        <v>2581</v>
      </c>
      <c r="D312" s="222" t="s">
        <v>2630</v>
      </c>
      <c r="E312" s="222" t="s">
        <v>2224</v>
      </c>
      <c r="F312" s="286" t="s">
        <v>2225</v>
      </c>
      <c r="G312" s="286" t="s">
        <v>2225</v>
      </c>
      <c r="H312" s="282" t="s">
        <v>2244</v>
      </c>
      <c r="I312" s="216"/>
      <c r="J312" s="216"/>
      <c r="K312" s="216"/>
      <c r="L312" s="223" t="s">
        <v>2980</v>
      </c>
    </row>
    <row r="313" spans="1:12" ht="30" customHeight="1" thickBot="1">
      <c r="B313" s="217">
        <v>21</v>
      </c>
      <c r="C313" s="219" t="s">
        <v>2583</v>
      </c>
      <c r="D313" s="219" t="s">
        <v>2631</v>
      </c>
      <c r="E313" s="219" t="s">
        <v>2232</v>
      </c>
      <c r="F313" s="288" t="s">
        <v>2225</v>
      </c>
      <c r="G313" s="288" t="s">
        <v>2225</v>
      </c>
      <c r="H313" s="283" t="s">
        <v>2244</v>
      </c>
      <c r="I313" s="218"/>
      <c r="J313" s="218"/>
      <c r="K313" s="218"/>
      <c r="L313" s="224" t="s">
        <v>2981</v>
      </c>
    </row>
    <row r="315" spans="1:12" ht="30" customHeight="1" thickBot="1"/>
    <row r="316" spans="1:12" ht="30" customHeight="1">
      <c r="A316" s="214">
        <v>17</v>
      </c>
      <c r="B316" s="590" t="s">
        <v>2373</v>
      </c>
      <c r="C316" s="591"/>
      <c r="D316" s="591"/>
      <c r="E316" s="234" t="s">
        <v>2374</v>
      </c>
      <c r="F316" s="598" t="s">
        <v>2180</v>
      </c>
      <c r="G316" s="594"/>
      <c r="H316" s="594"/>
      <c r="I316" s="235" t="s">
        <v>2376</v>
      </c>
      <c r="J316" s="292" t="s">
        <v>1291</v>
      </c>
      <c r="K316" s="235" t="s">
        <v>2377</v>
      </c>
      <c r="L316" s="226"/>
    </row>
    <row r="317" spans="1:12" ht="30" customHeight="1" thickBot="1">
      <c r="B317" s="592"/>
      <c r="C317" s="593"/>
      <c r="D317" s="593"/>
      <c r="E317" s="236" t="s">
        <v>2460</v>
      </c>
      <c r="F317" s="595" t="s">
        <v>3275</v>
      </c>
      <c r="G317" s="595"/>
      <c r="H317" s="595"/>
      <c r="I317" s="237" t="s">
        <v>2461</v>
      </c>
      <c r="J317" s="212" t="s">
        <v>3081</v>
      </c>
      <c r="K317" s="237" t="s">
        <v>2369</v>
      </c>
      <c r="L317" s="227">
        <v>1</v>
      </c>
    </row>
    <row r="318" spans="1:12" ht="30" customHeight="1" thickBot="1">
      <c r="B318" s="585" t="s">
        <v>2462</v>
      </c>
      <c r="C318" s="586"/>
      <c r="D318" s="213" t="s">
        <v>3039</v>
      </c>
      <c r="E318" s="238" t="s">
        <v>199</v>
      </c>
      <c r="F318" s="587" t="s">
        <v>2595</v>
      </c>
      <c r="G318" s="588"/>
      <c r="H318" s="588"/>
      <c r="I318" s="588"/>
      <c r="J318" s="589"/>
      <c r="K318" s="238" t="s">
        <v>2463</v>
      </c>
      <c r="L318" s="224">
        <v>1</v>
      </c>
    </row>
    <row r="319" spans="1:12" ht="30" customHeight="1" thickBot="1"/>
    <row r="320" spans="1:12" ht="30" customHeight="1">
      <c r="B320" s="239" t="s">
        <v>2382</v>
      </c>
      <c r="C320" s="235" t="s">
        <v>2632</v>
      </c>
      <c r="D320" s="235" t="s">
        <v>2383</v>
      </c>
      <c r="E320" s="235" t="s">
        <v>2633</v>
      </c>
      <c r="F320" s="235" t="s">
        <v>2384</v>
      </c>
      <c r="G320" s="235" t="s">
        <v>2385</v>
      </c>
      <c r="H320" s="235" t="s">
        <v>2386</v>
      </c>
      <c r="I320" s="235" t="s">
        <v>2387</v>
      </c>
      <c r="J320" s="235" t="s">
        <v>2388</v>
      </c>
      <c r="K320" s="235" t="s">
        <v>2389</v>
      </c>
      <c r="L320" s="240" t="s">
        <v>2390</v>
      </c>
    </row>
    <row r="321" spans="2:12" ht="30" customHeight="1">
      <c r="B321" s="215">
        <v>1</v>
      </c>
      <c r="C321" s="216" t="s">
        <v>2634</v>
      </c>
      <c r="D321" s="216" t="s">
        <v>2635</v>
      </c>
      <c r="E321" s="216" t="s">
        <v>2391</v>
      </c>
      <c r="F321" s="281" t="s">
        <v>2244</v>
      </c>
      <c r="G321" s="286" t="s">
        <v>2225</v>
      </c>
      <c r="H321" s="286" t="s">
        <v>2225</v>
      </c>
      <c r="I321" s="216"/>
      <c r="J321" s="216"/>
      <c r="K321" s="216"/>
      <c r="L321" s="223" t="s">
        <v>2636</v>
      </c>
    </row>
    <row r="322" spans="2:12" ht="30" customHeight="1">
      <c r="B322" s="215">
        <v>2</v>
      </c>
      <c r="C322" s="216" t="s">
        <v>2440</v>
      </c>
      <c r="D322" s="216" t="s">
        <v>2393</v>
      </c>
      <c r="E322" s="216" t="s">
        <v>2391</v>
      </c>
      <c r="F322" s="286" t="s">
        <v>2225</v>
      </c>
      <c r="G322" s="281" t="s">
        <v>2244</v>
      </c>
      <c r="H322" s="286" t="s">
        <v>2225</v>
      </c>
      <c r="I322" s="216"/>
      <c r="J322" s="216" t="s">
        <v>928</v>
      </c>
      <c r="K322" s="222" t="s">
        <v>3556</v>
      </c>
      <c r="L322" s="223" t="s">
        <v>2257</v>
      </c>
    </row>
    <row r="323" spans="2:12" ht="30" customHeight="1">
      <c r="B323" s="215">
        <v>3</v>
      </c>
      <c r="C323" s="216" t="s">
        <v>2394</v>
      </c>
      <c r="D323" s="216" t="s">
        <v>2637</v>
      </c>
      <c r="E323" s="216" t="s">
        <v>2391</v>
      </c>
      <c r="F323" s="286" t="s">
        <v>2225</v>
      </c>
      <c r="G323" s="281" t="s">
        <v>2244</v>
      </c>
      <c r="H323" s="286" t="s">
        <v>2225</v>
      </c>
      <c r="I323" s="216"/>
      <c r="J323" s="216" t="s">
        <v>928</v>
      </c>
      <c r="K323" s="222" t="s">
        <v>2045</v>
      </c>
      <c r="L323" s="223" t="s">
        <v>2444</v>
      </c>
    </row>
    <row r="324" spans="2:12" ht="30" customHeight="1">
      <c r="B324" s="215">
        <v>4</v>
      </c>
      <c r="C324" s="216" t="s">
        <v>2149</v>
      </c>
      <c r="D324" s="216" t="s">
        <v>2150</v>
      </c>
      <c r="E324" s="216" t="s">
        <v>2638</v>
      </c>
      <c r="F324" s="286" t="s">
        <v>2225</v>
      </c>
      <c r="G324" s="281" t="s">
        <v>2244</v>
      </c>
      <c r="H324" s="286" t="s">
        <v>2225</v>
      </c>
      <c r="I324" s="216"/>
      <c r="J324" s="216" t="s">
        <v>3563</v>
      </c>
      <c r="K324" s="216" t="s">
        <v>2150</v>
      </c>
      <c r="L324" s="223" t="s">
        <v>2447</v>
      </c>
    </row>
    <row r="325" spans="2:12" ht="30" customHeight="1">
      <c r="B325" s="215">
        <v>5</v>
      </c>
      <c r="C325" s="216" t="s">
        <v>2520</v>
      </c>
      <c r="D325" s="216" t="s">
        <v>2395</v>
      </c>
      <c r="E325" s="216" t="s">
        <v>2521</v>
      </c>
      <c r="F325" s="286" t="s">
        <v>2225</v>
      </c>
      <c r="G325" s="281" t="s">
        <v>2244</v>
      </c>
      <c r="H325" s="286" t="s">
        <v>2225</v>
      </c>
      <c r="I325" s="216"/>
      <c r="J325" s="216" t="s">
        <v>3563</v>
      </c>
      <c r="K325" s="216" t="s">
        <v>784</v>
      </c>
      <c r="L325" s="223" t="s">
        <v>2449</v>
      </c>
    </row>
    <row r="326" spans="2:12" ht="30" customHeight="1">
      <c r="B326" s="215">
        <v>6</v>
      </c>
      <c r="C326" s="216" t="s">
        <v>2639</v>
      </c>
      <c r="D326" s="216" t="s">
        <v>2547</v>
      </c>
      <c r="E326" s="216" t="s">
        <v>2391</v>
      </c>
      <c r="F326" s="286" t="s">
        <v>2225</v>
      </c>
      <c r="G326" s="281" t="s">
        <v>2244</v>
      </c>
      <c r="H326" s="286" t="s">
        <v>2225</v>
      </c>
      <c r="I326" s="216"/>
      <c r="J326" s="216" t="s">
        <v>865</v>
      </c>
      <c r="K326" s="216" t="s">
        <v>1759</v>
      </c>
      <c r="L326" s="223" t="s">
        <v>2640</v>
      </c>
    </row>
    <row r="327" spans="2:12" ht="30" customHeight="1">
      <c r="B327" s="215">
        <v>7</v>
      </c>
      <c r="C327" s="216" t="s">
        <v>2548</v>
      </c>
      <c r="D327" s="216" t="s">
        <v>2641</v>
      </c>
      <c r="E327" s="216" t="s">
        <v>2521</v>
      </c>
      <c r="F327" s="286" t="s">
        <v>2225</v>
      </c>
      <c r="G327" s="281" t="s">
        <v>2244</v>
      </c>
      <c r="H327" s="286" t="s">
        <v>2225</v>
      </c>
      <c r="I327" s="216"/>
      <c r="J327" s="280" t="s">
        <v>865</v>
      </c>
      <c r="K327" s="216" t="s">
        <v>866</v>
      </c>
      <c r="L327" s="223" t="s">
        <v>2642</v>
      </c>
    </row>
    <row r="328" spans="2:12" ht="30" customHeight="1">
      <c r="B328" s="215">
        <v>8</v>
      </c>
      <c r="C328" s="216" t="s">
        <v>2643</v>
      </c>
      <c r="D328" s="216" t="s">
        <v>2644</v>
      </c>
      <c r="E328" s="216" t="s">
        <v>2645</v>
      </c>
      <c r="F328" s="286" t="s">
        <v>2225</v>
      </c>
      <c r="G328" s="286" t="s">
        <v>2225</v>
      </c>
      <c r="H328" s="286" t="s">
        <v>2225</v>
      </c>
      <c r="I328" s="216"/>
      <c r="J328" s="250"/>
      <c r="K328" s="216"/>
      <c r="L328" s="223" t="s">
        <v>2646</v>
      </c>
    </row>
    <row r="329" spans="2:12" ht="30" customHeight="1">
      <c r="B329" s="215">
        <v>9</v>
      </c>
      <c r="C329" s="216" t="s">
        <v>2647</v>
      </c>
      <c r="D329" s="216" t="s">
        <v>2648</v>
      </c>
      <c r="E329" s="216" t="s">
        <v>2649</v>
      </c>
      <c r="F329" s="286" t="s">
        <v>2225</v>
      </c>
      <c r="G329" s="281" t="s">
        <v>2244</v>
      </c>
      <c r="H329" s="286" t="s">
        <v>2225</v>
      </c>
      <c r="I329" s="216"/>
      <c r="J329" s="216" t="s">
        <v>1157</v>
      </c>
      <c r="K329" s="216" t="s">
        <v>1337</v>
      </c>
      <c r="L329" s="223" t="s">
        <v>2650</v>
      </c>
    </row>
    <row r="330" spans="2:12" ht="30" customHeight="1">
      <c r="B330" s="215">
        <v>10</v>
      </c>
      <c r="C330" s="216" t="s">
        <v>2651</v>
      </c>
      <c r="D330" s="216" t="s">
        <v>2652</v>
      </c>
      <c r="E330" s="216" t="s">
        <v>2649</v>
      </c>
      <c r="F330" s="286" t="s">
        <v>2225</v>
      </c>
      <c r="G330" s="286" t="s">
        <v>2225</v>
      </c>
      <c r="H330" s="286" t="s">
        <v>2225</v>
      </c>
      <c r="I330" s="216"/>
      <c r="J330" s="216"/>
      <c r="K330" s="216"/>
      <c r="L330" s="223" t="s">
        <v>2653</v>
      </c>
    </row>
    <row r="331" spans="2:12" ht="30" customHeight="1">
      <c r="B331" s="215">
        <v>11</v>
      </c>
      <c r="C331" s="216" t="s">
        <v>2654</v>
      </c>
      <c r="D331" s="216" t="s">
        <v>2655</v>
      </c>
      <c r="E331" s="216" t="s">
        <v>2656</v>
      </c>
      <c r="F331" s="286" t="s">
        <v>2225</v>
      </c>
      <c r="G331" s="281" t="s">
        <v>2244</v>
      </c>
      <c r="H331" s="286" t="s">
        <v>2225</v>
      </c>
      <c r="I331" s="216"/>
      <c r="J331" s="216" t="s">
        <v>1157</v>
      </c>
      <c r="K331" s="216" t="s">
        <v>1336</v>
      </c>
      <c r="L331" s="223" t="s">
        <v>2657</v>
      </c>
    </row>
    <row r="332" spans="2:12" ht="30" customHeight="1">
      <c r="B332" s="215">
        <v>12</v>
      </c>
      <c r="C332" s="216" t="s">
        <v>2658</v>
      </c>
      <c r="D332" s="216" t="s">
        <v>2659</v>
      </c>
      <c r="E332" s="216" t="s">
        <v>2660</v>
      </c>
      <c r="F332" s="286" t="s">
        <v>2225</v>
      </c>
      <c r="G332" s="286" t="s">
        <v>2225</v>
      </c>
      <c r="H332" s="286" t="s">
        <v>2225</v>
      </c>
      <c r="I332" s="216"/>
      <c r="J332" s="216"/>
      <c r="K332" s="216"/>
      <c r="L332" s="223" t="s">
        <v>2661</v>
      </c>
    </row>
    <row r="333" spans="2:12" ht="30" customHeight="1">
      <c r="B333" s="215">
        <v>13</v>
      </c>
      <c r="C333" s="216" t="s">
        <v>2515</v>
      </c>
      <c r="D333" s="216" t="s">
        <v>2662</v>
      </c>
      <c r="E333" s="216" t="s">
        <v>2399</v>
      </c>
      <c r="F333" s="286" t="s">
        <v>2225</v>
      </c>
      <c r="G333" s="286" t="s">
        <v>2225</v>
      </c>
      <c r="H333" s="286" t="s">
        <v>2225</v>
      </c>
      <c r="I333" s="216"/>
      <c r="J333" s="216"/>
      <c r="K333" s="216"/>
      <c r="L333" s="223" t="s">
        <v>2246</v>
      </c>
    </row>
    <row r="334" spans="2:12" ht="30" customHeight="1">
      <c r="B334" s="215">
        <v>14</v>
      </c>
      <c r="C334" s="216" t="s">
        <v>2663</v>
      </c>
      <c r="D334" s="216" t="s">
        <v>2664</v>
      </c>
      <c r="E334" s="216" t="s">
        <v>2391</v>
      </c>
      <c r="F334" s="286" t="s">
        <v>2225</v>
      </c>
      <c r="G334" s="286" t="s">
        <v>2225</v>
      </c>
      <c r="H334" s="281" t="s">
        <v>2244</v>
      </c>
      <c r="I334" s="216"/>
      <c r="J334" s="216"/>
      <c r="K334" s="216"/>
      <c r="L334" s="223" t="s">
        <v>2665</v>
      </c>
    </row>
    <row r="335" spans="2:12" ht="30" customHeight="1" thickBot="1">
      <c r="B335" s="217">
        <v>15</v>
      </c>
      <c r="C335" s="219" t="s">
        <v>2666</v>
      </c>
      <c r="D335" s="219" t="s">
        <v>2667</v>
      </c>
      <c r="E335" s="219" t="s">
        <v>2228</v>
      </c>
      <c r="F335" s="288" t="s">
        <v>2225</v>
      </c>
      <c r="G335" s="288" t="s">
        <v>2225</v>
      </c>
      <c r="H335" s="283" t="s">
        <v>2244</v>
      </c>
      <c r="I335" s="218"/>
      <c r="J335" s="218"/>
      <c r="K335" s="218"/>
      <c r="L335" s="230" t="s">
        <v>2668</v>
      </c>
    </row>
    <row r="337" spans="1:12" ht="30" customHeight="1" thickBot="1"/>
    <row r="338" spans="1:12" ht="30" customHeight="1">
      <c r="A338" s="214">
        <v>18</v>
      </c>
      <c r="B338" s="590" t="s">
        <v>2373</v>
      </c>
      <c r="C338" s="591"/>
      <c r="D338" s="591"/>
      <c r="E338" s="234" t="s">
        <v>2374</v>
      </c>
      <c r="F338" s="594" t="s">
        <v>2179</v>
      </c>
      <c r="G338" s="594"/>
      <c r="H338" s="594"/>
      <c r="I338" s="235" t="s">
        <v>2376</v>
      </c>
      <c r="J338" s="292" t="s">
        <v>3569</v>
      </c>
      <c r="K338" s="235" t="s">
        <v>2377</v>
      </c>
      <c r="L338" s="226"/>
    </row>
    <row r="339" spans="1:12" ht="30" customHeight="1" thickBot="1">
      <c r="B339" s="592"/>
      <c r="C339" s="593"/>
      <c r="D339" s="593"/>
      <c r="E339" s="236" t="s">
        <v>2460</v>
      </c>
      <c r="F339" s="595" t="s">
        <v>3275</v>
      </c>
      <c r="G339" s="595"/>
      <c r="H339" s="595"/>
      <c r="I339" s="237" t="s">
        <v>2461</v>
      </c>
      <c r="J339" s="212" t="s">
        <v>3081</v>
      </c>
      <c r="K339" s="237" t="s">
        <v>2369</v>
      </c>
      <c r="L339" s="227">
        <v>1</v>
      </c>
    </row>
    <row r="340" spans="1:12" ht="30" customHeight="1" thickBot="1">
      <c r="B340" s="585" t="s">
        <v>2462</v>
      </c>
      <c r="C340" s="586"/>
      <c r="D340" s="213" t="s">
        <v>3039</v>
      </c>
      <c r="E340" s="238" t="s">
        <v>199</v>
      </c>
      <c r="F340" s="587" t="s">
        <v>2595</v>
      </c>
      <c r="G340" s="588"/>
      <c r="H340" s="588"/>
      <c r="I340" s="588"/>
      <c r="J340" s="589"/>
      <c r="K340" s="238" t="s">
        <v>2463</v>
      </c>
      <c r="L340" s="224">
        <v>1</v>
      </c>
    </row>
    <row r="341" spans="1:12" ht="30" customHeight="1" thickBot="1"/>
    <row r="342" spans="1:12" ht="30" customHeight="1">
      <c r="B342" s="239" t="s">
        <v>2382</v>
      </c>
      <c r="C342" s="235" t="s">
        <v>2331</v>
      </c>
      <c r="D342" s="235" t="s">
        <v>2358</v>
      </c>
      <c r="E342" s="235" t="s">
        <v>2359</v>
      </c>
      <c r="F342" s="235" t="s">
        <v>2253</v>
      </c>
      <c r="G342" s="235" t="s">
        <v>2254</v>
      </c>
      <c r="H342" s="235" t="s">
        <v>2353</v>
      </c>
      <c r="I342" s="235" t="s">
        <v>2360</v>
      </c>
      <c r="J342" s="235" t="s">
        <v>2361</v>
      </c>
      <c r="K342" s="235" t="s">
        <v>2255</v>
      </c>
      <c r="L342" s="240" t="s">
        <v>2256</v>
      </c>
    </row>
    <row r="343" spans="1:12" ht="30" customHeight="1">
      <c r="B343" s="215">
        <v>1</v>
      </c>
      <c r="C343" s="216" t="s">
        <v>2669</v>
      </c>
      <c r="D343" s="216" t="s">
        <v>2670</v>
      </c>
      <c r="E343" s="216" t="s">
        <v>2391</v>
      </c>
      <c r="F343" s="281" t="s">
        <v>2244</v>
      </c>
      <c r="G343" s="286" t="s">
        <v>2225</v>
      </c>
      <c r="H343" s="286" t="s">
        <v>2225</v>
      </c>
      <c r="I343" s="216"/>
      <c r="J343" s="216"/>
      <c r="K343" s="216"/>
      <c r="L343" s="223"/>
    </row>
    <row r="344" spans="1:12" ht="30" customHeight="1">
      <c r="B344" s="215">
        <v>2</v>
      </c>
      <c r="C344" s="216" t="s">
        <v>2392</v>
      </c>
      <c r="D344" s="216" t="s">
        <v>2407</v>
      </c>
      <c r="E344" s="216" t="s">
        <v>2391</v>
      </c>
      <c r="F344" s="286" t="s">
        <v>2225</v>
      </c>
      <c r="G344" s="281" t="s">
        <v>2244</v>
      </c>
      <c r="H344" s="286" t="s">
        <v>2225</v>
      </c>
      <c r="I344" s="216"/>
      <c r="J344" s="216" t="s">
        <v>928</v>
      </c>
      <c r="K344" s="222" t="s">
        <v>3556</v>
      </c>
      <c r="L344" s="223" t="s">
        <v>2257</v>
      </c>
    </row>
    <row r="345" spans="1:12" ht="30" customHeight="1">
      <c r="B345" s="215">
        <v>3</v>
      </c>
      <c r="C345" s="216" t="s">
        <v>2408</v>
      </c>
      <c r="D345" s="216" t="s">
        <v>2409</v>
      </c>
      <c r="E345" s="216" t="s">
        <v>2391</v>
      </c>
      <c r="F345" s="286" t="s">
        <v>2225</v>
      </c>
      <c r="G345" s="281" t="s">
        <v>2244</v>
      </c>
      <c r="H345" s="286" t="s">
        <v>2225</v>
      </c>
      <c r="I345" s="216"/>
      <c r="J345" s="216" t="s">
        <v>928</v>
      </c>
      <c r="K345" s="222" t="s">
        <v>2045</v>
      </c>
      <c r="L345" s="223" t="s">
        <v>2671</v>
      </c>
    </row>
    <row r="346" spans="1:12" ht="30" customHeight="1">
      <c r="B346" s="215">
        <v>4</v>
      </c>
      <c r="C346" s="216" t="s">
        <v>2438</v>
      </c>
      <c r="D346" s="216" t="s">
        <v>2672</v>
      </c>
      <c r="E346" s="216" t="s">
        <v>2441</v>
      </c>
      <c r="F346" s="286" t="s">
        <v>2225</v>
      </c>
      <c r="G346" s="281" t="s">
        <v>2244</v>
      </c>
      <c r="H346" s="286" t="s">
        <v>2225</v>
      </c>
      <c r="I346" s="216"/>
      <c r="J346" s="216" t="s">
        <v>1157</v>
      </c>
      <c r="K346" s="216" t="s">
        <v>1158</v>
      </c>
      <c r="L346" s="223" t="s">
        <v>2673</v>
      </c>
    </row>
    <row r="347" spans="1:12" ht="30" customHeight="1">
      <c r="B347" s="215">
        <v>5</v>
      </c>
      <c r="C347" s="216" t="s">
        <v>2674</v>
      </c>
      <c r="D347" s="216" t="s">
        <v>2451</v>
      </c>
      <c r="E347" s="216" t="s">
        <v>2521</v>
      </c>
      <c r="F347" s="286" t="s">
        <v>2225</v>
      </c>
      <c r="G347" s="281" t="s">
        <v>2244</v>
      </c>
      <c r="H347" s="286" t="s">
        <v>2225</v>
      </c>
      <c r="I347" s="216"/>
      <c r="J347" s="216" t="s">
        <v>1157</v>
      </c>
      <c r="K347" s="216" t="s">
        <v>1733</v>
      </c>
      <c r="L347" s="223" t="s">
        <v>2675</v>
      </c>
    </row>
    <row r="348" spans="1:12" ht="30" customHeight="1">
      <c r="B348" s="215">
        <v>6</v>
      </c>
      <c r="C348" s="216" t="s">
        <v>2676</v>
      </c>
      <c r="D348" s="216" t="s">
        <v>2677</v>
      </c>
      <c r="E348" s="216" t="s">
        <v>2391</v>
      </c>
      <c r="F348" s="286" t="s">
        <v>2225</v>
      </c>
      <c r="G348" s="281" t="s">
        <v>2244</v>
      </c>
      <c r="H348" s="286" t="s">
        <v>2225</v>
      </c>
      <c r="I348" s="216"/>
      <c r="J348" s="216" t="s">
        <v>2168</v>
      </c>
      <c r="K348" s="216" t="s">
        <v>1972</v>
      </c>
      <c r="L348" s="223" t="s">
        <v>2678</v>
      </c>
    </row>
    <row r="349" spans="1:12" ht="30" customHeight="1">
      <c r="B349" s="215">
        <v>7</v>
      </c>
      <c r="C349" s="216" t="s">
        <v>2548</v>
      </c>
      <c r="D349" s="216" t="s">
        <v>2679</v>
      </c>
      <c r="E349" s="216" t="s">
        <v>2396</v>
      </c>
      <c r="F349" s="286" t="s">
        <v>2225</v>
      </c>
      <c r="G349" s="281" t="s">
        <v>2244</v>
      </c>
      <c r="H349" s="286" t="s">
        <v>2225</v>
      </c>
      <c r="I349" s="216"/>
      <c r="J349" s="216" t="s">
        <v>865</v>
      </c>
      <c r="K349" s="216" t="s">
        <v>866</v>
      </c>
      <c r="L349" s="223" t="s">
        <v>2680</v>
      </c>
    </row>
    <row r="350" spans="1:12" ht="30" customHeight="1">
      <c r="B350" s="215">
        <v>8</v>
      </c>
      <c r="C350" s="216" t="s">
        <v>2681</v>
      </c>
      <c r="D350" s="216" t="s">
        <v>2682</v>
      </c>
      <c r="E350" s="216" t="s">
        <v>2488</v>
      </c>
      <c r="F350" s="286" t="s">
        <v>2225</v>
      </c>
      <c r="G350" s="281" t="s">
        <v>2244</v>
      </c>
      <c r="H350" s="286" t="s">
        <v>2225</v>
      </c>
      <c r="I350" s="216"/>
      <c r="J350" s="216" t="s">
        <v>2168</v>
      </c>
      <c r="K350" s="216" t="s">
        <v>1168</v>
      </c>
      <c r="L350" s="223" t="s">
        <v>2683</v>
      </c>
    </row>
    <row r="351" spans="1:12" ht="30" customHeight="1">
      <c r="B351" s="215">
        <v>9</v>
      </c>
      <c r="C351" s="216" t="s">
        <v>2420</v>
      </c>
      <c r="D351" s="216" t="s">
        <v>2513</v>
      </c>
      <c r="E351" s="216" t="s">
        <v>2649</v>
      </c>
      <c r="F351" s="286" t="s">
        <v>2225</v>
      </c>
      <c r="G351" s="281" t="s">
        <v>2244</v>
      </c>
      <c r="H351" s="286" t="s">
        <v>2225</v>
      </c>
      <c r="I351" s="216"/>
      <c r="J351" s="216" t="s">
        <v>865</v>
      </c>
      <c r="K351" s="216" t="s">
        <v>1335</v>
      </c>
      <c r="L351" s="223" t="s">
        <v>2684</v>
      </c>
    </row>
    <row r="352" spans="1:12" ht="30" customHeight="1">
      <c r="B352" s="215">
        <v>10</v>
      </c>
      <c r="C352" s="216" t="s">
        <v>2423</v>
      </c>
      <c r="D352" s="216" t="s">
        <v>2685</v>
      </c>
      <c r="E352" s="216" t="s">
        <v>2656</v>
      </c>
      <c r="F352" s="286" t="s">
        <v>2225</v>
      </c>
      <c r="G352" s="281" t="s">
        <v>2244</v>
      </c>
      <c r="H352" s="286" t="s">
        <v>2225</v>
      </c>
      <c r="I352" s="216"/>
      <c r="J352" s="216" t="s">
        <v>865</v>
      </c>
      <c r="K352" s="216" t="s">
        <v>1271</v>
      </c>
      <c r="L352" s="223" t="s">
        <v>2686</v>
      </c>
    </row>
    <row r="353" spans="2:12" ht="30" customHeight="1">
      <c r="B353" s="215">
        <v>11</v>
      </c>
      <c r="C353" s="216" t="s">
        <v>2687</v>
      </c>
      <c r="D353" s="216" t="s">
        <v>2688</v>
      </c>
      <c r="E353" s="216" t="s">
        <v>2649</v>
      </c>
      <c r="F353" s="286" t="s">
        <v>2225</v>
      </c>
      <c r="G353" s="281" t="s">
        <v>2244</v>
      </c>
      <c r="H353" s="286" t="s">
        <v>2225</v>
      </c>
      <c r="I353" s="216"/>
      <c r="J353" s="216" t="s">
        <v>2168</v>
      </c>
      <c r="K353" s="216" t="s">
        <v>1338</v>
      </c>
      <c r="L353" s="223" t="s">
        <v>2689</v>
      </c>
    </row>
    <row r="354" spans="2:12" ht="30" customHeight="1">
      <c r="B354" s="215">
        <v>12</v>
      </c>
      <c r="C354" s="216" t="s">
        <v>2690</v>
      </c>
      <c r="D354" s="216" t="s">
        <v>2691</v>
      </c>
      <c r="E354" s="216" t="s">
        <v>2391</v>
      </c>
      <c r="F354" s="286" t="s">
        <v>2225</v>
      </c>
      <c r="G354" s="286" t="s">
        <v>2225</v>
      </c>
      <c r="H354" s="281" t="s">
        <v>2244</v>
      </c>
      <c r="I354" s="216"/>
      <c r="J354" s="216"/>
      <c r="K354" s="216"/>
      <c r="L354" s="223" t="s">
        <v>2692</v>
      </c>
    </row>
    <row r="355" spans="2:12" ht="30" customHeight="1">
      <c r="B355" s="215">
        <v>13</v>
      </c>
      <c r="C355" s="216" t="s">
        <v>2693</v>
      </c>
      <c r="D355" s="216" t="s">
        <v>2694</v>
      </c>
      <c r="E355" s="216" t="s">
        <v>2649</v>
      </c>
      <c r="F355" s="286" t="s">
        <v>2225</v>
      </c>
      <c r="G355" s="286" t="s">
        <v>2225</v>
      </c>
      <c r="H355" s="286" t="s">
        <v>2225</v>
      </c>
      <c r="I355" s="216"/>
      <c r="J355" s="216"/>
      <c r="K355" s="216"/>
      <c r="L355" s="223" t="s">
        <v>2695</v>
      </c>
    </row>
    <row r="356" spans="2:12" ht="30" customHeight="1">
      <c r="B356" s="215">
        <v>14</v>
      </c>
      <c r="C356" s="216" t="s">
        <v>2696</v>
      </c>
      <c r="D356" s="216" t="s">
        <v>2697</v>
      </c>
      <c r="E356" s="216" t="s">
        <v>2509</v>
      </c>
      <c r="F356" s="286" t="s">
        <v>2225</v>
      </c>
      <c r="G356" s="286" t="s">
        <v>2225</v>
      </c>
      <c r="H356" s="286" t="s">
        <v>2225</v>
      </c>
      <c r="I356" s="216"/>
      <c r="J356" s="216"/>
      <c r="K356" s="216"/>
      <c r="L356" s="223" t="s">
        <v>2698</v>
      </c>
    </row>
    <row r="357" spans="2:12" ht="30" customHeight="1">
      <c r="B357" s="215">
        <v>15</v>
      </c>
      <c r="C357" s="216" t="s">
        <v>2699</v>
      </c>
      <c r="D357" s="216" t="s">
        <v>2700</v>
      </c>
      <c r="E357" s="216" t="s">
        <v>2488</v>
      </c>
      <c r="F357" s="286" t="s">
        <v>2225</v>
      </c>
      <c r="G357" s="286" t="s">
        <v>2225</v>
      </c>
      <c r="H357" s="286" t="s">
        <v>2225</v>
      </c>
      <c r="I357" s="216"/>
      <c r="J357" s="216"/>
      <c r="K357" s="216"/>
      <c r="L357" s="223" t="s">
        <v>2701</v>
      </c>
    </row>
    <row r="358" spans="2:12" ht="30" customHeight="1">
      <c r="B358" s="215">
        <v>16</v>
      </c>
      <c r="C358" s="216" t="s">
        <v>2702</v>
      </c>
      <c r="D358" s="216" t="s">
        <v>2703</v>
      </c>
      <c r="E358" s="216" t="s">
        <v>2649</v>
      </c>
      <c r="F358" s="286" t="s">
        <v>2225</v>
      </c>
      <c r="G358" s="286" t="s">
        <v>2225</v>
      </c>
      <c r="H358" s="286" t="s">
        <v>2225</v>
      </c>
      <c r="I358" s="216"/>
      <c r="J358" s="216"/>
      <c r="K358" s="216"/>
      <c r="L358" s="223" t="s">
        <v>2704</v>
      </c>
    </row>
    <row r="359" spans="2:12" ht="30" customHeight="1">
      <c r="B359" s="215">
        <v>17</v>
      </c>
      <c r="C359" s="216" t="s">
        <v>2705</v>
      </c>
      <c r="D359" s="216" t="s">
        <v>2706</v>
      </c>
      <c r="E359" s="216" t="s">
        <v>2645</v>
      </c>
      <c r="F359" s="286" t="s">
        <v>2225</v>
      </c>
      <c r="G359" s="286" t="s">
        <v>2225</v>
      </c>
      <c r="H359" s="286" t="s">
        <v>2225</v>
      </c>
      <c r="I359" s="216"/>
      <c r="J359" s="216"/>
      <c r="K359" s="216"/>
      <c r="L359" s="223" t="s">
        <v>2707</v>
      </c>
    </row>
    <row r="360" spans="2:12" ht="30" customHeight="1">
      <c r="B360" s="215">
        <v>18</v>
      </c>
      <c r="C360" s="216" t="s">
        <v>2708</v>
      </c>
      <c r="D360" s="216" t="s">
        <v>2709</v>
      </c>
      <c r="E360" s="216" t="s">
        <v>2710</v>
      </c>
      <c r="F360" s="286" t="s">
        <v>2225</v>
      </c>
      <c r="G360" s="281" t="s">
        <v>2244</v>
      </c>
      <c r="H360" s="286" t="s">
        <v>2225</v>
      </c>
      <c r="I360" s="216"/>
      <c r="J360" s="216" t="s">
        <v>2168</v>
      </c>
      <c r="K360" s="216" t="s">
        <v>888</v>
      </c>
      <c r="L360" s="223" t="s">
        <v>2711</v>
      </c>
    </row>
    <row r="361" spans="2:12" ht="30" customHeight="1">
      <c r="B361" s="215">
        <v>19</v>
      </c>
      <c r="C361" s="216" t="s">
        <v>2398</v>
      </c>
      <c r="D361" s="216" t="s">
        <v>2712</v>
      </c>
      <c r="E361" s="216" t="s">
        <v>2710</v>
      </c>
      <c r="F361" s="286" t="s">
        <v>2225</v>
      </c>
      <c r="G361" s="286" t="s">
        <v>2225</v>
      </c>
      <c r="H361" s="286" t="s">
        <v>2225</v>
      </c>
      <c r="I361" s="216"/>
      <c r="J361" s="216"/>
      <c r="K361" s="216"/>
      <c r="L361" s="223" t="s">
        <v>2713</v>
      </c>
    </row>
    <row r="362" spans="2:12" ht="30" customHeight="1">
      <c r="B362" s="215">
        <v>20</v>
      </c>
      <c r="C362" s="216" t="s">
        <v>2658</v>
      </c>
      <c r="D362" s="216" t="s">
        <v>2714</v>
      </c>
      <c r="E362" s="216" t="s">
        <v>2660</v>
      </c>
      <c r="F362" s="286" t="s">
        <v>2225</v>
      </c>
      <c r="G362" s="286" t="s">
        <v>2225</v>
      </c>
      <c r="H362" s="281" t="s">
        <v>2244</v>
      </c>
      <c r="I362" s="216"/>
      <c r="J362" s="216"/>
      <c r="K362" s="216"/>
      <c r="L362" s="223" t="s">
        <v>2715</v>
      </c>
    </row>
    <row r="363" spans="2:12" ht="30" customHeight="1">
      <c r="B363" s="215">
        <v>21</v>
      </c>
      <c r="C363" s="216" t="s">
        <v>2716</v>
      </c>
      <c r="D363" s="216" t="s">
        <v>2717</v>
      </c>
      <c r="E363" s="216" t="s">
        <v>2718</v>
      </c>
      <c r="F363" s="286" t="s">
        <v>2225</v>
      </c>
      <c r="G363" s="286" t="s">
        <v>2225</v>
      </c>
      <c r="H363" s="286" t="s">
        <v>2225</v>
      </c>
      <c r="I363" s="216"/>
      <c r="J363" s="216"/>
      <c r="K363" s="216"/>
      <c r="L363" s="223" t="s">
        <v>2719</v>
      </c>
    </row>
    <row r="364" spans="2:12" ht="30" customHeight="1">
      <c r="B364" s="215">
        <v>22</v>
      </c>
      <c r="C364" s="222" t="s">
        <v>2573</v>
      </c>
      <c r="D364" s="222" t="s">
        <v>2720</v>
      </c>
      <c r="E364" s="222" t="s">
        <v>2228</v>
      </c>
      <c r="F364" s="286" t="s">
        <v>2225</v>
      </c>
      <c r="G364" s="286" t="s">
        <v>2225</v>
      </c>
      <c r="H364" s="282" t="s">
        <v>2244</v>
      </c>
      <c r="I364" s="216"/>
      <c r="J364" s="216"/>
      <c r="K364" s="216"/>
      <c r="L364" s="231" t="s">
        <v>2721</v>
      </c>
    </row>
    <row r="365" spans="2:12" ht="30" customHeight="1">
      <c r="B365" s="215">
        <v>23</v>
      </c>
      <c r="C365" s="222" t="s">
        <v>2722</v>
      </c>
      <c r="D365" s="222" t="s">
        <v>1372</v>
      </c>
      <c r="E365" s="222" t="s">
        <v>2224</v>
      </c>
      <c r="F365" s="286" t="s">
        <v>2225</v>
      </c>
      <c r="G365" s="286" t="s">
        <v>2225</v>
      </c>
      <c r="H365" s="282" t="s">
        <v>2244</v>
      </c>
      <c r="I365" s="216"/>
      <c r="J365" s="216"/>
      <c r="K365" s="216"/>
      <c r="L365" s="231" t="s">
        <v>2723</v>
      </c>
    </row>
    <row r="366" spans="2:12" ht="30" customHeight="1" thickBot="1">
      <c r="B366" s="215">
        <v>24</v>
      </c>
      <c r="C366" s="219" t="s">
        <v>2724</v>
      </c>
      <c r="D366" s="219" t="s">
        <v>1373</v>
      </c>
      <c r="E366" s="219" t="s">
        <v>2232</v>
      </c>
      <c r="F366" s="288" t="s">
        <v>2225</v>
      </c>
      <c r="G366" s="288" t="s">
        <v>2225</v>
      </c>
      <c r="H366" s="283" t="s">
        <v>2244</v>
      </c>
      <c r="I366" s="218"/>
      <c r="J366" s="218"/>
      <c r="K366" s="218"/>
      <c r="L366" s="229" t="s">
        <v>2725</v>
      </c>
    </row>
    <row r="368" spans="2:12" ht="30" customHeight="1" thickBot="1">
      <c r="G368" s="62"/>
    </row>
    <row r="369" spans="1:12" ht="30" customHeight="1">
      <c r="A369" s="214">
        <v>19</v>
      </c>
      <c r="B369" s="590" t="s">
        <v>2362</v>
      </c>
      <c r="C369" s="591"/>
      <c r="D369" s="591"/>
      <c r="E369" s="234" t="s">
        <v>2363</v>
      </c>
      <c r="F369" s="594" t="s">
        <v>2178</v>
      </c>
      <c r="G369" s="594"/>
      <c r="H369" s="594"/>
      <c r="I369" s="235" t="s">
        <v>2328</v>
      </c>
      <c r="J369" s="241" t="s">
        <v>2726</v>
      </c>
      <c r="K369" s="235" t="s">
        <v>2429</v>
      </c>
      <c r="L369" s="226"/>
    </row>
    <row r="370" spans="1:12" ht="30" customHeight="1" thickBot="1">
      <c r="B370" s="592"/>
      <c r="C370" s="593"/>
      <c r="D370" s="593"/>
      <c r="E370" s="236" t="s">
        <v>2460</v>
      </c>
      <c r="F370" s="595" t="s">
        <v>3275</v>
      </c>
      <c r="G370" s="595"/>
      <c r="H370" s="595"/>
      <c r="I370" s="237" t="s">
        <v>2461</v>
      </c>
      <c r="J370" s="212" t="s">
        <v>3081</v>
      </c>
      <c r="K370" s="237" t="s">
        <v>2369</v>
      </c>
      <c r="L370" s="227">
        <v>1</v>
      </c>
    </row>
    <row r="371" spans="1:12" ht="30" customHeight="1" thickBot="1">
      <c r="B371" s="585" t="s">
        <v>2462</v>
      </c>
      <c r="C371" s="586"/>
      <c r="D371" s="213" t="s">
        <v>3039</v>
      </c>
      <c r="E371" s="238" t="s">
        <v>199</v>
      </c>
      <c r="F371" s="587" t="s">
        <v>2595</v>
      </c>
      <c r="G371" s="588"/>
      <c r="H371" s="588"/>
      <c r="I371" s="588"/>
      <c r="J371" s="589"/>
      <c r="K371" s="238" t="s">
        <v>2463</v>
      </c>
      <c r="L371" s="224">
        <v>1</v>
      </c>
    </row>
    <row r="372" spans="1:12" ht="30" customHeight="1" thickBot="1"/>
    <row r="373" spans="1:12" ht="30" customHeight="1">
      <c r="B373" s="239" t="s">
        <v>2382</v>
      </c>
      <c r="C373" s="235" t="s">
        <v>2402</v>
      </c>
      <c r="D373" s="235" t="s">
        <v>2403</v>
      </c>
      <c r="E373" s="235" t="s">
        <v>2359</v>
      </c>
      <c r="F373" s="235" t="s">
        <v>2727</v>
      </c>
      <c r="G373" s="235" t="s">
        <v>2254</v>
      </c>
      <c r="H373" s="235" t="s">
        <v>2434</v>
      </c>
      <c r="I373" s="235" t="s">
        <v>2360</v>
      </c>
      <c r="J373" s="235" t="s">
        <v>2728</v>
      </c>
      <c r="K373" s="235" t="s">
        <v>2436</v>
      </c>
      <c r="L373" s="240" t="s">
        <v>2437</v>
      </c>
    </row>
    <row r="374" spans="1:12" ht="30" customHeight="1">
      <c r="B374" s="215">
        <v>1</v>
      </c>
      <c r="C374" s="216" t="s">
        <v>2729</v>
      </c>
      <c r="D374" s="216" t="s">
        <v>2730</v>
      </c>
      <c r="E374" s="216" t="s">
        <v>2405</v>
      </c>
      <c r="F374" s="281" t="s">
        <v>2244</v>
      </c>
      <c r="G374" s="286" t="s">
        <v>2225</v>
      </c>
      <c r="H374" s="286" t="s">
        <v>2225</v>
      </c>
      <c r="I374" s="216"/>
      <c r="J374" s="216"/>
      <c r="K374" s="216"/>
      <c r="L374" s="223" t="s">
        <v>2731</v>
      </c>
    </row>
    <row r="375" spans="1:12" ht="30" customHeight="1">
      <c r="B375" s="215">
        <v>2</v>
      </c>
      <c r="C375" s="216" t="s">
        <v>2732</v>
      </c>
      <c r="D375" s="216" t="s">
        <v>2733</v>
      </c>
      <c r="E375" s="216" t="s">
        <v>2405</v>
      </c>
      <c r="F375" s="286" t="s">
        <v>2225</v>
      </c>
      <c r="G375" s="281" t="s">
        <v>2244</v>
      </c>
      <c r="H375" s="286" t="s">
        <v>2225</v>
      </c>
      <c r="I375" s="216"/>
      <c r="J375" s="216" t="s">
        <v>928</v>
      </c>
      <c r="K375" s="222" t="s">
        <v>3556</v>
      </c>
      <c r="L375" s="223" t="s">
        <v>2257</v>
      </c>
    </row>
    <row r="376" spans="1:12" ht="30" customHeight="1">
      <c r="B376" s="215">
        <v>3</v>
      </c>
      <c r="C376" s="216" t="s">
        <v>2442</v>
      </c>
      <c r="D376" s="216" t="s">
        <v>2409</v>
      </c>
      <c r="E376" s="216" t="s">
        <v>2405</v>
      </c>
      <c r="F376" s="286" t="s">
        <v>2225</v>
      </c>
      <c r="G376" s="281" t="s">
        <v>2244</v>
      </c>
      <c r="H376" s="286" t="s">
        <v>2225</v>
      </c>
      <c r="I376" s="216"/>
      <c r="J376" s="216" t="s">
        <v>928</v>
      </c>
      <c r="K376" s="222" t="s">
        <v>2045</v>
      </c>
      <c r="L376" s="223" t="s">
        <v>2444</v>
      </c>
    </row>
    <row r="377" spans="1:12" ht="30" customHeight="1">
      <c r="B377" s="215">
        <v>4</v>
      </c>
      <c r="C377" s="216" t="s">
        <v>2734</v>
      </c>
      <c r="D377" s="216" t="s">
        <v>2404</v>
      </c>
      <c r="E377" s="216" t="s">
        <v>2405</v>
      </c>
      <c r="F377" s="286" t="s">
        <v>2225</v>
      </c>
      <c r="G377" s="281" t="s">
        <v>2244</v>
      </c>
      <c r="H377" s="286" t="s">
        <v>2225</v>
      </c>
      <c r="I377" s="216"/>
      <c r="J377" s="216" t="s">
        <v>865</v>
      </c>
      <c r="K377" s="216" t="s">
        <v>1759</v>
      </c>
      <c r="L377" s="223" t="s">
        <v>2640</v>
      </c>
    </row>
    <row r="378" spans="1:12" ht="30" customHeight="1">
      <c r="B378" s="215">
        <v>5</v>
      </c>
      <c r="C378" s="216" t="s">
        <v>2410</v>
      </c>
      <c r="D378" s="216" t="s">
        <v>2411</v>
      </c>
      <c r="E378" s="216" t="s">
        <v>2521</v>
      </c>
      <c r="F378" s="286" t="s">
        <v>2225</v>
      </c>
      <c r="G378" s="281" t="s">
        <v>2244</v>
      </c>
      <c r="H378" s="286" t="s">
        <v>2225</v>
      </c>
      <c r="I378" s="216"/>
      <c r="J378" s="280" t="s">
        <v>865</v>
      </c>
      <c r="K378" s="216" t="s">
        <v>866</v>
      </c>
      <c r="L378" s="223" t="s">
        <v>2735</v>
      </c>
    </row>
    <row r="379" spans="1:12" ht="30" customHeight="1">
      <c r="B379" s="215">
        <v>6</v>
      </c>
      <c r="C379" s="216" t="s">
        <v>2690</v>
      </c>
      <c r="D379" s="216" t="s">
        <v>2736</v>
      </c>
      <c r="E379" s="216" t="s">
        <v>2405</v>
      </c>
      <c r="F379" s="286" t="s">
        <v>2225</v>
      </c>
      <c r="G379" s="286" t="s">
        <v>2225</v>
      </c>
      <c r="H379" s="281" t="s">
        <v>2244</v>
      </c>
      <c r="I379" s="216"/>
      <c r="J379" s="216"/>
      <c r="K379" s="216"/>
      <c r="L379" s="223" t="s">
        <v>2737</v>
      </c>
    </row>
    <row r="380" spans="1:12" ht="30" customHeight="1">
      <c r="B380" s="215">
        <v>7</v>
      </c>
      <c r="C380" s="216" t="s">
        <v>2738</v>
      </c>
      <c r="D380" s="216" t="s">
        <v>2421</v>
      </c>
      <c r="E380" s="216" t="s">
        <v>2416</v>
      </c>
      <c r="F380" s="286" t="s">
        <v>2225</v>
      </c>
      <c r="G380" s="281" t="s">
        <v>2244</v>
      </c>
      <c r="H380" s="286" t="s">
        <v>2225</v>
      </c>
      <c r="I380" s="216"/>
      <c r="J380" s="216" t="s">
        <v>865</v>
      </c>
      <c r="K380" s="216" t="s">
        <v>1335</v>
      </c>
      <c r="L380" s="223" t="s">
        <v>2739</v>
      </c>
    </row>
    <row r="381" spans="1:12" ht="30" customHeight="1">
      <c r="B381" s="215">
        <v>8</v>
      </c>
      <c r="C381" s="216" t="s">
        <v>2740</v>
      </c>
      <c r="D381" s="216" t="s">
        <v>2741</v>
      </c>
      <c r="E381" s="216" t="s">
        <v>2656</v>
      </c>
      <c r="F381" s="286" t="s">
        <v>2225</v>
      </c>
      <c r="G381" s="281" t="s">
        <v>2244</v>
      </c>
      <c r="H381" s="286" t="s">
        <v>2225</v>
      </c>
      <c r="I381" s="216"/>
      <c r="J381" s="216" t="s">
        <v>865</v>
      </c>
      <c r="K381" s="216" t="s">
        <v>1271</v>
      </c>
      <c r="L381" s="223" t="s">
        <v>2742</v>
      </c>
    </row>
    <row r="382" spans="1:12" ht="30" customHeight="1">
      <c r="B382" s="215">
        <v>9</v>
      </c>
      <c r="C382" s="216" t="s">
        <v>2681</v>
      </c>
      <c r="D382" s="216" t="s">
        <v>2743</v>
      </c>
      <c r="E382" s="216" t="s">
        <v>2744</v>
      </c>
      <c r="F382" s="286" t="s">
        <v>2225</v>
      </c>
      <c r="G382" s="286" t="s">
        <v>2225</v>
      </c>
      <c r="H382" s="286" t="s">
        <v>2225</v>
      </c>
      <c r="I382" s="216"/>
      <c r="J382" s="216"/>
      <c r="K382" s="216"/>
      <c r="L382" s="223" t="s">
        <v>2745</v>
      </c>
    </row>
    <row r="383" spans="1:12" ht="30" customHeight="1">
      <c r="B383" s="215">
        <v>10</v>
      </c>
      <c r="C383" s="216" t="s">
        <v>2746</v>
      </c>
      <c r="D383" s="216" t="s">
        <v>2747</v>
      </c>
      <c r="E383" s="216" t="s">
        <v>2509</v>
      </c>
      <c r="F383" s="286" t="s">
        <v>2225</v>
      </c>
      <c r="G383" s="286" t="s">
        <v>2225</v>
      </c>
      <c r="H383" s="286" t="s">
        <v>2225</v>
      </c>
      <c r="I383" s="216"/>
      <c r="J383" s="216"/>
      <c r="K383" s="216"/>
      <c r="L383" s="223" t="s">
        <v>2748</v>
      </c>
    </row>
    <row r="384" spans="1:12" ht="30" customHeight="1">
      <c r="B384" s="215">
        <v>11</v>
      </c>
      <c r="C384" s="216" t="s">
        <v>2749</v>
      </c>
      <c r="D384" s="216" t="s">
        <v>2750</v>
      </c>
      <c r="E384" s="216" t="s">
        <v>2751</v>
      </c>
      <c r="F384" s="286" t="s">
        <v>2225</v>
      </c>
      <c r="G384" s="286" t="s">
        <v>2225</v>
      </c>
      <c r="H384" s="286" t="s">
        <v>2225</v>
      </c>
      <c r="I384" s="216"/>
      <c r="J384" s="216"/>
      <c r="K384" s="216"/>
      <c r="L384" s="223" t="s">
        <v>2752</v>
      </c>
    </row>
    <row r="385" spans="1:12" ht="30" customHeight="1">
      <c r="B385" s="215">
        <v>12</v>
      </c>
      <c r="C385" s="216" t="s">
        <v>2753</v>
      </c>
      <c r="D385" s="216" t="s">
        <v>2754</v>
      </c>
      <c r="E385" s="216" t="s">
        <v>2751</v>
      </c>
      <c r="F385" s="286" t="s">
        <v>2225</v>
      </c>
      <c r="G385" s="286" t="s">
        <v>2225</v>
      </c>
      <c r="H385" s="286" t="s">
        <v>2225</v>
      </c>
      <c r="I385" s="216"/>
      <c r="J385" s="216"/>
      <c r="K385" s="216"/>
      <c r="L385" s="223" t="s">
        <v>2755</v>
      </c>
    </row>
    <row r="386" spans="1:12" ht="30" customHeight="1">
      <c r="B386" s="215">
        <v>13</v>
      </c>
      <c r="C386" s="216" t="s">
        <v>2699</v>
      </c>
      <c r="D386" s="216" t="s">
        <v>2756</v>
      </c>
      <c r="E386" s="216" t="s">
        <v>2744</v>
      </c>
      <c r="F386" s="286" t="s">
        <v>2225</v>
      </c>
      <c r="G386" s="286" t="s">
        <v>2225</v>
      </c>
      <c r="H386" s="286" t="s">
        <v>2225</v>
      </c>
      <c r="I386" s="216"/>
      <c r="J386" s="216"/>
      <c r="K386" s="216"/>
      <c r="L386" s="223" t="s">
        <v>2757</v>
      </c>
    </row>
    <row r="387" spans="1:12" ht="30" customHeight="1">
      <c r="B387" s="215">
        <v>14</v>
      </c>
      <c r="C387" s="216" t="s">
        <v>2758</v>
      </c>
      <c r="D387" s="216" t="s">
        <v>3534</v>
      </c>
      <c r="E387" s="216" t="s">
        <v>2509</v>
      </c>
      <c r="F387" s="286" t="s">
        <v>2225</v>
      </c>
      <c r="G387" s="286" t="s">
        <v>2225</v>
      </c>
      <c r="H387" s="286" t="s">
        <v>2225</v>
      </c>
      <c r="I387" s="216"/>
      <c r="J387" s="216"/>
      <c r="K387" s="216"/>
      <c r="L387" s="223" t="s">
        <v>2759</v>
      </c>
    </row>
    <row r="388" spans="1:12" ht="30" customHeight="1">
      <c r="B388" s="215">
        <v>15</v>
      </c>
      <c r="C388" s="222" t="s">
        <v>2760</v>
      </c>
      <c r="D388" s="222" t="s">
        <v>2761</v>
      </c>
      <c r="E388" s="222" t="s">
        <v>2562</v>
      </c>
      <c r="F388" s="286" t="s">
        <v>2225</v>
      </c>
      <c r="G388" s="286" t="s">
        <v>2225</v>
      </c>
      <c r="H388" s="282" t="s">
        <v>2244</v>
      </c>
      <c r="I388" s="216"/>
      <c r="J388" s="216"/>
      <c r="K388" s="216"/>
      <c r="L388" s="231" t="s">
        <v>2707</v>
      </c>
    </row>
    <row r="389" spans="1:12" ht="30" customHeight="1">
      <c r="B389" s="215">
        <v>16</v>
      </c>
      <c r="C389" s="222" t="s">
        <v>2762</v>
      </c>
      <c r="D389" s="222" t="s">
        <v>2763</v>
      </c>
      <c r="E389" s="222" t="s">
        <v>2306</v>
      </c>
      <c r="F389" s="286" t="s">
        <v>2225</v>
      </c>
      <c r="G389" s="286" t="s">
        <v>2225</v>
      </c>
      <c r="H389" s="287" t="s">
        <v>2225</v>
      </c>
      <c r="I389" s="216"/>
      <c r="J389" s="216"/>
      <c r="K389" s="216"/>
      <c r="L389" s="231" t="s">
        <v>2764</v>
      </c>
    </row>
    <row r="390" spans="1:12" ht="30" customHeight="1">
      <c r="B390" s="215">
        <v>17</v>
      </c>
      <c r="C390" s="222" t="s">
        <v>2246</v>
      </c>
      <c r="D390" s="222" t="s">
        <v>2765</v>
      </c>
      <c r="E390" s="222" t="s">
        <v>2248</v>
      </c>
      <c r="F390" s="286" t="s">
        <v>2225</v>
      </c>
      <c r="G390" s="286" t="s">
        <v>2225</v>
      </c>
      <c r="H390" s="287" t="s">
        <v>2225</v>
      </c>
      <c r="I390" s="216"/>
      <c r="J390" s="216"/>
      <c r="K390" s="216"/>
      <c r="L390" s="231" t="s">
        <v>2246</v>
      </c>
    </row>
    <row r="391" spans="1:12" ht="30" customHeight="1">
      <c r="B391" s="215">
        <v>18</v>
      </c>
      <c r="C391" s="222" t="s">
        <v>2766</v>
      </c>
      <c r="D391" s="222" t="s">
        <v>2767</v>
      </c>
      <c r="E391" s="222" t="s">
        <v>2228</v>
      </c>
      <c r="F391" s="286" t="s">
        <v>2225</v>
      </c>
      <c r="G391" s="286" t="s">
        <v>2225</v>
      </c>
      <c r="H391" s="282" t="s">
        <v>2244</v>
      </c>
      <c r="I391" s="216"/>
      <c r="J391" s="216"/>
      <c r="K391" s="216"/>
      <c r="L391" s="231" t="s">
        <v>2768</v>
      </c>
    </row>
    <row r="392" spans="1:12" ht="30" customHeight="1" thickBot="1">
      <c r="B392" s="215">
        <v>19</v>
      </c>
      <c r="C392" s="219" t="s">
        <v>2769</v>
      </c>
      <c r="D392" s="219" t="s">
        <v>2770</v>
      </c>
      <c r="E392" s="219" t="s">
        <v>2771</v>
      </c>
      <c r="F392" s="288" t="s">
        <v>2225</v>
      </c>
      <c r="G392" s="288" t="s">
        <v>2225</v>
      </c>
      <c r="H392" s="283" t="s">
        <v>2244</v>
      </c>
      <c r="I392" s="218"/>
      <c r="J392" s="218"/>
      <c r="K392" s="218"/>
      <c r="L392" s="229" t="s">
        <v>2772</v>
      </c>
    </row>
    <row r="393" spans="1:12" ht="30" customHeight="1">
      <c r="B393" s="249"/>
      <c r="C393" s="254"/>
      <c r="D393" s="254"/>
      <c r="E393" s="254"/>
      <c r="F393" s="249"/>
      <c r="G393" s="254"/>
      <c r="H393" s="254"/>
      <c r="I393" s="249"/>
      <c r="J393" s="249"/>
      <c r="K393" s="249"/>
      <c r="L393" s="255"/>
    </row>
    <row r="394" spans="1:12" ht="30" customHeight="1" thickBot="1">
      <c r="G394"/>
    </row>
    <row r="395" spans="1:12" ht="30" customHeight="1">
      <c r="A395" s="214">
        <v>20</v>
      </c>
      <c r="B395" s="590" t="s">
        <v>2362</v>
      </c>
      <c r="C395" s="591"/>
      <c r="D395" s="591"/>
      <c r="E395" s="234" t="s">
        <v>2374</v>
      </c>
      <c r="F395" s="594" t="s">
        <v>2182</v>
      </c>
      <c r="G395" s="594"/>
      <c r="H395" s="594"/>
      <c r="I395" s="235" t="s">
        <v>2774</v>
      </c>
      <c r="J395" s="241" t="s">
        <v>2773</v>
      </c>
      <c r="K395" s="235" t="s">
        <v>2429</v>
      </c>
      <c r="L395" s="226"/>
    </row>
    <row r="396" spans="1:12" ht="30" customHeight="1" thickBot="1">
      <c r="B396" s="592"/>
      <c r="C396" s="593"/>
      <c r="D396" s="593"/>
      <c r="E396" s="236" t="s">
        <v>2460</v>
      </c>
      <c r="F396" s="595" t="s">
        <v>3275</v>
      </c>
      <c r="G396" s="595"/>
      <c r="H396" s="595"/>
      <c r="I396" s="237" t="s">
        <v>2461</v>
      </c>
      <c r="J396" s="212" t="s">
        <v>3081</v>
      </c>
      <c r="K396" s="237" t="s">
        <v>2369</v>
      </c>
      <c r="L396" s="227">
        <v>1</v>
      </c>
    </row>
    <row r="397" spans="1:12" ht="30" customHeight="1" thickBot="1">
      <c r="B397" s="585" t="s">
        <v>2462</v>
      </c>
      <c r="C397" s="586"/>
      <c r="D397" s="213" t="s">
        <v>3039</v>
      </c>
      <c r="E397" s="238" t="s">
        <v>199</v>
      </c>
      <c r="F397" s="587" t="s">
        <v>2595</v>
      </c>
      <c r="G397" s="588"/>
      <c r="H397" s="588"/>
      <c r="I397" s="588"/>
      <c r="J397" s="589"/>
      <c r="K397" s="238" t="s">
        <v>2463</v>
      </c>
      <c r="L397" s="224">
        <v>1</v>
      </c>
    </row>
    <row r="398" spans="1:12" ht="30" customHeight="1" thickBot="1"/>
    <row r="399" spans="1:12" ht="30" customHeight="1">
      <c r="B399" s="239" t="s">
        <v>2348</v>
      </c>
      <c r="C399" s="235" t="s">
        <v>2402</v>
      </c>
      <c r="D399" s="235" t="s">
        <v>2403</v>
      </c>
      <c r="E399" s="235" t="s">
        <v>2775</v>
      </c>
      <c r="F399" s="235" t="s">
        <v>2253</v>
      </c>
      <c r="G399" s="235" t="s">
        <v>2254</v>
      </c>
      <c r="H399" s="235" t="s">
        <v>2353</v>
      </c>
      <c r="I399" s="235" t="s">
        <v>2435</v>
      </c>
      <c r="J399" s="235" t="s">
        <v>2361</v>
      </c>
      <c r="K399" s="235" t="s">
        <v>2255</v>
      </c>
      <c r="L399" s="240" t="s">
        <v>2437</v>
      </c>
    </row>
    <row r="400" spans="1:12" ht="30" customHeight="1">
      <c r="B400" s="215">
        <v>1</v>
      </c>
      <c r="C400" s="216" t="s">
        <v>2776</v>
      </c>
      <c r="D400" s="216" t="s">
        <v>2777</v>
      </c>
      <c r="E400" s="216" t="s">
        <v>2405</v>
      </c>
      <c r="F400" s="281" t="s">
        <v>2244</v>
      </c>
      <c r="G400" s="286" t="s">
        <v>2225</v>
      </c>
      <c r="H400" s="286" t="s">
        <v>2225</v>
      </c>
      <c r="I400" s="216"/>
      <c r="J400" s="216"/>
      <c r="K400" s="216"/>
      <c r="L400" s="223" t="s">
        <v>2778</v>
      </c>
    </row>
    <row r="401" spans="1:12" ht="30" customHeight="1">
      <c r="B401" s="215">
        <v>2</v>
      </c>
      <c r="C401" s="216" t="s">
        <v>2732</v>
      </c>
      <c r="D401" s="216" t="s">
        <v>2407</v>
      </c>
      <c r="E401" s="216" t="s">
        <v>2405</v>
      </c>
      <c r="F401" s="286" t="s">
        <v>2225</v>
      </c>
      <c r="G401" s="281" t="s">
        <v>2244</v>
      </c>
      <c r="H401" s="286" t="s">
        <v>2225</v>
      </c>
      <c r="I401" s="216"/>
      <c r="J401" s="216" t="s">
        <v>928</v>
      </c>
      <c r="K401" s="222" t="s">
        <v>3556</v>
      </c>
      <c r="L401" s="223" t="s">
        <v>2257</v>
      </c>
    </row>
    <row r="402" spans="1:12" ht="30" customHeight="1">
      <c r="B402" s="215">
        <v>3</v>
      </c>
      <c r="C402" s="216" t="s">
        <v>2394</v>
      </c>
      <c r="D402" s="216" t="s">
        <v>2779</v>
      </c>
      <c r="E402" s="216" t="s">
        <v>2441</v>
      </c>
      <c r="F402" s="286" t="s">
        <v>2225</v>
      </c>
      <c r="G402" s="281" t="s">
        <v>2244</v>
      </c>
      <c r="H402" s="286" t="s">
        <v>2225</v>
      </c>
      <c r="I402" s="216"/>
      <c r="J402" s="216" t="s">
        <v>928</v>
      </c>
      <c r="K402" s="222" t="s">
        <v>2045</v>
      </c>
      <c r="L402" s="223" t="s">
        <v>2444</v>
      </c>
    </row>
    <row r="403" spans="1:12" ht="30" customHeight="1">
      <c r="B403" s="215">
        <v>4</v>
      </c>
      <c r="C403" s="216" t="s">
        <v>2445</v>
      </c>
      <c r="D403" s="216" t="s">
        <v>2780</v>
      </c>
      <c r="E403" s="216" t="s">
        <v>2405</v>
      </c>
      <c r="F403" s="286" t="s">
        <v>2225</v>
      </c>
      <c r="G403" s="281" t="s">
        <v>2244</v>
      </c>
      <c r="H403" s="286" t="s">
        <v>2225</v>
      </c>
      <c r="I403" s="216"/>
      <c r="J403" s="216" t="s">
        <v>3563</v>
      </c>
      <c r="K403" s="216" t="s">
        <v>2150</v>
      </c>
      <c r="L403" s="223" t="s">
        <v>2447</v>
      </c>
    </row>
    <row r="404" spans="1:12" ht="30" customHeight="1">
      <c r="B404" s="215">
        <v>5</v>
      </c>
      <c r="C404" s="216" t="s">
        <v>2448</v>
      </c>
      <c r="D404" s="216" t="s">
        <v>2395</v>
      </c>
      <c r="E404" s="216" t="s">
        <v>2521</v>
      </c>
      <c r="F404" s="286" t="s">
        <v>2225</v>
      </c>
      <c r="G404" s="281" t="s">
        <v>2244</v>
      </c>
      <c r="H404" s="286" t="s">
        <v>2225</v>
      </c>
      <c r="I404" s="216"/>
      <c r="J404" s="216" t="s">
        <v>3563</v>
      </c>
      <c r="K404" s="216" t="s">
        <v>784</v>
      </c>
      <c r="L404" s="223" t="s">
        <v>2397</v>
      </c>
    </row>
    <row r="405" spans="1:12" ht="30" customHeight="1">
      <c r="B405" s="215">
        <v>6</v>
      </c>
      <c r="C405" s="216" t="s">
        <v>2781</v>
      </c>
      <c r="D405" s="216" t="s">
        <v>2782</v>
      </c>
      <c r="E405" s="216" t="s">
        <v>2488</v>
      </c>
      <c r="F405" s="286" t="s">
        <v>2225</v>
      </c>
      <c r="G405" s="286" t="s">
        <v>2225</v>
      </c>
      <c r="H405" s="286" t="s">
        <v>2225</v>
      </c>
      <c r="I405" s="216"/>
      <c r="J405" s="216"/>
      <c r="K405" s="216"/>
      <c r="L405" s="223" t="s">
        <v>2783</v>
      </c>
    </row>
    <row r="406" spans="1:12" ht="30" customHeight="1">
      <c r="B406" s="215">
        <v>7</v>
      </c>
      <c r="C406" s="216" t="s">
        <v>2784</v>
      </c>
      <c r="D406" s="216" t="s">
        <v>2785</v>
      </c>
      <c r="E406" s="216" t="s">
        <v>2751</v>
      </c>
      <c r="F406" s="286" t="s">
        <v>2225</v>
      </c>
      <c r="G406" s="286" t="s">
        <v>2225</v>
      </c>
      <c r="H406" s="286" t="s">
        <v>2225</v>
      </c>
      <c r="I406" s="216"/>
      <c r="J406" s="216"/>
      <c r="K406" s="216"/>
      <c r="L406" s="223" t="s">
        <v>2786</v>
      </c>
    </row>
    <row r="407" spans="1:12" ht="30" customHeight="1">
      <c r="B407" s="215">
        <v>8</v>
      </c>
      <c r="C407" s="222" t="s">
        <v>2787</v>
      </c>
      <c r="D407" s="222" t="s">
        <v>2788</v>
      </c>
      <c r="E407" s="222" t="s">
        <v>2559</v>
      </c>
      <c r="F407" s="286" t="s">
        <v>2225</v>
      </c>
      <c r="G407" s="286" t="s">
        <v>2225</v>
      </c>
      <c r="H407" s="287" t="s">
        <v>2225</v>
      </c>
      <c r="I407" s="216"/>
      <c r="J407" s="216"/>
      <c r="K407" s="216"/>
      <c r="L407" s="231" t="s">
        <v>2789</v>
      </c>
    </row>
    <row r="408" spans="1:12" ht="30" customHeight="1">
      <c r="B408" s="215">
        <v>9</v>
      </c>
      <c r="C408" s="222" t="s">
        <v>2790</v>
      </c>
      <c r="D408" s="222" t="s">
        <v>2791</v>
      </c>
      <c r="E408" s="222" t="s">
        <v>2228</v>
      </c>
      <c r="F408" s="286" t="s">
        <v>2225</v>
      </c>
      <c r="G408" s="286" t="s">
        <v>2225</v>
      </c>
      <c r="H408" s="282" t="s">
        <v>2244</v>
      </c>
      <c r="I408" s="216"/>
      <c r="J408" s="216"/>
      <c r="K408" s="216"/>
      <c r="L408" s="231" t="s">
        <v>2792</v>
      </c>
    </row>
    <row r="409" spans="1:12" ht="30" customHeight="1" thickBot="1">
      <c r="B409" s="215">
        <v>10</v>
      </c>
      <c r="C409" s="219" t="s">
        <v>2246</v>
      </c>
      <c r="D409" s="219" t="s">
        <v>2793</v>
      </c>
      <c r="E409" s="219" t="s">
        <v>2248</v>
      </c>
      <c r="F409" s="288" t="s">
        <v>2225</v>
      </c>
      <c r="G409" s="288" t="s">
        <v>2225</v>
      </c>
      <c r="H409" s="289" t="s">
        <v>2225</v>
      </c>
      <c r="I409" s="218"/>
      <c r="J409" s="218"/>
      <c r="K409" s="218"/>
      <c r="L409" s="229" t="s">
        <v>2246</v>
      </c>
    </row>
    <row r="411" spans="1:12" ht="30" customHeight="1" thickBot="1">
      <c r="G411"/>
    </row>
    <row r="412" spans="1:12" ht="30" customHeight="1">
      <c r="A412" s="214">
        <v>21</v>
      </c>
      <c r="B412" s="602" t="s">
        <v>2362</v>
      </c>
      <c r="C412" s="603"/>
      <c r="D412" s="604"/>
      <c r="E412" s="234" t="s">
        <v>2363</v>
      </c>
      <c r="F412" s="594" t="s">
        <v>3566</v>
      </c>
      <c r="G412" s="594"/>
      <c r="H412" s="594"/>
      <c r="I412" s="235" t="s">
        <v>2328</v>
      </c>
      <c r="J412" s="241" t="s">
        <v>2794</v>
      </c>
      <c r="K412" s="235" t="s">
        <v>2365</v>
      </c>
      <c r="L412" s="226"/>
    </row>
    <row r="413" spans="1:12" ht="30" customHeight="1" thickBot="1">
      <c r="B413" s="605"/>
      <c r="C413" s="606"/>
      <c r="D413" s="607"/>
      <c r="E413" s="236" t="s">
        <v>2460</v>
      </c>
      <c r="F413" s="595" t="s">
        <v>3275</v>
      </c>
      <c r="G413" s="595"/>
      <c r="H413" s="595"/>
      <c r="I413" s="237" t="s">
        <v>2461</v>
      </c>
      <c r="J413" s="212" t="s">
        <v>3081</v>
      </c>
      <c r="K413" s="237" t="s">
        <v>2369</v>
      </c>
      <c r="L413" s="227">
        <v>1</v>
      </c>
    </row>
    <row r="414" spans="1:12" ht="30" customHeight="1" thickBot="1">
      <c r="B414" s="585" t="s">
        <v>2462</v>
      </c>
      <c r="C414" s="586"/>
      <c r="D414" s="213" t="s">
        <v>3039</v>
      </c>
      <c r="E414" s="238" t="s">
        <v>199</v>
      </c>
      <c r="F414" s="587" t="s">
        <v>2595</v>
      </c>
      <c r="G414" s="588"/>
      <c r="H414" s="588"/>
      <c r="I414" s="588"/>
      <c r="J414" s="589"/>
      <c r="K414" s="238" t="s">
        <v>2463</v>
      </c>
      <c r="L414" s="224">
        <v>1</v>
      </c>
    </row>
    <row r="415" spans="1:12" ht="30" customHeight="1" thickBot="1"/>
    <row r="416" spans="1:12" ht="30" customHeight="1">
      <c r="B416" s="239" t="s">
        <v>2348</v>
      </c>
      <c r="C416" s="235" t="s">
        <v>2331</v>
      </c>
      <c r="D416" s="235" t="s">
        <v>2358</v>
      </c>
      <c r="E416" s="235" t="s">
        <v>2359</v>
      </c>
      <c r="F416" s="235" t="s">
        <v>2253</v>
      </c>
      <c r="G416" s="235" t="s">
        <v>2254</v>
      </c>
      <c r="H416" s="235" t="s">
        <v>2353</v>
      </c>
      <c r="I416" s="235" t="s">
        <v>2360</v>
      </c>
      <c r="J416" s="235" t="s">
        <v>2361</v>
      </c>
      <c r="K416" s="235" t="s">
        <v>2255</v>
      </c>
      <c r="L416" s="240" t="s">
        <v>2256</v>
      </c>
    </row>
    <row r="417" spans="2:12" ht="30" customHeight="1">
      <c r="B417" s="215">
        <v>1</v>
      </c>
      <c r="C417" s="216" t="s">
        <v>2795</v>
      </c>
      <c r="D417" s="216" t="s">
        <v>2796</v>
      </c>
      <c r="E417" s="216" t="s">
        <v>2441</v>
      </c>
      <c r="F417" s="281" t="s">
        <v>2244</v>
      </c>
      <c r="G417" s="286" t="s">
        <v>2225</v>
      </c>
      <c r="H417" s="286" t="s">
        <v>2225</v>
      </c>
      <c r="I417" s="216"/>
      <c r="J417" s="216"/>
      <c r="K417" s="216"/>
      <c r="L417" s="223" t="s">
        <v>2797</v>
      </c>
    </row>
    <row r="418" spans="2:12" ht="30" customHeight="1">
      <c r="B418" s="215">
        <v>2</v>
      </c>
      <c r="C418" s="216" t="s">
        <v>2440</v>
      </c>
      <c r="D418" s="216" t="s">
        <v>2733</v>
      </c>
      <c r="E418" s="216" t="s">
        <v>2441</v>
      </c>
      <c r="F418" s="286" t="s">
        <v>2225</v>
      </c>
      <c r="G418" s="281" t="s">
        <v>2244</v>
      </c>
      <c r="H418" s="286" t="s">
        <v>2225</v>
      </c>
      <c r="I418" s="216"/>
      <c r="J418" s="216" t="s">
        <v>928</v>
      </c>
      <c r="K418" s="222" t="s">
        <v>3556</v>
      </c>
      <c r="L418" s="223" t="s">
        <v>2257</v>
      </c>
    </row>
    <row r="419" spans="2:12" ht="30" customHeight="1">
      <c r="B419" s="215">
        <v>3</v>
      </c>
      <c r="C419" s="216" t="s">
        <v>2394</v>
      </c>
      <c r="D419" s="216" t="s">
        <v>2798</v>
      </c>
      <c r="E419" s="216" t="s">
        <v>2441</v>
      </c>
      <c r="F419" s="286" t="s">
        <v>2225</v>
      </c>
      <c r="G419" s="281" t="s">
        <v>2244</v>
      </c>
      <c r="H419" s="286" t="s">
        <v>2225</v>
      </c>
      <c r="I419" s="216"/>
      <c r="J419" s="216" t="s">
        <v>928</v>
      </c>
      <c r="K419" s="222" t="s">
        <v>2045</v>
      </c>
      <c r="L419" s="223" t="s">
        <v>2671</v>
      </c>
    </row>
    <row r="420" spans="2:12" ht="30" customHeight="1">
      <c r="B420" s="215">
        <v>4</v>
      </c>
      <c r="C420" s="216" t="s">
        <v>2639</v>
      </c>
      <c r="D420" s="216" t="s">
        <v>2799</v>
      </c>
      <c r="E420" s="216" t="s">
        <v>2441</v>
      </c>
      <c r="F420" s="286" t="s">
        <v>2225</v>
      </c>
      <c r="G420" s="281" t="s">
        <v>2244</v>
      </c>
      <c r="H420" s="286" t="s">
        <v>2225</v>
      </c>
      <c r="I420" s="216"/>
      <c r="J420" s="216" t="s">
        <v>865</v>
      </c>
      <c r="K420" s="216" t="s">
        <v>1759</v>
      </c>
      <c r="L420" s="223" t="s">
        <v>2800</v>
      </c>
    </row>
    <row r="421" spans="2:12" ht="30" customHeight="1">
      <c r="B421" s="215">
        <v>5</v>
      </c>
      <c r="C421" s="216" t="s">
        <v>2548</v>
      </c>
      <c r="D421" s="216" t="s">
        <v>2411</v>
      </c>
      <c r="E421" s="216" t="s">
        <v>2521</v>
      </c>
      <c r="F421" s="286" t="s">
        <v>2225</v>
      </c>
      <c r="G421" s="281" t="s">
        <v>2244</v>
      </c>
      <c r="H421" s="286" t="s">
        <v>2225</v>
      </c>
      <c r="I421" s="216"/>
      <c r="J421" s="280" t="s">
        <v>865</v>
      </c>
      <c r="K421" s="216" t="s">
        <v>866</v>
      </c>
      <c r="L421" s="223" t="s">
        <v>2801</v>
      </c>
    </row>
    <row r="422" spans="2:12" ht="30" customHeight="1">
      <c r="B422" s="215">
        <v>6</v>
      </c>
      <c r="C422" s="216" t="s">
        <v>2802</v>
      </c>
      <c r="D422" s="216" t="s">
        <v>2803</v>
      </c>
      <c r="E422" s="216" t="s">
        <v>2509</v>
      </c>
      <c r="F422" s="286" t="s">
        <v>2225</v>
      </c>
      <c r="G422" s="286" t="s">
        <v>2225</v>
      </c>
      <c r="H422" s="286" t="s">
        <v>2225</v>
      </c>
      <c r="I422" s="216"/>
      <c r="J422" s="216" t="s">
        <v>2178</v>
      </c>
      <c r="K422" s="222" t="s">
        <v>2763</v>
      </c>
      <c r="L422" s="223" t="s">
        <v>3564</v>
      </c>
    </row>
    <row r="423" spans="2:12" ht="30" customHeight="1">
      <c r="B423" s="215">
        <v>7</v>
      </c>
      <c r="C423" s="216" t="s">
        <v>2804</v>
      </c>
      <c r="D423" s="216" t="s">
        <v>2805</v>
      </c>
      <c r="E423" s="216" t="s">
        <v>2509</v>
      </c>
      <c r="F423" s="286" t="s">
        <v>2225</v>
      </c>
      <c r="G423" s="286" t="s">
        <v>2225</v>
      </c>
      <c r="H423" s="286" t="s">
        <v>2225</v>
      </c>
      <c r="I423" s="216"/>
      <c r="J423" s="216"/>
      <c r="K423" s="216"/>
      <c r="L423" s="223" t="s">
        <v>2806</v>
      </c>
    </row>
    <row r="424" spans="2:12" ht="30" customHeight="1">
      <c r="B424" s="215">
        <v>8</v>
      </c>
      <c r="C424" s="216" t="s">
        <v>2807</v>
      </c>
      <c r="D424" s="216" t="s">
        <v>2808</v>
      </c>
      <c r="E424" s="216" t="s">
        <v>2509</v>
      </c>
      <c r="F424" s="286" t="s">
        <v>2225</v>
      </c>
      <c r="G424" s="286" t="s">
        <v>2225</v>
      </c>
      <c r="H424" s="286" t="s">
        <v>2225</v>
      </c>
      <c r="I424" s="216"/>
      <c r="J424" s="216"/>
      <c r="K424" s="216"/>
      <c r="L424" s="223" t="s">
        <v>2809</v>
      </c>
    </row>
    <row r="425" spans="2:12" ht="30" customHeight="1">
      <c r="B425" s="215">
        <v>9</v>
      </c>
      <c r="C425" s="216" t="s">
        <v>2729</v>
      </c>
      <c r="D425" s="216" t="s">
        <v>2730</v>
      </c>
      <c r="E425" s="216" t="s">
        <v>2405</v>
      </c>
      <c r="F425" s="286" t="s">
        <v>2225</v>
      </c>
      <c r="G425" s="281" t="s">
        <v>2244</v>
      </c>
      <c r="H425" s="286" t="s">
        <v>2225</v>
      </c>
      <c r="I425" s="216"/>
      <c r="J425" s="216" t="s">
        <v>2178</v>
      </c>
      <c r="K425" s="216" t="s">
        <v>2730</v>
      </c>
      <c r="L425" s="223" t="s">
        <v>2810</v>
      </c>
    </row>
    <row r="426" spans="2:12" ht="30" customHeight="1">
      <c r="B426" s="215">
        <v>10</v>
      </c>
      <c r="C426" s="216" t="s">
        <v>2753</v>
      </c>
      <c r="D426" s="216" t="s">
        <v>2754</v>
      </c>
      <c r="E426" s="216" t="s">
        <v>2751</v>
      </c>
      <c r="F426" s="286" t="s">
        <v>2225</v>
      </c>
      <c r="G426" s="281" t="s">
        <v>2244</v>
      </c>
      <c r="H426" s="286" t="s">
        <v>2225</v>
      </c>
      <c r="I426" s="216"/>
      <c r="J426" s="216" t="s">
        <v>2178</v>
      </c>
      <c r="K426" s="216" t="s">
        <v>1984</v>
      </c>
      <c r="L426" s="223" t="s">
        <v>2810</v>
      </c>
    </row>
    <row r="427" spans="2:12" ht="30" customHeight="1">
      <c r="B427" s="215">
        <v>11</v>
      </c>
      <c r="C427" s="216" t="s">
        <v>2811</v>
      </c>
      <c r="D427" s="216" t="s">
        <v>2812</v>
      </c>
      <c r="E427" s="216" t="s">
        <v>2751</v>
      </c>
      <c r="F427" s="286" t="s">
        <v>2225</v>
      </c>
      <c r="G427" s="286" t="s">
        <v>2225</v>
      </c>
      <c r="H427" s="286" t="s">
        <v>2225</v>
      </c>
      <c r="I427" s="216"/>
      <c r="J427" s="216"/>
      <c r="K427" s="216"/>
      <c r="L427" s="223" t="s">
        <v>2813</v>
      </c>
    </row>
    <row r="428" spans="2:12" ht="30" customHeight="1">
      <c r="B428" s="215">
        <v>12</v>
      </c>
      <c r="C428" s="216" t="s">
        <v>2426</v>
      </c>
      <c r="D428" s="216" t="s">
        <v>2814</v>
      </c>
      <c r="E428" s="216" t="s">
        <v>2405</v>
      </c>
      <c r="F428" s="286" t="s">
        <v>2225</v>
      </c>
      <c r="G428" s="286" t="s">
        <v>2225</v>
      </c>
      <c r="H428" s="281" t="s">
        <v>2244</v>
      </c>
      <c r="I428" s="216"/>
      <c r="J428" s="216"/>
      <c r="K428" s="216"/>
      <c r="L428" s="223" t="s">
        <v>2815</v>
      </c>
    </row>
    <row r="429" spans="2:12" ht="30" customHeight="1">
      <c r="B429" s="215">
        <v>13</v>
      </c>
      <c r="C429" s="216" t="s">
        <v>2816</v>
      </c>
      <c r="D429" s="216" t="s">
        <v>2817</v>
      </c>
      <c r="E429" s="216" t="s">
        <v>2710</v>
      </c>
      <c r="F429" s="286" t="s">
        <v>2225</v>
      </c>
      <c r="G429" s="286" t="s">
        <v>2225</v>
      </c>
      <c r="H429" s="286" t="s">
        <v>2225</v>
      </c>
      <c r="I429" s="216"/>
      <c r="J429" s="216"/>
      <c r="K429" s="216"/>
      <c r="L429" s="223" t="s">
        <v>2818</v>
      </c>
    </row>
    <row r="430" spans="2:12" ht="30" customHeight="1">
      <c r="B430" s="215">
        <v>14</v>
      </c>
      <c r="C430" s="216" t="s">
        <v>2515</v>
      </c>
      <c r="D430" s="216" t="s">
        <v>2819</v>
      </c>
      <c r="E430" s="216" t="s">
        <v>2710</v>
      </c>
      <c r="F430" s="286" t="s">
        <v>2225</v>
      </c>
      <c r="G430" s="286" t="s">
        <v>2225</v>
      </c>
      <c r="H430" s="286" t="s">
        <v>2225</v>
      </c>
      <c r="I430" s="216"/>
      <c r="J430" s="216"/>
      <c r="K430" s="216"/>
      <c r="L430" s="223" t="s">
        <v>2820</v>
      </c>
    </row>
    <row r="431" spans="2:12" ht="30" customHeight="1">
      <c r="B431" s="215">
        <v>15</v>
      </c>
      <c r="C431" s="216" t="s">
        <v>2821</v>
      </c>
      <c r="D431" s="216" t="s">
        <v>2822</v>
      </c>
      <c r="E431" s="216" t="s">
        <v>2823</v>
      </c>
      <c r="F431" s="286" t="s">
        <v>2225</v>
      </c>
      <c r="G431" s="286" t="s">
        <v>2225</v>
      </c>
      <c r="H431" s="281" t="s">
        <v>2244</v>
      </c>
      <c r="I431" s="216"/>
      <c r="J431" s="216"/>
      <c r="K431" s="216"/>
      <c r="L431" s="223" t="s">
        <v>2824</v>
      </c>
    </row>
    <row r="432" spans="2:12" ht="30" customHeight="1" thickBot="1">
      <c r="B432" s="215">
        <v>16</v>
      </c>
      <c r="C432" s="219" t="s">
        <v>2825</v>
      </c>
      <c r="D432" s="219" t="s">
        <v>2826</v>
      </c>
      <c r="E432" s="219" t="s">
        <v>2827</v>
      </c>
      <c r="F432" s="288" t="s">
        <v>2225</v>
      </c>
      <c r="G432" s="288" t="s">
        <v>2225</v>
      </c>
      <c r="H432" s="283" t="s">
        <v>2244</v>
      </c>
      <c r="I432" s="218"/>
      <c r="J432" s="218"/>
      <c r="K432" s="218"/>
      <c r="L432" s="229" t="s">
        <v>2824</v>
      </c>
    </row>
    <row r="434" spans="1:12" ht="30" customHeight="1" thickBot="1"/>
    <row r="435" spans="1:12" ht="30" customHeight="1">
      <c r="B435" s="590" t="s">
        <v>2427</v>
      </c>
      <c r="C435" s="591"/>
      <c r="D435" s="591"/>
      <c r="E435" s="235" t="s">
        <v>203</v>
      </c>
      <c r="F435" s="598" t="s">
        <v>3536</v>
      </c>
      <c r="G435" s="594"/>
      <c r="H435" s="594"/>
      <c r="I435" s="235" t="s">
        <v>2588</v>
      </c>
      <c r="J435" s="220" t="s">
        <v>2828</v>
      </c>
      <c r="K435" s="235" t="s">
        <v>2829</v>
      </c>
      <c r="L435" s="226" t="s">
        <v>2830</v>
      </c>
    </row>
    <row r="436" spans="1:12" ht="30" customHeight="1">
      <c r="B436" s="596"/>
      <c r="C436" s="597"/>
      <c r="D436" s="597"/>
      <c r="E436" s="237" t="s">
        <v>2430</v>
      </c>
      <c r="F436" s="595" t="s">
        <v>2591</v>
      </c>
      <c r="G436" s="595"/>
      <c r="H436" s="595"/>
      <c r="I436" s="237" t="s">
        <v>2592</v>
      </c>
      <c r="J436" s="221">
        <v>44266</v>
      </c>
      <c r="K436" s="237" t="s">
        <v>2831</v>
      </c>
      <c r="L436" s="227">
        <v>1</v>
      </c>
    </row>
    <row r="437" spans="1:12" ht="30" customHeight="1" thickBot="1">
      <c r="B437" s="599" t="s">
        <v>194</v>
      </c>
      <c r="C437" s="600"/>
      <c r="D437" s="218" t="s">
        <v>2594</v>
      </c>
      <c r="E437" s="238" t="s">
        <v>2357</v>
      </c>
      <c r="F437" s="601" t="s">
        <v>2832</v>
      </c>
      <c r="G437" s="601"/>
      <c r="H437" s="601"/>
      <c r="I437" s="601"/>
      <c r="J437" s="601"/>
      <c r="K437" s="238" t="s">
        <v>2538</v>
      </c>
      <c r="L437" s="224">
        <v>1</v>
      </c>
    </row>
    <row r="438" spans="1:12" ht="30" customHeight="1" thickBot="1"/>
    <row r="439" spans="1:12" ht="30" customHeight="1">
      <c r="A439" s="214">
        <v>22</v>
      </c>
      <c r="B439" s="239" t="s">
        <v>2432</v>
      </c>
      <c r="C439" s="235" t="s">
        <v>2402</v>
      </c>
      <c r="D439" s="235" t="s">
        <v>2358</v>
      </c>
      <c r="E439" s="235" t="s">
        <v>201</v>
      </c>
      <c r="F439" s="235" t="s">
        <v>2253</v>
      </c>
      <c r="G439" s="235" t="s">
        <v>2433</v>
      </c>
      <c r="H439" s="235" t="s">
        <v>200</v>
      </c>
      <c r="I439" s="235" t="s">
        <v>2360</v>
      </c>
      <c r="J439" s="235" t="s">
        <v>2728</v>
      </c>
      <c r="K439" s="235" t="s">
        <v>2436</v>
      </c>
      <c r="L439" s="240" t="s">
        <v>2437</v>
      </c>
    </row>
    <row r="440" spans="1:12" ht="30" customHeight="1">
      <c r="B440" s="215">
        <v>1</v>
      </c>
      <c r="C440" s="222" t="s">
        <v>2833</v>
      </c>
      <c r="D440" s="222" t="s">
        <v>2834</v>
      </c>
      <c r="E440" s="222" t="s">
        <v>2228</v>
      </c>
      <c r="F440" s="281" t="s">
        <v>2244</v>
      </c>
      <c r="G440" s="286" t="s">
        <v>2225</v>
      </c>
      <c r="H440" s="287" t="s">
        <v>2225</v>
      </c>
      <c r="I440" s="216"/>
      <c r="J440" s="216"/>
      <c r="K440" s="216"/>
      <c r="L440" s="231" t="s">
        <v>2833</v>
      </c>
    </row>
    <row r="441" spans="1:12" ht="30" customHeight="1">
      <c r="B441" s="215">
        <v>2</v>
      </c>
      <c r="C441" s="222" t="s">
        <v>2414</v>
      </c>
      <c r="D441" s="222" t="s">
        <v>2835</v>
      </c>
      <c r="E441" s="222" t="s">
        <v>2314</v>
      </c>
      <c r="F441" s="286" t="s">
        <v>2225</v>
      </c>
      <c r="G441" s="286" t="s">
        <v>2225</v>
      </c>
      <c r="H441" s="287" t="s">
        <v>2225</v>
      </c>
      <c r="I441" s="216"/>
      <c r="J441" s="216"/>
      <c r="K441" s="216"/>
      <c r="L441" s="231" t="s">
        <v>2982</v>
      </c>
    </row>
    <row r="442" spans="1:12" ht="30" customHeight="1">
      <c r="B442" s="215">
        <v>3</v>
      </c>
      <c r="C442" s="222" t="s">
        <v>2417</v>
      </c>
      <c r="D442" s="222" t="s">
        <v>2836</v>
      </c>
      <c r="E442" s="222" t="s">
        <v>2314</v>
      </c>
      <c r="F442" s="286" t="s">
        <v>2225</v>
      </c>
      <c r="G442" s="286" t="s">
        <v>2225</v>
      </c>
      <c r="H442" s="287" t="s">
        <v>2225</v>
      </c>
      <c r="I442" s="216"/>
      <c r="J442" s="216"/>
      <c r="K442" s="216"/>
      <c r="L442" s="231" t="s">
        <v>2983</v>
      </c>
    </row>
    <row r="443" spans="1:12" ht="30" customHeight="1">
      <c r="B443" s="215">
        <v>4</v>
      </c>
      <c r="C443" s="222" t="s">
        <v>2837</v>
      </c>
      <c r="D443" s="222" t="s">
        <v>2838</v>
      </c>
      <c r="E443" s="222" t="s">
        <v>2232</v>
      </c>
      <c r="F443" s="286" t="s">
        <v>2225</v>
      </c>
      <c r="G443" s="286" t="s">
        <v>2225</v>
      </c>
      <c r="H443" s="287" t="s">
        <v>2225</v>
      </c>
      <c r="I443" s="216"/>
      <c r="J443" s="216"/>
      <c r="K443" s="216"/>
      <c r="L443" s="231" t="s">
        <v>2984</v>
      </c>
    </row>
    <row r="444" spans="1:12" ht="30" customHeight="1" thickBot="1">
      <c r="B444" s="217">
        <v>5</v>
      </c>
      <c r="C444" s="219" t="s">
        <v>2341</v>
      </c>
      <c r="D444" s="219" t="s">
        <v>2839</v>
      </c>
      <c r="E444" s="219" t="s">
        <v>2228</v>
      </c>
      <c r="F444" s="288" t="s">
        <v>2225</v>
      </c>
      <c r="G444" s="288" t="s">
        <v>2225</v>
      </c>
      <c r="H444" s="283" t="s">
        <v>2244</v>
      </c>
      <c r="I444" s="218"/>
      <c r="J444" s="218"/>
      <c r="K444" s="218"/>
      <c r="L444" s="229" t="s">
        <v>2341</v>
      </c>
    </row>
    <row r="445" spans="1:12" ht="30" customHeight="1" thickBot="1"/>
    <row r="446" spans="1:12" ht="30" customHeight="1">
      <c r="B446" s="590" t="s">
        <v>2427</v>
      </c>
      <c r="C446" s="591"/>
      <c r="D446" s="591"/>
      <c r="E446" s="234" t="s">
        <v>2363</v>
      </c>
      <c r="F446" s="598" t="s">
        <v>2950</v>
      </c>
      <c r="G446" s="594"/>
      <c r="H446" s="594"/>
      <c r="I446" s="235" t="s">
        <v>2840</v>
      </c>
      <c r="J446" s="220" t="s">
        <v>2841</v>
      </c>
      <c r="K446" s="235" t="s">
        <v>2829</v>
      </c>
      <c r="L446" s="246" t="s">
        <v>2531</v>
      </c>
    </row>
    <row r="447" spans="1:12" ht="30" customHeight="1" thickBot="1">
      <c r="B447" s="592"/>
      <c r="C447" s="593"/>
      <c r="D447" s="593"/>
      <c r="E447" s="236" t="s">
        <v>2211</v>
      </c>
      <c r="F447" s="595" t="s">
        <v>2830</v>
      </c>
      <c r="G447" s="595"/>
      <c r="H447" s="595"/>
      <c r="I447" s="237" t="s">
        <v>2842</v>
      </c>
      <c r="J447" s="221">
        <v>44266</v>
      </c>
      <c r="K447" s="237" t="s">
        <v>2533</v>
      </c>
      <c r="L447" s="247">
        <v>1</v>
      </c>
    </row>
    <row r="448" spans="1:12" ht="30" customHeight="1" thickBot="1">
      <c r="B448" s="585" t="s">
        <v>2381</v>
      </c>
      <c r="C448" s="586"/>
      <c r="D448" s="213" t="s">
        <v>2594</v>
      </c>
      <c r="E448" s="238" t="s">
        <v>199</v>
      </c>
      <c r="F448" s="587" t="s">
        <v>2537</v>
      </c>
      <c r="G448" s="588"/>
      <c r="H448" s="588"/>
      <c r="I448" s="588"/>
      <c r="J448" s="589"/>
      <c r="K448" s="238" t="s">
        <v>2843</v>
      </c>
      <c r="L448" s="248">
        <v>1</v>
      </c>
    </row>
    <row r="449" spans="1:12" ht="30" customHeight="1" thickBot="1"/>
    <row r="450" spans="1:12" ht="30" customHeight="1">
      <c r="A450" s="214">
        <v>23</v>
      </c>
      <c r="B450" s="239" t="s">
        <v>2432</v>
      </c>
      <c r="C450" s="235" t="s">
        <v>2632</v>
      </c>
      <c r="D450" s="235" t="s">
        <v>2403</v>
      </c>
      <c r="E450" s="235" t="s">
        <v>2633</v>
      </c>
      <c r="F450" s="235" t="s">
        <v>2384</v>
      </c>
      <c r="G450" s="235" t="s">
        <v>2385</v>
      </c>
      <c r="H450" s="235" t="s">
        <v>200</v>
      </c>
      <c r="I450" s="235" t="s">
        <v>2435</v>
      </c>
      <c r="J450" s="235" t="s">
        <v>2388</v>
      </c>
      <c r="K450" s="235" t="s">
        <v>2389</v>
      </c>
      <c r="L450" s="240" t="s">
        <v>189</v>
      </c>
    </row>
    <row r="451" spans="1:12" ht="30" customHeight="1">
      <c r="B451" s="215">
        <v>1</v>
      </c>
      <c r="C451" s="222" t="s">
        <v>2844</v>
      </c>
      <c r="D451" s="222" t="s">
        <v>2845</v>
      </c>
      <c r="E451" s="222" t="s">
        <v>2228</v>
      </c>
      <c r="F451" s="281" t="s">
        <v>2244</v>
      </c>
      <c r="G451" s="286" t="s">
        <v>2225</v>
      </c>
      <c r="H451" s="287" t="s">
        <v>2225</v>
      </c>
      <c r="I451" s="216"/>
      <c r="J451" s="216"/>
      <c r="K451" s="216"/>
      <c r="L451" s="231" t="s">
        <v>2844</v>
      </c>
    </row>
    <row r="452" spans="1:12" ht="30" customHeight="1">
      <c r="B452" s="215">
        <v>2</v>
      </c>
      <c r="C452" s="222" t="s">
        <v>2257</v>
      </c>
      <c r="D452" s="222" t="s">
        <v>2258</v>
      </c>
      <c r="E452" s="222" t="s">
        <v>2228</v>
      </c>
      <c r="F452" s="286" t="s">
        <v>2225</v>
      </c>
      <c r="G452" s="281" t="s">
        <v>2244</v>
      </c>
      <c r="H452" s="287" t="s">
        <v>2225</v>
      </c>
      <c r="I452" s="216"/>
      <c r="J452" s="216" t="s">
        <v>928</v>
      </c>
      <c r="K452" s="222" t="s">
        <v>3556</v>
      </c>
      <c r="L452" s="231" t="s">
        <v>2257</v>
      </c>
    </row>
    <row r="453" spans="1:12" ht="30" customHeight="1">
      <c r="B453" s="215">
        <v>3</v>
      </c>
      <c r="C453" s="222" t="s">
        <v>2259</v>
      </c>
      <c r="D453" s="222" t="s">
        <v>2045</v>
      </c>
      <c r="E453" s="222" t="s">
        <v>2228</v>
      </c>
      <c r="F453" s="286" t="s">
        <v>2225</v>
      </c>
      <c r="G453" s="281" t="s">
        <v>2244</v>
      </c>
      <c r="H453" s="287" t="s">
        <v>2225</v>
      </c>
      <c r="I453" s="216"/>
      <c r="J453" s="216" t="s">
        <v>928</v>
      </c>
      <c r="K453" s="222" t="s">
        <v>2045</v>
      </c>
      <c r="L453" s="231" t="s">
        <v>2671</v>
      </c>
    </row>
    <row r="454" spans="1:12" ht="30" customHeight="1">
      <c r="B454" s="215">
        <v>4</v>
      </c>
      <c r="C454" s="222" t="s">
        <v>2846</v>
      </c>
      <c r="D454" s="222" t="s">
        <v>2847</v>
      </c>
      <c r="E454" s="222" t="s">
        <v>2232</v>
      </c>
      <c r="F454" s="286" t="s">
        <v>2225</v>
      </c>
      <c r="G454" s="286" t="s">
        <v>2225</v>
      </c>
      <c r="H454" s="287" t="s">
        <v>2225</v>
      </c>
      <c r="I454" s="216"/>
      <c r="J454" s="216"/>
      <c r="K454" s="216"/>
      <c r="L454" s="231" t="s">
        <v>2985</v>
      </c>
    </row>
    <row r="455" spans="1:12" ht="30" customHeight="1">
      <c r="B455" s="215">
        <v>5</v>
      </c>
      <c r="C455" s="222" t="s">
        <v>2848</v>
      </c>
      <c r="D455" s="222" t="s">
        <v>2849</v>
      </c>
      <c r="E455" s="222" t="s">
        <v>2243</v>
      </c>
      <c r="F455" s="286" t="s">
        <v>2225</v>
      </c>
      <c r="G455" s="286" t="s">
        <v>2225</v>
      </c>
      <c r="H455" s="287" t="s">
        <v>2225</v>
      </c>
      <c r="I455" s="216"/>
      <c r="J455" s="216"/>
      <c r="K455" s="216"/>
      <c r="L455" s="231" t="s">
        <v>2955</v>
      </c>
    </row>
    <row r="456" spans="1:12" ht="30" customHeight="1">
      <c r="B456" s="215">
        <v>6</v>
      </c>
      <c r="C456" s="222" t="s">
        <v>2557</v>
      </c>
      <c r="D456" s="222" t="s">
        <v>2850</v>
      </c>
      <c r="E456" s="222" t="s">
        <v>2559</v>
      </c>
      <c r="F456" s="286" t="s">
        <v>2225</v>
      </c>
      <c r="G456" s="286" t="s">
        <v>2225</v>
      </c>
      <c r="H456" s="287" t="s">
        <v>2225</v>
      </c>
      <c r="I456" s="216"/>
      <c r="J456" s="216"/>
      <c r="K456" s="216"/>
      <c r="L456" s="231" t="s">
        <v>2986</v>
      </c>
    </row>
    <row r="457" spans="1:12" ht="30" customHeight="1">
      <c r="B457" s="215">
        <v>7</v>
      </c>
      <c r="C457" s="222" t="s">
        <v>2567</v>
      </c>
      <c r="D457" s="222" t="s">
        <v>2851</v>
      </c>
      <c r="E457" s="222" t="s">
        <v>2559</v>
      </c>
      <c r="F457" s="286" t="s">
        <v>2225</v>
      </c>
      <c r="G457" s="286" t="s">
        <v>2225</v>
      </c>
      <c r="H457" s="287" t="s">
        <v>2225</v>
      </c>
      <c r="I457" s="216"/>
      <c r="J457" s="216"/>
      <c r="K457" s="216"/>
      <c r="L457" s="231" t="s">
        <v>2987</v>
      </c>
    </row>
    <row r="458" spans="1:12" ht="30" customHeight="1">
      <c r="B458" s="215">
        <v>8</v>
      </c>
      <c r="C458" s="222" t="s">
        <v>2569</v>
      </c>
      <c r="D458" s="222" t="s">
        <v>2852</v>
      </c>
      <c r="E458" s="222" t="s">
        <v>2559</v>
      </c>
      <c r="F458" s="286" t="s">
        <v>2225</v>
      </c>
      <c r="G458" s="286" t="s">
        <v>2225</v>
      </c>
      <c r="H458" s="287" t="s">
        <v>2225</v>
      </c>
      <c r="I458" s="216"/>
      <c r="J458" s="216"/>
      <c r="K458" s="216"/>
      <c r="L458" s="231" t="s">
        <v>2988</v>
      </c>
    </row>
    <row r="459" spans="1:12" ht="30" customHeight="1">
      <c r="B459" s="215">
        <v>9</v>
      </c>
      <c r="C459" s="222" t="s">
        <v>2853</v>
      </c>
      <c r="D459" s="222" t="s">
        <v>2854</v>
      </c>
      <c r="E459" s="222" t="s">
        <v>2228</v>
      </c>
      <c r="F459" s="286" t="s">
        <v>2225</v>
      </c>
      <c r="G459" s="281" t="s">
        <v>2244</v>
      </c>
      <c r="H459" s="287" t="s">
        <v>2225</v>
      </c>
      <c r="I459" s="216"/>
      <c r="J459" s="216" t="s">
        <v>2174</v>
      </c>
      <c r="K459" s="222" t="s">
        <v>2834</v>
      </c>
      <c r="L459" s="231" t="s">
        <v>2989</v>
      </c>
    </row>
    <row r="460" spans="1:12" ht="30" customHeight="1">
      <c r="B460" s="215">
        <v>10</v>
      </c>
      <c r="C460" s="222" t="s">
        <v>2855</v>
      </c>
      <c r="D460" s="222" t="s">
        <v>2056</v>
      </c>
      <c r="E460" s="222" t="s">
        <v>2314</v>
      </c>
      <c r="F460" s="286" t="s">
        <v>2225</v>
      </c>
      <c r="G460" s="281" t="s">
        <v>2244</v>
      </c>
      <c r="H460" s="287" t="s">
        <v>2225</v>
      </c>
      <c r="I460" s="216"/>
      <c r="J460" s="216" t="s">
        <v>2174</v>
      </c>
      <c r="K460" s="222" t="s">
        <v>2836</v>
      </c>
      <c r="L460" s="231" t="s">
        <v>2990</v>
      </c>
    </row>
    <row r="461" spans="1:12" ht="30" customHeight="1">
      <c r="B461" s="215">
        <v>11</v>
      </c>
      <c r="C461" s="222" t="s">
        <v>2856</v>
      </c>
      <c r="D461" s="222" t="s">
        <v>2857</v>
      </c>
      <c r="E461" s="222" t="s">
        <v>2232</v>
      </c>
      <c r="F461" s="286" t="s">
        <v>2225</v>
      </c>
      <c r="G461" s="281" t="s">
        <v>2244</v>
      </c>
      <c r="H461" s="287" t="s">
        <v>2225</v>
      </c>
      <c r="I461" s="216"/>
      <c r="J461" s="216" t="s">
        <v>2174</v>
      </c>
      <c r="K461" s="222" t="s">
        <v>2838</v>
      </c>
      <c r="L461" s="231" t="s">
        <v>2856</v>
      </c>
    </row>
    <row r="462" spans="1:12" ht="30" customHeight="1">
      <c r="B462" s="215">
        <v>12</v>
      </c>
      <c r="C462" s="222" t="s">
        <v>2858</v>
      </c>
      <c r="D462" s="222" t="s">
        <v>2859</v>
      </c>
      <c r="E462" s="222" t="s">
        <v>2228</v>
      </c>
      <c r="F462" s="286" t="s">
        <v>2225</v>
      </c>
      <c r="G462" s="281" t="s">
        <v>2244</v>
      </c>
      <c r="H462" s="287" t="s">
        <v>2225</v>
      </c>
      <c r="I462" s="216"/>
      <c r="J462" s="216" t="s">
        <v>2174</v>
      </c>
      <c r="K462" s="222" t="s">
        <v>2834</v>
      </c>
      <c r="L462" s="231" t="s">
        <v>2858</v>
      </c>
    </row>
    <row r="463" spans="1:12" ht="30" customHeight="1">
      <c r="B463" s="215">
        <v>13</v>
      </c>
      <c r="C463" s="222" t="s">
        <v>2860</v>
      </c>
      <c r="D463" s="222" t="s">
        <v>2055</v>
      </c>
      <c r="E463" s="222" t="s">
        <v>2314</v>
      </c>
      <c r="F463" s="286" t="s">
        <v>2225</v>
      </c>
      <c r="G463" s="281" t="s">
        <v>2244</v>
      </c>
      <c r="H463" s="287" t="s">
        <v>2225</v>
      </c>
      <c r="I463" s="216"/>
      <c r="J463" s="216" t="s">
        <v>2174</v>
      </c>
      <c r="K463" s="222" t="s">
        <v>2836</v>
      </c>
      <c r="L463" s="231" t="s">
        <v>2991</v>
      </c>
    </row>
    <row r="464" spans="1:12" ht="30" customHeight="1">
      <c r="B464" s="215">
        <v>14</v>
      </c>
      <c r="C464" s="222" t="s">
        <v>2861</v>
      </c>
      <c r="D464" s="222" t="s">
        <v>2862</v>
      </c>
      <c r="E464" s="222" t="s">
        <v>2232</v>
      </c>
      <c r="F464" s="286" t="s">
        <v>2225</v>
      </c>
      <c r="G464" s="281" t="s">
        <v>2244</v>
      </c>
      <c r="H464" s="287" t="s">
        <v>2225</v>
      </c>
      <c r="I464" s="216"/>
      <c r="J464" s="216" t="s">
        <v>2174</v>
      </c>
      <c r="K464" s="222" t="s">
        <v>2838</v>
      </c>
      <c r="L464" s="231" t="s">
        <v>2992</v>
      </c>
    </row>
    <row r="465" spans="1:12" ht="30" customHeight="1">
      <c r="B465" s="215">
        <v>15</v>
      </c>
      <c r="C465" s="222" t="s">
        <v>2863</v>
      </c>
      <c r="D465" s="222" t="s">
        <v>2864</v>
      </c>
      <c r="E465" s="222" t="s">
        <v>2248</v>
      </c>
      <c r="F465" s="286" t="s">
        <v>2225</v>
      </c>
      <c r="G465" s="286" t="s">
        <v>2225</v>
      </c>
      <c r="H465" s="282" t="s">
        <v>2244</v>
      </c>
      <c r="I465" s="216"/>
      <c r="J465" s="216"/>
      <c r="K465" s="216"/>
      <c r="L465" s="231" t="s">
        <v>2993</v>
      </c>
    </row>
    <row r="466" spans="1:12" ht="30" customHeight="1">
      <c r="B466" s="215">
        <v>16</v>
      </c>
      <c r="C466" s="222" t="s">
        <v>2400</v>
      </c>
      <c r="D466" s="222" t="s">
        <v>2865</v>
      </c>
      <c r="E466" s="222" t="s">
        <v>2248</v>
      </c>
      <c r="F466" s="286" t="s">
        <v>2225</v>
      </c>
      <c r="G466" s="286" t="s">
        <v>2225</v>
      </c>
      <c r="H466" s="287" t="s">
        <v>2225</v>
      </c>
      <c r="I466" s="216"/>
      <c r="J466" s="216"/>
      <c r="K466" s="216"/>
      <c r="L466" s="231" t="s">
        <v>2994</v>
      </c>
    </row>
    <row r="467" spans="1:12" ht="30" customHeight="1">
      <c r="B467" s="215">
        <v>17</v>
      </c>
      <c r="C467" s="222" t="s">
        <v>2790</v>
      </c>
      <c r="D467" s="222" t="s">
        <v>2866</v>
      </c>
      <c r="E467" s="222" t="s">
        <v>2228</v>
      </c>
      <c r="F467" s="286" t="s">
        <v>2225</v>
      </c>
      <c r="G467" s="286" t="s">
        <v>2225</v>
      </c>
      <c r="H467" s="282" t="s">
        <v>2244</v>
      </c>
      <c r="I467" s="216"/>
      <c r="J467" s="216"/>
      <c r="K467" s="216"/>
      <c r="L467" s="231" t="s">
        <v>2995</v>
      </c>
    </row>
    <row r="468" spans="1:12" ht="30" customHeight="1">
      <c r="B468" s="215">
        <v>18</v>
      </c>
      <c r="C468" s="222" t="s">
        <v>2867</v>
      </c>
      <c r="D468" s="222" t="s">
        <v>2868</v>
      </c>
      <c r="E468" s="222" t="s">
        <v>2771</v>
      </c>
      <c r="F468" s="286" t="s">
        <v>2225</v>
      </c>
      <c r="G468" s="286" t="s">
        <v>2225</v>
      </c>
      <c r="H468" s="282" t="s">
        <v>2244</v>
      </c>
      <c r="I468" s="216"/>
      <c r="J468" s="216"/>
      <c r="K468" s="216"/>
      <c r="L468" s="231" t="s">
        <v>2996</v>
      </c>
    </row>
    <row r="469" spans="1:12" ht="30" customHeight="1" thickBot="1">
      <c r="B469" s="217">
        <v>19</v>
      </c>
      <c r="C469" s="219" t="s">
        <v>2869</v>
      </c>
      <c r="D469" s="219" t="s">
        <v>2870</v>
      </c>
      <c r="E469" s="219" t="s">
        <v>2228</v>
      </c>
      <c r="F469" s="288" t="s">
        <v>2225</v>
      </c>
      <c r="G469" s="288" t="s">
        <v>2225</v>
      </c>
      <c r="H469" s="283" t="s">
        <v>2244</v>
      </c>
      <c r="I469" s="218"/>
      <c r="J469" s="218"/>
      <c r="K469" s="218"/>
      <c r="L469" s="229" t="s">
        <v>2997</v>
      </c>
    </row>
    <row r="470" spans="1:12" ht="30" customHeight="1" thickBot="1"/>
    <row r="471" spans="1:12" ht="30" customHeight="1">
      <c r="B471" s="590" t="s">
        <v>2427</v>
      </c>
      <c r="C471" s="591"/>
      <c r="D471" s="591"/>
      <c r="E471" s="234" t="s">
        <v>2428</v>
      </c>
      <c r="F471" s="598" t="s">
        <v>2951</v>
      </c>
      <c r="G471" s="594"/>
      <c r="H471" s="594"/>
      <c r="I471" s="235" t="s">
        <v>2840</v>
      </c>
      <c r="J471" s="220" t="s">
        <v>2871</v>
      </c>
      <c r="K471" s="235" t="s">
        <v>2829</v>
      </c>
      <c r="L471" s="226" t="s">
        <v>2531</v>
      </c>
    </row>
    <row r="472" spans="1:12" ht="30" customHeight="1" thickBot="1">
      <c r="B472" s="592"/>
      <c r="C472" s="593"/>
      <c r="D472" s="593"/>
      <c r="E472" s="236" t="s">
        <v>2211</v>
      </c>
      <c r="F472" s="595" t="s">
        <v>2591</v>
      </c>
      <c r="G472" s="595"/>
      <c r="H472" s="595"/>
      <c r="I472" s="237" t="s">
        <v>2592</v>
      </c>
      <c r="J472" s="221">
        <v>44266</v>
      </c>
      <c r="K472" s="237" t="s">
        <v>2593</v>
      </c>
      <c r="L472" s="227">
        <v>1</v>
      </c>
    </row>
    <row r="473" spans="1:12" ht="30" customHeight="1" thickBot="1">
      <c r="B473" s="585" t="s">
        <v>194</v>
      </c>
      <c r="C473" s="586"/>
      <c r="D473" s="213" t="s">
        <v>2535</v>
      </c>
      <c r="E473" s="238" t="s">
        <v>2431</v>
      </c>
      <c r="F473" s="587" t="s">
        <v>2595</v>
      </c>
      <c r="G473" s="588"/>
      <c r="H473" s="588"/>
      <c r="I473" s="588"/>
      <c r="J473" s="589"/>
      <c r="K473" s="238" t="s">
        <v>2538</v>
      </c>
      <c r="L473" s="224">
        <v>1</v>
      </c>
    </row>
    <row r="474" spans="1:12" ht="30" customHeight="1" thickBot="1"/>
    <row r="475" spans="1:12" ht="30" customHeight="1">
      <c r="A475" s="214">
        <v>24</v>
      </c>
      <c r="B475" s="239" t="s">
        <v>195</v>
      </c>
      <c r="C475" s="235" t="s">
        <v>196</v>
      </c>
      <c r="D475" s="235" t="s">
        <v>197</v>
      </c>
      <c r="E475" s="235" t="s">
        <v>2359</v>
      </c>
      <c r="F475" s="235" t="s">
        <v>2727</v>
      </c>
      <c r="G475" s="235" t="s">
        <v>2219</v>
      </c>
      <c r="H475" s="235" t="s">
        <v>2434</v>
      </c>
      <c r="I475" s="235" t="s">
        <v>2220</v>
      </c>
      <c r="J475" s="235" t="s">
        <v>2221</v>
      </c>
      <c r="K475" s="235" t="s">
        <v>2872</v>
      </c>
      <c r="L475" s="240" t="s">
        <v>189</v>
      </c>
    </row>
    <row r="476" spans="1:12" ht="30" customHeight="1">
      <c r="B476" s="215">
        <v>1</v>
      </c>
      <c r="C476" s="222" t="s">
        <v>2873</v>
      </c>
      <c r="D476" s="222" t="s">
        <v>2874</v>
      </c>
      <c r="E476" s="222" t="s">
        <v>2228</v>
      </c>
      <c r="F476" s="281" t="s">
        <v>2244</v>
      </c>
      <c r="G476" s="286" t="s">
        <v>2225</v>
      </c>
      <c r="H476" s="282" t="s">
        <v>2244</v>
      </c>
      <c r="I476" s="216"/>
      <c r="J476" s="216"/>
      <c r="K476" s="216"/>
      <c r="L476" s="231" t="s">
        <v>2873</v>
      </c>
    </row>
    <row r="477" spans="1:12" ht="30" customHeight="1">
      <c r="B477" s="215">
        <v>2</v>
      </c>
      <c r="C477" s="222" t="s">
        <v>2257</v>
      </c>
      <c r="D477" s="222" t="s">
        <v>2258</v>
      </c>
      <c r="E477" s="222" t="s">
        <v>2228</v>
      </c>
      <c r="F477" s="286" t="s">
        <v>2225</v>
      </c>
      <c r="G477" s="281" t="s">
        <v>2244</v>
      </c>
      <c r="H477" s="287" t="s">
        <v>2225</v>
      </c>
      <c r="I477" s="216"/>
      <c r="J477" s="216" t="s">
        <v>928</v>
      </c>
      <c r="K477" s="222" t="s">
        <v>3556</v>
      </c>
      <c r="L477" s="231" t="s">
        <v>2257</v>
      </c>
    </row>
    <row r="478" spans="1:12" ht="30" customHeight="1">
      <c r="B478" s="215">
        <v>3</v>
      </c>
      <c r="C478" s="222" t="s">
        <v>2259</v>
      </c>
      <c r="D478" s="222" t="s">
        <v>2045</v>
      </c>
      <c r="E478" s="222" t="s">
        <v>2228</v>
      </c>
      <c r="F478" s="286" t="s">
        <v>2225</v>
      </c>
      <c r="G478" s="281" t="s">
        <v>2244</v>
      </c>
      <c r="H478" s="287" t="s">
        <v>2225</v>
      </c>
      <c r="I478" s="216"/>
      <c r="J478" s="216" t="s">
        <v>928</v>
      </c>
      <c r="K478" s="222" t="s">
        <v>2045</v>
      </c>
      <c r="L478" s="231" t="s">
        <v>2998</v>
      </c>
    </row>
    <row r="479" spans="1:12" ht="30" customHeight="1">
      <c r="B479" s="215">
        <v>4</v>
      </c>
      <c r="C479" s="222" t="s">
        <v>2848</v>
      </c>
      <c r="D479" s="222" t="s">
        <v>2875</v>
      </c>
      <c r="E479" s="222" t="s">
        <v>2243</v>
      </c>
      <c r="F479" s="286" t="s">
        <v>2225</v>
      </c>
      <c r="G479" s="286" t="s">
        <v>2225</v>
      </c>
      <c r="H479" s="287" t="s">
        <v>2225</v>
      </c>
      <c r="I479" s="216"/>
      <c r="J479" s="216"/>
      <c r="K479" s="216"/>
      <c r="L479" s="231" t="s">
        <v>2955</v>
      </c>
    </row>
    <row r="480" spans="1:12" ht="30" customHeight="1">
      <c r="B480" s="215">
        <v>5</v>
      </c>
      <c r="C480" s="222" t="s">
        <v>2557</v>
      </c>
      <c r="D480" s="222" t="s">
        <v>2876</v>
      </c>
      <c r="E480" s="222" t="s">
        <v>2559</v>
      </c>
      <c r="F480" s="286" t="s">
        <v>2225</v>
      </c>
      <c r="G480" s="286" t="s">
        <v>2225</v>
      </c>
      <c r="H480" s="287" t="s">
        <v>2225</v>
      </c>
      <c r="I480" s="216"/>
      <c r="J480" s="216"/>
      <c r="K480" s="216"/>
      <c r="L480" s="231" t="s">
        <v>2999</v>
      </c>
    </row>
    <row r="481" spans="1:12" ht="30" customHeight="1">
      <c r="B481" s="215">
        <v>6</v>
      </c>
      <c r="C481" s="222" t="s">
        <v>2567</v>
      </c>
      <c r="D481" s="222" t="s">
        <v>2877</v>
      </c>
      <c r="E481" s="222" t="s">
        <v>2559</v>
      </c>
      <c r="F481" s="286" t="s">
        <v>2225</v>
      </c>
      <c r="G481" s="286" t="s">
        <v>2225</v>
      </c>
      <c r="H481" s="287" t="s">
        <v>2225</v>
      </c>
      <c r="I481" s="216"/>
      <c r="J481" s="216"/>
      <c r="K481" s="216"/>
      <c r="L481" s="231" t="s">
        <v>3000</v>
      </c>
    </row>
    <row r="482" spans="1:12" ht="30" customHeight="1">
      <c r="B482" s="215">
        <v>7</v>
      </c>
      <c r="C482" s="222" t="s">
        <v>2569</v>
      </c>
      <c r="D482" s="222" t="s">
        <v>2878</v>
      </c>
      <c r="E482" s="222" t="s">
        <v>2559</v>
      </c>
      <c r="F482" s="286" t="s">
        <v>2225</v>
      </c>
      <c r="G482" s="286" t="s">
        <v>2225</v>
      </c>
      <c r="H482" s="287" t="s">
        <v>2225</v>
      </c>
      <c r="I482" s="216"/>
      <c r="J482" s="216"/>
      <c r="K482" s="216"/>
      <c r="L482" s="231" t="s">
        <v>2988</v>
      </c>
    </row>
    <row r="483" spans="1:12" ht="30" customHeight="1">
      <c r="B483" s="215">
        <v>8</v>
      </c>
      <c r="C483" s="222" t="s">
        <v>2853</v>
      </c>
      <c r="D483" s="222" t="s">
        <v>2854</v>
      </c>
      <c r="E483" s="222" t="s">
        <v>2228</v>
      </c>
      <c r="F483" s="286" t="s">
        <v>2225</v>
      </c>
      <c r="G483" s="281" t="s">
        <v>2244</v>
      </c>
      <c r="H483" s="287" t="s">
        <v>2225</v>
      </c>
      <c r="I483" s="216"/>
      <c r="J483" s="216" t="s">
        <v>2174</v>
      </c>
      <c r="K483" s="222" t="s">
        <v>2834</v>
      </c>
      <c r="L483" s="231" t="s">
        <v>2853</v>
      </c>
    </row>
    <row r="484" spans="1:12" ht="30" customHeight="1">
      <c r="B484" s="215">
        <v>9</v>
      </c>
      <c r="C484" s="222" t="s">
        <v>2855</v>
      </c>
      <c r="D484" s="222" t="s">
        <v>2056</v>
      </c>
      <c r="E484" s="222" t="s">
        <v>2314</v>
      </c>
      <c r="F484" s="286" t="s">
        <v>2225</v>
      </c>
      <c r="G484" s="281" t="s">
        <v>2244</v>
      </c>
      <c r="H484" s="287" t="s">
        <v>2225</v>
      </c>
      <c r="I484" s="216"/>
      <c r="J484" s="216" t="s">
        <v>2174</v>
      </c>
      <c r="K484" s="222" t="s">
        <v>2836</v>
      </c>
      <c r="L484" s="231" t="s">
        <v>2855</v>
      </c>
    </row>
    <row r="485" spans="1:12" ht="30" customHeight="1">
      <c r="B485" s="215">
        <v>10</v>
      </c>
      <c r="C485" s="222" t="s">
        <v>2856</v>
      </c>
      <c r="D485" s="222" t="s">
        <v>2857</v>
      </c>
      <c r="E485" s="222" t="s">
        <v>2232</v>
      </c>
      <c r="F485" s="286" t="s">
        <v>2225</v>
      </c>
      <c r="G485" s="281" t="s">
        <v>2244</v>
      </c>
      <c r="H485" s="287" t="s">
        <v>2225</v>
      </c>
      <c r="I485" s="216"/>
      <c r="J485" s="216" t="s">
        <v>2174</v>
      </c>
      <c r="K485" s="222" t="s">
        <v>2838</v>
      </c>
      <c r="L485" s="231" t="s">
        <v>2856</v>
      </c>
    </row>
    <row r="486" spans="1:12" ht="30" customHeight="1">
      <c r="B486" s="215">
        <v>11</v>
      </c>
      <c r="C486" s="222" t="s">
        <v>2858</v>
      </c>
      <c r="D486" s="222" t="s">
        <v>2859</v>
      </c>
      <c r="E486" s="222" t="s">
        <v>2228</v>
      </c>
      <c r="F486" s="286" t="s">
        <v>2225</v>
      </c>
      <c r="G486" s="281" t="s">
        <v>2244</v>
      </c>
      <c r="H486" s="287" t="s">
        <v>2225</v>
      </c>
      <c r="I486" s="216"/>
      <c r="J486" s="216" t="s">
        <v>2174</v>
      </c>
      <c r="K486" s="222" t="s">
        <v>2834</v>
      </c>
      <c r="L486" s="231" t="s">
        <v>2858</v>
      </c>
    </row>
    <row r="487" spans="1:12" ht="30" customHeight="1">
      <c r="B487" s="215">
        <v>12</v>
      </c>
      <c r="C487" s="222" t="s">
        <v>2860</v>
      </c>
      <c r="D487" s="222" t="s">
        <v>2055</v>
      </c>
      <c r="E487" s="222" t="s">
        <v>2314</v>
      </c>
      <c r="F487" s="286" t="s">
        <v>2225</v>
      </c>
      <c r="G487" s="281" t="s">
        <v>2244</v>
      </c>
      <c r="H487" s="287" t="s">
        <v>2225</v>
      </c>
      <c r="I487" s="216"/>
      <c r="J487" s="216" t="s">
        <v>2174</v>
      </c>
      <c r="K487" s="222" t="s">
        <v>2836</v>
      </c>
      <c r="L487" s="231" t="s">
        <v>2860</v>
      </c>
    </row>
    <row r="488" spans="1:12" ht="30" customHeight="1">
      <c r="B488" s="215">
        <v>13</v>
      </c>
      <c r="C488" s="222" t="s">
        <v>2861</v>
      </c>
      <c r="D488" s="222" t="s">
        <v>2862</v>
      </c>
      <c r="E488" s="222" t="s">
        <v>2232</v>
      </c>
      <c r="F488" s="286" t="s">
        <v>2225</v>
      </c>
      <c r="G488" s="281" t="s">
        <v>2244</v>
      </c>
      <c r="H488" s="287" t="s">
        <v>2225</v>
      </c>
      <c r="I488" s="216"/>
      <c r="J488" s="216" t="s">
        <v>2174</v>
      </c>
      <c r="K488" s="222" t="s">
        <v>2838</v>
      </c>
      <c r="L488" s="231" t="s">
        <v>2861</v>
      </c>
    </row>
    <row r="489" spans="1:12" ht="30" customHeight="1">
      <c r="B489" s="215">
        <v>14</v>
      </c>
      <c r="C489" s="222" t="s">
        <v>2879</v>
      </c>
      <c r="D489" s="222" t="s">
        <v>2880</v>
      </c>
      <c r="E489" s="222" t="s">
        <v>2248</v>
      </c>
      <c r="F489" s="286" t="s">
        <v>2225</v>
      </c>
      <c r="G489" s="286" t="s">
        <v>2225</v>
      </c>
      <c r="H489" s="287" t="s">
        <v>2225</v>
      </c>
      <c r="I489" s="216"/>
      <c r="J489" s="216"/>
      <c r="K489" s="216"/>
      <c r="L489" s="231" t="s">
        <v>2879</v>
      </c>
    </row>
    <row r="490" spans="1:12" ht="30" customHeight="1" thickBot="1">
      <c r="B490" s="217">
        <v>15</v>
      </c>
      <c r="C490" s="219" t="s">
        <v>2246</v>
      </c>
      <c r="D490" s="219" t="s">
        <v>2881</v>
      </c>
      <c r="E490" s="219" t="s">
        <v>2248</v>
      </c>
      <c r="F490" s="288" t="s">
        <v>2225</v>
      </c>
      <c r="G490" s="288" t="s">
        <v>2225</v>
      </c>
      <c r="H490" s="289" t="s">
        <v>2225</v>
      </c>
      <c r="I490" s="218"/>
      <c r="J490" s="218"/>
      <c r="K490" s="218"/>
      <c r="L490" s="229" t="s">
        <v>3001</v>
      </c>
    </row>
    <row r="491" spans="1:12" ht="30" customHeight="1" thickBot="1"/>
    <row r="492" spans="1:12" ht="30" customHeight="1">
      <c r="B492" s="590" t="s">
        <v>2427</v>
      </c>
      <c r="C492" s="591"/>
      <c r="D492" s="591"/>
      <c r="E492" s="234" t="s">
        <v>203</v>
      </c>
      <c r="F492" s="598" t="s">
        <v>3565</v>
      </c>
      <c r="G492" s="594"/>
      <c r="H492" s="594"/>
      <c r="I492" s="235" t="s">
        <v>2840</v>
      </c>
      <c r="J492" s="220" t="s">
        <v>2882</v>
      </c>
      <c r="K492" s="235" t="s">
        <v>2529</v>
      </c>
      <c r="L492" s="226" t="s">
        <v>2531</v>
      </c>
    </row>
    <row r="493" spans="1:12" ht="30" customHeight="1" thickBot="1">
      <c r="B493" s="592"/>
      <c r="C493" s="593"/>
      <c r="D493" s="593"/>
      <c r="E493" s="236" t="s">
        <v>2211</v>
      </c>
      <c r="F493" s="595" t="s">
        <v>2531</v>
      </c>
      <c r="G493" s="595"/>
      <c r="H493" s="595"/>
      <c r="I493" s="237" t="s">
        <v>2842</v>
      </c>
      <c r="J493" s="221">
        <v>44266</v>
      </c>
      <c r="K493" s="237" t="s">
        <v>2883</v>
      </c>
      <c r="L493" s="227">
        <v>1</v>
      </c>
    </row>
    <row r="494" spans="1:12" ht="30" customHeight="1" thickBot="1">
      <c r="B494" s="585" t="s">
        <v>2534</v>
      </c>
      <c r="C494" s="586"/>
      <c r="D494" s="213" t="s">
        <v>2594</v>
      </c>
      <c r="E494" s="238" t="s">
        <v>199</v>
      </c>
      <c r="F494" s="587" t="s">
        <v>2595</v>
      </c>
      <c r="G494" s="588"/>
      <c r="H494" s="588"/>
      <c r="I494" s="588"/>
      <c r="J494" s="589"/>
      <c r="K494" s="238" t="s">
        <v>2538</v>
      </c>
      <c r="L494" s="224">
        <v>1</v>
      </c>
    </row>
    <row r="495" spans="1:12" ht="30" customHeight="1" thickBot="1"/>
    <row r="496" spans="1:12" ht="30" customHeight="1">
      <c r="A496" s="214">
        <v>25</v>
      </c>
      <c r="B496" s="239" t="s">
        <v>195</v>
      </c>
      <c r="C496" s="235" t="s">
        <v>196</v>
      </c>
      <c r="D496" s="235" t="s">
        <v>197</v>
      </c>
      <c r="E496" s="235" t="s">
        <v>2775</v>
      </c>
      <c r="F496" s="235" t="s">
        <v>198</v>
      </c>
      <c r="G496" s="235" t="s">
        <v>2352</v>
      </c>
      <c r="H496" s="235" t="s">
        <v>200</v>
      </c>
      <c r="I496" s="235" t="s">
        <v>2354</v>
      </c>
      <c r="J496" s="235" t="s">
        <v>2221</v>
      </c>
      <c r="K496" s="235" t="s">
        <v>202</v>
      </c>
      <c r="L496" s="240" t="s">
        <v>189</v>
      </c>
    </row>
    <row r="497" spans="2:12" ht="30" customHeight="1">
      <c r="B497" s="215">
        <v>1</v>
      </c>
      <c r="C497" s="222" t="s">
        <v>2884</v>
      </c>
      <c r="D497" s="222" t="s">
        <v>2885</v>
      </c>
      <c r="E497" s="222" t="s">
        <v>2228</v>
      </c>
      <c r="F497" s="281" t="s">
        <v>2244</v>
      </c>
      <c r="G497" s="286" t="s">
        <v>2225</v>
      </c>
      <c r="H497" s="287" t="s">
        <v>2225</v>
      </c>
      <c r="I497" s="216"/>
      <c r="J497" s="216"/>
      <c r="K497" s="216"/>
      <c r="L497" s="231" t="s">
        <v>2884</v>
      </c>
    </row>
    <row r="498" spans="2:12" ht="30" customHeight="1">
      <c r="B498" s="215">
        <v>2</v>
      </c>
      <c r="C498" s="222" t="s">
        <v>2257</v>
      </c>
      <c r="D498" s="222" t="s">
        <v>2258</v>
      </c>
      <c r="E498" s="222" t="s">
        <v>2228</v>
      </c>
      <c r="F498" s="286" t="s">
        <v>2225</v>
      </c>
      <c r="G498" s="281" t="s">
        <v>2244</v>
      </c>
      <c r="H498" s="287" t="s">
        <v>2225</v>
      </c>
      <c r="I498" s="216"/>
      <c r="J498" s="216" t="s">
        <v>928</v>
      </c>
      <c r="K498" s="222" t="s">
        <v>3556</v>
      </c>
      <c r="L498" s="231" t="s">
        <v>2257</v>
      </c>
    </row>
    <row r="499" spans="2:12" ht="30" customHeight="1">
      <c r="B499" s="215">
        <v>3</v>
      </c>
      <c r="C499" s="222" t="s">
        <v>2259</v>
      </c>
      <c r="D499" s="222" t="s">
        <v>2045</v>
      </c>
      <c r="E499" s="222" t="s">
        <v>2228</v>
      </c>
      <c r="F499" s="286" t="s">
        <v>2225</v>
      </c>
      <c r="G499" s="281" t="s">
        <v>2244</v>
      </c>
      <c r="H499" s="287" t="s">
        <v>2225</v>
      </c>
      <c r="I499" s="216"/>
      <c r="J499" s="216" t="s">
        <v>928</v>
      </c>
      <c r="K499" s="222" t="s">
        <v>2045</v>
      </c>
      <c r="L499" s="231" t="s">
        <v>2671</v>
      </c>
    </row>
    <row r="500" spans="2:12" ht="30" customHeight="1">
      <c r="B500" s="215">
        <v>4</v>
      </c>
      <c r="C500" s="222" t="s">
        <v>2886</v>
      </c>
      <c r="D500" s="222" t="s">
        <v>2286</v>
      </c>
      <c r="E500" s="222" t="s">
        <v>2224</v>
      </c>
      <c r="F500" s="286" t="s">
        <v>2225</v>
      </c>
      <c r="G500" s="281" t="s">
        <v>2244</v>
      </c>
      <c r="H500" s="287" t="s">
        <v>2225</v>
      </c>
      <c r="I500" s="216"/>
      <c r="J500" s="216"/>
      <c r="K500" s="216"/>
      <c r="L500" s="231" t="s">
        <v>3002</v>
      </c>
    </row>
    <row r="501" spans="2:12" ht="30" customHeight="1">
      <c r="B501" s="215">
        <v>5</v>
      </c>
      <c r="C501" s="222" t="s">
        <v>2887</v>
      </c>
      <c r="D501" s="222" t="s">
        <v>2295</v>
      </c>
      <c r="E501" s="222" t="s">
        <v>2232</v>
      </c>
      <c r="F501" s="286" t="s">
        <v>2225</v>
      </c>
      <c r="G501" s="281" t="s">
        <v>2244</v>
      </c>
      <c r="H501" s="287" t="s">
        <v>2225</v>
      </c>
      <c r="I501" s="216"/>
      <c r="J501" s="216"/>
      <c r="K501" s="216"/>
      <c r="L501" s="231" t="s">
        <v>3003</v>
      </c>
    </row>
    <row r="502" spans="2:12" ht="30" customHeight="1">
      <c r="B502" s="215">
        <v>6</v>
      </c>
      <c r="C502" s="222" t="s">
        <v>2888</v>
      </c>
      <c r="D502" s="222" t="s">
        <v>2889</v>
      </c>
      <c r="E502" s="222" t="s">
        <v>2248</v>
      </c>
      <c r="F502" s="286" t="s">
        <v>2225</v>
      </c>
      <c r="G502" s="286" t="s">
        <v>2225</v>
      </c>
      <c r="H502" s="287" t="s">
        <v>2225</v>
      </c>
      <c r="I502" s="216"/>
      <c r="J502" s="216"/>
      <c r="K502" s="216"/>
      <c r="L502" s="231" t="s">
        <v>3004</v>
      </c>
    </row>
    <row r="503" spans="2:12" ht="30" customHeight="1">
      <c r="B503" s="215">
        <v>7</v>
      </c>
      <c r="C503" s="222" t="s">
        <v>2890</v>
      </c>
      <c r="D503" s="222" t="s">
        <v>2891</v>
      </c>
      <c r="E503" s="222" t="s">
        <v>2559</v>
      </c>
      <c r="F503" s="286" t="s">
        <v>2225</v>
      </c>
      <c r="G503" s="286" t="s">
        <v>2225</v>
      </c>
      <c r="H503" s="282" t="s">
        <v>2244</v>
      </c>
      <c r="I503" s="216"/>
      <c r="J503" s="216"/>
      <c r="K503" s="216"/>
      <c r="L503" s="231" t="s">
        <v>3005</v>
      </c>
    </row>
    <row r="504" spans="2:12" ht="30" customHeight="1">
      <c r="B504" s="215">
        <v>8</v>
      </c>
      <c r="C504" s="222" t="s">
        <v>2853</v>
      </c>
      <c r="D504" s="222" t="s">
        <v>2854</v>
      </c>
      <c r="E504" s="222" t="s">
        <v>2228</v>
      </c>
      <c r="F504" s="286" t="s">
        <v>2225</v>
      </c>
      <c r="G504" s="281" t="s">
        <v>2244</v>
      </c>
      <c r="H504" s="287" t="s">
        <v>2225</v>
      </c>
      <c r="I504" s="216"/>
      <c r="J504" s="216" t="s">
        <v>2174</v>
      </c>
      <c r="K504" s="222" t="s">
        <v>2834</v>
      </c>
      <c r="L504" s="231" t="s">
        <v>2989</v>
      </c>
    </row>
    <row r="505" spans="2:12" ht="30" customHeight="1">
      <c r="B505" s="215">
        <v>9</v>
      </c>
      <c r="C505" s="222" t="s">
        <v>2855</v>
      </c>
      <c r="D505" s="222" t="s">
        <v>2056</v>
      </c>
      <c r="E505" s="222" t="s">
        <v>2314</v>
      </c>
      <c r="F505" s="286" t="s">
        <v>2225</v>
      </c>
      <c r="G505" s="281" t="s">
        <v>2244</v>
      </c>
      <c r="H505" s="287" t="s">
        <v>2225</v>
      </c>
      <c r="I505" s="216"/>
      <c r="J505" s="216" t="s">
        <v>2174</v>
      </c>
      <c r="K505" s="222" t="s">
        <v>2836</v>
      </c>
      <c r="L505" s="231" t="s">
        <v>3006</v>
      </c>
    </row>
    <row r="506" spans="2:12" ht="30" customHeight="1">
      <c r="B506" s="215">
        <v>10</v>
      </c>
      <c r="C506" s="222" t="s">
        <v>2856</v>
      </c>
      <c r="D506" s="222" t="s">
        <v>2857</v>
      </c>
      <c r="E506" s="222" t="s">
        <v>2232</v>
      </c>
      <c r="F506" s="286" t="s">
        <v>2225</v>
      </c>
      <c r="G506" s="281" t="s">
        <v>2244</v>
      </c>
      <c r="H506" s="287" t="s">
        <v>2225</v>
      </c>
      <c r="I506" s="216"/>
      <c r="J506" s="216" t="s">
        <v>2174</v>
      </c>
      <c r="K506" s="222" t="s">
        <v>2838</v>
      </c>
      <c r="L506" s="231" t="s">
        <v>2856</v>
      </c>
    </row>
    <row r="507" spans="2:12" ht="30" customHeight="1">
      <c r="B507" s="215">
        <v>11</v>
      </c>
      <c r="C507" s="222" t="s">
        <v>2858</v>
      </c>
      <c r="D507" s="222" t="s">
        <v>2859</v>
      </c>
      <c r="E507" s="222" t="s">
        <v>2228</v>
      </c>
      <c r="F507" s="286" t="s">
        <v>2225</v>
      </c>
      <c r="G507" s="281" t="s">
        <v>2244</v>
      </c>
      <c r="H507" s="287" t="s">
        <v>2225</v>
      </c>
      <c r="I507" s="216"/>
      <c r="J507" s="216" t="s">
        <v>2174</v>
      </c>
      <c r="K507" s="222" t="s">
        <v>2834</v>
      </c>
      <c r="L507" s="231" t="s">
        <v>3007</v>
      </c>
    </row>
    <row r="508" spans="2:12" ht="30" customHeight="1">
      <c r="B508" s="215">
        <v>12</v>
      </c>
      <c r="C508" s="222" t="s">
        <v>2860</v>
      </c>
      <c r="D508" s="222" t="s">
        <v>2055</v>
      </c>
      <c r="E508" s="222" t="s">
        <v>2314</v>
      </c>
      <c r="F508" s="286" t="s">
        <v>2225</v>
      </c>
      <c r="G508" s="281" t="s">
        <v>2244</v>
      </c>
      <c r="H508" s="287" t="s">
        <v>2225</v>
      </c>
      <c r="I508" s="216"/>
      <c r="J508" s="216" t="s">
        <v>2174</v>
      </c>
      <c r="K508" s="222" t="s">
        <v>2836</v>
      </c>
      <c r="L508" s="231" t="s">
        <v>3008</v>
      </c>
    </row>
    <row r="509" spans="2:12" ht="30" customHeight="1">
      <c r="B509" s="215">
        <v>13</v>
      </c>
      <c r="C509" s="222" t="s">
        <v>2861</v>
      </c>
      <c r="D509" s="222" t="s">
        <v>2862</v>
      </c>
      <c r="E509" s="222" t="s">
        <v>2232</v>
      </c>
      <c r="F509" s="286" t="s">
        <v>2225</v>
      </c>
      <c r="G509" s="281" t="s">
        <v>2244</v>
      </c>
      <c r="H509" s="287" t="s">
        <v>2225</v>
      </c>
      <c r="I509" s="216"/>
      <c r="J509" s="216" t="s">
        <v>2174</v>
      </c>
      <c r="K509" s="222" t="s">
        <v>2838</v>
      </c>
      <c r="L509" s="231" t="s">
        <v>2992</v>
      </c>
    </row>
    <row r="510" spans="2:12" ht="30" customHeight="1">
      <c r="B510" s="215">
        <v>14</v>
      </c>
      <c r="C510" s="222" t="s">
        <v>2892</v>
      </c>
      <c r="D510" s="222" t="s">
        <v>2893</v>
      </c>
      <c r="E510" s="222" t="s">
        <v>2248</v>
      </c>
      <c r="F510" s="286" t="s">
        <v>2225</v>
      </c>
      <c r="G510" s="286" t="s">
        <v>2225</v>
      </c>
      <c r="H510" s="282" t="s">
        <v>2244</v>
      </c>
      <c r="I510" s="216"/>
      <c r="J510" s="216"/>
      <c r="K510" s="216"/>
      <c r="L510" s="231" t="s">
        <v>3009</v>
      </c>
    </row>
    <row r="511" spans="2:12" ht="30" customHeight="1">
      <c r="B511" s="215">
        <v>15</v>
      </c>
      <c r="C511" s="222" t="s">
        <v>2400</v>
      </c>
      <c r="D511" s="222" t="s">
        <v>2894</v>
      </c>
      <c r="E511" s="222" t="s">
        <v>2248</v>
      </c>
      <c r="F511" s="286" t="s">
        <v>2225</v>
      </c>
      <c r="G511" s="286" t="s">
        <v>2225</v>
      </c>
      <c r="H511" s="287" t="s">
        <v>2225</v>
      </c>
      <c r="I511" s="216"/>
      <c r="J511" s="216"/>
      <c r="K511" s="216"/>
      <c r="L511" s="231" t="s">
        <v>3010</v>
      </c>
    </row>
    <row r="512" spans="2:12" ht="30" customHeight="1">
      <c r="B512" s="215">
        <v>16</v>
      </c>
      <c r="C512" s="222" t="s">
        <v>2895</v>
      </c>
      <c r="D512" s="222" t="s">
        <v>2896</v>
      </c>
      <c r="E512" s="222" t="s">
        <v>2228</v>
      </c>
      <c r="F512" s="286" t="s">
        <v>2225</v>
      </c>
      <c r="G512" s="286" t="s">
        <v>2225</v>
      </c>
      <c r="H512" s="282" t="s">
        <v>2244</v>
      </c>
      <c r="I512" s="216"/>
      <c r="J512" s="216"/>
      <c r="K512" s="216"/>
      <c r="L512" s="231" t="s">
        <v>3011</v>
      </c>
    </row>
    <row r="513" spans="1:12" ht="30" customHeight="1" thickBot="1">
      <c r="B513" s="217">
        <v>17</v>
      </c>
      <c r="C513" s="219" t="s">
        <v>2790</v>
      </c>
      <c r="D513" s="219" t="s">
        <v>2897</v>
      </c>
      <c r="E513" s="219" t="s">
        <v>2228</v>
      </c>
      <c r="F513" s="288" t="s">
        <v>2225</v>
      </c>
      <c r="G513" s="288" t="s">
        <v>2225</v>
      </c>
      <c r="H513" s="283" t="s">
        <v>2244</v>
      </c>
      <c r="I513" s="218"/>
      <c r="J513" s="218"/>
      <c r="K513" s="218"/>
      <c r="L513" s="229" t="s">
        <v>3012</v>
      </c>
    </row>
    <row r="514" spans="1:12" ht="30" customHeight="1" thickBot="1"/>
    <row r="515" spans="1:12" ht="30" customHeight="1">
      <c r="B515" s="590" t="s">
        <v>193</v>
      </c>
      <c r="C515" s="591"/>
      <c r="D515" s="591"/>
      <c r="E515" s="234" t="s">
        <v>2428</v>
      </c>
      <c r="F515" s="598" t="s">
        <v>2952</v>
      </c>
      <c r="G515" s="594"/>
      <c r="H515" s="594"/>
      <c r="I515" s="235" t="s">
        <v>2588</v>
      </c>
      <c r="J515" s="220" t="s">
        <v>2898</v>
      </c>
      <c r="K515" s="235" t="s">
        <v>2590</v>
      </c>
      <c r="L515" s="226" t="s">
        <v>2531</v>
      </c>
    </row>
    <row r="516" spans="1:12" ht="30" customHeight="1" thickBot="1">
      <c r="B516" s="592"/>
      <c r="C516" s="593"/>
      <c r="D516" s="593"/>
      <c r="E516" s="236" t="s">
        <v>2460</v>
      </c>
      <c r="F516" s="595" t="s">
        <v>2531</v>
      </c>
      <c r="G516" s="595"/>
      <c r="H516" s="595"/>
      <c r="I516" s="237" t="s">
        <v>2842</v>
      </c>
      <c r="J516" s="221">
        <v>44266</v>
      </c>
      <c r="K516" s="237" t="s">
        <v>2899</v>
      </c>
      <c r="L516" s="227">
        <v>1</v>
      </c>
    </row>
    <row r="517" spans="1:12" ht="30" customHeight="1" thickBot="1">
      <c r="B517" s="585" t="s">
        <v>194</v>
      </c>
      <c r="C517" s="586"/>
      <c r="D517" s="213" t="s">
        <v>2594</v>
      </c>
      <c r="E517" s="238" t="s">
        <v>199</v>
      </c>
      <c r="F517" s="587" t="s">
        <v>2900</v>
      </c>
      <c r="G517" s="588"/>
      <c r="H517" s="588"/>
      <c r="I517" s="588"/>
      <c r="J517" s="589"/>
      <c r="K517" s="238" t="s">
        <v>2901</v>
      </c>
      <c r="L517" s="224">
        <v>1</v>
      </c>
    </row>
    <row r="518" spans="1:12" ht="30" customHeight="1" thickBot="1"/>
    <row r="519" spans="1:12" ht="30" customHeight="1">
      <c r="A519" s="214">
        <v>26</v>
      </c>
      <c r="B519" s="239" t="s">
        <v>195</v>
      </c>
      <c r="C519" s="235" t="s">
        <v>196</v>
      </c>
      <c r="D519" s="235" t="s">
        <v>2403</v>
      </c>
      <c r="E519" s="235" t="s">
        <v>2775</v>
      </c>
      <c r="F519" s="235" t="s">
        <v>2727</v>
      </c>
      <c r="G519" s="235" t="s">
        <v>2254</v>
      </c>
      <c r="H519" s="235" t="s">
        <v>200</v>
      </c>
      <c r="I519" s="235" t="s">
        <v>2435</v>
      </c>
      <c r="J519" s="235" t="s">
        <v>2472</v>
      </c>
      <c r="K519" s="235" t="s">
        <v>202</v>
      </c>
      <c r="L519" s="240" t="s">
        <v>2542</v>
      </c>
    </row>
    <row r="520" spans="1:12" ht="30" customHeight="1">
      <c r="B520" s="215">
        <v>1</v>
      </c>
      <c r="C520" s="222" t="s">
        <v>2902</v>
      </c>
      <c r="D520" s="222" t="s">
        <v>2903</v>
      </c>
      <c r="E520" s="222" t="s">
        <v>2228</v>
      </c>
      <c r="F520" s="281" t="s">
        <v>2244</v>
      </c>
      <c r="G520" s="286" t="s">
        <v>2225</v>
      </c>
      <c r="H520" s="287" t="s">
        <v>2225</v>
      </c>
      <c r="I520" s="216"/>
      <c r="J520" s="216"/>
      <c r="K520" s="216"/>
      <c r="L520" s="231" t="s">
        <v>2902</v>
      </c>
    </row>
    <row r="521" spans="1:12" ht="30" customHeight="1">
      <c r="B521" s="215">
        <v>2</v>
      </c>
      <c r="C521" s="222" t="s">
        <v>2257</v>
      </c>
      <c r="D521" s="222" t="s">
        <v>2258</v>
      </c>
      <c r="E521" s="222" t="s">
        <v>2228</v>
      </c>
      <c r="F521" s="286" t="s">
        <v>2225</v>
      </c>
      <c r="G521" s="281" t="s">
        <v>2244</v>
      </c>
      <c r="H521" s="287" t="s">
        <v>2225</v>
      </c>
      <c r="I521" s="216"/>
      <c r="J521" s="216" t="s">
        <v>928</v>
      </c>
      <c r="K521" s="222" t="s">
        <v>3556</v>
      </c>
      <c r="L521" s="231" t="s">
        <v>2257</v>
      </c>
    </row>
    <row r="522" spans="1:12" ht="30" customHeight="1">
      <c r="B522" s="215">
        <v>3</v>
      </c>
      <c r="C522" s="222" t="s">
        <v>2259</v>
      </c>
      <c r="D522" s="222" t="s">
        <v>2045</v>
      </c>
      <c r="E522" s="222" t="s">
        <v>2228</v>
      </c>
      <c r="F522" s="286" t="s">
        <v>2225</v>
      </c>
      <c r="G522" s="281" t="s">
        <v>2244</v>
      </c>
      <c r="H522" s="287" t="s">
        <v>2225</v>
      </c>
      <c r="I522" s="216"/>
      <c r="J522" s="216" t="s">
        <v>928</v>
      </c>
      <c r="K522" s="222" t="s">
        <v>2045</v>
      </c>
      <c r="L522" s="231" t="s">
        <v>2259</v>
      </c>
    </row>
    <row r="523" spans="1:12" ht="30" customHeight="1">
      <c r="B523" s="215">
        <v>4</v>
      </c>
      <c r="C523" s="222" t="s">
        <v>2904</v>
      </c>
      <c r="D523" s="222" t="s">
        <v>2905</v>
      </c>
      <c r="E523" s="222" t="s">
        <v>2248</v>
      </c>
      <c r="F523" s="286" t="s">
        <v>2225</v>
      </c>
      <c r="G523" s="286" t="s">
        <v>2225</v>
      </c>
      <c r="H523" s="282" t="s">
        <v>2244</v>
      </c>
      <c r="I523" s="216"/>
      <c r="J523" s="216"/>
      <c r="K523" s="216"/>
      <c r="L523" s="231" t="s">
        <v>3013</v>
      </c>
    </row>
    <row r="524" spans="1:12" ht="30" customHeight="1">
      <c r="B524" s="215">
        <v>5</v>
      </c>
      <c r="C524" s="222" t="s">
        <v>2906</v>
      </c>
      <c r="D524" s="222" t="s">
        <v>2907</v>
      </c>
      <c r="E524" s="222" t="s">
        <v>2559</v>
      </c>
      <c r="F524" s="286" t="s">
        <v>2225</v>
      </c>
      <c r="G524" s="286" t="s">
        <v>2225</v>
      </c>
      <c r="H524" s="282" t="s">
        <v>2244</v>
      </c>
      <c r="I524" s="216"/>
      <c r="J524" s="216"/>
      <c r="K524" s="216"/>
      <c r="L524" s="231" t="s">
        <v>3014</v>
      </c>
    </row>
    <row r="525" spans="1:12" ht="30" customHeight="1">
      <c r="B525" s="215">
        <v>6</v>
      </c>
      <c r="C525" s="222" t="s">
        <v>2908</v>
      </c>
      <c r="D525" s="222" t="s">
        <v>2909</v>
      </c>
      <c r="E525" s="222" t="s">
        <v>2559</v>
      </c>
      <c r="F525" s="286" t="s">
        <v>2225</v>
      </c>
      <c r="G525" s="286" t="s">
        <v>2225</v>
      </c>
      <c r="H525" s="282" t="s">
        <v>2244</v>
      </c>
      <c r="I525" s="216"/>
      <c r="J525" s="216"/>
      <c r="K525" s="216"/>
      <c r="L525" s="231" t="s">
        <v>3015</v>
      </c>
    </row>
    <row r="526" spans="1:12" ht="30" customHeight="1">
      <c r="B526" s="215">
        <v>7</v>
      </c>
      <c r="C526" s="222" t="s">
        <v>2910</v>
      </c>
      <c r="D526" s="222" t="s">
        <v>2911</v>
      </c>
      <c r="E526" s="222" t="s">
        <v>2559</v>
      </c>
      <c r="F526" s="286" t="s">
        <v>2225</v>
      </c>
      <c r="G526" s="286" t="s">
        <v>2225</v>
      </c>
      <c r="H526" s="282" t="s">
        <v>2244</v>
      </c>
      <c r="I526" s="216"/>
      <c r="J526" s="216"/>
      <c r="K526" s="216"/>
      <c r="L526" s="231" t="s">
        <v>3016</v>
      </c>
    </row>
    <row r="527" spans="1:12" ht="30" customHeight="1">
      <c r="B527" s="215">
        <v>8</v>
      </c>
      <c r="C527" s="222" t="s">
        <v>2912</v>
      </c>
      <c r="D527" s="222" t="s">
        <v>2913</v>
      </c>
      <c r="E527" s="222" t="s">
        <v>2559</v>
      </c>
      <c r="F527" s="286" t="s">
        <v>2225</v>
      </c>
      <c r="G527" s="286" t="s">
        <v>2225</v>
      </c>
      <c r="H527" s="282" t="s">
        <v>2244</v>
      </c>
      <c r="I527" s="216"/>
      <c r="J527" s="216"/>
      <c r="K527" s="216"/>
      <c r="L527" s="231" t="s">
        <v>3017</v>
      </c>
    </row>
    <row r="528" spans="1:12" ht="30" customHeight="1">
      <c r="B528" s="215">
        <v>9</v>
      </c>
      <c r="C528" s="222" t="s">
        <v>2914</v>
      </c>
      <c r="D528" s="222" t="s">
        <v>2915</v>
      </c>
      <c r="E528" s="222" t="s">
        <v>2559</v>
      </c>
      <c r="F528" s="286" t="s">
        <v>2225</v>
      </c>
      <c r="G528" s="286" t="s">
        <v>2225</v>
      </c>
      <c r="H528" s="282" t="s">
        <v>2244</v>
      </c>
      <c r="I528" s="216"/>
      <c r="J528" s="216"/>
      <c r="K528" s="216"/>
      <c r="L528" s="231" t="s">
        <v>3018</v>
      </c>
    </row>
    <row r="529" spans="1:12" ht="30" customHeight="1">
      <c r="B529" s="215">
        <v>10</v>
      </c>
      <c r="C529" s="222" t="s">
        <v>2916</v>
      </c>
      <c r="D529" s="222" t="s">
        <v>2917</v>
      </c>
      <c r="E529" s="222" t="s">
        <v>2559</v>
      </c>
      <c r="F529" s="286" t="s">
        <v>2225</v>
      </c>
      <c r="G529" s="286" t="s">
        <v>2225</v>
      </c>
      <c r="H529" s="282" t="s">
        <v>2244</v>
      </c>
      <c r="I529" s="216"/>
      <c r="J529" s="216"/>
      <c r="K529" s="216"/>
      <c r="L529" s="231" t="s">
        <v>3019</v>
      </c>
    </row>
    <row r="530" spans="1:12" ht="30" customHeight="1">
      <c r="B530" s="215">
        <v>11</v>
      </c>
      <c r="C530" s="222" t="s">
        <v>2918</v>
      </c>
      <c r="D530" s="222" t="s">
        <v>2919</v>
      </c>
      <c r="E530" s="222" t="s">
        <v>2559</v>
      </c>
      <c r="F530" s="286" t="s">
        <v>2225</v>
      </c>
      <c r="G530" s="286" t="s">
        <v>2225</v>
      </c>
      <c r="H530" s="282" t="s">
        <v>2244</v>
      </c>
      <c r="I530" s="216"/>
      <c r="J530" s="216"/>
      <c r="K530" s="216"/>
      <c r="L530" s="231" t="s">
        <v>3020</v>
      </c>
    </row>
    <row r="531" spans="1:12" ht="30" customHeight="1">
      <c r="B531" s="215">
        <v>12</v>
      </c>
      <c r="C531" s="222" t="s">
        <v>2920</v>
      </c>
      <c r="D531" s="222" t="s">
        <v>2921</v>
      </c>
      <c r="E531" s="222" t="s">
        <v>2559</v>
      </c>
      <c r="F531" s="286" t="s">
        <v>2225</v>
      </c>
      <c r="G531" s="286" t="s">
        <v>2225</v>
      </c>
      <c r="H531" s="282" t="s">
        <v>2244</v>
      </c>
      <c r="I531" s="216"/>
      <c r="J531" s="216"/>
      <c r="K531" s="216"/>
      <c r="L531" s="231" t="s">
        <v>3021</v>
      </c>
    </row>
    <row r="532" spans="1:12" ht="30" customHeight="1">
      <c r="B532" s="215">
        <v>13</v>
      </c>
      <c r="C532" s="222" t="s">
        <v>2922</v>
      </c>
      <c r="D532" s="222" t="s">
        <v>2923</v>
      </c>
      <c r="E532" s="222" t="s">
        <v>2559</v>
      </c>
      <c r="F532" s="286" t="s">
        <v>2225</v>
      </c>
      <c r="G532" s="286" t="s">
        <v>2225</v>
      </c>
      <c r="H532" s="282" t="s">
        <v>2244</v>
      </c>
      <c r="I532" s="216"/>
      <c r="J532" s="216"/>
      <c r="K532" s="216"/>
      <c r="L532" s="231" t="s">
        <v>2922</v>
      </c>
    </row>
    <row r="533" spans="1:12" ht="30" customHeight="1" thickBot="1">
      <c r="B533" s="217">
        <v>14</v>
      </c>
      <c r="C533" s="219" t="s">
        <v>2924</v>
      </c>
      <c r="D533" s="219" t="s">
        <v>2925</v>
      </c>
      <c r="E533" s="219" t="s">
        <v>2559</v>
      </c>
      <c r="F533" s="288" t="s">
        <v>2225</v>
      </c>
      <c r="G533" s="288" t="s">
        <v>2225</v>
      </c>
      <c r="H533" s="283" t="s">
        <v>2244</v>
      </c>
      <c r="I533" s="218"/>
      <c r="J533" s="218"/>
      <c r="K533" s="218"/>
      <c r="L533" s="229" t="s">
        <v>3022</v>
      </c>
    </row>
    <row r="534" spans="1:12" ht="30" customHeight="1" thickBot="1"/>
    <row r="535" spans="1:12" ht="30" customHeight="1">
      <c r="B535" s="590" t="s">
        <v>2456</v>
      </c>
      <c r="C535" s="591"/>
      <c r="D535" s="591"/>
      <c r="E535" s="234" t="s">
        <v>203</v>
      </c>
      <c r="F535" s="598" t="s">
        <v>2953</v>
      </c>
      <c r="G535" s="594"/>
      <c r="H535" s="594"/>
      <c r="I535" s="235" t="s">
        <v>2588</v>
      </c>
      <c r="J535" s="220" t="s">
        <v>2926</v>
      </c>
      <c r="K535" s="235" t="s">
        <v>2529</v>
      </c>
      <c r="L535" s="226" t="s">
        <v>2591</v>
      </c>
    </row>
    <row r="536" spans="1:12" ht="30" customHeight="1" thickBot="1">
      <c r="B536" s="592"/>
      <c r="C536" s="593"/>
      <c r="D536" s="593"/>
      <c r="E536" s="236" t="s">
        <v>2211</v>
      </c>
      <c r="F536" s="595" t="s">
        <v>2927</v>
      </c>
      <c r="G536" s="595"/>
      <c r="H536" s="595"/>
      <c r="I536" s="237" t="s">
        <v>2532</v>
      </c>
      <c r="J536" s="221">
        <v>44266</v>
      </c>
      <c r="K536" s="237" t="s">
        <v>2593</v>
      </c>
      <c r="L536" s="227">
        <v>1</v>
      </c>
    </row>
    <row r="537" spans="1:12" ht="30" customHeight="1" thickBot="1">
      <c r="B537" s="585" t="s">
        <v>194</v>
      </c>
      <c r="C537" s="586"/>
      <c r="D537" s="213" t="s">
        <v>2928</v>
      </c>
      <c r="E537" s="238" t="s">
        <v>199</v>
      </c>
      <c r="F537" s="587" t="s">
        <v>2929</v>
      </c>
      <c r="G537" s="588"/>
      <c r="H537" s="588"/>
      <c r="I537" s="588"/>
      <c r="J537" s="589"/>
      <c r="K537" s="238" t="s">
        <v>2538</v>
      </c>
      <c r="L537" s="224">
        <v>1</v>
      </c>
    </row>
    <row r="538" spans="1:12" ht="30" customHeight="1" thickBot="1"/>
    <row r="539" spans="1:12" ht="30" customHeight="1">
      <c r="A539" s="214">
        <v>27</v>
      </c>
      <c r="B539" s="239" t="s">
        <v>2432</v>
      </c>
      <c r="C539" s="235" t="s">
        <v>196</v>
      </c>
      <c r="D539" s="235" t="s">
        <v>197</v>
      </c>
      <c r="E539" s="235" t="s">
        <v>201</v>
      </c>
      <c r="F539" s="235" t="s">
        <v>198</v>
      </c>
      <c r="G539" s="235" t="s">
        <v>2219</v>
      </c>
      <c r="H539" s="235" t="s">
        <v>2541</v>
      </c>
      <c r="I539" s="235" t="s">
        <v>2220</v>
      </c>
      <c r="J539" s="235" t="s">
        <v>2355</v>
      </c>
      <c r="K539" s="235" t="s">
        <v>2436</v>
      </c>
      <c r="L539" s="240" t="s">
        <v>2437</v>
      </c>
    </row>
    <row r="540" spans="1:12" ht="30" customHeight="1">
      <c r="B540" s="215">
        <v>1</v>
      </c>
      <c r="C540" s="222" t="s">
        <v>2930</v>
      </c>
      <c r="D540" s="222" t="s">
        <v>2931</v>
      </c>
      <c r="E540" s="222" t="s">
        <v>2228</v>
      </c>
      <c r="F540" s="281" t="s">
        <v>2244</v>
      </c>
      <c r="G540" s="286" t="s">
        <v>2225</v>
      </c>
      <c r="H540" s="287" t="s">
        <v>2225</v>
      </c>
      <c r="I540" s="216"/>
      <c r="J540" s="216"/>
      <c r="K540" s="216"/>
      <c r="L540" s="231" t="s">
        <v>3023</v>
      </c>
    </row>
    <row r="541" spans="1:12" ht="30" customHeight="1">
      <c r="B541" s="215">
        <v>2</v>
      </c>
      <c r="C541" s="222" t="s">
        <v>2257</v>
      </c>
      <c r="D541" s="222" t="s">
        <v>2258</v>
      </c>
      <c r="E541" s="222" t="s">
        <v>2228</v>
      </c>
      <c r="F541" s="286" t="s">
        <v>2225</v>
      </c>
      <c r="G541" s="281" t="s">
        <v>2244</v>
      </c>
      <c r="H541" s="287" t="s">
        <v>2225</v>
      </c>
      <c r="I541" s="216"/>
      <c r="J541" s="216" t="s">
        <v>928</v>
      </c>
      <c r="K541" s="222" t="s">
        <v>3556</v>
      </c>
      <c r="L541" s="231" t="s">
        <v>2257</v>
      </c>
    </row>
    <row r="542" spans="1:12" ht="30" customHeight="1">
      <c r="B542" s="215">
        <v>3</v>
      </c>
      <c r="C542" s="222" t="s">
        <v>2259</v>
      </c>
      <c r="D542" s="222" t="s">
        <v>2045</v>
      </c>
      <c r="E542" s="222" t="s">
        <v>2228</v>
      </c>
      <c r="F542" s="286" t="s">
        <v>2225</v>
      </c>
      <c r="G542" s="281" t="s">
        <v>2244</v>
      </c>
      <c r="H542" s="282" t="s">
        <v>2244</v>
      </c>
      <c r="I542" s="216"/>
      <c r="J542" s="216" t="s">
        <v>928</v>
      </c>
      <c r="K542" s="222" t="s">
        <v>2045</v>
      </c>
      <c r="L542" s="231" t="s">
        <v>2444</v>
      </c>
    </row>
    <row r="543" spans="1:12" ht="30" customHeight="1">
      <c r="B543" s="215">
        <v>4</v>
      </c>
      <c r="C543" s="222" t="s">
        <v>2932</v>
      </c>
      <c r="D543" s="222" t="s">
        <v>2933</v>
      </c>
      <c r="E543" s="222" t="s">
        <v>2559</v>
      </c>
      <c r="F543" s="286" t="s">
        <v>2225</v>
      </c>
      <c r="G543" s="286" t="s">
        <v>2225</v>
      </c>
      <c r="H543" s="282" t="s">
        <v>2244</v>
      </c>
      <c r="I543" s="216"/>
      <c r="J543" s="216"/>
      <c r="K543" s="216"/>
      <c r="L543" s="231" t="s">
        <v>3024</v>
      </c>
    </row>
    <row r="544" spans="1:12" ht="30" customHeight="1">
      <c r="B544" s="215">
        <v>5</v>
      </c>
      <c r="C544" s="222" t="s">
        <v>2934</v>
      </c>
      <c r="D544" s="222" t="s">
        <v>2935</v>
      </c>
      <c r="E544" s="222" t="s">
        <v>2559</v>
      </c>
      <c r="F544" s="286" t="s">
        <v>2225</v>
      </c>
      <c r="G544" s="286" t="s">
        <v>2225</v>
      </c>
      <c r="H544" s="282" t="s">
        <v>2244</v>
      </c>
      <c r="I544" s="216"/>
      <c r="J544" s="216"/>
      <c r="K544" s="216"/>
      <c r="L544" s="231" t="s">
        <v>3025</v>
      </c>
    </row>
    <row r="545" spans="1:12" ht="30" customHeight="1">
      <c r="B545" s="215">
        <v>6</v>
      </c>
      <c r="C545" s="222" t="s">
        <v>2936</v>
      </c>
      <c r="D545" s="222" t="s">
        <v>2937</v>
      </c>
      <c r="E545" s="222" t="s">
        <v>2559</v>
      </c>
      <c r="F545" s="286" t="s">
        <v>2225</v>
      </c>
      <c r="G545" s="286" t="s">
        <v>2225</v>
      </c>
      <c r="H545" s="282" t="s">
        <v>2244</v>
      </c>
      <c r="I545" s="216"/>
      <c r="J545" s="216"/>
      <c r="K545" s="216"/>
      <c r="L545" s="231" t="s">
        <v>3026</v>
      </c>
    </row>
    <row r="546" spans="1:12" ht="30" customHeight="1">
      <c r="B546" s="215">
        <v>7</v>
      </c>
      <c r="C546" s="222" t="s">
        <v>2938</v>
      </c>
      <c r="D546" s="222" t="s">
        <v>2939</v>
      </c>
      <c r="E546" s="222" t="s">
        <v>2559</v>
      </c>
      <c r="F546" s="286" t="s">
        <v>2225</v>
      </c>
      <c r="G546" s="286" t="s">
        <v>2225</v>
      </c>
      <c r="H546" s="282" t="s">
        <v>2244</v>
      </c>
      <c r="I546" s="216"/>
      <c r="J546" s="216"/>
      <c r="K546" s="216"/>
      <c r="L546" s="231" t="s">
        <v>3027</v>
      </c>
    </row>
    <row r="547" spans="1:12" ht="30" customHeight="1">
      <c r="B547" s="215">
        <v>8</v>
      </c>
      <c r="C547" s="222" t="s">
        <v>2940</v>
      </c>
      <c r="D547" s="222" t="s">
        <v>2941</v>
      </c>
      <c r="E547" s="222" t="s">
        <v>2559</v>
      </c>
      <c r="F547" s="286" t="s">
        <v>2225</v>
      </c>
      <c r="G547" s="286" t="s">
        <v>2225</v>
      </c>
      <c r="H547" s="282" t="s">
        <v>2244</v>
      </c>
      <c r="I547" s="216"/>
      <c r="J547" s="216"/>
      <c r="K547" s="216"/>
      <c r="L547" s="231" t="s">
        <v>3028</v>
      </c>
    </row>
    <row r="548" spans="1:12" ht="30" customHeight="1">
      <c r="B548" s="215">
        <v>9</v>
      </c>
      <c r="C548" s="222" t="s">
        <v>2942</v>
      </c>
      <c r="D548" s="222" t="s">
        <v>2943</v>
      </c>
      <c r="E548" s="222" t="s">
        <v>2559</v>
      </c>
      <c r="F548" s="286" t="s">
        <v>2225</v>
      </c>
      <c r="G548" s="286" t="s">
        <v>2225</v>
      </c>
      <c r="H548" s="282" t="s">
        <v>2244</v>
      </c>
      <c r="I548" s="216"/>
      <c r="J548" s="216"/>
      <c r="K548" s="216"/>
      <c r="L548" s="231" t="s">
        <v>3029</v>
      </c>
    </row>
    <row r="549" spans="1:12" ht="30" customHeight="1">
      <c r="B549" s="215">
        <v>10</v>
      </c>
      <c r="C549" s="222" t="s">
        <v>2944</v>
      </c>
      <c r="D549" s="222" t="s">
        <v>2945</v>
      </c>
      <c r="E549" s="222" t="s">
        <v>2559</v>
      </c>
      <c r="F549" s="286" t="s">
        <v>2225</v>
      </c>
      <c r="G549" s="286" t="s">
        <v>2225</v>
      </c>
      <c r="H549" s="282" t="s">
        <v>2244</v>
      </c>
      <c r="I549" s="216"/>
      <c r="J549" s="216"/>
      <c r="K549" s="216"/>
      <c r="L549" s="231" t="s">
        <v>3030</v>
      </c>
    </row>
    <row r="550" spans="1:12" ht="30" customHeight="1" thickBot="1">
      <c r="B550" s="217">
        <v>11</v>
      </c>
      <c r="C550" s="219" t="s">
        <v>2946</v>
      </c>
      <c r="D550" s="219" t="s">
        <v>2947</v>
      </c>
      <c r="E550" s="219" t="s">
        <v>2559</v>
      </c>
      <c r="F550" s="288" t="s">
        <v>2225</v>
      </c>
      <c r="G550" s="288" t="s">
        <v>2225</v>
      </c>
      <c r="H550" s="283" t="s">
        <v>2244</v>
      </c>
      <c r="I550" s="218"/>
      <c r="J550" s="218"/>
      <c r="K550" s="218"/>
      <c r="L550" s="229" t="s">
        <v>3031</v>
      </c>
    </row>
    <row r="552" spans="1:12" ht="30" customHeight="1" thickBot="1"/>
    <row r="553" spans="1:12" ht="30" customHeight="1">
      <c r="A553" s="214">
        <v>28</v>
      </c>
      <c r="B553" s="590" t="s">
        <v>3032</v>
      </c>
      <c r="C553" s="591"/>
      <c r="D553" s="591"/>
      <c r="E553" s="234" t="s">
        <v>3033</v>
      </c>
      <c r="F553" s="594" t="s">
        <v>3034</v>
      </c>
      <c r="G553" s="594"/>
      <c r="H553" s="594"/>
      <c r="I553" s="235" t="s">
        <v>2209</v>
      </c>
      <c r="J553" s="241" t="s">
        <v>3035</v>
      </c>
      <c r="K553" s="235" t="s">
        <v>2210</v>
      </c>
      <c r="L553" s="226" t="s">
        <v>3036</v>
      </c>
    </row>
    <row r="554" spans="1:12" ht="30" customHeight="1" thickBot="1">
      <c r="B554" s="592"/>
      <c r="C554" s="593"/>
      <c r="D554" s="593"/>
      <c r="E554" s="236" t="s">
        <v>2211</v>
      </c>
      <c r="F554" s="595" t="s">
        <v>3037</v>
      </c>
      <c r="G554" s="595"/>
      <c r="H554" s="595"/>
      <c r="I554" s="237" t="s">
        <v>2212</v>
      </c>
      <c r="J554" s="221">
        <v>44266</v>
      </c>
      <c r="K554" s="237" t="s">
        <v>3038</v>
      </c>
      <c r="L554" s="227">
        <v>1</v>
      </c>
    </row>
    <row r="555" spans="1:12" ht="30" customHeight="1" thickBot="1">
      <c r="B555" s="585" t="s">
        <v>194</v>
      </c>
      <c r="C555" s="586"/>
      <c r="D555" s="213" t="s">
        <v>3039</v>
      </c>
      <c r="E555" s="238" t="s">
        <v>3040</v>
      </c>
      <c r="F555" s="587" t="s">
        <v>3041</v>
      </c>
      <c r="G555" s="588"/>
      <c r="H555" s="588"/>
      <c r="I555" s="588"/>
      <c r="J555" s="589"/>
      <c r="K555" s="238" t="s">
        <v>2492</v>
      </c>
      <c r="L555" s="224">
        <v>1</v>
      </c>
    </row>
    <row r="556" spans="1:12" ht="30" customHeight="1" thickBot="1">
      <c r="B556" s="249"/>
      <c r="C556" s="249"/>
      <c r="D556" s="249"/>
      <c r="E556" s="249"/>
      <c r="F556" s="249"/>
      <c r="G556" s="249"/>
      <c r="H556" s="249"/>
      <c r="I556" s="249"/>
      <c r="J556" s="249"/>
      <c r="K556" s="249"/>
      <c r="L556" s="245"/>
    </row>
    <row r="557" spans="1:12" ht="30" customHeight="1">
      <c r="B557" s="239" t="s">
        <v>195</v>
      </c>
      <c r="C557" s="235" t="s">
        <v>196</v>
      </c>
      <c r="D557" s="235" t="s">
        <v>197</v>
      </c>
      <c r="E557" s="235" t="s">
        <v>201</v>
      </c>
      <c r="F557" s="235" t="s">
        <v>3042</v>
      </c>
      <c r="G557" s="235" t="s">
        <v>2219</v>
      </c>
      <c r="H557" s="235" t="s">
        <v>3043</v>
      </c>
      <c r="I557" s="235" t="s">
        <v>2220</v>
      </c>
      <c r="J557" s="235" t="s">
        <v>3044</v>
      </c>
      <c r="K557" s="235" t="s">
        <v>202</v>
      </c>
      <c r="L557" s="225" t="s">
        <v>189</v>
      </c>
    </row>
    <row r="558" spans="1:12" ht="30" customHeight="1">
      <c r="B558" s="215">
        <v>1</v>
      </c>
      <c r="C558" s="222" t="s">
        <v>3045</v>
      </c>
      <c r="D558" s="222" t="s">
        <v>3046</v>
      </c>
      <c r="E558" s="222" t="s">
        <v>2228</v>
      </c>
      <c r="F558" s="281" t="s">
        <v>2244</v>
      </c>
      <c r="G558" s="286" t="s">
        <v>2225</v>
      </c>
      <c r="H558" s="287" t="s">
        <v>2225</v>
      </c>
      <c r="I558" s="216"/>
      <c r="J558" s="216"/>
      <c r="K558" s="216"/>
      <c r="L558" s="231" t="s">
        <v>3047</v>
      </c>
    </row>
    <row r="559" spans="1:12" ht="30" customHeight="1">
      <c r="B559" s="215">
        <v>2</v>
      </c>
      <c r="C559" s="222" t="s">
        <v>2222</v>
      </c>
      <c r="D559" s="222" t="s">
        <v>3048</v>
      </c>
      <c r="E559" s="222" t="s">
        <v>2224</v>
      </c>
      <c r="F559" s="286" t="s">
        <v>2225</v>
      </c>
      <c r="G559" s="286" t="s">
        <v>2225</v>
      </c>
      <c r="H559" s="287" t="s">
        <v>2225</v>
      </c>
      <c r="I559" s="216"/>
      <c r="J559" s="216"/>
      <c r="K559" s="216"/>
      <c r="L559" s="231" t="s">
        <v>3049</v>
      </c>
    </row>
    <row r="560" spans="1:12" ht="30" customHeight="1">
      <c r="B560" s="215">
        <v>3</v>
      </c>
      <c r="C560" s="222" t="s">
        <v>3050</v>
      </c>
      <c r="D560" s="222" t="s">
        <v>3051</v>
      </c>
      <c r="E560" s="222" t="s">
        <v>2603</v>
      </c>
      <c r="F560" s="286" t="s">
        <v>2225</v>
      </c>
      <c r="G560" s="286" t="s">
        <v>2225</v>
      </c>
      <c r="H560" s="287" t="s">
        <v>2225</v>
      </c>
      <c r="I560" s="216"/>
      <c r="J560" s="216"/>
      <c r="K560" s="216"/>
      <c r="L560" s="231" t="s">
        <v>3052</v>
      </c>
    </row>
    <row r="561" spans="1:12" ht="30" customHeight="1" thickBot="1">
      <c r="B561" s="217">
        <v>4</v>
      </c>
      <c r="C561" s="219" t="s">
        <v>2400</v>
      </c>
      <c r="D561" s="219" t="s">
        <v>3053</v>
      </c>
      <c r="E561" s="219" t="s">
        <v>2248</v>
      </c>
      <c r="F561" s="288" t="s">
        <v>2225</v>
      </c>
      <c r="G561" s="288" t="s">
        <v>2225</v>
      </c>
      <c r="H561" s="289" t="s">
        <v>2225</v>
      </c>
      <c r="I561" s="218"/>
      <c r="J561" s="218"/>
      <c r="K561" s="218"/>
      <c r="L561" s="229" t="s">
        <v>3054</v>
      </c>
    </row>
    <row r="563" spans="1:12" ht="30" customHeight="1" thickBot="1"/>
    <row r="564" spans="1:12" ht="30" customHeight="1">
      <c r="A564" s="214">
        <v>29</v>
      </c>
      <c r="B564" s="590" t="s">
        <v>193</v>
      </c>
      <c r="C564" s="591"/>
      <c r="D564" s="591"/>
      <c r="E564" s="234" t="s">
        <v>2363</v>
      </c>
      <c r="F564" s="594" t="s">
        <v>3055</v>
      </c>
      <c r="G564" s="594"/>
      <c r="H564" s="594"/>
      <c r="I564" s="235" t="s">
        <v>2209</v>
      </c>
      <c r="J564" s="241" t="s">
        <v>1144</v>
      </c>
      <c r="K564" s="235" t="s">
        <v>3056</v>
      </c>
      <c r="L564" s="226" t="s">
        <v>606</v>
      </c>
    </row>
    <row r="565" spans="1:12" ht="30" customHeight="1" thickBot="1">
      <c r="B565" s="592"/>
      <c r="C565" s="593"/>
      <c r="D565" s="593"/>
      <c r="E565" s="236" t="s">
        <v>2211</v>
      </c>
      <c r="F565" s="595" t="s">
        <v>606</v>
      </c>
      <c r="G565" s="595"/>
      <c r="H565" s="595"/>
      <c r="I565" s="237" t="s">
        <v>3057</v>
      </c>
      <c r="J565" s="221">
        <v>44266</v>
      </c>
      <c r="K565" s="237" t="s">
        <v>2213</v>
      </c>
      <c r="L565" s="227">
        <v>1</v>
      </c>
    </row>
    <row r="566" spans="1:12" ht="30" customHeight="1" thickBot="1">
      <c r="B566" s="585" t="s">
        <v>194</v>
      </c>
      <c r="C566" s="586"/>
      <c r="D566" s="213" t="s">
        <v>3058</v>
      </c>
      <c r="E566" s="238" t="s">
        <v>199</v>
      </c>
      <c r="F566" s="587" t="s">
        <v>3041</v>
      </c>
      <c r="G566" s="588"/>
      <c r="H566" s="588"/>
      <c r="I566" s="588"/>
      <c r="J566" s="589"/>
      <c r="K566" s="238" t="s">
        <v>2492</v>
      </c>
      <c r="L566" s="224">
        <v>1</v>
      </c>
    </row>
    <row r="567" spans="1:12" ht="30" customHeight="1" thickBot="1">
      <c r="B567" s="249"/>
      <c r="C567" s="249"/>
      <c r="D567" s="249"/>
      <c r="E567" s="249"/>
      <c r="F567" s="249"/>
      <c r="G567" s="249"/>
      <c r="H567" s="249"/>
      <c r="I567" s="249"/>
      <c r="J567" s="249"/>
      <c r="K567" s="249"/>
      <c r="L567" s="245"/>
    </row>
    <row r="568" spans="1:12" ht="30" customHeight="1">
      <c r="B568" s="239" t="s">
        <v>3059</v>
      </c>
      <c r="C568" s="235" t="s">
        <v>196</v>
      </c>
      <c r="D568" s="235" t="s">
        <v>197</v>
      </c>
      <c r="E568" s="235" t="s">
        <v>201</v>
      </c>
      <c r="F568" s="235" t="s">
        <v>2253</v>
      </c>
      <c r="G568" s="235" t="s">
        <v>2254</v>
      </c>
      <c r="H568" s="235" t="s">
        <v>200</v>
      </c>
      <c r="I568" s="235" t="s">
        <v>2220</v>
      </c>
      <c r="J568" s="235" t="s">
        <v>2221</v>
      </c>
      <c r="K568" s="235" t="s">
        <v>3060</v>
      </c>
      <c r="L568" s="225" t="s">
        <v>3061</v>
      </c>
    </row>
    <row r="569" spans="1:12" ht="30" customHeight="1">
      <c r="B569" s="215">
        <v>1</v>
      </c>
      <c r="C569" s="222" t="s">
        <v>3062</v>
      </c>
      <c r="D569" s="222" t="s">
        <v>3063</v>
      </c>
      <c r="E569" s="222" t="s">
        <v>2228</v>
      </c>
      <c r="F569" s="281" t="s">
        <v>2244</v>
      </c>
      <c r="G569" s="286" t="s">
        <v>2225</v>
      </c>
      <c r="H569" s="287" t="s">
        <v>2225</v>
      </c>
      <c r="I569" s="216"/>
      <c r="J569" s="216"/>
      <c r="K569" s="216"/>
      <c r="L569" s="231" t="s">
        <v>3064</v>
      </c>
    </row>
    <row r="570" spans="1:12" ht="30" customHeight="1">
      <c r="B570" s="215">
        <v>2</v>
      </c>
      <c r="C570" s="222" t="s">
        <v>2222</v>
      </c>
      <c r="D570" s="222" t="s">
        <v>3065</v>
      </c>
      <c r="E570" s="222" t="s">
        <v>2224</v>
      </c>
      <c r="F570" s="286" t="s">
        <v>2225</v>
      </c>
      <c r="G570" s="286" t="s">
        <v>2225</v>
      </c>
      <c r="H570" s="287" t="s">
        <v>2225</v>
      </c>
      <c r="I570" s="216"/>
      <c r="J570" s="216"/>
      <c r="K570" s="216"/>
      <c r="L570" s="231" t="s">
        <v>3066</v>
      </c>
    </row>
    <row r="571" spans="1:12" ht="30" customHeight="1">
      <c r="B571" s="215">
        <v>3</v>
      </c>
      <c r="C571" s="222" t="s">
        <v>2341</v>
      </c>
      <c r="D571" s="222" t="s">
        <v>3067</v>
      </c>
      <c r="E571" s="222" t="s">
        <v>2228</v>
      </c>
      <c r="F571" s="286" t="s">
        <v>2225</v>
      </c>
      <c r="G571" s="286" t="s">
        <v>2225</v>
      </c>
      <c r="H571" s="287" t="s">
        <v>2225</v>
      </c>
      <c r="I571" s="216"/>
      <c r="J571" s="216"/>
      <c r="K571" s="216"/>
      <c r="L571" s="231" t="s">
        <v>3068</v>
      </c>
    </row>
    <row r="572" spans="1:12" ht="30" customHeight="1">
      <c r="B572" s="215">
        <v>4</v>
      </c>
      <c r="C572" s="222" t="s">
        <v>3069</v>
      </c>
      <c r="D572" s="222" t="s">
        <v>3070</v>
      </c>
      <c r="E572" s="222" t="s">
        <v>2248</v>
      </c>
      <c r="F572" s="286" t="s">
        <v>2225</v>
      </c>
      <c r="G572" s="286" t="s">
        <v>2225</v>
      </c>
      <c r="H572" s="287" t="s">
        <v>2225</v>
      </c>
      <c r="I572" s="216"/>
      <c r="J572" s="216"/>
      <c r="K572" s="216"/>
      <c r="L572" s="231" t="s">
        <v>3071</v>
      </c>
    </row>
    <row r="573" spans="1:12" ht="30" customHeight="1">
      <c r="B573" s="215">
        <v>5</v>
      </c>
      <c r="C573" s="222" t="s">
        <v>3072</v>
      </c>
      <c r="D573" s="222" t="s">
        <v>3073</v>
      </c>
      <c r="E573" s="222" t="s">
        <v>2580</v>
      </c>
      <c r="F573" s="286" t="s">
        <v>2225</v>
      </c>
      <c r="G573" s="286" t="s">
        <v>2225</v>
      </c>
      <c r="H573" s="287" t="s">
        <v>2225</v>
      </c>
      <c r="I573" s="216"/>
      <c r="J573" s="216"/>
      <c r="K573" s="216"/>
      <c r="L573" s="231" t="s">
        <v>3074</v>
      </c>
    </row>
    <row r="574" spans="1:12" ht="30" customHeight="1" thickBot="1">
      <c r="B574" s="217">
        <v>6</v>
      </c>
      <c r="C574" s="219" t="s">
        <v>3075</v>
      </c>
      <c r="D574" s="219" t="s">
        <v>3076</v>
      </c>
      <c r="E574" s="219" t="s">
        <v>2248</v>
      </c>
      <c r="F574" s="288" t="s">
        <v>2225</v>
      </c>
      <c r="G574" s="288" t="s">
        <v>2225</v>
      </c>
      <c r="H574" s="289" t="s">
        <v>2225</v>
      </c>
      <c r="I574" s="218"/>
      <c r="J574" s="218"/>
      <c r="K574" s="218"/>
      <c r="L574" s="229" t="s">
        <v>3077</v>
      </c>
    </row>
    <row r="575" spans="1:12" ht="30" customHeight="1" thickBot="1"/>
    <row r="576" spans="1:12" ht="30" customHeight="1">
      <c r="A576" s="214">
        <v>30</v>
      </c>
      <c r="B576" s="590" t="s">
        <v>193</v>
      </c>
      <c r="C576" s="591"/>
      <c r="D576" s="591"/>
      <c r="E576" s="234" t="s">
        <v>2363</v>
      </c>
      <c r="F576" s="594" t="s">
        <v>3553</v>
      </c>
      <c r="G576" s="594"/>
      <c r="H576" s="594"/>
      <c r="I576" s="235" t="s">
        <v>2209</v>
      </c>
      <c r="J576" s="241" t="s">
        <v>3538</v>
      </c>
      <c r="K576" s="235" t="s">
        <v>3056</v>
      </c>
      <c r="L576" s="226" t="s">
        <v>606</v>
      </c>
    </row>
    <row r="577" spans="1:12" ht="30" customHeight="1" thickBot="1">
      <c r="B577" s="592"/>
      <c r="C577" s="593"/>
      <c r="D577" s="593"/>
      <c r="E577" s="236" t="s">
        <v>105</v>
      </c>
      <c r="F577" s="595" t="s">
        <v>606</v>
      </c>
      <c r="G577" s="595"/>
      <c r="H577" s="595"/>
      <c r="I577" s="237" t="s">
        <v>3057</v>
      </c>
      <c r="J577" s="272">
        <v>44266</v>
      </c>
      <c r="K577" s="237" t="s">
        <v>2213</v>
      </c>
      <c r="L577" s="227">
        <v>1</v>
      </c>
    </row>
    <row r="578" spans="1:12" ht="30" customHeight="1" thickBot="1">
      <c r="B578" s="585" t="s">
        <v>194</v>
      </c>
      <c r="C578" s="586"/>
      <c r="D578" s="277" t="s">
        <v>2214</v>
      </c>
      <c r="E578" s="274" t="s">
        <v>199</v>
      </c>
      <c r="F578" s="587" t="s">
        <v>1566</v>
      </c>
      <c r="G578" s="588"/>
      <c r="H578" s="588"/>
      <c r="I578" s="588"/>
      <c r="J578" s="589"/>
      <c r="K578" s="274" t="s">
        <v>2216</v>
      </c>
      <c r="L578" s="224">
        <v>1</v>
      </c>
    </row>
    <row r="579" spans="1:12" ht="30" customHeight="1" thickBot="1">
      <c r="B579" s="276"/>
      <c r="C579" s="276"/>
      <c r="D579" s="276"/>
      <c r="E579" s="276"/>
      <c r="F579" s="276"/>
      <c r="G579" s="276"/>
      <c r="H579" s="276"/>
      <c r="I579" s="276"/>
      <c r="J579" s="276"/>
      <c r="K579" s="276"/>
      <c r="L579" s="245"/>
    </row>
    <row r="580" spans="1:12" ht="30" customHeight="1">
      <c r="B580" s="239" t="s">
        <v>3059</v>
      </c>
      <c r="C580" s="235" t="s">
        <v>196</v>
      </c>
      <c r="D580" s="235" t="s">
        <v>197</v>
      </c>
      <c r="E580" s="235" t="s">
        <v>201</v>
      </c>
      <c r="F580" s="235" t="s">
        <v>198</v>
      </c>
      <c r="G580" s="235" t="s">
        <v>2219</v>
      </c>
      <c r="H580" s="235" t="s">
        <v>200</v>
      </c>
      <c r="I580" s="235" t="s">
        <v>2220</v>
      </c>
      <c r="J580" s="235" t="s">
        <v>2221</v>
      </c>
      <c r="K580" s="235" t="s">
        <v>3060</v>
      </c>
      <c r="L580" s="225" t="s">
        <v>189</v>
      </c>
    </row>
    <row r="581" spans="1:12" ht="30" customHeight="1">
      <c r="B581" s="215">
        <v>1</v>
      </c>
      <c r="C581" s="222" t="s">
        <v>3539</v>
      </c>
      <c r="D581" s="222" t="s">
        <v>3542</v>
      </c>
      <c r="E581" s="222" t="s">
        <v>2224</v>
      </c>
      <c r="F581" s="281" t="s">
        <v>2244</v>
      </c>
      <c r="G581" s="286" t="s">
        <v>2225</v>
      </c>
      <c r="H581" s="287" t="s">
        <v>2225</v>
      </c>
      <c r="I581" s="216"/>
      <c r="J581" s="216"/>
      <c r="K581" s="216"/>
      <c r="L581" s="231"/>
    </row>
    <row r="582" spans="1:12" ht="30" customHeight="1">
      <c r="B582" s="215">
        <v>2</v>
      </c>
      <c r="C582" s="222" t="s">
        <v>3540</v>
      </c>
      <c r="D582" s="222" t="s">
        <v>3543</v>
      </c>
      <c r="E582" s="222" t="s">
        <v>2248</v>
      </c>
      <c r="F582" s="286" t="s">
        <v>2225</v>
      </c>
      <c r="G582" s="286" t="s">
        <v>2225</v>
      </c>
      <c r="H582" s="287" t="s">
        <v>2225</v>
      </c>
      <c r="I582" s="216"/>
      <c r="J582" s="216"/>
      <c r="K582" s="216"/>
      <c r="L582" s="231"/>
    </row>
    <row r="583" spans="1:12" ht="30" customHeight="1" thickBot="1">
      <c r="B583" s="217">
        <v>3</v>
      </c>
      <c r="C583" s="219" t="s">
        <v>3541</v>
      </c>
      <c r="D583" s="219" t="s">
        <v>3544</v>
      </c>
      <c r="E583" s="219" t="s">
        <v>2228</v>
      </c>
      <c r="F583" s="288" t="s">
        <v>2225</v>
      </c>
      <c r="G583" s="288" t="s">
        <v>2225</v>
      </c>
      <c r="H583" s="289" t="s">
        <v>2225</v>
      </c>
      <c r="I583" s="275"/>
      <c r="J583" s="275"/>
      <c r="K583" s="275"/>
      <c r="L583" s="229"/>
    </row>
    <row r="584" spans="1:12" ht="30" customHeight="1" thickBot="1"/>
    <row r="585" spans="1:12" ht="30" customHeight="1">
      <c r="A585" s="214">
        <v>31</v>
      </c>
      <c r="B585" s="590" t="s">
        <v>193</v>
      </c>
      <c r="C585" s="591"/>
      <c r="D585" s="591"/>
      <c r="E585" s="234" t="s">
        <v>2363</v>
      </c>
      <c r="F585" s="594" t="s">
        <v>3498</v>
      </c>
      <c r="G585" s="594"/>
      <c r="H585" s="594"/>
      <c r="I585" s="235" t="s">
        <v>2209</v>
      </c>
      <c r="J585" s="241" t="s">
        <v>3538</v>
      </c>
      <c r="K585" s="235" t="s">
        <v>3056</v>
      </c>
      <c r="L585" s="226" t="s">
        <v>606</v>
      </c>
    </row>
    <row r="586" spans="1:12" ht="30" customHeight="1" thickBot="1">
      <c r="B586" s="592"/>
      <c r="C586" s="593"/>
      <c r="D586" s="593"/>
      <c r="E586" s="236" t="s">
        <v>105</v>
      </c>
      <c r="F586" s="595" t="s">
        <v>606</v>
      </c>
      <c r="G586" s="595"/>
      <c r="H586" s="595"/>
      <c r="I586" s="237" t="s">
        <v>3057</v>
      </c>
      <c r="J586" s="272">
        <v>44266</v>
      </c>
      <c r="K586" s="237" t="s">
        <v>2213</v>
      </c>
      <c r="L586" s="227">
        <v>1</v>
      </c>
    </row>
    <row r="587" spans="1:12" ht="30" customHeight="1" thickBot="1">
      <c r="B587" s="585" t="s">
        <v>194</v>
      </c>
      <c r="C587" s="586"/>
      <c r="D587" s="277" t="s">
        <v>2214</v>
      </c>
      <c r="E587" s="274" t="s">
        <v>199</v>
      </c>
      <c r="F587" s="587" t="s">
        <v>1566</v>
      </c>
      <c r="G587" s="588"/>
      <c r="H587" s="588"/>
      <c r="I587" s="588"/>
      <c r="J587" s="589"/>
      <c r="K587" s="274" t="s">
        <v>2216</v>
      </c>
      <c r="L587" s="224">
        <v>1</v>
      </c>
    </row>
    <row r="588" spans="1:12" ht="30" customHeight="1" thickBot="1">
      <c r="B588" s="276"/>
      <c r="C588" s="276"/>
      <c r="D588" s="276"/>
      <c r="E588" s="276"/>
      <c r="F588" s="276"/>
      <c r="G588" s="276"/>
      <c r="H588" s="276"/>
      <c r="I588" s="276"/>
      <c r="J588" s="276"/>
      <c r="K588" s="276"/>
      <c r="L588" s="245"/>
    </row>
    <row r="589" spans="1:12" ht="30" customHeight="1">
      <c r="B589" s="239" t="s">
        <v>3059</v>
      </c>
      <c r="C589" s="235" t="s">
        <v>196</v>
      </c>
      <c r="D589" s="235" t="s">
        <v>197</v>
      </c>
      <c r="E589" s="235" t="s">
        <v>201</v>
      </c>
      <c r="F589" s="235" t="s">
        <v>198</v>
      </c>
      <c r="G589" s="235" t="s">
        <v>2219</v>
      </c>
      <c r="H589" s="235" t="s">
        <v>200</v>
      </c>
      <c r="I589" s="235" t="s">
        <v>2220</v>
      </c>
      <c r="J589" s="235" t="s">
        <v>2221</v>
      </c>
      <c r="K589" s="235" t="s">
        <v>3060</v>
      </c>
      <c r="L589" s="225" t="s">
        <v>189</v>
      </c>
    </row>
    <row r="590" spans="1:12" ht="30" customHeight="1">
      <c r="B590" s="215">
        <v>1</v>
      </c>
      <c r="C590" s="222" t="s">
        <v>3545</v>
      </c>
      <c r="D590" s="222" t="s">
        <v>3549</v>
      </c>
      <c r="E590" s="222" t="s">
        <v>2224</v>
      </c>
      <c r="F590" s="281" t="s">
        <v>2244</v>
      </c>
      <c r="G590" s="286" t="s">
        <v>2225</v>
      </c>
      <c r="H590" s="287" t="s">
        <v>2225</v>
      </c>
      <c r="I590" s="216"/>
      <c r="J590" s="216"/>
      <c r="K590" s="216"/>
      <c r="L590" s="231"/>
    </row>
    <row r="591" spans="1:12" ht="30" customHeight="1">
      <c r="B591" s="215">
        <v>2</v>
      </c>
      <c r="C591" s="222" t="s">
        <v>3546</v>
      </c>
      <c r="D591" s="222" t="s">
        <v>3550</v>
      </c>
      <c r="E591" s="222" t="s">
        <v>2228</v>
      </c>
      <c r="F591" s="286" t="s">
        <v>2225</v>
      </c>
      <c r="G591" s="286" t="s">
        <v>2225</v>
      </c>
      <c r="H591" s="287" t="s">
        <v>2225</v>
      </c>
      <c r="I591" s="216"/>
      <c r="J591" s="216"/>
      <c r="K591" s="216"/>
      <c r="L591" s="231"/>
    </row>
    <row r="592" spans="1:12" ht="30" customHeight="1">
      <c r="B592" s="215">
        <v>2</v>
      </c>
      <c r="C592" s="222" t="s">
        <v>3547</v>
      </c>
      <c r="D592" s="222" t="s">
        <v>3551</v>
      </c>
      <c r="E592" s="222" t="s">
        <v>3552</v>
      </c>
      <c r="F592" s="286" t="s">
        <v>2225</v>
      </c>
      <c r="G592" s="286" t="s">
        <v>2225</v>
      </c>
      <c r="H592" s="287" t="s">
        <v>2225</v>
      </c>
      <c r="I592" s="216"/>
      <c r="J592" s="216"/>
      <c r="K592" s="216"/>
      <c r="L592" s="231"/>
    </row>
    <row r="593" spans="2:12" ht="30" customHeight="1" thickBot="1">
      <c r="B593" s="217">
        <v>3</v>
      </c>
      <c r="C593" s="219" t="s">
        <v>3548</v>
      </c>
      <c r="D593" s="219" t="s">
        <v>3544</v>
      </c>
      <c r="E593" s="279" t="s">
        <v>2228</v>
      </c>
      <c r="F593" s="288" t="s">
        <v>2225</v>
      </c>
      <c r="G593" s="284" t="s">
        <v>2244</v>
      </c>
      <c r="H593" s="289" t="s">
        <v>2225</v>
      </c>
      <c r="I593" s="275"/>
      <c r="J593" s="275" t="s">
        <v>3537</v>
      </c>
      <c r="K593" s="219" t="s">
        <v>3542</v>
      </c>
      <c r="L593" s="229"/>
    </row>
  </sheetData>
  <mergeCells count="164">
    <mergeCell ref="B13:D14"/>
    <mergeCell ref="B15:C15"/>
    <mergeCell ref="F15:J15"/>
    <mergeCell ref="F13:H13"/>
    <mergeCell ref="F14:H14"/>
    <mergeCell ref="B4:L4"/>
    <mergeCell ref="B5:L8"/>
    <mergeCell ref="B10:L11"/>
    <mergeCell ref="B2:C2"/>
    <mergeCell ref="D2:I2"/>
    <mergeCell ref="K2:L2"/>
    <mergeCell ref="B3:C3"/>
    <mergeCell ref="D3:I3"/>
    <mergeCell ref="K3:L3"/>
    <mergeCell ref="B43:D44"/>
    <mergeCell ref="F43:H43"/>
    <mergeCell ref="F44:H44"/>
    <mergeCell ref="B45:C45"/>
    <mergeCell ref="F45:J45"/>
    <mergeCell ref="B27:D28"/>
    <mergeCell ref="F27:H27"/>
    <mergeCell ref="F28:H28"/>
    <mergeCell ref="B29:C29"/>
    <mergeCell ref="F29:J29"/>
    <mergeCell ref="B83:D84"/>
    <mergeCell ref="F83:H83"/>
    <mergeCell ref="F84:H84"/>
    <mergeCell ref="B85:C85"/>
    <mergeCell ref="F85:J85"/>
    <mergeCell ref="F115:H115"/>
    <mergeCell ref="B66:D67"/>
    <mergeCell ref="F66:H66"/>
    <mergeCell ref="F67:H67"/>
    <mergeCell ref="B68:C68"/>
    <mergeCell ref="F68:J68"/>
    <mergeCell ref="B226:C226"/>
    <mergeCell ref="F226:J226"/>
    <mergeCell ref="B101:D102"/>
    <mergeCell ref="F101:H101"/>
    <mergeCell ref="F102:H102"/>
    <mergeCell ref="B103:C103"/>
    <mergeCell ref="F103:J103"/>
    <mergeCell ref="B115:D116"/>
    <mergeCell ref="B210:D211"/>
    <mergeCell ref="F210:H210"/>
    <mergeCell ref="F211:H211"/>
    <mergeCell ref="B212:C212"/>
    <mergeCell ref="F212:J212"/>
    <mergeCell ref="B131:C131"/>
    <mergeCell ref="F131:J131"/>
    <mergeCell ref="B148:D149"/>
    <mergeCell ref="F148:H148"/>
    <mergeCell ref="F149:H149"/>
    <mergeCell ref="B150:C150"/>
    <mergeCell ref="B224:D225"/>
    <mergeCell ref="F224:H224"/>
    <mergeCell ref="F225:H225"/>
    <mergeCell ref="F116:H116"/>
    <mergeCell ref="B117:C117"/>
    <mergeCell ref="B258:D259"/>
    <mergeCell ref="F258:H258"/>
    <mergeCell ref="F259:H259"/>
    <mergeCell ref="B260:C260"/>
    <mergeCell ref="F260:J260"/>
    <mergeCell ref="B243:D244"/>
    <mergeCell ref="F243:H243"/>
    <mergeCell ref="F244:H244"/>
    <mergeCell ref="B245:C245"/>
    <mergeCell ref="F245:J245"/>
    <mergeCell ref="B316:D317"/>
    <mergeCell ref="F316:H316"/>
    <mergeCell ref="F317:H317"/>
    <mergeCell ref="B318:C318"/>
    <mergeCell ref="F318:J318"/>
    <mergeCell ref="B288:D289"/>
    <mergeCell ref="F288:H288"/>
    <mergeCell ref="F289:H289"/>
    <mergeCell ref="B290:C290"/>
    <mergeCell ref="F290:J290"/>
    <mergeCell ref="B369:D370"/>
    <mergeCell ref="F369:H369"/>
    <mergeCell ref="F370:H370"/>
    <mergeCell ref="B371:C371"/>
    <mergeCell ref="F371:J371"/>
    <mergeCell ref="B338:D339"/>
    <mergeCell ref="F338:H338"/>
    <mergeCell ref="F339:H339"/>
    <mergeCell ref="B340:C340"/>
    <mergeCell ref="F340:J340"/>
    <mergeCell ref="B412:D413"/>
    <mergeCell ref="F412:H412"/>
    <mergeCell ref="F413:H413"/>
    <mergeCell ref="B414:C414"/>
    <mergeCell ref="F414:J414"/>
    <mergeCell ref="B395:D396"/>
    <mergeCell ref="F395:H395"/>
    <mergeCell ref="F396:H396"/>
    <mergeCell ref="B397:C397"/>
    <mergeCell ref="F397:J397"/>
    <mergeCell ref="B446:D447"/>
    <mergeCell ref="F446:H446"/>
    <mergeCell ref="F447:H447"/>
    <mergeCell ref="B448:C448"/>
    <mergeCell ref="F448:J448"/>
    <mergeCell ref="B435:D436"/>
    <mergeCell ref="F435:H435"/>
    <mergeCell ref="F436:H436"/>
    <mergeCell ref="B437:C437"/>
    <mergeCell ref="F437:J437"/>
    <mergeCell ref="B566:C566"/>
    <mergeCell ref="F566:J566"/>
    <mergeCell ref="B553:D554"/>
    <mergeCell ref="F553:H553"/>
    <mergeCell ref="F554:H554"/>
    <mergeCell ref="B555:C555"/>
    <mergeCell ref="F555:J555"/>
    <mergeCell ref="B535:D536"/>
    <mergeCell ref="F535:H535"/>
    <mergeCell ref="F536:H536"/>
    <mergeCell ref="B537:C537"/>
    <mergeCell ref="F537:J537"/>
    <mergeCell ref="F117:J117"/>
    <mergeCell ref="B129:D130"/>
    <mergeCell ref="F129:H129"/>
    <mergeCell ref="F130:H130"/>
    <mergeCell ref="B564:D565"/>
    <mergeCell ref="F564:H564"/>
    <mergeCell ref="F565:H565"/>
    <mergeCell ref="B515:D516"/>
    <mergeCell ref="F515:H515"/>
    <mergeCell ref="F516:H516"/>
    <mergeCell ref="B517:C517"/>
    <mergeCell ref="F517:J517"/>
    <mergeCell ref="B492:D493"/>
    <mergeCell ref="F492:H492"/>
    <mergeCell ref="F493:H493"/>
    <mergeCell ref="B494:C494"/>
    <mergeCell ref="F494:J494"/>
    <mergeCell ref="B471:D472"/>
    <mergeCell ref="F471:H471"/>
    <mergeCell ref="F472:H472"/>
    <mergeCell ref="B473:C473"/>
    <mergeCell ref="F473:J473"/>
    <mergeCell ref="B186:D187"/>
    <mergeCell ref="F186:H186"/>
    <mergeCell ref="F187:H187"/>
    <mergeCell ref="B188:C188"/>
    <mergeCell ref="F188:J188"/>
    <mergeCell ref="F150:J150"/>
    <mergeCell ref="B159:D160"/>
    <mergeCell ref="F159:H159"/>
    <mergeCell ref="F160:H160"/>
    <mergeCell ref="B161:C161"/>
    <mergeCell ref="F161:J161"/>
    <mergeCell ref="B587:C587"/>
    <mergeCell ref="F587:J587"/>
    <mergeCell ref="B576:D577"/>
    <mergeCell ref="F576:H576"/>
    <mergeCell ref="F577:H577"/>
    <mergeCell ref="B578:C578"/>
    <mergeCell ref="F578:J578"/>
    <mergeCell ref="B585:D586"/>
    <mergeCell ref="F585:H585"/>
    <mergeCell ref="F586:H586"/>
  </mergeCells>
  <phoneticPr fontId="1" type="noConversion"/>
  <conditionalFormatting sqref="J243">
    <cfRule type="duplicateValues" dxfId="30" priority="39"/>
  </conditionalFormatting>
  <conditionalFormatting sqref="J224">
    <cfRule type="duplicateValues" dxfId="29" priority="38"/>
  </conditionalFormatting>
  <conditionalFormatting sqref="J210">
    <cfRule type="duplicateValues" dxfId="28" priority="37"/>
  </conditionalFormatting>
  <conditionalFormatting sqref="J316">
    <cfRule type="duplicateValues" dxfId="27" priority="36"/>
  </conditionalFormatting>
  <conditionalFormatting sqref="J338">
    <cfRule type="duplicateValues" dxfId="26" priority="35"/>
  </conditionalFormatting>
  <conditionalFormatting sqref="J369">
    <cfRule type="duplicateValues" dxfId="25" priority="34"/>
  </conditionalFormatting>
  <conditionalFormatting sqref="J395">
    <cfRule type="duplicateValues" dxfId="24" priority="33"/>
  </conditionalFormatting>
  <conditionalFormatting sqref="J412">
    <cfRule type="duplicateValues" dxfId="23" priority="32"/>
  </conditionalFormatting>
  <conditionalFormatting sqref="J101">
    <cfRule type="duplicateValues" dxfId="22" priority="31"/>
  </conditionalFormatting>
  <conditionalFormatting sqref="J148">
    <cfRule type="duplicateValues" dxfId="21" priority="30"/>
  </conditionalFormatting>
  <conditionalFormatting sqref="J159">
    <cfRule type="duplicateValues" dxfId="20" priority="29"/>
  </conditionalFormatting>
  <conditionalFormatting sqref="J129">
    <cfRule type="duplicateValues" dxfId="19" priority="26"/>
  </conditionalFormatting>
  <conditionalFormatting sqref="J266">
    <cfRule type="duplicateValues" dxfId="18" priority="25"/>
  </conditionalFormatting>
  <conditionalFormatting sqref="J267">
    <cfRule type="duplicateValues" dxfId="17" priority="24"/>
  </conditionalFormatting>
  <conditionalFormatting sqref="J273">
    <cfRule type="duplicateValues" dxfId="16" priority="23"/>
  </conditionalFormatting>
  <conditionalFormatting sqref="J274">
    <cfRule type="duplicateValues" dxfId="15" priority="22"/>
  </conditionalFormatting>
  <conditionalFormatting sqref="J326">
    <cfRule type="duplicateValues" dxfId="14" priority="21"/>
  </conditionalFormatting>
  <conditionalFormatting sqref="J327">
    <cfRule type="duplicateValues" dxfId="13" priority="20"/>
  </conditionalFormatting>
  <conditionalFormatting sqref="J331">
    <cfRule type="duplicateValues" dxfId="12" priority="19"/>
  </conditionalFormatting>
  <conditionalFormatting sqref="J329">
    <cfRule type="duplicateValues" dxfId="11" priority="18"/>
  </conditionalFormatting>
  <conditionalFormatting sqref="J346">
    <cfRule type="duplicateValues" dxfId="10" priority="17"/>
  </conditionalFormatting>
  <conditionalFormatting sqref="J347">
    <cfRule type="duplicateValues" dxfId="9" priority="16"/>
  </conditionalFormatting>
  <conditionalFormatting sqref="J349">
    <cfRule type="duplicateValues" dxfId="8" priority="15"/>
  </conditionalFormatting>
  <conditionalFormatting sqref="J351">
    <cfRule type="duplicateValues" dxfId="7" priority="14"/>
  </conditionalFormatting>
  <conditionalFormatting sqref="J352">
    <cfRule type="duplicateValues" dxfId="6" priority="13"/>
  </conditionalFormatting>
  <conditionalFormatting sqref="J377">
    <cfRule type="duplicateValues" dxfId="5" priority="12"/>
  </conditionalFormatting>
  <conditionalFormatting sqref="J378">
    <cfRule type="duplicateValues" dxfId="4" priority="11"/>
  </conditionalFormatting>
  <conditionalFormatting sqref="J380">
    <cfRule type="duplicateValues" dxfId="3" priority="10"/>
  </conditionalFormatting>
  <conditionalFormatting sqref="J381">
    <cfRule type="duplicateValues" dxfId="2" priority="9"/>
  </conditionalFormatting>
  <conditionalFormatting sqref="J420">
    <cfRule type="duplicateValues" dxfId="1" priority="8"/>
  </conditionalFormatting>
  <conditionalFormatting sqref="J421">
    <cfRule type="duplicateValues" dxfId="0" priority="7"/>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7030A0"/>
  </sheetPr>
  <dimension ref="B1:Y101"/>
  <sheetViews>
    <sheetView workbookViewId="0">
      <selection activeCell="V12" sqref="V12"/>
    </sheetView>
  </sheetViews>
  <sheetFormatPr baseColWidth="10" defaultColWidth="8.83203125" defaultRowHeight="17"/>
  <cols>
    <col min="1" max="1" width="3.1640625" customWidth="1"/>
  </cols>
  <sheetData>
    <row r="1" spans="2:25" s="30" customFormat="1" ht="18" thickBot="1"/>
    <row r="2" spans="2:25" s="30" customFormat="1" ht="18">
      <c r="B2" s="632" t="s">
        <v>54</v>
      </c>
      <c r="C2" s="633"/>
      <c r="D2" s="633"/>
      <c r="E2" s="578" t="s">
        <v>471</v>
      </c>
      <c r="F2" s="579"/>
      <c r="G2" s="579"/>
      <c r="H2" s="579"/>
      <c r="I2" s="579"/>
      <c r="J2" s="579"/>
      <c r="K2" s="579"/>
      <c r="L2" s="580"/>
      <c r="M2" s="633" t="s">
        <v>105</v>
      </c>
      <c r="N2" s="633"/>
      <c r="O2" s="633"/>
      <c r="P2" s="578" t="s">
        <v>50</v>
      </c>
      <c r="Q2" s="579"/>
      <c r="R2" s="579"/>
      <c r="S2" s="579"/>
      <c r="T2" s="634"/>
    </row>
    <row r="3" spans="2:25" s="30" customFormat="1" ht="18">
      <c r="B3" s="304" t="s">
        <v>55</v>
      </c>
      <c r="C3" s="305"/>
      <c r="D3" s="305"/>
      <c r="E3" s="483" t="s">
        <v>56</v>
      </c>
      <c r="F3" s="483"/>
      <c r="G3" s="483"/>
      <c r="H3" s="483"/>
      <c r="I3" s="483"/>
      <c r="J3" s="483"/>
      <c r="K3" s="483"/>
      <c r="L3" s="483"/>
      <c r="M3" s="305" t="s">
        <v>106</v>
      </c>
      <c r="N3" s="305"/>
      <c r="O3" s="305"/>
      <c r="P3" s="635">
        <v>44197</v>
      </c>
      <c r="Q3" s="483"/>
      <c r="R3" s="483"/>
      <c r="S3" s="483"/>
      <c r="T3" s="636"/>
    </row>
    <row r="4" spans="2:25" s="30" customFormat="1" ht="18">
      <c r="B4" s="442" t="s">
        <v>179</v>
      </c>
      <c r="C4" s="443"/>
      <c r="D4" s="443"/>
      <c r="E4" s="443"/>
      <c r="F4" s="443"/>
      <c r="G4" s="443"/>
      <c r="H4" s="443"/>
      <c r="I4" s="443"/>
      <c r="J4" s="443"/>
      <c r="K4" s="443"/>
      <c r="L4" s="443"/>
      <c r="M4" s="443"/>
      <c r="N4" s="443"/>
      <c r="O4" s="443"/>
      <c r="P4" s="443"/>
      <c r="Q4" s="443"/>
      <c r="R4" s="443"/>
      <c r="S4" s="443"/>
      <c r="T4" s="444"/>
      <c r="U4"/>
      <c r="V4"/>
      <c r="W4"/>
      <c r="X4"/>
      <c r="Y4"/>
    </row>
    <row r="5" spans="2:25" s="30" customFormat="1">
      <c r="B5" s="360" t="s">
        <v>191</v>
      </c>
      <c r="C5" s="348"/>
      <c r="D5" s="348"/>
      <c r="E5" s="348"/>
      <c r="F5" s="348"/>
      <c r="G5" s="348"/>
      <c r="H5" s="348"/>
      <c r="I5" s="348"/>
      <c r="J5" s="348"/>
      <c r="K5" s="348"/>
      <c r="L5" s="348"/>
      <c r="M5" s="348"/>
      <c r="N5" s="348"/>
      <c r="O5" s="348"/>
      <c r="P5" s="348"/>
      <c r="Q5" s="348"/>
      <c r="R5" s="348"/>
      <c r="S5" s="348"/>
      <c r="T5" s="349"/>
      <c r="U5"/>
      <c r="V5"/>
      <c r="W5"/>
      <c r="X5"/>
      <c r="Y5"/>
    </row>
    <row r="6" spans="2:25" s="30" customFormat="1">
      <c r="B6" s="362"/>
      <c r="C6" s="351"/>
      <c r="D6" s="351"/>
      <c r="E6" s="351"/>
      <c r="F6" s="351"/>
      <c r="G6" s="351"/>
      <c r="H6" s="351"/>
      <c r="I6" s="351"/>
      <c r="J6" s="351"/>
      <c r="K6" s="351"/>
      <c r="L6" s="351"/>
      <c r="M6" s="351"/>
      <c r="N6" s="351"/>
      <c r="O6" s="351"/>
      <c r="P6" s="351"/>
      <c r="Q6" s="351"/>
      <c r="R6" s="351"/>
      <c r="S6" s="351"/>
      <c r="T6" s="352"/>
      <c r="U6"/>
      <c r="V6"/>
      <c r="W6"/>
      <c r="X6"/>
      <c r="Y6"/>
    </row>
    <row r="7" spans="2:25" s="30" customFormat="1">
      <c r="B7" s="362"/>
      <c r="C7" s="351"/>
      <c r="D7" s="351"/>
      <c r="E7" s="351"/>
      <c r="F7" s="351"/>
      <c r="G7" s="351"/>
      <c r="H7" s="351"/>
      <c r="I7" s="351"/>
      <c r="J7" s="351"/>
      <c r="K7" s="351"/>
      <c r="L7" s="351"/>
      <c r="M7" s="351"/>
      <c r="N7" s="351"/>
      <c r="O7" s="351"/>
      <c r="P7" s="351"/>
      <c r="Q7" s="351"/>
      <c r="R7" s="351"/>
      <c r="S7" s="351"/>
      <c r="T7" s="352"/>
      <c r="U7" s="265" t="s">
        <v>3474</v>
      </c>
    </row>
    <row r="8" spans="2:25" s="30" customFormat="1">
      <c r="B8" s="362"/>
      <c r="C8" s="351"/>
      <c r="D8" s="351"/>
      <c r="E8" s="351"/>
      <c r="F8" s="351"/>
      <c r="G8" s="351"/>
      <c r="H8" s="351"/>
      <c r="I8" s="351"/>
      <c r="J8" s="351"/>
      <c r="K8" s="351"/>
      <c r="L8" s="351"/>
      <c r="M8" s="351"/>
      <c r="N8" s="351"/>
      <c r="O8" s="351"/>
      <c r="P8" s="351"/>
      <c r="Q8" s="351"/>
      <c r="R8" s="351"/>
      <c r="S8" s="351"/>
      <c r="T8" s="352"/>
    </row>
    <row r="9" spans="2:25" s="30" customFormat="1">
      <c r="B9" s="362"/>
      <c r="C9" s="351"/>
      <c r="D9" s="351"/>
      <c r="E9" s="351"/>
      <c r="F9" s="351"/>
      <c r="G9" s="351"/>
      <c r="H9" s="351"/>
      <c r="I9" s="351"/>
      <c r="J9" s="351"/>
      <c r="K9" s="351"/>
      <c r="L9" s="351"/>
      <c r="M9" s="351"/>
      <c r="N9" s="351"/>
      <c r="O9" s="351"/>
      <c r="P9" s="351"/>
      <c r="Q9" s="351"/>
      <c r="R9" s="351"/>
      <c r="S9" s="351"/>
      <c r="T9" s="352"/>
    </row>
    <row r="10" spans="2:25" s="30" customFormat="1">
      <c r="B10" s="362"/>
      <c r="C10" s="351"/>
      <c r="D10" s="351"/>
      <c r="E10" s="351"/>
      <c r="F10" s="351"/>
      <c r="G10" s="351"/>
      <c r="H10" s="351"/>
      <c r="I10" s="351"/>
      <c r="J10" s="351"/>
      <c r="K10" s="351"/>
      <c r="L10" s="351"/>
      <c r="M10" s="351"/>
      <c r="N10" s="351"/>
      <c r="O10" s="351"/>
      <c r="P10" s="351"/>
      <c r="Q10" s="351"/>
      <c r="R10" s="351"/>
      <c r="S10" s="351"/>
      <c r="T10" s="352"/>
      <c r="U10"/>
      <c r="V10"/>
      <c r="W10"/>
      <c r="X10"/>
      <c r="Y10"/>
    </row>
    <row r="11" spans="2:25" s="30" customFormat="1" ht="18" thickBot="1">
      <c r="B11" s="364"/>
      <c r="C11" s="354"/>
      <c r="D11" s="354"/>
      <c r="E11" s="354"/>
      <c r="F11" s="354"/>
      <c r="G11" s="354"/>
      <c r="H11" s="354"/>
      <c r="I11" s="354"/>
      <c r="J11" s="354"/>
      <c r="K11" s="354"/>
      <c r="L11" s="354"/>
      <c r="M11" s="354"/>
      <c r="N11" s="354"/>
      <c r="O11" s="354"/>
      <c r="P11" s="354"/>
      <c r="Q11" s="354"/>
      <c r="R11" s="354"/>
      <c r="S11" s="354"/>
      <c r="T11" s="355"/>
      <c r="U11"/>
      <c r="V11"/>
      <c r="W11"/>
      <c r="X11"/>
      <c r="Y11"/>
    </row>
    <row r="12" spans="2:25" ht="18" thickBot="1"/>
    <row r="13" spans="2:25" s="4" customFormat="1" ht="20" customHeight="1">
      <c r="B13" s="412" t="s">
        <v>47</v>
      </c>
      <c r="C13" s="413"/>
      <c r="D13" s="413"/>
      <c r="E13" s="413"/>
      <c r="F13" s="413"/>
      <c r="G13" s="413"/>
      <c r="H13" s="413"/>
      <c r="I13" s="413"/>
      <c r="J13" s="413"/>
      <c r="K13" s="413"/>
      <c r="L13" s="413"/>
      <c r="M13" s="413"/>
      <c r="N13" s="413"/>
      <c r="O13" s="413"/>
      <c r="P13" s="413"/>
      <c r="Q13" s="413"/>
      <c r="R13" s="413"/>
      <c r="S13" s="413"/>
      <c r="T13" s="414"/>
    </row>
    <row r="14" spans="2:25" s="4" customFormat="1" ht="20" customHeight="1">
      <c r="B14" s="415"/>
      <c r="C14" s="416"/>
      <c r="D14" s="416"/>
      <c r="E14" s="416"/>
      <c r="F14" s="416"/>
      <c r="G14" s="416"/>
      <c r="H14" s="416"/>
      <c r="I14" s="416"/>
      <c r="J14" s="416"/>
      <c r="K14" s="416"/>
      <c r="L14" s="416"/>
      <c r="M14" s="416"/>
      <c r="N14" s="416"/>
      <c r="O14" s="416"/>
      <c r="P14" s="416"/>
      <c r="Q14" s="416"/>
      <c r="R14" s="416"/>
      <c r="S14" s="416"/>
      <c r="T14" s="417"/>
    </row>
    <row r="15" spans="2:25" s="4" customFormat="1" ht="20" customHeight="1" thickBot="1">
      <c r="B15" s="418"/>
      <c r="C15" s="419"/>
      <c r="D15" s="419"/>
      <c r="E15" s="419"/>
      <c r="F15" s="419"/>
      <c r="G15" s="419"/>
      <c r="H15" s="419"/>
      <c r="I15" s="419"/>
      <c r="J15" s="419"/>
      <c r="K15" s="419"/>
      <c r="L15" s="419"/>
      <c r="M15" s="419"/>
      <c r="N15" s="419"/>
      <c r="O15" s="419"/>
      <c r="P15" s="419"/>
      <c r="Q15" s="419"/>
      <c r="R15" s="419"/>
      <c r="S15" s="419"/>
      <c r="T15" s="420"/>
    </row>
    <row r="16" spans="2:25" s="4" customFormat="1" ht="18" thickBot="1"/>
    <row r="17" spans="2:20" s="4" customFormat="1" ht="32.25" customHeight="1">
      <c r="B17" s="421" t="s">
        <v>48</v>
      </c>
      <c r="C17" s="422"/>
      <c r="D17" s="422"/>
      <c r="E17" s="422"/>
      <c r="F17" s="422"/>
      <c r="G17" s="422"/>
      <c r="H17" s="422"/>
      <c r="I17" s="422"/>
      <c r="J17" s="422"/>
      <c r="K17" s="422"/>
      <c r="L17" s="422"/>
      <c r="M17" s="422"/>
      <c r="N17" s="422"/>
      <c r="O17" s="422"/>
      <c r="P17" s="422"/>
      <c r="Q17" s="422"/>
      <c r="R17" s="422"/>
      <c r="S17" s="422"/>
      <c r="T17" s="423"/>
    </row>
    <row r="18" spans="2:20" s="4" customFormat="1">
      <c r="B18" s="410"/>
      <c r="C18" s="356"/>
      <c r="D18" s="356"/>
      <c r="E18" s="356"/>
      <c r="F18" s="356"/>
      <c r="G18" s="356"/>
      <c r="H18" s="356"/>
      <c r="I18" s="356"/>
      <c r="J18" s="356"/>
      <c r="K18" s="356"/>
      <c r="L18" s="356"/>
      <c r="M18" s="356"/>
      <c r="N18" s="356"/>
      <c r="O18" s="356"/>
      <c r="P18" s="356"/>
      <c r="Q18" s="356"/>
      <c r="R18" s="356"/>
      <c r="S18" s="356"/>
      <c r="T18" s="357"/>
    </row>
    <row r="19" spans="2:20" s="4" customFormat="1">
      <c r="B19" s="410"/>
      <c r="C19" s="356"/>
      <c r="D19" s="356"/>
      <c r="E19" s="356"/>
      <c r="F19" s="356"/>
      <c r="G19" s="356"/>
      <c r="H19" s="356"/>
      <c r="I19" s="356"/>
      <c r="J19" s="356"/>
      <c r="K19" s="356"/>
      <c r="L19" s="356"/>
      <c r="M19" s="356"/>
      <c r="N19" s="356"/>
      <c r="O19" s="356"/>
      <c r="P19" s="356"/>
      <c r="Q19" s="356"/>
      <c r="R19" s="356"/>
      <c r="S19" s="356"/>
      <c r="T19" s="357"/>
    </row>
    <row r="20" spans="2:20" s="4" customFormat="1">
      <c r="B20" s="410"/>
      <c r="C20" s="356"/>
      <c r="D20" s="356"/>
      <c r="E20" s="356"/>
      <c r="F20" s="356"/>
      <c r="G20" s="356"/>
      <c r="H20" s="356"/>
      <c r="I20" s="356"/>
      <c r="J20" s="356"/>
      <c r="K20" s="356"/>
      <c r="L20" s="356"/>
      <c r="M20" s="356"/>
      <c r="N20" s="356"/>
      <c r="O20" s="356"/>
      <c r="P20" s="356"/>
      <c r="Q20" s="356"/>
      <c r="R20" s="356"/>
      <c r="S20" s="356"/>
      <c r="T20" s="357"/>
    </row>
    <row r="21" spans="2:20" s="4" customFormat="1">
      <c r="B21" s="410"/>
      <c r="C21" s="356"/>
      <c r="D21" s="356"/>
      <c r="E21" s="356"/>
      <c r="F21" s="356"/>
      <c r="G21" s="356"/>
      <c r="H21" s="356"/>
      <c r="I21" s="356"/>
      <c r="J21" s="356"/>
      <c r="K21" s="356"/>
      <c r="L21" s="356"/>
      <c r="M21" s="356"/>
      <c r="N21" s="356"/>
      <c r="O21" s="356"/>
      <c r="P21" s="356"/>
      <c r="Q21" s="356"/>
      <c r="R21" s="356"/>
      <c r="S21" s="356"/>
      <c r="T21" s="357"/>
    </row>
    <row r="22" spans="2:20" s="4" customFormat="1">
      <c r="B22" s="410"/>
      <c r="C22" s="356"/>
      <c r="D22" s="356"/>
      <c r="E22" s="356"/>
      <c r="F22" s="356"/>
      <c r="G22" s="356"/>
      <c r="H22" s="356"/>
      <c r="I22" s="356"/>
      <c r="J22" s="356"/>
      <c r="K22" s="356"/>
      <c r="L22" s="356"/>
      <c r="M22" s="356"/>
      <c r="N22" s="356"/>
      <c r="O22" s="356"/>
      <c r="P22" s="356"/>
      <c r="Q22" s="356"/>
      <c r="R22" s="356"/>
      <c r="S22" s="356"/>
      <c r="T22" s="357"/>
    </row>
    <row r="23" spans="2:20" s="4" customFormat="1">
      <c r="B23" s="410"/>
      <c r="C23" s="356"/>
      <c r="D23" s="356"/>
      <c r="E23" s="356"/>
      <c r="F23" s="356"/>
      <c r="G23" s="356"/>
      <c r="H23" s="356"/>
      <c r="I23" s="356"/>
      <c r="J23" s="356"/>
      <c r="K23" s="356"/>
      <c r="L23" s="356"/>
      <c r="M23" s="356"/>
      <c r="N23" s="356"/>
      <c r="O23" s="356"/>
      <c r="P23" s="356"/>
      <c r="Q23" s="356"/>
      <c r="R23" s="356"/>
      <c r="S23" s="356"/>
      <c r="T23" s="357"/>
    </row>
    <row r="24" spans="2:20" s="4" customFormat="1">
      <c r="B24" s="410"/>
      <c r="C24" s="356"/>
      <c r="D24" s="356"/>
      <c r="E24" s="356"/>
      <c r="F24" s="356"/>
      <c r="G24" s="356"/>
      <c r="H24" s="356"/>
      <c r="I24" s="356"/>
      <c r="J24" s="356"/>
      <c r="K24" s="356"/>
      <c r="L24" s="356"/>
      <c r="M24" s="356"/>
      <c r="N24" s="356"/>
      <c r="O24" s="356"/>
      <c r="P24" s="356"/>
      <c r="Q24" s="356"/>
      <c r="R24" s="356"/>
      <c r="S24" s="356"/>
      <c r="T24" s="357"/>
    </row>
    <row r="25" spans="2:20" s="4" customFormat="1">
      <c r="B25" s="410"/>
      <c r="C25" s="356"/>
      <c r="D25" s="356"/>
      <c r="E25" s="356"/>
      <c r="F25" s="356"/>
      <c r="G25" s="356"/>
      <c r="H25" s="356"/>
      <c r="I25" s="356"/>
      <c r="J25" s="356"/>
      <c r="K25" s="356"/>
      <c r="L25" s="356"/>
      <c r="M25" s="356"/>
      <c r="N25" s="356"/>
      <c r="O25" s="356"/>
      <c r="P25" s="356"/>
      <c r="Q25" s="356"/>
      <c r="R25" s="356"/>
      <c r="S25" s="356"/>
      <c r="T25" s="357"/>
    </row>
    <row r="26" spans="2:20" s="4" customFormat="1">
      <c r="B26" s="410"/>
      <c r="C26" s="356"/>
      <c r="D26" s="356"/>
      <c r="E26" s="356"/>
      <c r="F26" s="356"/>
      <c r="G26" s="356"/>
      <c r="H26" s="356"/>
      <c r="I26" s="356"/>
      <c r="J26" s="356"/>
      <c r="K26" s="356"/>
      <c r="L26" s="356"/>
      <c r="M26" s="356"/>
      <c r="N26" s="356"/>
      <c r="O26" s="356"/>
      <c r="P26" s="356"/>
      <c r="Q26" s="356"/>
      <c r="R26" s="356"/>
      <c r="S26" s="356"/>
      <c r="T26" s="357"/>
    </row>
    <row r="27" spans="2:20" s="4" customFormat="1">
      <c r="B27" s="410"/>
      <c r="C27" s="356"/>
      <c r="D27" s="356"/>
      <c r="E27" s="356"/>
      <c r="F27" s="356"/>
      <c r="G27" s="356"/>
      <c r="H27" s="356"/>
      <c r="I27" s="356"/>
      <c r="J27" s="356"/>
      <c r="K27" s="356"/>
      <c r="L27" s="356"/>
      <c r="M27" s="356"/>
      <c r="N27" s="356"/>
      <c r="O27" s="356"/>
      <c r="P27" s="356"/>
      <c r="Q27" s="356"/>
      <c r="R27" s="356"/>
      <c r="S27" s="356"/>
      <c r="T27" s="357"/>
    </row>
    <row r="28" spans="2:20" s="4" customFormat="1">
      <c r="B28" s="410"/>
      <c r="C28" s="356"/>
      <c r="D28" s="356"/>
      <c r="E28" s="356"/>
      <c r="F28" s="356"/>
      <c r="G28" s="356"/>
      <c r="H28" s="356"/>
      <c r="I28" s="356"/>
      <c r="J28" s="356"/>
      <c r="K28" s="356"/>
      <c r="L28" s="356"/>
      <c r="M28" s="356"/>
      <c r="N28" s="356"/>
      <c r="O28" s="356"/>
      <c r="P28" s="356"/>
      <c r="Q28" s="356"/>
      <c r="R28" s="356"/>
      <c r="S28" s="356"/>
      <c r="T28" s="357"/>
    </row>
    <row r="29" spans="2:20" s="4" customFormat="1">
      <c r="B29" s="410"/>
      <c r="C29" s="356"/>
      <c r="D29" s="356"/>
      <c r="E29" s="356"/>
      <c r="F29" s="356"/>
      <c r="G29" s="356"/>
      <c r="H29" s="356"/>
      <c r="I29" s="356"/>
      <c r="J29" s="356"/>
      <c r="K29" s="356"/>
      <c r="L29" s="356"/>
      <c r="M29" s="356"/>
      <c r="N29" s="356"/>
      <c r="O29" s="356"/>
      <c r="P29" s="356"/>
      <c r="Q29" s="356"/>
      <c r="R29" s="356"/>
      <c r="S29" s="356"/>
      <c r="T29" s="357"/>
    </row>
    <row r="30" spans="2:20" s="4" customFormat="1">
      <c r="B30" s="410"/>
      <c r="C30" s="356"/>
      <c r="D30" s="356"/>
      <c r="E30" s="356"/>
      <c r="F30" s="356"/>
      <c r="G30" s="356"/>
      <c r="H30" s="356"/>
      <c r="I30" s="356"/>
      <c r="J30" s="356"/>
      <c r="K30" s="356"/>
      <c r="L30" s="356"/>
      <c r="M30" s="356"/>
      <c r="N30" s="356"/>
      <c r="O30" s="356"/>
      <c r="P30" s="356"/>
      <c r="Q30" s="356"/>
      <c r="R30" s="356"/>
      <c r="S30" s="356"/>
      <c r="T30" s="357"/>
    </row>
    <row r="31" spans="2:20" s="4" customFormat="1">
      <c r="B31" s="410"/>
      <c r="C31" s="356"/>
      <c r="D31" s="356"/>
      <c r="E31" s="356"/>
      <c r="F31" s="356"/>
      <c r="G31" s="356"/>
      <c r="H31" s="356"/>
      <c r="I31" s="356"/>
      <c r="J31" s="356"/>
      <c r="K31" s="356"/>
      <c r="L31" s="356"/>
      <c r="M31" s="356"/>
      <c r="N31" s="356"/>
      <c r="O31" s="356"/>
      <c r="P31" s="356"/>
      <c r="Q31" s="356"/>
      <c r="R31" s="356"/>
      <c r="S31" s="356"/>
      <c r="T31" s="357"/>
    </row>
    <row r="32" spans="2:20" s="4" customFormat="1">
      <c r="B32" s="410"/>
      <c r="C32" s="356"/>
      <c r="D32" s="356"/>
      <c r="E32" s="356"/>
      <c r="F32" s="356"/>
      <c r="G32" s="356"/>
      <c r="H32" s="356"/>
      <c r="I32" s="356"/>
      <c r="J32" s="356"/>
      <c r="K32" s="356"/>
      <c r="L32" s="356"/>
      <c r="M32" s="356"/>
      <c r="N32" s="356"/>
      <c r="O32" s="356"/>
      <c r="P32" s="356"/>
      <c r="Q32" s="356"/>
      <c r="R32" s="356"/>
      <c r="S32" s="356"/>
      <c r="T32" s="357"/>
    </row>
    <row r="33" spans="2:20" s="4" customFormat="1">
      <c r="B33" s="410"/>
      <c r="C33" s="356"/>
      <c r="D33" s="356"/>
      <c r="E33" s="356"/>
      <c r="F33" s="356"/>
      <c r="G33" s="356"/>
      <c r="H33" s="356"/>
      <c r="I33" s="356"/>
      <c r="J33" s="356"/>
      <c r="K33" s="356"/>
      <c r="L33" s="356"/>
      <c r="M33" s="356"/>
      <c r="N33" s="356"/>
      <c r="O33" s="356"/>
      <c r="P33" s="356"/>
      <c r="Q33" s="356"/>
      <c r="R33" s="356"/>
      <c r="S33" s="356"/>
      <c r="T33" s="357"/>
    </row>
    <row r="34" spans="2:20" s="4" customFormat="1">
      <c r="B34" s="410"/>
      <c r="C34" s="356"/>
      <c r="D34" s="356"/>
      <c r="E34" s="356"/>
      <c r="F34" s="356"/>
      <c r="G34" s="356"/>
      <c r="H34" s="356"/>
      <c r="I34" s="356"/>
      <c r="J34" s="356"/>
      <c r="K34" s="356"/>
      <c r="L34" s="356"/>
      <c r="M34" s="356"/>
      <c r="N34" s="356"/>
      <c r="O34" s="356"/>
      <c r="P34" s="356"/>
      <c r="Q34" s="356"/>
      <c r="R34" s="356"/>
      <c r="S34" s="356"/>
      <c r="T34" s="357"/>
    </row>
    <row r="35" spans="2:20" s="4" customFormat="1">
      <c r="B35" s="410"/>
      <c r="C35" s="356"/>
      <c r="D35" s="356"/>
      <c r="E35" s="356"/>
      <c r="F35" s="356"/>
      <c r="G35" s="356"/>
      <c r="H35" s="356"/>
      <c r="I35" s="356"/>
      <c r="J35" s="356"/>
      <c r="K35" s="356"/>
      <c r="L35" s="356"/>
      <c r="M35" s="356"/>
      <c r="N35" s="356"/>
      <c r="O35" s="356"/>
      <c r="P35" s="356"/>
      <c r="Q35" s="356"/>
      <c r="R35" s="356"/>
      <c r="S35" s="356"/>
      <c r="T35" s="357"/>
    </row>
    <row r="36" spans="2:20" s="4" customFormat="1">
      <c r="B36" s="410"/>
      <c r="C36" s="356"/>
      <c r="D36" s="356"/>
      <c r="E36" s="356"/>
      <c r="F36" s="356"/>
      <c r="G36" s="356"/>
      <c r="H36" s="356"/>
      <c r="I36" s="356"/>
      <c r="J36" s="356"/>
      <c r="K36" s="356"/>
      <c r="L36" s="356"/>
      <c r="M36" s="356"/>
      <c r="N36" s="356"/>
      <c r="O36" s="356"/>
      <c r="P36" s="356"/>
      <c r="Q36" s="356"/>
      <c r="R36" s="356"/>
      <c r="S36" s="356"/>
      <c r="T36" s="357"/>
    </row>
    <row r="37" spans="2:20" s="4" customFormat="1">
      <c r="B37" s="410"/>
      <c r="C37" s="356"/>
      <c r="D37" s="356"/>
      <c r="E37" s="356"/>
      <c r="F37" s="356"/>
      <c r="G37" s="356"/>
      <c r="H37" s="356"/>
      <c r="I37" s="356"/>
      <c r="J37" s="356"/>
      <c r="K37" s="356"/>
      <c r="L37" s="356"/>
      <c r="M37" s="356"/>
      <c r="N37" s="356"/>
      <c r="O37" s="356"/>
      <c r="P37" s="356"/>
      <c r="Q37" s="356"/>
      <c r="R37" s="356"/>
      <c r="S37" s="356"/>
      <c r="T37" s="357"/>
    </row>
    <row r="38" spans="2:20" s="4" customFormat="1">
      <c r="B38" s="410"/>
      <c r="C38" s="356"/>
      <c r="D38" s="356"/>
      <c r="E38" s="356"/>
      <c r="F38" s="356"/>
      <c r="G38" s="356"/>
      <c r="H38" s="356"/>
      <c r="I38" s="356"/>
      <c r="J38" s="356"/>
      <c r="K38" s="356"/>
      <c r="L38" s="356"/>
      <c r="M38" s="356"/>
      <c r="N38" s="356"/>
      <c r="O38" s="356"/>
      <c r="P38" s="356"/>
      <c r="Q38" s="356"/>
      <c r="R38" s="356"/>
      <c r="S38" s="356"/>
      <c r="T38" s="357"/>
    </row>
    <row r="39" spans="2:20" s="4" customFormat="1">
      <c r="B39" s="410"/>
      <c r="C39" s="356"/>
      <c r="D39" s="356"/>
      <c r="E39" s="356"/>
      <c r="F39" s="356"/>
      <c r="G39" s="356"/>
      <c r="H39" s="356"/>
      <c r="I39" s="356"/>
      <c r="J39" s="356"/>
      <c r="K39" s="356"/>
      <c r="L39" s="356"/>
      <c r="M39" s="356"/>
      <c r="N39" s="356"/>
      <c r="O39" s="356"/>
      <c r="P39" s="356"/>
      <c r="Q39" s="356"/>
      <c r="R39" s="356"/>
      <c r="S39" s="356"/>
      <c r="T39" s="357"/>
    </row>
    <row r="40" spans="2:20" s="4" customFormat="1">
      <c r="B40" s="410"/>
      <c r="C40" s="356"/>
      <c r="D40" s="356"/>
      <c r="E40" s="356"/>
      <c r="F40" s="356"/>
      <c r="G40" s="356"/>
      <c r="H40" s="356"/>
      <c r="I40" s="356"/>
      <c r="J40" s="356"/>
      <c r="K40" s="356"/>
      <c r="L40" s="356"/>
      <c r="M40" s="356"/>
      <c r="N40" s="356"/>
      <c r="O40" s="356"/>
      <c r="P40" s="356"/>
      <c r="Q40" s="356"/>
      <c r="R40" s="356"/>
      <c r="S40" s="356"/>
      <c r="T40" s="357"/>
    </row>
    <row r="41" spans="2:20" s="4" customFormat="1">
      <c r="B41" s="410"/>
      <c r="C41" s="356"/>
      <c r="D41" s="356"/>
      <c r="E41" s="356"/>
      <c r="F41" s="356"/>
      <c r="G41" s="356"/>
      <c r="H41" s="356"/>
      <c r="I41" s="356"/>
      <c r="J41" s="356"/>
      <c r="K41" s="356"/>
      <c r="L41" s="356"/>
      <c r="M41" s="356"/>
      <c r="N41" s="356"/>
      <c r="O41" s="356"/>
      <c r="P41" s="356"/>
      <c r="Q41" s="356"/>
      <c r="R41" s="356"/>
      <c r="S41" s="356"/>
      <c r="T41" s="357"/>
    </row>
    <row r="42" spans="2:20" s="4" customFormat="1">
      <c r="B42" s="410"/>
      <c r="C42" s="356"/>
      <c r="D42" s="356"/>
      <c r="E42" s="356"/>
      <c r="F42" s="356"/>
      <c r="G42" s="356"/>
      <c r="H42" s="356"/>
      <c r="I42" s="356"/>
      <c r="J42" s="356"/>
      <c r="K42" s="356"/>
      <c r="L42" s="356"/>
      <c r="M42" s="356"/>
      <c r="N42" s="356"/>
      <c r="O42" s="356"/>
      <c r="P42" s="356"/>
      <c r="Q42" s="356"/>
      <c r="R42" s="356"/>
      <c r="S42" s="356"/>
      <c r="T42" s="357"/>
    </row>
    <row r="43" spans="2:20" s="4" customFormat="1">
      <c r="B43" s="410"/>
      <c r="C43" s="356"/>
      <c r="D43" s="356"/>
      <c r="E43" s="356"/>
      <c r="F43" s="356"/>
      <c r="G43" s="356"/>
      <c r="H43" s="356"/>
      <c r="I43" s="356"/>
      <c r="J43" s="356"/>
      <c r="K43" s="356"/>
      <c r="L43" s="356"/>
      <c r="M43" s="356"/>
      <c r="N43" s="356"/>
      <c r="O43" s="356"/>
      <c r="P43" s="356"/>
      <c r="Q43" s="356"/>
      <c r="R43" s="356"/>
      <c r="S43" s="356"/>
      <c r="T43" s="357"/>
    </row>
    <row r="44" spans="2:20" s="4" customFormat="1">
      <c r="B44" s="410"/>
      <c r="C44" s="356"/>
      <c r="D44" s="356"/>
      <c r="E44" s="356"/>
      <c r="F44" s="356"/>
      <c r="G44" s="356"/>
      <c r="H44" s="356"/>
      <c r="I44" s="356"/>
      <c r="J44" s="356"/>
      <c r="K44" s="356"/>
      <c r="L44" s="356"/>
      <c r="M44" s="356"/>
      <c r="N44" s="356"/>
      <c r="O44" s="356"/>
      <c r="P44" s="356"/>
      <c r="Q44" s="356"/>
      <c r="R44" s="356"/>
      <c r="S44" s="356"/>
      <c r="T44" s="357"/>
    </row>
    <row r="45" spans="2:20" s="4" customFormat="1">
      <c r="B45" s="410"/>
      <c r="C45" s="356"/>
      <c r="D45" s="356"/>
      <c r="E45" s="356"/>
      <c r="F45" s="356"/>
      <c r="G45" s="356"/>
      <c r="H45" s="356"/>
      <c r="I45" s="356"/>
      <c r="J45" s="356"/>
      <c r="K45" s="356"/>
      <c r="L45" s="356"/>
      <c r="M45" s="356"/>
      <c r="N45" s="356"/>
      <c r="O45" s="356"/>
      <c r="P45" s="356"/>
      <c r="Q45" s="356"/>
      <c r="R45" s="356"/>
      <c r="S45" s="356"/>
      <c r="T45" s="357"/>
    </row>
    <row r="46" spans="2:20" s="4" customFormat="1">
      <c r="B46" s="410"/>
      <c r="C46" s="356"/>
      <c r="D46" s="356"/>
      <c r="E46" s="356"/>
      <c r="F46" s="356"/>
      <c r="G46" s="356"/>
      <c r="H46" s="356"/>
      <c r="I46" s="356"/>
      <c r="J46" s="356"/>
      <c r="K46" s="356"/>
      <c r="L46" s="356"/>
      <c r="M46" s="356"/>
      <c r="N46" s="356"/>
      <c r="O46" s="356"/>
      <c r="P46" s="356"/>
      <c r="Q46" s="356"/>
      <c r="R46" s="356"/>
      <c r="S46" s="356"/>
      <c r="T46" s="357"/>
    </row>
    <row r="47" spans="2:20" s="4" customFormat="1">
      <c r="B47" s="410"/>
      <c r="C47" s="356"/>
      <c r="D47" s="356"/>
      <c r="E47" s="356"/>
      <c r="F47" s="356"/>
      <c r="G47" s="356"/>
      <c r="H47" s="356"/>
      <c r="I47" s="356"/>
      <c r="J47" s="356"/>
      <c r="K47" s="356"/>
      <c r="L47" s="356"/>
      <c r="M47" s="356"/>
      <c r="N47" s="356"/>
      <c r="O47" s="356"/>
      <c r="P47" s="356"/>
      <c r="Q47" s="356"/>
      <c r="R47" s="356"/>
      <c r="S47" s="356"/>
      <c r="T47" s="357"/>
    </row>
    <row r="48" spans="2:20" s="4" customFormat="1">
      <c r="B48" s="410"/>
      <c r="C48" s="356"/>
      <c r="D48" s="356"/>
      <c r="E48" s="356"/>
      <c r="F48" s="356"/>
      <c r="G48" s="356"/>
      <c r="H48" s="356"/>
      <c r="I48" s="356"/>
      <c r="J48" s="356"/>
      <c r="K48" s="356"/>
      <c r="L48" s="356"/>
      <c r="M48" s="356"/>
      <c r="N48" s="356"/>
      <c r="O48" s="356"/>
      <c r="P48" s="356"/>
      <c r="Q48" s="356"/>
      <c r="R48" s="356"/>
      <c r="S48" s="356"/>
      <c r="T48" s="357"/>
    </row>
    <row r="49" spans="2:20" s="4" customFormat="1">
      <c r="B49" s="410"/>
      <c r="C49" s="356"/>
      <c r="D49" s="356"/>
      <c r="E49" s="356"/>
      <c r="F49" s="356"/>
      <c r="G49" s="356"/>
      <c r="H49" s="356"/>
      <c r="I49" s="356"/>
      <c r="J49" s="356"/>
      <c r="K49" s="356"/>
      <c r="L49" s="356"/>
      <c r="M49" s="356"/>
      <c r="N49" s="356"/>
      <c r="O49" s="356"/>
      <c r="P49" s="356"/>
      <c r="Q49" s="356"/>
      <c r="R49" s="356"/>
      <c r="S49" s="356"/>
      <c r="T49" s="357"/>
    </row>
    <row r="50" spans="2:20" s="4" customFormat="1">
      <c r="B50" s="410"/>
      <c r="C50" s="356"/>
      <c r="D50" s="356"/>
      <c r="E50" s="356"/>
      <c r="F50" s="356"/>
      <c r="G50" s="356"/>
      <c r="H50" s="356"/>
      <c r="I50" s="356"/>
      <c r="J50" s="356"/>
      <c r="K50" s="356"/>
      <c r="L50" s="356"/>
      <c r="M50" s="356"/>
      <c r="N50" s="356"/>
      <c r="O50" s="356"/>
      <c r="P50" s="356"/>
      <c r="Q50" s="356"/>
      <c r="R50" s="356"/>
      <c r="S50" s="356"/>
      <c r="T50" s="357"/>
    </row>
    <row r="51" spans="2:20" s="4" customFormat="1">
      <c r="B51" s="410"/>
      <c r="C51" s="356"/>
      <c r="D51" s="356"/>
      <c r="E51" s="356"/>
      <c r="F51" s="356"/>
      <c r="G51" s="356"/>
      <c r="H51" s="356"/>
      <c r="I51" s="356"/>
      <c r="J51" s="356"/>
      <c r="K51" s="356"/>
      <c r="L51" s="356"/>
      <c r="M51" s="356"/>
      <c r="N51" s="356"/>
      <c r="O51" s="356"/>
      <c r="P51" s="356"/>
      <c r="Q51" s="356"/>
      <c r="R51" s="356"/>
      <c r="S51" s="356"/>
      <c r="T51" s="357"/>
    </row>
    <row r="52" spans="2:20" s="4" customFormat="1">
      <c r="B52" s="410"/>
      <c r="C52" s="356"/>
      <c r="D52" s="356"/>
      <c r="E52" s="356"/>
      <c r="F52" s="356"/>
      <c r="G52" s="356"/>
      <c r="H52" s="356"/>
      <c r="I52" s="356"/>
      <c r="J52" s="356"/>
      <c r="K52" s="356"/>
      <c r="L52" s="356"/>
      <c r="M52" s="356"/>
      <c r="N52" s="356"/>
      <c r="O52" s="356"/>
      <c r="P52" s="356"/>
      <c r="Q52" s="356"/>
      <c r="R52" s="356"/>
      <c r="S52" s="356"/>
      <c r="T52" s="357"/>
    </row>
    <row r="53" spans="2:20" s="4" customFormat="1">
      <c r="B53" s="410"/>
      <c r="C53" s="356"/>
      <c r="D53" s="356"/>
      <c r="E53" s="356"/>
      <c r="F53" s="356"/>
      <c r="G53" s="356"/>
      <c r="H53" s="356"/>
      <c r="I53" s="356"/>
      <c r="J53" s="356"/>
      <c r="K53" s="356"/>
      <c r="L53" s="356"/>
      <c r="M53" s="356"/>
      <c r="N53" s="356"/>
      <c r="O53" s="356"/>
      <c r="P53" s="356"/>
      <c r="Q53" s="356"/>
      <c r="R53" s="356"/>
      <c r="S53" s="356"/>
      <c r="T53" s="357"/>
    </row>
    <row r="54" spans="2:20" s="4" customFormat="1">
      <c r="B54" s="410"/>
      <c r="C54" s="356"/>
      <c r="D54" s="356"/>
      <c r="E54" s="356"/>
      <c r="F54" s="356"/>
      <c r="G54" s="356"/>
      <c r="H54" s="356"/>
      <c r="I54" s="356"/>
      <c r="J54" s="356"/>
      <c r="K54" s="356"/>
      <c r="L54" s="356"/>
      <c r="M54" s="356"/>
      <c r="N54" s="356"/>
      <c r="O54" s="356"/>
      <c r="P54" s="356"/>
      <c r="Q54" s="356"/>
      <c r="R54" s="356"/>
      <c r="S54" s="356"/>
      <c r="T54" s="357"/>
    </row>
    <row r="55" spans="2:20" s="4" customFormat="1">
      <c r="B55" s="410"/>
      <c r="C55" s="356"/>
      <c r="D55" s="356"/>
      <c r="E55" s="356"/>
      <c r="F55" s="356"/>
      <c r="G55" s="356"/>
      <c r="H55" s="356"/>
      <c r="I55" s="356"/>
      <c r="J55" s="356"/>
      <c r="K55" s="356"/>
      <c r="L55" s="356"/>
      <c r="M55" s="356"/>
      <c r="N55" s="356"/>
      <c r="O55" s="356"/>
      <c r="P55" s="356"/>
      <c r="Q55" s="356"/>
      <c r="R55" s="356"/>
      <c r="S55" s="356"/>
      <c r="T55" s="357"/>
    </row>
    <row r="56" spans="2:20" s="4" customFormat="1">
      <c r="B56" s="410"/>
      <c r="C56" s="356"/>
      <c r="D56" s="356"/>
      <c r="E56" s="356"/>
      <c r="F56" s="356"/>
      <c r="G56" s="356"/>
      <c r="H56" s="356"/>
      <c r="I56" s="356"/>
      <c r="J56" s="356"/>
      <c r="K56" s="356"/>
      <c r="L56" s="356"/>
      <c r="M56" s="356"/>
      <c r="N56" s="356"/>
      <c r="O56" s="356"/>
      <c r="P56" s="356"/>
      <c r="Q56" s="356"/>
      <c r="R56" s="356"/>
      <c r="S56" s="356"/>
      <c r="T56" s="357"/>
    </row>
    <row r="57" spans="2:20" s="4" customFormat="1">
      <c r="B57" s="410"/>
      <c r="C57" s="356"/>
      <c r="D57" s="356"/>
      <c r="E57" s="356"/>
      <c r="F57" s="356"/>
      <c r="G57" s="356"/>
      <c r="H57" s="356"/>
      <c r="I57" s="356"/>
      <c r="J57" s="356"/>
      <c r="K57" s="356"/>
      <c r="L57" s="356"/>
      <c r="M57" s="356"/>
      <c r="N57" s="356"/>
      <c r="O57" s="356"/>
      <c r="P57" s="356"/>
      <c r="Q57" s="356"/>
      <c r="R57" s="356"/>
      <c r="S57" s="356"/>
      <c r="T57" s="357"/>
    </row>
    <row r="58" spans="2:20" s="4" customFormat="1" ht="18" thickBot="1">
      <c r="B58" s="411"/>
      <c r="C58" s="358"/>
      <c r="D58" s="358"/>
      <c r="E58" s="358"/>
      <c r="F58" s="358"/>
      <c r="G58" s="358"/>
      <c r="H58" s="358"/>
      <c r="I58" s="358"/>
      <c r="J58" s="358"/>
      <c r="K58" s="358"/>
      <c r="L58" s="358"/>
      <c r="M58" s="358"/>
      <c r="N58" s="358"/>
      <c r="O58" s="358"/>
      <c r="P58" s="358"/>
      <c r="Q58" s="358"/>
      <c r="R58" s="358"/>
      <c r="S58" s="358"/>
      <c r="T58" s="359"/>
    </row>
    <row r="59" spans="2:20" ht="18" thickBot="1"/>
    <row r="60" spans="2:20" ht="23">
      <c r="B60" s="421" t="s">
        <v>49</v>
      </c>
      <c r="C60" s="422"/>
      <c r="D60" s="422"/>
      <c r="E60" s="422"/>
      <c r="F60" s="422"/>
      <c r="G60" s="422"/>
      <c r="H60" s="422"/>
      <c r="I60" s="422"/>
      <c r="J60" s="422"/>
      <c r="K60" s="422"/>
      <c r="L60" s="422"/>
      <c r="M60" s="422"/>
      <c r="N60" s="422"/>
      <c r="O60" s="422"/>
      <c r="P60" s="422"/>
      <c r="Q60" s="422"/>
      <c r="R60" s="422"/>
      <c r="S60" s="422"/>
      <c r="T60" s="423"/>
    </row>
    <row r="61" spans="2:20">
      <c r="B61" s="410"/>
      <c r="C61" s="356"/>
      <c r="D61" s="356"/>
      <c r="E61" s="356"/>
      <c r="F61" s="356"/>
      <c r="G61" s="356"/>
      <c r="H61" s="356"/>
      <c r="I61" s="356"/>
      <c r="J61" s="356"/>
      <c r="K61" s="356"/>
      <c r="L61" s="356"/>
      <c r="M61" s="356"/>
      <c r="N61" s="356"/>
      <c r="O61" s="356"/>
      <c r="P61" s="356"/>
      <c r="Q61" s="356"/>
      <c r="R61" s="356"/>
      <c r="S61" s="356"/>
      <c r="T61" s="357"/>
    </row>
    <row r="62" spans="2:20">
      <c r="B62" s="410"/>
      <c r="C62" s="356"/>
      <c r="D62" s="356"/>
      <c r="E62" s="356"/>
      <c r="F62" s="356"/>
      <c r="G62" s="356"/>
      <c r="H62" s="356"/>
      <c r="I62" s="356"/>
      <c r="J62" s="356"/>
      <c r="K62" s="356"/>
      <c r="L62" s="356"/>
      <c r="M62" s="356"/>
      <c r="N62" s="356"/>
      <c r="O62" s="356"/>
      <c r="P62" s="356"/>
      <c r="Q62" s="356"/>
      <c r="R62" s="356"/>
      <c r="S62" s="356"/>
      <c r="T62" s="357"/>
    </row>
    <row r="63" spans="2:20">
      <c r="B63" s="410"/>
      <c r="C63" s="356"/>
      <c r="D63" s="356"/>
      <c r="E63" s="356"/>
      <c r="F63" s="356"/>
      <c r="G63" s="356"/>
      <c r="H63" s="356"/>
      <c r="I63" s="356"/>
      <c r="J63" s="356"/>
      <c r="K63" s="356"/>
      <c r="L63" s="356"/>
      <c r="M63" s="356"/>
      <c r="N63" s="356"/>
      <c r="O63" s="356"/>
      <c r="P63" s="356"/>
      <c r="Q63" s="356"/>
      <c r="R63" s="356"/>
      <c r="S63" s="356"/>
      <c r="T63" s="357"/>
    </row>
    <row r="64" spans="2:20">
      <c r="B64" s="410"/>
      <c r="C64" s="356"/>
      <c r="D64" s="356"/>
      <c r="E64" s="356"/>
      <c r="F64" s="356"/>
      <c r="G64" s="356"/>
      <c r="H64" s="356"/>
      <c r="I64" s="356"/>
      <c r="J64" s="356"/>
      <c r="K64" s="356"/>
      <c r="L64" s="356"/>
      <c r="M64" s="356"/>
      <c r="N64" s="356"/>
      <c r="O64" s="356"/>
      <c r="P64" s="356"/>
      <c r="Q64" s="356"/>
      <c r="R64" s="356"/>
      <c r="S64" s="356"/>
      <c r="T64" s="357"/>
    </row>
    <row r="65" spans="2:20">
      <c r="B65" s="410"/>
      <c r="C65" s="356"/>
      <c r="D65" s="356"/>
      <c r="E65" s="356"/>
      <c r="F65" s="356"/>
      <c r="G65" s="356"/>
      <c r="H65" s="356"/>
      <c r="I65" s="356"/>
      <c r="J65" s="356"/>
      <c r="K65" s="356"/>
      <c r="L65" s="356"/>
      <c r="M65" s="356"/>
      <c r="N65" s="356"/>
      <c r="O65" s="356"/>
      <c r="P65" s="356"/>
      <c r="Q65" s="356"/>
      <c r="R65" s="356"/>
      <c r="S65" s="356"/>
      <c r="T65" s="357"/>
    </row>
    <row r="66" spans="2:20">
      <c r="B66" s="410"/>
      <c r="C66" s="356"/>
      <c r="D66" s="356"/>
      <c r="E66" s="356"/>
      <c r="F66" s="356"/>
      <c r="G66" s="356"/>
      <c r="H66" s="356"/>
      <c r="I66" s="356"/>
      <c r="J66" s="356"/>
      <c r="K66" s="356"/>
      <c r="L66" s="356"/>
      <c r="M66" s="356"/>
      <c r="N66" s="356"/>
      <c r="O66" s="356"/>
      <c r="P66" s="356"/>
      <c r="Q66" s="356"/>
      <c r="R66" s="356"/>
      <c r="S66" s="356"/>
      <c r="T66" s="357"/>
    </row>
    <row r="67" spans="2:20">
      <c r="B67" s="410"/>
      <c r="C67" s="356"/>
      <c r="D67" s="356"/>
      <c r="E67" s="356"/>
      <c r="F67" s="356"/>
      <c r="G67" s="356"/>
      <c r="H67" s="356"/>
      <c r="I67" s="356"/>
      <c r="J67" s="356"/>
      <c r="K67" s="356"/>
      <c r="L67" s="356"/>
      <c r="M67" s="356"/>
      <c r="N67" s="356"/>
      <c r="O67" s="356"/>
      <c r="P67" s="356"/>
      <c r="Q67" s="356"/>
      <c r="R67" s="356"/>
      <c r="S67" s="356"/>
      <c r="T67" s="357"/>
    </row>
    <row r="68" spans="2:20">
      <c r="B68" s="410"/>
      <c r="C68" s="356"/>
      <c r="D68" s="356"/>
      <c r="E68" s="356"/>
      <c r="F68" s="356"/>
      <c r="G68" s="356"/>
      <c r="H68" s="356"/>
      <c r="I68" s="356"/>
      <c r="J68" s="356"/>
      <c r="K68" s="356"/>
      <c r="L68" s="356"/>
      <c r="M68" s="356"/>
      <c r="N68" s="356"/>
      <c r="O68" s="356"/>
      <c r="P68" s="356"/>
      <c r="Q68" s="356"/>
      <c r="R68" s="356"/>
      <c r="S68" s="356"/>
      <c r="T68" s="357"/>
    </row>
    <row r="69" spans="2:20">
      <c r="B69" s="410"/>
      <c r="C69" s="356"/>
      <c r="D69" s="356"/>
      <c r="E69" s="356"/>
      <c r="F69" s="356"/>
      <c r="G69" s="356"/>
      <c r="H69" s="356"/>
      <c r="I69" s="356"/>
      <c r="J69" s="356"/>
      <c r="K69" s="356"/>
      <c r="L69" s="356"/>
      <c r="M69" s="356"/>
      <c r="N69" s="356"/>
      <c r="O69" s="356"/>
      <c r="P69" s="356"/>
      <c r="Q69" s="356"/>
      <c r="R69" s="356"/>
      <c r="S69" s="356"/>
      <c r="T69" s="357"/>
    </row>
    <row r="70" spans="2:20">
      <c r="B70" s="410"/>
      <c r="C70" s="356"/>
      <c r="D70" s="356"/>
      <c r="E70" s="356"/>
      <c r="F70" s="356"/>
      <c r="G70" s="356"/>
      <c r="H70" s="356"/>
      <c r="I70" s="356"/>
      <c r="J70" s="356"/>
      <c r="K70" s="356"/>
      <c r="L70" s="356"/>
      <c r="M70" s="356"/>
      <c r="N70" s="356"/>
      <c r="O70" s="356"/>
      <c r="P70" s="356"/>
      <c r="Q70" s="356"/>
      <c r="R70" s="356"/>
      <c r="S70" s="356"/>
      <c r="T70" s="357"/>
    </row>
    <row r="71" spans="2:20">
      <c r="B71" s="410"/>
      <c r="C71" s="356"/>
      <c r="D71" s="356"/>
      <c r="E71" s="356"/>
      <c r="F71" s="356"/>
      <c r="G71" s="356"/>
      <c r="H71" s="356"/>
      <c r="I71" s="356"/>
      <c r="J71" s="356"/>
      <c r="K71" s="356"/>
      <c r="L71" s="356"/>
      <c r="M71" s="356"/>
      <c r="N71" s="356"/>
      <c r="O71" s="356"/>
      <c r="P71" s="356"/>
      <c r="Q71" s="356"/>
      <c r="R71" s="356"/>
      <c r="S71" s="356"/>
      <c r="T71" s="357"/>
    </row>
    <row r="72" spans="2:20">
      <c r="B72" s="410"/>
      <c r="C72" s="356"/>
      <c r="D72" s="356"/>
      <c r="E72" s="356"/>
      <c r="F72" s="356"/>
      <c r="G72" s="356"/>
      <c r="H72" s="356"/>
      <c r="I72" s="356"/>
      <c r="J72" s="356"/>
      <c r="K72" s="356"/>
      <c r="L72" s="356"/>
      <c r="M72" s="356"/>
      <c r="N72" s="356"/>
      <c r="O72" s="356"/>
      <c r="P72" s="356"/>
      <c r="Q72" s="356"/>
      <c r="R72" s="356"/>
      <c r="S72" s="356"/>
      <c r="T72" s="357"/>
    </row>
    <row r="73" spans="2:20">
      <c r="B73" s="410"/>
      <c r="C73" s="356"/>
      <c r="D73" s="356"/>
      <c r="E73" s="356"/>
      <c r="F73" s="356"/>
      <c r="G73" s="356"/>
      <c r="H73" s="356"/>
      <c r="I73" s="356"/>
      <c r="J73" s="356"/>
      <c r="K73" s="356"/>
      <c r="L73" s="356"/>
      <c r="M73" s="356"/>
      <c r="N73" s="356"/>
      <c r="O73" s="356"/>
      <c r="P73" s="356"/>
      <c r="Q73" s="356"/>
      <c r="R73" s="356"/>
      <c r="S73" s="356"/>
      <c r="T73" s="357"/>
    </row>
    <row r="74" spans="2:20">
      <c r="B74" s="410"/>
      <c r="C74" s="356"/>
      <c r="D74" s="356"/>
      <c r="E74" s="356"/>
      <c r="F74" s="356"/>
      <c r="G74" s="356"/>
      <c r="H74" s="356"/>
      <c r="I74" s="356"/>
      <c r="J74" s="356"/>
      <c r="K74" s="356"/>
      <c r="L74" s="356"/>
      <c r="M74" s="356"/>
      <c r="N74" s="356"/>
      <c r="O74" s="356"/>
      <c r="P74" s="356"/>
      <c r="Q74" s="356"/>
      <c r="R74" s="356"/>
      <c r="S74" s="356"/>
      <c r="T74" s="357"/>
    </row>
    <row r="75" spans="2:20">
      <c r="B75" s="410"/>
      <c r="C75" s="356"/>
      <c r="D75" s="356"/>
      <c r="E75" s="356"/>
      <c r="F75" s="356"/>
      <c r="G75" s="356"/>
      <c r="H75" s="356"/>
      <c r="I75" s="356"/>
      <c r="J75" s="356"/>
      <c r="K75" s="356"/>
      <c r="L75" s="356"/>
      <c r="M75" s="356"/>
      <c r="N75" s="356"/>
      <c r="O75" s="356"/>
      <c r="P75" s="356"/>
      <c r="Q75" s="356"/>
      <c r="R75" s="356"/>
      <c r="S75" s="356"/>
      <c r="T75" s="357"/>
    </row>
    <row r="76" spans="2:20">
      <c r="B76" s="410"/>
      <c r="C76" s="356"/>
      <c r="D76" s="356"/>
      <c r="E76" s="356"/>
      <c r="F76" s="356"/>
      <c r="G76" s="356"/>
      <c r="H76" s="356"/>
      <c r="I76" s="356"/>
      <c r="J76" s="356"/>
      <c r="K76" s="356"/>
      <c r="L76" s="356"/>
      <c r="M76" s="356"/>
      <c r="N76" s="356"/>
      <c r="O76" s="356"/>
      <c r="P76" s="356"/>
      <c r="Q76" s="356"/>
      <c r="R76" s="356"/>
      <c r="S76" s="356"/>
      <c r="T76" s="357"/>
    </row>
    <row r="77" spans="2:20">
      <c r="B77" s="410"/>
      <c r="C77" s="356"/>
      <c r="D77" s="356"/>
      <c r="E77" s="356"/>
      <c r="F77" s="356"/>
      <c r="G77" s="356"/>
      <c r="H77" s="356"/>
      <c r="I77" s="356"/>
      <c r="J77" s="356"/>
      <c r="K77" s="356"/>
      <c r="L77" s="356"/>
      <c r="M77" s="356"/>
      <c r="N77" s="356"/>
      <c r="O77" s="356"/>
      <c r="P77" s="356"/>
      <c r="Q77" s="356"/>
      <c r="R77" s="356"/>
      <c r="S77" s="356"/>
      <c r="T77" s="357"/>
    </row>
    <row r="78" spans="2:20">
      <c r="B78" s="410"/>
      <c r="C78" s="356"/>
      <c r="D78" s="356"/>
      <c r="E78" s="356"/>
      <c r="F78" s="356"/>
      <c r="G78" s="356"/>
      <c r="H78" s="356"/>
      <c r="I78" s="356"/>
      <c r="J78" s="356"/>
      <c r="K78" s="356"/>
      <c r="L78" s="356"/>
      <c r="M78" s="356"/>
      <c r="N78" s="356"/>
      <c r="O78" s="356"/>
      <c r="P78" s="356"/>
      <c r="Q78" s="356"/>
      <c r="R78" s="356"/>
      <c r="S78" s="356"/>
      <c r="T78" s="357"/>
    </row>
    <row r="79" spans="2:20">
      <c r="B79" s="410"/>
      <c r="C79" s="356"/>
      <c r="D79" s="356"/>
      <c r="E79" s="356"/>
      <c r="F79" s="356"/>
      <c r="G79" s="356"/>
      <c r="H79" s="356"/>
      <c r="I79" s="356"/>
      <c r="J79" s="356"/>
      <c r="K79" s="356"/>
      <c r="L79" s="356"/>
      <c r="M79" s="356"/>
      <c r="N79" s="356"/>
      <c r="O79" s="356"/>
      <c r="P79" s="356"/>
      <c r="Q79" s="356"/>
      <c r="R79" s="356"/>
      <c r="S79" s="356"/>
      <c r="T79" s="357"/>
    </row>
    <row r="80" spans="2:20">
      <c r="B80" s="410"/>
      <c r="C80" s="356"/>
      <c r="D80" s="356"/>
      <c r="E80" s="356"/>
      <c r="F80" s="356"/>
      <c r="G80" s="356"/>
      <c r="H80" s="356"/>
      <c r="I80" s="356"/>
      <c r="J80" s="356"/>
      <c r="K80" s="356"/>
      <c r="L80" s="356"/>
      <c r="M80" s="356"/>
      <c r="N80" s="356"/>
      <c r="O80" s="356"/>
      <c r="P80" s="356"/>
      <c r="Q80" s="356"/>
      <c r="R80" s="356"/>
      <c r="S80" s="356"/>
      <c r="T80" s="357"/>
    </row>
    <row r="81" spans="2:20">
      <c r="B81" s="410"/>
      <c r="C81" s="356"/>
      <c r="D81" s="356"/>
      <c r="E81" s="356"/>
      <c r="F81" s="356"/>
      <c r="G81" s="356"/>
      <c r="H81" s="356"/>
      <c r="I81" s="356"/>
      <c r="J81" s="356"/>
      <c r="K81" s="356"/>
      <c r="L81" s="356"/>
      <c r="M81" s="356"/>
      <c r="N81" s="356"/>
      <c r="O81" s="356"/>
      <c r="P81" s="356"/>
      <c r="Q81" s="356"/>
      <c r="R81" s="356"/>
      <c r="S81" s="356"/>
      <c r="T81" s="357"/>
    </row>
    <row r="82" spans="2:20">
      <c r="B82" s="410"/>
      <c r="C82" s="356"/>
      <c r="D82" s="356"/>
      <c r="E82" s="356"/>
      <c r="F82" s="356"/>
      <c r="G82" s="356"/>
      <c r="H82" s="356"/>
      <c r="I82" s="356"/>
      <c r="J82" s="356"/>
      <c r="K82" s="356"/>
      <c r="L82" s="356"/>
      <c r="M82" s="356"/>
      <c r="N82" s="356"/>
      <c r="O82" s="356"/>
      <c r="P82" s="356"/>
      <c r="Q82" s="356"/>
      <c r="R82" s="356"/>
      <c r="S82" s="356"/>
      <c r="T82" s="357"/>
    </row>
    <row r="83" spans="2:20">
      <c r="B83" s="410"/>
      <c r="C83" s="356"/>
      <c r="D83" s="356"/>
      <c r="E83" s="356"/>
      <c r="F83" s="356"/>
      <c r="G83" s="356"/>
      <c r="H83" s="356"/>
      <c r="I83" s="356"/>
      <c r="J83" s="356"/>
      <c r="K83" s="356"/>
      <c r="L83" s="356"/>
      <c r="M83" s="356"/>
      <c r="N83" s="356"/>
      <c r="O83" s="356"/>
      <c r="P83" s="356"/>
      <c r="Q83" s="356"/>
      <c r="R83" s="356"/>
      <c r="S83" s="356"/>
      <c r="T83" s="357"/>
    </row>
    <row r="84" spans="2:20">
      <c r="B84" s="410"/>
      <c r="C84" s="356"/>
      <c r="D84" s="356"/>
      <c r="E84" s="356"/>
      <c r="F84" s="356"/>
      <c r="G84" s="356"/>
      <c r="H84" s="356"/>
      <c r="I84" s="356"/>
      <c r="J84" s="356"/>
      <c r="K84" s="356"/>
      <c r="L84" s="356"/>
      <c r="M84" s="356"/>
      <c r="N84" s="356"/>
      <c r="O84" s="356"/>
      <c r="P84" s="356"/>
      <c r="Q84" s="356"/>
      <c r="R84" s="356"/>
      <c r="S84" s="356"/>
      <c r="T84" s="357"/>
    </row>
    <row r="85" spans="2:20">
      <c r="B85" s="410"/>
      <c r="C85" s="356"/>
      <c r="D85" s="356"/>
      <c r="E85" s="356"/>
      <c r="F85" s="356"/>
      <c r="G85" s="356"/>
      <c r="H85" s="356"/>
      <c r="I85" s="356"/>
      <c r="J85" s="356"/>
      <c r="K85" s="356"/>
      <c r="L85" s="356"/>
      <c r="M85" s="356"/>
      <c r="N85" s="356"/>
      <c r="O85" s="356"/>
      <c r="P85" s="356"/>
      <c r="Q85" s="356"/>
      <c r="R85" s="356"/>
      <c r="S85" s="356"/>
      <c r="T85" s="357"/>
    </row>
    <row r="86" spans="2:20">
      <c r="B86" s="410"/>
      <c r="C86" s="356"/>
      <c r="D86" s="356"/>
      <c r="E86" s="356"/>
      <c r="F86" s="356"/>
      <c r="G86" s="356"/>
      <c r="H86" s="356"/>
      <c r="I86" s="356"/>
      <c r="J86" s="356"/>
      <c r="K86" s="356"/>
      <c r="L86" s="356"/>
      <c r="M86" s="356"/>
      <c r="N86" s="356"/>
      <c r="O86" s="356"/>
      <c r="P86" s="356"/>
      <c r="Q86" s="356"/>
      <c r="R86" s="356"/>
      <c r="S86" s="356"/>
      <c r="T86" s="357"/>
    </row>
    <row r="87" spans="2:20">
      <c r="B87" s="410"/>
      <c r="C87" s="356"/>
      <c r="D87" s="356"/>
      <c r="E87" s="356"/>
      <c r="F87" s="356"/>
      <c r="G87" s="356"/>
      <c r="H87" s="356"/>
      <c r="I87" s="356"/>
      <c r="J87" s="356"/>
      <c r="K87" s="356"/>
      <c r="L87" s="356"/>
      <c r="M87" s="356"/>
      <c r="N87" s="356"/>
      <c r="O87" s="356"/>
      <c r="P87" s="356"/>
      <c r="Q87" s="356"/>
      <c r="R87" s="356"/>
      <c r="S87" s="356"/>
      <c r="T87" s="357"/>
    </row>
    <row r="88" spans="2:20">
      <c r="B88" s="410"/>
      <c r="C88" s="356"/>
      <c r="D88" s="356"/>
      <c r="E88" s="356"/>
      <c r="F88" s="356"/>
      <c r="G88" s="356"/>
      <c r="H88" s="356"/>
      <c r="I88" s="356"/>
      <c r="J88" s="356"/>
      <c r="K88" s="356"/>
      <c r="L88" s="356"/>
      <c r="M88" s="356"/>
      <c r="N88" s="356"/>
      <c r="O88" s="356"/>
      <c r="P88" s="356"/>
      <c r="Q88" s="356"/>
      <c r="R88" s="356"/>
      <c r="S88" s="356"/>
      <c r="T88" s="357"/>
    </row>
    <row r="89" spans="2:20">
      <c r="B89" s="410"/>
      <c r="C89" s="356"/>
      <c r="D89" s="356"/>
      <c r="E89" s="356"/>
      <c r="F89" s="356"/>
      <c r="G89" s="356"/>
      <c r="H89" s="356"/>
      <c r="I89" s="356"/>
      <c r="J89" s="356"/>
      <c r="K89" s="356"/>
      <c r="L89" s="356"/>
      <c r="M89" s="356"/>
      <c r="N89" s="356"/>
      <c r="O89" s="356"/>
      <c r="P89" s="356"/>
      <c r="Q89" s="356"/>
      <c r="R89" s="356"/>
      <c r="S89" s="356"/>
      <c r="T89" s="357"/>
    </row>
    <row r="90" spans="2:20">
      <c r="B90" s="410"/>
      <c r="C90" s="356"/>
      <c r="D90" s="356"/>
      <c r="E90" s="356"/>
      <c r="F90" s="356"/>
      <c r="G90" s="356"/>
      <c r="H90" s="356"/>
      <c r="I90" s="356"/>
      <c r="J90" s="356"/>
      <c r="K90" s="356"/>
      <c r="L90" s="356"/>
      <c r="M90" s="356"/>
      <c r="N90" s="356"/>
      <c r="O90" s="356"/>
      <c r="P90" s="356"/>
      <c r="Q90" s="356"/>
      <c r="R90" s="356"/>
      <c r="S90" s="356"/>
      <c r="T90" s="357"/>
    </row>
    <row r="91" spans="2:20">
      <c r="B91" s="410"/>
      <c r="C91" s="356"/>
      <c r="D91" s="356"/>
      <c r="E91" s="356"/>
      <c r="F91" s="356"/>
      <c r="G91" s="356"/>
      <c r="H91" s="356"/>
      <c r="I91" s="356"/>
      <c r="J91" s="356"/>
      <c r="K91" s="356"/>
      <c r="L91" s="356"/>
      <c r="M91" s="356"/>
      <c r="N91" s="356"/>
      <c r="O91" s="356"/>
      <c r="P91" s="356"/>
      <c r="Q91" s="356"/>
      <c r="R91" s="356"/>
      <c r="S91" s="356"/>
      <c r="T91" s="357"/>
    </row>
    <row r="92" spans="2:20">
      <c r="B92" s="410"/>
      <c r="C92" s="356"/>
      <c r="D92" s="356"/>
      <c r="E92" s="356"/>
      <c r="F92" s="356"/>
      <c r="G92" s="356"/>
      <c r="H92" s="356"/>
      <c r="I92" s="356"/>
      <c r="J92" s="356"/>
      <c r="K92" s="356"/>
      <c r="L92" s="356"/>
      <c r="M92" s="356"/>
      <c r="N92" s="356"/>
      <c r="O92" s="356"/>
      <c r="P92" s="356"/>
      <c r="Q92" s="356"/>
      <c r="R92" s="356"/>
      <c r="S92" s="356"/>
      <c r="T92" s="357"/>
    </row>
    <row r="93" spans="2:20">
      <c r="B93" s="410"/>
      <c r="C93" s="356"/>
      <c r="D93" s="356"/>
      <c r="E93" s="356"/>
      <c r="F93" s="356"/>
      <c r="G93" s="356"/>
      <c r="H93" s="356"/>
      <c r="I93" s="356"/>
      <c r="J93" s="356"/>
      <c r="K93" s="356"/>
      <c r="L93" s="356"/>
      <c r="M93" s="356"/>
      <c r="N93" s="356"/>
      <c r="O93" s="356"/>
      <c r="P93" s="356"/>
      <c r="Q93" s="356"/>
      <c r="R93" s="356"/>
      <c r="S93" s="356"/>
      <c r="T93" s="357"/>
    </row>
    <row r="94" spans="2:20">
      <c r="B94" s="410"/>
      <c r="C94" s="356"/>
      <c r="D94" s="356"/>
      <c r="E94" s="356"/>
      <c r="F94" s="356"/>
      <c r="G94" s="356"/>
      <c r="H94" s="356"/>
      <c r="I94" s="356"/>
      <c r="J94" s="356"/>
      <c r="K94" s="356"/>
      <c r="L94" s="356"/>
      <c r="M94" s="356"/>
      <c r="N94" s="356"/>
      <c r="O94" s="356"/>
      <c r="P94" s="356"/>
      <c r="Q94" s="356"/>
      <c r="R94" s="356"/>
      <c r="S94" s="356"/>
      <c r="T94" s="357"/>
    </row>
    <row r="95" spans="2:20">
      <c r="B95" s="410"/>
      <c r="C95" s="356"/>
      <c r="D95" s="356"/>
      <c r="E95" s="356"/>
      <c r="F95" s="356"/>
      <c r="G95" s="356"/>
      <c r="H95" s="356"/>
      <c r="I95" s="356"/>
      <c r="J95" s="356"/>
      <c r="K95" s="356"/>
      <c r="L95" s="356"/>
      <c r="M95" s="356"/>
      <c r="N95" s="356"/>
      <c r="O95" s="356"/>
      <c r="P95" s="356"/>
      <c r="Q95" s="356"/>
      <c r="R95" s="356"/>
      <c r="S95" s="356"/>
      <c r="T95" s="357"/>
    </row>
    <row r="96" spans="2:20">
      <c r="B96" s="410"/>
      <c r="C96" s="356"/>
      <c r="D96" s="356"/>
      <c r="E96" s="356"/>
      <c r="F96" s="356"/>
      <c r="G96" s="356"/>
      <c r="H96" s="356"/>
      <c r="I96" s="356"/>
      <c r="J96" s="356"/>
      <c r="K96" s="356"/>
      <c r="L96" s="356"/>
      <c r="M96" s="356"/>
      <c r="N96" s="356"/>
      <c r="O96" s="356"/>
      <c r="P96" s="356"/>
      <c r="Q96" s="356"/>
      <c r="R96" s="356"/>
      <c r="S96" s="356"/>
      <c r="T96" s="357"/>
    </row>
    <row r="97" spans="2:20">
      <c r="B97" s="410"/>
      <c r="C97" s="356"/>
      <c r="D97" s="356"/>
      <c r="E97" s="356"/>
      <c r="F97" s="356"/>
      <c r="G97" s="356"/>
      <c r="H97" s="356"/>
      <c r="I97" s="356"/>
      <c r="J97" s="356"/>
      <c r="K97" s="356"/>
      <c r="L97" s="356"/>
      <c r="M97" s="356"/>
      <c r="N97" s="356"/>
      <c r="O97" s="356"/>
      <c r="P97" s="356"/>
      <c r="Q97" s="356"/>
      <c r="R97" s="356"/>
      <c r="S97" s="356"/>
      <c r="T97" s="357"/>
    </row>
    <row r="98" spans="2:20">
      <c r="B98" s="410"/>
      <c r="C98" s="356"/>
      <c r="D98" s="356"/>
      <c r="E98" s="356"/>
      <c r="F98" s="356"/>
      <c r="G98" s="356"/>
      <c r="H98" s="356"/>
      <c r="I98" s="356"/>
      <c r="J98" s="356"/>
      <c r="K98" s="356"/>
      <c r="L98" s="356"/>
      <c r="M98" s="356"/>
      <c r="N98" s="356"/>
      <c r="O98" s="356"/>
      <c r="P98" s="356"/>
      <c r="Q98" s="356"/>
      <c r="R98" s="356"/>
      <c r="S98" s="356"/>
      <c r="T98" s="357"/>
    </row>
    <row r="99" spans="2:20">
      <c r="B99" s="410"/>
      <c r="C99" s="356"/>
      <c r="D99" s="356"/>
      <c r="E99" s="356"/>
      <c r="F99" s="356"/>
      <c r="G99" s="356"/>
      <c r="H99" s="356"/>
      <c r="I99" s="356"/>
      <c r="J99" s="356"/>
      <c r="K99" s="356"/>
      <c r="L99" s="356"/>
      <c r="M99" s="356"/>
      <c r="N99" s="356"/>
      <c r="O99" s="356"/>
      <c r="P99" s="356"/>
      <c r="Q99" s="356"/>
      <c r="R99" s="356"/>
      <c r="S99" s="356"/>
      <c r="T99" s="357"/>
    </row>
    <row r="100" spans="2:20">
      <c r="B100" s="410"/>
      <c r="C100" s="356"/>
      <c r="D100" s="356"/>
      <c r="E100" s="356"/>
      <c r="F100" s="356"/>
      <c r="G100" s="356"/>
      <c r="H100" s="356"/>
      <c r="I100" s="356"/>
      <c r="J100" s="356"/>
      <c r="K100" s="356"/>
      <c r="L100" s="356"/>
      <c r="M100" s="356"/>
      <c r="N100" s="356"/>
      <c r="O100" s="356"/>
      <c r="P100" s="356"/>
      <c r="Q100" s="356"/>
      <c r="R100" s="356"/>
      <c r="S100" s="356"/>
      <c r="T100" s="357"/>
    </row>
    <row r="101" spans="2:20" ht="18" thickBot="1">
      <c r="B101" s="411"/>
      <c r="C101" s="358"/>
      <c r="D101" s="358"/>
      <c r="E101" s="358"/>
      <c r="F101" s="358"/>
      <c r="G101" s="358"/>
      <c r="H101" s="358"/>
      <c r="I101" s="358"/>
      <c r="J101" s="358"/>
      <c r="K101" s="358"/>
      <c r="L101" s="358"/>
      <c r="M101" s="358"/>
      <c r="N101" s="358"/>
      <c r="O101" s="358"/>
      <c r="P101" s="358"/>
      <c r="Q101" s="358"/>
      <c r="R101" s="358"/>
      <c r="S101" s="358"/>
      <c r="T101" s="359"/>
    </row>
  </sheetData>
  <mergeCells count="15">
    <mergeCell ref="B13:T15"/>
    <mergeCell ref="B17:T17"/>
    <mergeCell ref="B18:T58"/>
    <mergeCell ref="B60:T60"/>
    <mergeCell ref="B61:T101"/>
    <mergeCell ref="B4:T4"/>
    <mergeCell ref="E2:L2"/>
    <mergeCell ref="E3:L3"/>
    <mergeCell ref="B5:T11"/>
    <mergeCell ref="B2:D2"/>
    <mergeCell ref="M2:O2"/>
    <mergeCell ref="P2:T2"/>
    <mergeCell ref="B3:D3"/>
    <mergeCell ref="M3:O3"/>
    <mergeCell ref="P3:T3"/>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030A0"/>
  </sheetPr>
  <dimension ref="B1:Y41"/>
  <sheetViews>
    <sheetView zoomScale="85" zoomScaleNormal="85" workbookViewId="0">
      <selection activeCell="U15" sqref="U15"/>
    </sheetView>
  </sheetViews>
  <sheetFormatPr baseColWidth="10" defaultColWidth="9" defaultRowHeight="17"/>
  <cols>
    <col min="1" max="1" width="3.33203125" style="29" customWidth="1"/>
    <col min="2" max="16384" width="9" style="29"/>
  </cols>
  <sheetData>
    <row r="1" spans="2:25" ht="18" thickBot="1"/>
    <row r="2" spans="2:25" ht="25" customHeight="1">
      <c r="B2" s="632" t="s">
        <v>54</v>
      </c>
      <c r="C2" s="633"/>
      <c r="D2" s="633"/>
      <c r="E2" s="578" t="s">
        <v>472</v>
      </c>
      <c r="F2" s="579"/>
      <c r="G2" s="579"/>
      <c r="H2" s="579"/>
      <c r="I2" s="579"/>
      <c r="J2" s="579"/>
      <c r="K2" s="579"/>
      <c r="L2" s="580"/>
      <c r="M2" s="633" t="s">
        <v>105</v>
      </c>
      <c r="N2" s="633"/>
      <c r="O2" s="633"/>
      <c r="P2" s="578" t="s">
        <v>50</v>
      </c>
      <c r="Q2" s="579"/>
      <c r="R2" s="579"/>
      <c r="S2" s="579"/>
      <c r="T2" s="634"/>
    </row>
    <row r="3" spans="2:25" ht="25" customHeight="1">
      <c r="B3" s="304" t="s">
        <v>55</v>
      </c>
      <c r="C3" s="305"/>
      <c r="D3" s="305"/>
      <c r="E3" s="483" t="s">
        <v>56</v>
      </c>
      <c r="F3" s="483"/>
      <c r="G3" s="483"/>
      <c r="H3" s="483"/>
      <c r="I3" s="483"/>
      <c r="J3" s="483"/>
      <c r="K3" s="483"/>
      <c r="L3" s="483"/>
      <c r="M3" s="305" t="s">
        <v>106</v>
      </c>
      <c r="N3" s="305"/>
      <c r="O3" s="305"/>
      <c r="P3" s="635">
        <v>44197</v>
      </c>
      <c r="Q3" s="483"/>
      <c r="R3" s="483"/>
      <c r="S3" s="483"/>
      <c r="T3" s="636"/>
    </row>
    <row r="4" spans="2:25" ht="25" customHeight="1">
      <c r="B4" s="442" t="s">
        <v>179</v>
      </c>
      <c r="C4" s="443"/>
      <c r="D4" s="443"/>
      <c r="E4" s="443"/>
      <c r="F4" s="443"/>
      <c r="G4" s="443"/>
      <c r="H4" s="443"/>
      <c r="I4" s="443"/>
      <c r="J4" s="443"/>
      <c r="K4" s="443"/>
      <c r="L4" s="443"/>
      <c r="M4" s="443"/>
      <c r="N4" s="443"/>
      <c r="O4" s="443"/>
      <c r="P4" s="443"/>
      <c r="Q4" s="443"/>
      <c r="R4" s="443"/>
      <c r="S4" s="443"/>
      <c r="T4" s="444"/>
    </row>
    <row r="5" spans="2:25" ht="25" customHeight="1">
      <c r="B5" s="638" t="s">
        <v>205</v>
      </c>
      <c r="C5" s="639"/>
      <c r="D5" s="639"/>
      <c r="E5" s="639"/>
      <c r="F5" s="639"/>
      <c r="G5" s="639"/>
      <c r="H5" s="639"/>
      <c r="I5" s="639"/>
      <c r="J5" s="639"/>
      <c r="K5" s="639"/>
      <c r="L5" s="639"/>
      <c r="M5" s="639"/>
      <c r="N5" s="639"/>
      <c r="O5" s="639"/>
      <c r="P5" s="639"/>
      <c r="Q5" s="639"/>
      <c r="R5" s="639"/>
      <c r="S5" s="639"/>
      <c r="T5" s="640"/>
    </row>
    <row r="6" spans="2:25" ht="40" customHeight="1">
      <c r="B6" s="641"/>
      <c r="C6" s="642"/>
      <c r="D6" s="642"/>
      <c r="E6" s="642"/>
      <c r="F6" s="642"/>
      <c r="G6" s="642"/>
      <c r="H6" s="642"/>
      <c r="I6" s="642"/>
      <c r="J6" s="642"/>
      <c r="K6" s="642"/>
      <c r="L6" s="642"/>
      <c r="M6" s="642"/>
      <c r="N6" s="642"/>
      <c r="O6" s="642"/>
      <c r="P6" s="642"/>
      <c r="Q6" s="642"/>
      <c r="R6" s="642"/>
      <c r="S6" s="642"/>
      <c r="T6" s="643"/>
    </row>
    <row r="7" spans="2:25" ht="40" customHeight="1">
      <c r="B7" s="641"/>
      <c r="C7" s="642"/>
      <c r="D7" s="642"/>
      <c r="E7" s="642"/>
      <c r="F7" s="642"/>
      <c r="G7" s="642"/>
      <c r="H7" s="642"/>
      <c r="I7" s="642"/>
      <c r="J7" s="642"/>
      <c r="K7" s="642"/>
      <c r="L7" s="642"/>
      <c r="M7" s="642"/>
      <c r="N7" s="642"/>
      <c r="O7" s="642"/>
      <c r="P7" s="642"/>
      <c r="Q7" s="642"/>
      <c r="R7" s="642"/>
      <c r="S7" s="642"/>
      <c r="T7" s="643"/>
    </row>
    <row r="8" spans="2:25" ht="40" customHeight="1" thickBot="1">
      <c r="B8" s="644"/>
      <c r="C8" s="645"/>
      <c r="D8" s="645"/>
      <c r="E8" s="645"/>
      <c r="F8" s="645"/>
      <c r="G8" s="645"/>
      <c r="H8" s="645"/>
      <c r="I8" s="645"/>
      <c r="J8" s="645"/>
      <c r="K8" s="645"/>
      <c r="L8" s="645"/>
      <c r="M8" s="645"/>
      <c r="N8" s="645"/>
      <c r="O8" s="645"/>
      <c r="P8" s="645"/>
      <c r="Q8" s="645"/>
      <c r="R8" s="645"/>
      <c r="S8" s="645"/>
      <c r="T8" s="646"/>
    </row>
    <row r="9" spans="2:25" ht="18" thickBot="1"/>
    <row r="10" spans="2:25" ht="30" customHeight="1">
      <c r="B10" s="325" t="s">
        <v>206</v>
      </c>
      <c r="C10" s="326"/>
      <c r="D10" s="326"/>
      <c r="E10" s="326"/>
      <c r="F10" s="326"/>
      <c r="G10" s="326"/>
      <c r="H10" s="326"/>
      <c r="I10" s="326"/>
      <c r="J10" s="326"/>
      <c r="K10" s="326"/>
      <c r="L10" s="326"/>
      <c r="M10" s="326"/>
      <c r="N10" s="326"/>
      <c r="O10" s="326"/>
      <c r="P10" s="326"/>
      <c r="Q10" s="326"/>
      <c r="R10" s="326"/>
      <c r="S10" s="326"/>
      <c r="T10" s="327"/>
    </row>
    <row r="11" spans="2:25" ht="30" customHeight="1" thickBot="1">
      <c r="B11" s="328"/>
      <c r="C11" s="329"/>
      <c r="D11" s="329"/>
      <c r="E11" s="329"/>
      <c r="F11" s="329"/>
      <c r="G11" s="329"/>
      <c r="H11" s="329"/>
      <c r="I11" s="329"/>
      <c r="J11" s="329"/>
      <c r="K11" s="329"/>
      <c r="L11" s="329"/>
      <c r="M11" s="329"/>
      <c r="N11" s="329"/>
      <c r="O11" s="329"/>
      <c r="P11" s="329"/>
      <c r="Q11" s="329"/>
      <c r="R11" s="329"/>
      <c r="S11" s="329"/>
      <c r="T11" s="330"/>
    </row>
    <row r="12" spans="2:25" ht="18" thickBot="1"/>
    <row r="13" spans="2:25" ht="30" customHeight="1">
      <c r="B13" s="19" t="s">
        <v>107</v>
      </c>
      <c r="C13" s="335" t="s">
        <v>208</v>
      </c>
      <c r="D13" s="335"/>
      <c r="E13" s="335"/>
      <c r="F13" s="335" t="s">
        <v>207</v>
      </c>
      <c r="G13" s="335"/>
      <c r="H13" s="335"/>
      <c r="I13" s="335" t="s">
        <v>209</v>
      </c>
      <c r="J13" s="335"/>
      <c r="K13" s="335"/>
      <c r="L13" s="335"/>
      <c r="M13" s="335"/>
      <c r="N13" s="335"/>
      <c r="O13" s="335"/>
      <c r="P13" s="335"/>
      <c r="Q13" s="335" t="s">
        <v>210</v>
      </c>
      <c r="R13" s="335"/>
      <c r="S13" s="335"/>
      <c r="T13" s="637"/>
      <c r="U13"/>
      <c r="V13"/>
      <c r="W13"/>
      <c r="X13"/>
      <c r="Y13"/>
    </row>
    <row r="14" spans="2:25" ht="60" customHeight="1">
      <c r="B14" s="32">
        <v>1</v>
      </c>
      <c r="C14" s="356" t="s">
        <v>170</v>
      </c>
      <c r="D14" s="356"/>
      <c r="E14" s="356"/>
      <c r="F14" s="356" t="s">
        <v>211</v>
      </c>
      <c r="G14" s="356"/>
      <c r="H14" s="356"/>
      <c r="I14" s="373" t="s">
        <v>212</v>
      </c>
      <c r="J14" s="373"/>
      <c r="K14" s="373"/>
      <c r="L14" s="373"/>
      <c r="M14" s="373"/>
      <c r="N14" s="373"/>
      <c r="O14" s="373"/>
      <c r="P14" s="373"/>
      <c r="Q14" s="356"/>
      <c r="R14" s="356"/>
      <c r="S14" s="356"/>
      <c r="T14" s="357"/>
      <c r="U14"/>
      <c r="V14"/>
      <c r="W14"/>
      <c r="X14"/>
      <c r="Y14"/>
    </row>
    <row r="15" spans="2:25" ht="60" customHeight="1">
      <c r="B15" s="32">
        <v>2</v>
      </c>
      <c r="C15" s="356" t="s">
        <v>170</v>
      </c>
      <c r="D15" s="356"/>
      <c r="E15" s="356"/>
      <c r="F15" s="356" t="s">
        <v>211</v>
      </c>
      <c r="G15" s="356"/>
      <c r="H15" s="356"/>
      <c r="I15" s="373" t="s">
        <v>212</v>
      </c>
      <c r="J15" s="373"/>
      <c r="K15" s="373"/>
      <c r="L15" s="373"/>
      <c r="M15" s="373"/>
      <c r="N15" s="373"/>
      <c r="O15" s="373"/>
      <c r="P15" s="373"/>
      <c r="Q15" s="356"/>
      <c r="R15" s="356"/>
      <c r="S15" s="356"/>
      <c r="T15" s="357"/>
      <c r="U15"/>
      <c r="V15"/>
      <c r="W15"/>
      <c r="X15"/>
      <c r="Y15"/>
    </row>
    <row r="16" spans="2:25" ht="60" customHeight="1">
      <c r="B16" s="32">
        <v>3</v>
      </c>
      <c r="C16" s="356" t="s">
        <v>170</v>
      </c>
      <c r="D16" s="356"/>
      <c r="E16" s="356"/>
      <c r="F16" s="356" t="s">
        <v>211</v>
      </c>
      <c r="G16" s="356"/>
      <c r="H16" s="356"/>
      <c r="I16" s="373" t="s">
        <v>212</v>
      </c>
      <c r="J16" s="373"/>
      <c r="K16" s="373"/>
      <c r="L16" s="373"/>
      <c r="M16" s="373"/>
      <c r="N16" s="373"/>
      <c r="O16" s="373"/>
      <c r="P16" s="373"/>
      <c r="Q16" s="356"/>
      <c r="R16" s="356"/>
      <c r="S16" s="356"/>
      <c r="T16" s="357"/>
      <c r="U16"/>
      <c r="V16"/>
      <c r="W16"/>
      <c r="X16"/>
      <c r="Y16"/>
    </row>
    <row r="17" spans="2:25" ht="60" customHeight="1">
      <c r="B17" s="32">
        <v>4</v>
      </c>
      <c r="C17" s="356" t="s">
        <v>170</v>
      </c>
      <c r="D17" s="356"/>
      <c r="E17" s="356"/>
      <c r="F17" s="356" t="s">
        <v>211</v>
      </c>
      <c r="G17" s="356"/>
      <c r="H17" s="356"/>
      <c r="I17" s="373" t="s">
        <v>212</v>
      </c>
      <c r="J17" s="373"/>
      <c r="K17" s="373"/>
      <c r="L17" s="373"/>
      <c r="M17" s="373"/>
      <c r="N17" s="373"/>
      <c r="O17" s="373"/>
      <c r="P17" s="373"/>
      <c r="Q17" s="356"/>
      <c r="R17" s="356"/>
      <c r="S17" s="356"/>
      <c r="T17" s="357"/>
      <c r="U17"/>
      <c r="V17"/>
      <c r="W17"/>
      <c r="X17"/>
      <c r="Y17"/>
    </row>
    <row r="18" spans="2:25" ht="60" customHeight="1">
      <c r="B18" s="32">
        <v>5</v>
      </c>
      <c r="C18" s="356" t="s">
        <v>170</v>
      </c>
      <c r="D18" s="356"/>
      <c r="E18" s="356"/>
      <c r="F18" s="356" t="s">
        <v>211</v>
      </c>
      <c r="G18" s="356"/>
      <c r="H18" s="356"/>
      <c r="I18" s="373" t="s">
        <v>212</v>
      </c>
      <c r="J18" s="373"/>
      <c r="K18" s="373"/>
      <c r="L18" s="373"/>
      <c r="M18" s="373"/>
      <c r="N18" s="373"/>
      <c r="O18" s="373"/>
      <c r="P18" s="373"/>
      <c r="Q18" s="356"/>
      <c r="R18" s="356"/>
      <c r="S18" s="356"/>
      <c r="T18" s="357"/>
      <c r="U18"/>
      <c r="V18"/>
      <c r="W18"/>
      <c r="X18"/>
      <c r="Y18"/>
    </row>
    <row r="19" spans="2:25" ht="60" customHeight="1">
      <c r="B19" s="32">
        <v>6</v>
      </c>
      <c r="C19" s="356" t="s">
        <v>170</v>
      </c>
      <c r="D19" s="356"/>
      <c r="E19" s="356"/>
      <c r="F19" s="356" t="s">
        <v>211</v>
      </c>
      <c r="G19" s="356"/>
      <c r="H19" s="356"/>
      <c r="I19" s="373" t="s">
        <v>212</v>
      </c>
      <c r="J19" s="373"/>
      <c r="K19" s="373"/>
      <c r="L19" s="373"/>
      <c r="M19" s="373"/>
      <c r="N19" s="373"/>
      <c r="O19" s="373"/>
      <c r="P19" s="373"/>
      <c r="Q19" s="356"/>
      <c r="R19" s="356"/>
      <c r="S19" s="356"/>
      <c r="T19" s="357"/>
    </row>
    <row r="20" spans="2:25" ht="60" customHeight="1">
      <c r="B20" s="32">
        <v>7</v>
      </c>
      <c r="C20" s="356" t="s">
        <v>170</v>
      </c>
      <c r="D20" s="356"/>
      <c r="E20" s="356"/>
      <c r="F20" s="356" t="s">
        <v>211</v>
      </c>
      <c r="G20" s="356"/>
      <c r="H20" s="356"/>
      <c r="I20" s="373" t="s">
        <v>212</v>
      </c>
      <c r="J20" s="373"/>
      <c r="K20" s="373"/>
      <c r="L20" s="373"/>
      <c r="M20" s="373"/>
      <c r="N20" s="373"/>
      <c r="O20" s="373"/>
      <c r="P20" s="373"/>
      <c r="Q20" s="356"/>
      <c r="R20" s="356"/>
      <c r="S20" s="356"/>
      <c r="T20" s="357"/>
    </row>
    <row r="21" spans="2:25" ht="60" customHeight="1">
      <c r="B21" s="32">
        <v>8</v>
      </c>
      <c r="C21" s="356" t="s">
        <v>170</v>
      </c>
      <c r="D21" s="356"/>
      <c r="E21" s="356"/>
      <c r="F21" s="356" t="s">
        <v>211</v>
      </c>
      <c r="G21" s="356"/>
      <c r="H21" s="356"/>
      <c r="I21" s="373" t="s">
        <v>212</v>
      </c>
      <c r="J21" s="373"/>
      <c r="K21" s="373"/>
      <c r="L21" s="373"/>
      <c r="M21" s="373"/>
      <c r="N21" s="373"/>
      <c r="O21" s="373"/>
      <c r="P21" s="373"/>
      <c r="Q21" s="356"/>
      <c r="R21" s="356"/>
      <c r="S21" s="356"/>
      <c r="T21" s="357"/>
    </row>
    <row r="22" spans="2:25" ht="60" customHeight="1">
      <c r="B22" s="32">
        <v>9</v>
      </c>
      <c r="C22" s="356" t="s">
        <v>170</v>
      </c>
      <c r="D22" s="356"/>
      <c r="E22" s="356"/>
      <c r="F22" s="356" t="s">
        <v>211</v>
      </c>
      <c r="G22" s="356"/>
      <c r="H22" s="356"/>
      <c r="I22" s="373" t="s">
        <v>212</v>
      </c>
      <c r="J22" s="373"/>
      <c r="K22" s="373"/>
      <c r="L22" s="373"/>
      <c r="M22" s="373"/>
      <c r="N22" s="373"/>
      <c r="O22" s="373"/>
      <c r="P22" s="373"/>
      <c r="Q22" s="356"/>
      <c r="R22" s="356"/>
      <c r="S22" s="356"/>
      <c r="T22" s="357"/>
    </row>
    <row r="23" spans="2:25" ht="60" customHeight="1">
      <c r="B23" s="32">
        <v>10</v>
      </c>
      <c r="C23" s="356" t="s">
        <v>170</v>
      </c>
      <c r="D23" s="356"/>
      <c r="E23" s="356"/>
      <c r="F23" s="356" t="s">
        <v>211</v>
      </c>
      <c r="G23" s="356"/>
      <c r="H23" s="356"/>
      <c r="I23" s="373" t="s">
        <v>212</v>
      </c>
      <c r="J23" s="373"/>
      <c r="K23" s="373"/>
      <c r="L23" s="373"/>
      <c r="M23" s="373"/>
      <c r="N23" s="373"/>
      <c r="O23" s="373"/>
      <c r="P23" s="373"/>
      <c r="Q23" s="356"/>
      <c r="R23" s="356"/>
      <c r="S23" s="356"/>
      <c r="T23" s="357"/>
    </row>
    <row r="24" spans="2:25" ht="60" customHeight="1">
      <c r="B24" s="32">
        <v>11</v>
      </c>
      <c r="C24" s="356" t="s">
        <v>170</v>
      </c>
      <c r="D24" s="356"/>
      <c r="E24" s="356"/>
      <c r="F24" s="356" t="s">
        <v>211</v>
      </c>
      <c r="G24" s="356"/>
      <c r="H24" s="356"/>
      <c r="I24" s="373" t="s">
        <v>212</v>
      </c>
      <c r="J24" s="373"/>
      <c r="K24" s="373"/>
      <c r="L24" s="373"/>
      <c r="M24" s="373"/>
      <c r="N24" s="373"/>
      <c r="O24" s="373"/>
      <c r="P24" s="373"/>
      <c r="Q24" s="356"/>
      <c r="R24" s="356"/>
      <c r="S24" s="356"/>
      <c r="T24" s="357"/>
    </row>
    <row r="25" spans="2:25" ht="60" customHeight="1" thickBot="1">
      <c r="B25" s="33">
        <v>12</v>
      </c>
      <c r="C25" s="358" t="s">
        <v>170</v>
      </c>
      <c r="D25" s="358"/>
      <c r="E25" s="358"/>
      <c r="F25" s="358" t="s">
        <v>211</v>
      </c>
      <c r="G25" s="358"/>
      <c r="H25" s="358"/>
      <c r="I25" s="374" t="s">
        <v>212</v>
      </c>
      <c r="J25" s="374"/>
      <c r="K25" s="374"/>
      <c r="L25" s="374"/>
      <c r="M25" s="374"/>
      <c r="N25" s="374"/>
      <c r="O25" s="374"/>
      <c r="P25" s="374"/>
      <c r="Q25" s="358"/>
      <c r="R25" s="358"/>
      <c r="S25" s="358"/>
      <c r="T25" s="359"/>
    </row>
    <row r="26" spans="2:25" ht="30" customHeight="1">
      <c r="B26"/>
      <c r="C26"/>
      <c r="D26"/>
      <c r="E26"/>
      <c r="F26"/>
      <c r="G26"/>
      <c r="H26"/>
      <c r="I26"/>
      <c r="J26"/>
      <c r="K26"/>
      <c r="L26"/>
      <c r="M26"/>
      <c r="N26"/>
      <c r="O26"/>
      <c r="P26"/>
      <c r="Q26"/>
      <c r="R26"/>
      <c r="S26"/>
      <c r="T26"/>
    </row>
    <row r="27" spans="2:25" ht="30" customHeight="1">
      <c r="B27"/>
      <c r="G27"/>
      <c r="H27"/>
      <c r="I27"/>
      <c r="J27"/>
      <c r="K27"/>
      <c r="L27"/>
      <c r="M27"/>
      <c r="N27"/>
      <c r="O27"/>
      <c r="P27"/>
      <c r="Q27"/>
      <c r="R27"/>
      <c r="S27"/>
      <c r="T27"/>
    </row>
    <row r="28" spans="2:25" ht="30" customHeight="1">
      <c r="B28"/>
      <c r="G28"/>
      <c r="H28"/>
      <c r="I28"/>
      <c r="J28"/>
      <c r="K28"/>
      <c r="L28"/>
      <c r="M28"/>
      <c r="N28"/>
      <c r="O28"/>
      <c r="P28"/>
      <c r="Q28"/>
      <c r="R28"/>
      <c r="S28"/>
      <c r="T28"/>
    </row>
    <row r="29" spans="2:25" ht="30" customHeight="1">
      <c r="B29"/>
      <c r="G29"/>
      <c r="H29"/>
      <c r="I29"/>
      <c r="J29"/>
      <c r="K29"/>
      <c r="L29"/>
      <c r="M29"/>
      <c r="N29"/>
      <c r="O29"/>
      <c r="P29"/>
      <c r="Q29"/>
      <c r="R29"/>
      <c r="S29"/>
      <c r="T29"/>
    </row>
    <row r="30" spans="2:25" ht="30" customHeight="1">
      <c r="B30"/>
      <c r="G30"/>
      <c r="H30"/>
      <c r="I30"/>
      <c r="J30"/>
      <c r="K30"/>
      <c r="L30"/>
      <c r="M30"/>
      <c r="N30"/>
      <c r="O30"/>
      <c r="P30"/>
      <c r="Q30"/>
      <c r="R30"/>
      <c r="S30"/>
      <c r="T30"/>
    </row>
    <row r="31" spans="2:25" ht="30" customHeight="1">
      <c r="B31"/>
      <c r="G31"/>
      <c r="H31"/>
      <c r="I31"/>
      <c r="J31"/>
      <c r="K31"/>
      <c r="L31"/>
      <c r="M31"/>
      <c r="N31"/>
      <c r="O31"/>
      <c r="P31"/>
      <c r="Q31"/>
      <c r="R31"/>
      <c r="S31"/>
      <c r="T31"/>
    </row>
    <row r="32" spans="2:25" ht="30" customHeight="1">
      <c r="B32"/>
      <c r="G32"/>
      <c r="H32"/>
      <c r="I32"/>
      <c r="J32"/>
      <c r="K32"/>
      <c r="L32"/>
      <c r="M32"/>
      <c r="N32"/>
      <c r="O32"/>
      <c r="P32"/>
      <c r="Q32"/>
      <c r="R32"/>
      <c r="S32"/>
      <c r="T32"/>
    </row>
    <row r="33" spans="2:20" ht="30" customHeight="1">
      <c r="B33"/>
      <c r="G33"/>
      <c r="H33"/>
      <c r="I33"/>
      <c r="J33"/>
      <c r="K33"/>
      <c r="L33"/>
      <c r="M33"/>
      <c r="N33"/>
      <c r="O33"/>
      <c r="P33"/>
      <c r="Q33"/>
      <c r="R33"/>
      <c r="S33"/>
      <c r="T33"/>
    </row>
    <row r="34" spans="2:20" ht="30" customHeight="1">
      <c r="B34"/>
      <c r="G34"/>
      <c r="H34"/>
      <c r="I34"/>
      <c r="J34"/>
      <c r="K34"/>
      <c r="L34"/>
      <c r="M34"/>
      <c r="N34"/>
      <c r="O34"/>
      <c r="P34"/>
      <c r="Q34"/>
      <c r="R34"/>
      <c r="S34"/>
      <c r="T34"/>
    </row>
    <row r="35" spans="2:20" ht="30" customHeight="1">
      <c r="B35"/>
      <c r="G35"/>
      <c r="H35"/>
      <c r="I35"/>
      <c r="J35"/>
      <c r="K35"/>
      <c r="L35"/>
      <c r="M35"/>
      <c r="N35"/>
      <c r="O35"/>
      <c r="P35"/>
      <c r="Q35"/>
      <c r="R35"/>
      <c r="S35"/>
      <c r="T35"/>
    </row>
    <row r="36" spans="2:20" ht="30" customHeight="1">
      <c r="B36"/>
      <c r="G36"/>
      <c r="H36"/>
      <c r="I36"/>
      <c r="J36"/>
      <c r="K36"/>
      <c r="L36"/>
      <c r="M36"/>
      <c r="N36"/>
      <c r="O36"/>
      <c r="P36"/>
      <c r="Q36"/>
      <c r="R36"/>
      <c r="S36"/>
      <c r="T36"/>
    </row>
    <row r="37" spans="2:20" ht="25" customHeight="1">
      <c r="B37"/>
      <c r="G37"/>
      <c r="H37"/>
      <c r="I37"/>
      <c r="J37"/>
      <c r="K37"/>
      <c r="L37"/>
      <c r="M37"/>
      <c r="N37"/>
      <c r="O37"/>
      <c r="P37"/>
      <c r="Q37"/>
      <c r="R37"/>
      <c r="S37"/>
      <c r="T37"/>
    </row>
    <row r="38" spans="2:20" ht="25" customHeight="1">
      <c r="B38"/>
      <c r="G38"/>
      <c r="H38"/>
      <c r="I38"/>
      <c r="J38"/>
      <c r="K38"/>
      <c r="L38"/>
      <c r="M38"/>
      <c r="N38"/>
      <c r="O38"/>
      <c r="P38"/>
      <c r="Q38"/>
      <c r="R38"/>
      <c r="S38"/>
      <c r="T38"/>
    </row>
    <row r="39" spans="2:20" ht="25" customHeight="1">
      <c r="B39"/>
      <c r="G39"/>
      <c r="H39"/>
      <c r="I39"/>
      <c r="J39"/>
      <c r="K39"/>
      <c r="L39"/>
      <c r="M39"/>
      <c r="N39"/>
      <c r="O39"/>
      <c r="P39"/>
      <c r="Q39"/>
      <c r="R39"/>
      <c r="S39"/>
      <c r="T39"/>
    </row>
    <row r="40" spans="2:20" ht="25" customHeight="1">
      <c r="B40"/>
      <c r="C40"/>
      <c r="D40"/>
      <c r="E40"/>
      <c r="F40"/>
      <c r="G40"/>
      <c r="H40"/>
      <c r="I40"/>
      <c r="J40"/>
      <c r="K40"/>
      <c r="L40"/>
      <c r="M40"/>
      <c r="N40"/>
      <c r="O40"/>
      <c r="P40"/>
      <c r="Q40"/>
      <c r="R40"/>
      <c r="S40"/>
      <c r="T40"/>
    </row>
    <row r="41" spans="2:20" ht="25" customHeight="1">
      <c r="B41"/>
      <c r="C41"/>
      <c r="D41"/>
      <c r="E41"/>
      <c r="F41"/>
      <c r="G41"/>
      <c r="H41"/>
      <c r="I41"/>
      <c r="J41"/>
      <c r="K41"/>
      <c r="L41"/>
      <c r="M41"/>
      <c r="N41"/>
      <c r="O41"/>
      <c r="P41"/>
      <c r="Q41"/>
      <c r="R41"/>
      <c r="S41"/>
      <c r="T41"/>
    </row>
  </sheetData>
  <mergeCells count="63">
    <mergeCell ref="B2:D2"/>
    <mergeCell ref="E2:L2"/>
    <mergeCell ref="M2:O2"/>
    <mergeCell ref="P2:T2"/>
    <mergeCell ref="B3:D3"/>
    <mergeCell ref="E3:L3"/>
    <mergeCell ref="M3:O3"/>
    <mergeCell ref="P3:T3"/>
    <mergeCell ref="C20:E20"/>
    <mergeCell ref="F20:H20"/>
    <mergeCell ref="C21:E21"/>
    <mergeCell ref="F21:H21"/>
    <mergeCell ref="C22:E22"/>
    <mergeCell ref="F22:H22"/>
    <mergeCell ref="Q13:T13"/>
    <mergeCell ref="B4:T4"/>
    <mergeCell ref="B5:T8"/>
    <mergeCell ref="C19:E19"/>
    <mergeCell ref="F19:H19"/>
    <mergeCell ref="B10:T11"/>
    <mergeCell ref="Q18:T18"/>
    <mergeCell ref="F17:H17"/>
    <mergeCell ref="Q16:T16"/>
    <mergeCell ref="Q17:T17"/>
    <mergeCell ref="Q14:T14"/>
    <mergeCell ref="Q15:T15"/>
    <mergeCell ref="C16:E16"/>
    <mergeCell ref="F16:H16"/>
    <mergeCell ref="C17:E17"/>
    <mergeCell ref="C18:E18"/>
    <mergeCell ref="F18:H18"/>
    <mergeCell ref="C14:E14"/>
    <mergeCell ref="F13:H13"/>
    <mergeCell ref="F14:H14"/>
    <mergeCell ref="C15:E15"/>
    <mergeCell ref="F15:H15"/>
    <mergeCell ref="C25:E25"/>
    <mergeCell ref="F25:H25"/>
    <mergeCell ref="I13:P13"/>
    <mergeCell ref="I14:P14"/>
    <mergeCell ref="I15:P15"/>
    <mergeCell ref="I16:P16"/>
    <mergeCell ref="I17:P17"/>
    <mergeCell ref="I18:P18"/>
    <mergeCell ref="I19:P19"/>
    <mergeCell ref="I22:P22"/>
    <mergeCell ref="I25:P25"/>
    <mergeCell ref="C23:E23"/>
    <mergeCell ref="F23:H23"/>
    <mergeCell ref="C24:E24"/>
    <mergeCell ref="F24:H24"/>
    <mergeCell ref="C13:E13"/>
    <mergeCell ref="Q19:T19"/>
    <mergeCell ref="I20:P20"/>
    <mergeCell ref="Q20:T20"/>
    <mergeCell ref="I21:P21"/>
    <mergeCell ref="Q21:T21"/>
    <mergeCell ref="Q25:T25"/>
    <mergeCell ref="Q22:T22"/>
    <mergeCell ref="I23:P23"/>
    <mergeCell ref="Q23:T23"/>
    <mergeCell ref="I24:P24"/>
    <mergeCell ref="Q24:T2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B1:AC79"/>
  <sheetViews>
    <sheetView topLeftCell="A73" zoomScale="115" zoomScaleNormal="115" workbookViewId="0">
      <selection activeCell="D75" sqref="D75"/>
    </sheetView>
  </sheetViews>
  <sheetFormatPr baseColWidth="10" defaultColWidth="9" defaultRowHeight="17"/>
  <cols>
    <col min="1" max="1" width="3.33203125" style="5" customWidth="1"/>
    <col min="2" max="16384" width="9" style="5"/>
  </cols>
  <sheetData>
    <row r="1" spans="2:26" ht="18" thickBot="1"/>
    <row r="2" spans="2:26" ht="25" customHeight="1">
      <c r="B2" s="632" t="s">
        <v>54</v>
      </c>
      <c r="C2" s="633"/>
      <c r="D2" s="633"/>
      <c r="E2" s="390" t="s">
        <v>3407</v>
      </c>
      <c r="F2" s="391"/>
      <c r="G2" s="391"/>
      <c r="H2" s="391"/>
      <c r="I2" s="391"/>
      <c r="J2" s="391"/>
      <c r="K2" s="391"/>
      <c r="L2" s="482"/>
      <c r="M2" s="633" t="s">
        <v>105</v>
      </c>
      <c r="N2" s="633"/>
      <c r="O2" s="633"/>
      <c r="P2" s="578" t="s">
        <v>3392</v>
      </c>
      <c r="Q2" s="579"/>
      <c r="R2" s="579"/>
      <c r="S2" s="579"/>
      <c r="T2" s="634"/>
    </row>
    <row r="3" spans="2:26" ht="25" customHeight="1">
      <c r="B3" s="304" t="s">
        <v>55</v>
      </c>
      <c r="C3" s="305"/>
      <c r="D3" s="305"/>
      <c r="E3" s="670" t="s">
        <v>3414</v>
      </c>
      <c r="F3" s="671"/>
      <c r="G3" s="671"/>
      <c r="H3" s="671"/>
      <c r="I3" s="671"/>
      <c r="J3" s="671"/>
      <c r="K3" s="671"/>
      <c r="L3" s="672"/>
      <c r="M3" s="305" t="s">
        <v>106</v>
      </c>
      <c r="N3" s="305"/>
      <c r="O3" s="305"/>
      <c r="P3" s="635">
        <v>44266</v>
      </c>
      <c r="Q3" s="483"/>
      <c r="R3" s="483"/>
      <c r="S3" s="483"/>
      <c r="T3" s="636"/>
    </row>
    <row r="4" spans="2:26" ht="25" customHeight="1">
      <c r="B4" s="442" t="s">
        <v>179</v>
      </c>
      <c r="C4" s="443"/>
      <c r="D4" s="443"/>
      <c r="E4" s="443"/>
      <c r="F4" s="443"/>
      <c r="G4" s="443"/>
      <c r="H4" s="443"/>
      <c r="I4" s="443"/>
      <c r="J4" s="443"/>
      <c r="K4" s="443"/>
      <c r="L4" s="443"/>
      <c r="M4" s="443"/>
      <c r="N4" s="443"/>
      <c r="O4" s="443"/>
      <c r="P4" s="443"/>
      <c r="Q4" s="443"/>
      <c r="R4" s="443"/>
      <c r="S4" s="443"/>
      <c r="T4" s="444"/>
    </row>
    <row r="5" spans="2:26" ht="25" customHeight="1">
      <c r="B5" s="638" t="s">
        <v>3417</v>
      </c>
      <c r="C5" s="639"/>
      <c r="D5" s="639"/>
      <c r="E5" s="639"/>
      <c r="F5" s="639"/>
      <c r="G5" s="639"/>
      <c r="H5" s="639"/>
      <c r="I5" s="639"/>
      <c r="J5" s="639"/>
      <c r="K5" s="639"/>
      <c r="L5" s="639"/>
      <c r="M5" s="639"/>
      <c r="N5" s="639"/>
      <c r="O5" s="639"/>
      <c r="P5" s="639"/>
      <c r="Q5" s="639"/>
      <c r="R5" s="639"/>
      <c r="S5" s="639"/>
      <c r="T5" s="640"/>
    </row>
    <row r="6" spans="2:26" ht="40" customHeight="1">
      <c r="B6" s="641"/>
      <c r="C6" s="642"/>
      <c r="D6" s="642"/>
      <c r="E6" s="642"/>
      <c r="F6" s="642"/>
      <c r="G6" s="642"/>
      <c r="H6" s="642"/>
      <c r="I6" s="642"/>
      <c r="J6" s="642"/>
      <c r="K6" s="642"/>
      <c r="L6" s="642"/>
      <c r="M6" s="642"/>
      <c r="N6" s="642"/>
      <c r="O6" s="642"/>
      <c r="P6" s="642"/>
      <c r="Q6" s="642"/>
      <c r="R6" s="642"/>
      <c r="S6" s="642"/>
      <c r="T6" s="643"/>
    </row>
    <row r="7" spans="2:26" ht="40" customHeight="1">
      <c r="B7" s="641"/>
      <c r="C7" s="642"/>
      <c r="D7" s="642"/>
      <c r="E7" s="642"/>
      <c r="F7" s="642"/>
      <c r="G7" s="642"/>
      <c r="H7" s="642"/>
      <c r="I7" s="642"/>
      <c r="J7" s="642"/>
      <c r="K7" s="642"/>
      <c r="L7" s="642"/>
      <c r="M7" s="642"/>
      <c r="N7" s="642"/>
      <c r="O7" s="642"/>
      <c r="P7" s="642"/>
      <c r="Q7" s="642"/>
      <c r="R7" s="642"/>
      <c r="S7" s="642"/>
      <c r="T7" s="643"/>
    </row>
    <row r="8" spans="2:26" ht="40" customHeight="1" thickBot="1">
      <c r="B8" s="644"/>
      <c r="C8" s="645"/>
      <c r="D8" s="645"/>
      <c r="E8" s="645"/>
      <c r="F8" s="645"/>
      <c r="G8" s="645"/>
      <c r="H8" s="645"/>
      <c r="I8" s="645"/>
      <c r="J8" s="645"/>
      <c r="K8" s="645"/>
      <c r="L8" s="645"/>
      <c r="M8" s="645"/>
      <c r="N8" s="645"/>
      <c r="O8" s="645"/>
      <c r="P8" s="645"/>
      <c r="Q8" s="645"/>
      <c r="R8" s="645"/>
      <c r="S8" s="645"/>
      <c r="T8" s="646"/>
    </row>
    <row r="9" spans="2:26" ht="18" thickBot="1"/>
    <row r="10" spans="2:26" ht="30" customHeight="1">
      <c r="B10" s="325" t="s">
        <v>277</v>
      </c>
      <c r="C10" s="326"/>
      <c r="D10" s="326"/>
      <c r="E10" s="326"/>
      <c r="F10" s="326"/>
      <c r="G10" s="326"/>
      <c r="H10" s="326"/>
      <c r="I10" s="326"/>
      <c r="J10" s="326"/>
      <c r="K10" s="326"/>
      <c r="L10" s="326"/>
      <c r="M10" s="326"/>
      <c r="N10" s="326"/>
      <c r="O10" s="326"/>
      <c r="P10" s="326"/>
      <c r="Q10" s="326"/>
      <c r="R10" s="326"/>
      <c r="S10" s="326"/>
      <c r="T10" s="327"/>
    </row>
    <row r="11" spans="2:26" ht="30" customHeight="1" thickBot="1">
      <c r="B11" s="328"/>
      <c r="C11" s="329"/>
      <c r="D11" s="329"/>
      <c r="E11" s="329"/>
      <c r="F11" s="329"/>
      <c r="G11" s="329"/>
      <c r="H11" s="329"/>
      <c r="I11" s="329"/>
      <c r="J11" s="329"/>
      <c r="K11" s="329"/>
      <c r="L11" s="329"/>
      <c r="M11" s="329"/>
      <c r="N11" s="329"/>
      <c r="O11" s="329"/>
      <c r="P11" s="329"/>
      <c r="Q11" s="329"/>
      <c r="R11" s="329"/>
      <c r="S11" s="329"/>
      <c r="T11" s="330"/>
    </row>
    <row r="12" spans="2:26" ht="18" thickBot="1"/>
    <row r="13" spans="2:26" ht="30" customHeight="1">
      <c r="B13" s="673" t="s">
        <v>35</v>
      </c>
      <c r="C13" s="674"/>
      <c r="D13" s="368" t="s">
        <v>3406</v>
      </c>
      <c r="E13" s="368"/>
      <c r="F13" s="368"/>
      <c r="G13" s="368"/>
      <c r="H13" s="368"/>
      <c r="I13" s="368"/>
      <c r="J13" s="368"/>
      <c r="K13" s="368"/>
      <c r="L13" s="368"/>
      <c r="M13" s="368"/>
      <c r="N13" s="368"/>
      <c r="O13" s="368"/>
      <c r="P13" s="368"/>
      <c r="Q13" s="368"/>
      <c r="R13" s="368"/>
      <c r="S13" s="368"/>
      <c r="T13" s="369"/>
    </row>
    <row r="14" spans="2:26" ht="30" customHeight="1">
      <c r="B14" s="675" t="s">
        <v>0</v>
      </c>
      <c r="C14" s="676"/>
      <c r="D14" s="356" t="s">
        <v>3405</v>
      </c>
      <c r="E14" s="356"/>
      <c r="F14" s="356"/>
      <c r="G14" s="356"/>
      <c r="H14" s="356"/>
      <c r="I14" s="356"/>
      <c r="J14" s="356"/>
      <c r="K14" s="356"/>
      <c r="L14" s="356"/>
      <c r="M14" s="356"/>
      <c r="N14" s="356"/>
      <c r="O14" s="356"/>
      <c r="P14" s="356"/>
      <c r="Q14" s="356"/>
      <c r="R14" s="356"/>
      <c r="S14" s="356"/>
      <c r="T14" s="357"/>
    </row>
    <row r="15" spans="2:26" ht="30" customHeight="1" thickBot="1">
      <c r="B15" s="677" t="s">
        <v>1</v>
      </c>
      <c r="C15" s="678"/>
      <c r="D15" s="358" t="s">
        <v>3404</v>
      </c>
      <c r="E15" s="358"/>
      <c r="F15" s="358"/>
      <c r="G15" s="358"/>
      <c r="H15" s="358"/>
      <c r="I15" s="358"/>
      <c r="J15" s="358"/>
      <c r="K15" s="358"/>
      <c r="L15" s="358"/>
      <c r="M15" s="358"/>
      <c r="N15" s="358"/>
      <c r="O15" s="358"/>
      <c r="P15" s="358"/>
      <c r="Q15" s="358"/>
      <c r="R15" s="358"/>
      <c r="S15" s="358"/>
      <c r="T15" s="359"/>
    </row>
    <row r="16" spans="2:26" ht="30" customHeight="1" thickBot="1">
      <c r="B16"/>
      <c r="C16"/>
      <c r="D16"/>
      <c r="E16"/>
      <c r="F16"/>
      <c r="G16"/>
      <c r="H16"/>
      <c r="I16"/>
      <c r="J16"/>
      <c r="K16"/>
      <c r="L16"/>
      <c r="M16"/>
      <c r="N16"/>
      <c r="O16"/>
      <c r="P16"/>
      <c r="Q16"/>
      <c r="R16"/>
      <c r="S16"/>
      <c r="T16"/>
      <c r="U16" s="62"/>
      <c r="V16" s="62"/>
      <c r="W16" s="62"/>
      <c r="X16" s="62"/>
      <c r="Y16" s="62"/>
      <c r="Z16" s="62" t="s">
        <v>3395</v>
      </c>
    </row>
    <row r="17" spans="2:29" ht="30" customHeight="1">
      <c r="B17" s="667" t="s">
        <v>278</v>
      </c>
      <c r="C17" s="668"/>
      <c r="D17" s="668"/>
      <c r="E17" s="668"/>
      <c r="F17" s="668"/>
      <c r="G17" s="668"/>
      <c r="H17" s="668"/>
      <c r="I17" s="668"/>
      <c r="J17" s="668"/>
      <c r="K17" s="668"/>
      <c r="L17" s="668"/>
      <c r="M17" s="668"/>
      <c r="N17" s="668"/>
      <c r="O17" s="668"/>
      <c r="P17" s="668"/>
      <c r="Q17" s="668"/>
      <c r="R17" s="668"/>
      <c r="S17" s="668"/>
      <c r="T17" s="669"/>
      <c r="U17" s="62"/>
      <c r="V17" s="62"/>
      <c r="W17" s="62"/>
      <c r="X17" s="62"/>
      <c r="Y17" s="62"/>
      <c r="Z17" s="62" t="s">
        <v>3396</v>
      </c>
    </row>
    <row r="18" spans="2:29" ht="30" customHeight="1">
      <c r="B18" s="42"/>
      <c r="C18" s="666" t="s">
        <v>279</v>
      </c>
      <c r="D18" s="642"/>
      <c r="E18" s="642"/>
      <c r="F18" s="642"/>
      <c r="G18" s="642"/>
      <c r="H18" s="642"/>
      <c r="I18" s="642"/>
      <c r="J18" s="642"/>
      <c r="K18" s="642"/>
      <c r="L18" s="642"/>
      <c r="M18" s="642"/>
      <c r="N18" s="642"/>
      <c r="O18" s="642"/>
      <c r="P18" s="642"/>
      <c r="Q18" s="642"/>
      <c r="R18" s="642"/>
      <c r="S18" s="642"/>
      <c r="T18" s="643"/>
      <c r="U18" s="62"/>
      <c r="V18" s="62"/>
      <c r="W18" s="62"/>
      <c r="X18" s="62"/>
      <c r="Y18" s="62"/>
      <c r="Z18" s="62" t="s">
        <v>3397</v>
      </c>
    </row>
    <row r="19" spans="2:29" ht="30" customHeight="1">
      <c r="B19" s="42"/>
      <c r="C19" s="642" t="s">
        <v>294</v>
      </c>
      <c r="D19" s="642"/>
      <c r="E19" s="642"/>
      <c r="F19" s="642"/>
      <c r="G19" s="642"/>
      <c r="H19" s="642"/>
      <c r="I19" s="642"/>
      <c r="J19" s="642"/>
      <c r="K19" s="642"/>
      <c r="L19" s="642"/>
      <c r="M19" s="642"/>
      <c r="N19" s="642"/>
      <c r="O19" s="642"/>
      <c r="P19" s="642"/>
      <c r="Q19" s="642"/>
      <c r="R19" s="642"/>
      <c r="S19" s="642"/>
      <c r="T19" s="643"/>
      <c r="U19" s="62"/>
      <c r="V19" s="62"/>
      <c r="W19" s="62" t="s">
        <v>3398</v>
      </c>
      <c r="X19" s="62"/>
      <c r="Y19" s="62"/>
      <c r="Z19" s="62" t="s">
        <v>3399</v>
      </c>
    </row>
    <row r="20" spans="2:29" ht="30" customHeight="1">
      <c r="B20" s="42"/>
      <c r="C20" s="642" t="s">
        <v>280</v>
      </c>
      <c r="D20" s="642"/>
      <c r="E20" s="642"/>
      <c r="F20" s="642"/>
      <c r="G20" s="642"/>
      <c r="H20" s="642"/>
      <c r="I20" s="642"/>
      <c r="J20" s="642"/>
      <c r="K20" s="642"/>
      <c r="L20" s="642"/>
      <c r="M20" s="642"/>
      <c r="N20" s="642"/>
      <c r="O20" s="642"/>
      <c r="P20" s="642"/>
      <c r="Q20" s="642"/>
      <c r="R20" s="642"/>
      <c r="S20" s="642"/>
      <c r="T20" s="643"/>
      <c r="U20" s="62"/>
      <c r="V20" s="62" t="s">
        <v>3400</v>
      </c>
      <c r="W20" s="62" t="s">
        <v>3401</v>
      </c>
      <c r="X20" s="62"/>
      <c r="Y20" s="62"/>
      <c r="Z20" s="62" t="s">
        <v>3402</v>
      </c>
    </row>
    <row r="21" spans="2:29" ht="30" customHeight="1" thickBot="1">
      <c r="B21" s="42"/>
      <c r="C21" s="642" t="s">
        <v>281</v>
      </c>
      <c r="D21" s="642"/>
      <c r="E21" s="642"/>
      <c r="F21" s="642"/>
      <c r="G21" s="642"/>
      <c r="H21" s="642"/>
      <c r="I21" s="642"/>
      <c r="J21" s="642"/>
      <c r="K21" s="642"/>
      <c r="L21" s="642"/>
      <c r="M21" s="642"/>
      <c r="N21" s="642"/>
      <c r="O21" s="642"/>
      <c r="P21" s="642"/>
      <c r="Q21" s="642"/>
      <c r="R21" s="642"/>
      <c r="S21" s="642"/>
      <c r="T21" s="643"/>
      <c r="U21" s="62"/>
      <c r="V21" s="62"/>
      <c r="W21" s="62" t="s">
        <v>3403</v>
      </c>
      <c r="X21" s="62"/>
      <c r="Y21" s="62"/>
      <c r="Z21" s="62"/>
    </row>
    <row r="22" spans="2:29" ht="30" customHeight="1">
      <c r="B22" s="42"/>
      <c r="C22" s="20"/>
      <c r="D22" s="662" t="s">
        <v>285</v>
      </c>
      <c r="E22" s="663"/>
      <c r="F22" s="663"/>
      <c r="G22" s="663"/>
      <c r="H22" s="663" t="s">
        <v>282</v>
      </c>
      <c r="I22" s="663"/>
      <c r="J22" s="663"/>
      <c r="K22" s="663"/>
      <c r="L22" s="663" t="s">
        <v>283</v>
      </c>
      <c r="M22" s="663"/>
      <c r="N22" s="663"/>
      <c r="O22" s="663"/>
      <c r="P22" s="663" t="s">
        <v>3476</v>
      </c>
      <c r="Q22" s="663"/>
      <c r="R22" s="663"/>
      <c r="S22" s="664"/>
      <c r="T22" s="54"/>
      <c r="V22" s="663" t="s">
        <v>284</v>
      </c>
      <c r="W22" s="663"/>
      <c r="X22" s="663"/>
      <c r="Y22" s="664"/>
      <c r="Z22" s="663" t="s">
        <v>284</v>
      </c>
      <c r="AA22" s="663"/>
      <c r="AB22" s="663"/>
      <c r="AC22" s="664"/>
    </row>
    <row r="23" spans="2:29" ht="30" customHeight="1">
      <c r="B23" s="42"/>
      <c r="C23" s="34"/>
      <c r="D23" s="360" t="s">
        <v>286</v>
      </c>
      <c r="E23" s="348"/>
      <c r="F23" s="348"/>
      <c r="G23" s="361"/>
      <c r="H23" s="665" t="s">
        <v>287</v>
      </c>
      <c r="I23" s="348"/>
      <c r="J23" s="348"/>
      <c r="K23" s="361"/>
      <c r="L23" s="356" t="s">
        <v>288</v>
      </c>
      <c r="M23" s="356"/>
      <c r="N23" s="356"/>
      <c r="O23" s="356"/>
      <c r="P23" s="356" t="s">
        <v>1561</v>
      </c>
      <c r="Q23" s="356"/>
      <c r="R23" s="356"/>
      <c r="S23" s="357"/>
      <c r="T23" s="54"/>
      <c r="V23" s="356" t="s">
        <v>1565</v>
      </c>
      <c r="W23" s="356"/>
      <c r="X23" s="356"/>
      <c r="Y23" s="357"/>
      <c r="Z23" s="356" t="s">
        <v>1561</v>
      </c>
      <c r="AA23" s="356"/>
      <c r="AB23" s="356"/>
      <c r="AC23" s="357"/>
    </row>
    <row r="24" spans="2:29" ht="30" customHeight="1">
      <c r="B24" s="42"/>
      <c r="C24" s="34"/>
      <c r="D24" s="362"/>
      <c r="E24" s="351"/>
      <c r="F24" s="351"/>
      <c r="G24" s="363"/>
      <c r="H24" s="350"/>
      <c r="I24" s="351"/>
      <c r="J24" s="351"/>
      <c r="K24" s="363"/>
      <c r="L24" s="356" t="s">
        <v>289</v>
      </c>
      <c r="M24" s="356"/>
      <c r="N24" s="356"/>
      <c r="O24" s="356"/>
      <c r="P24" s="356" t="s">
        <v>1562</v>
      </c>
      <c r="Q24" s="356"/>
      <c r="R24" s="356"/>
      <c r="S24" s="357"/>
      <c r="T24" s="54"/>
      <c r="V24" s="356" t="s">
        <v>1562</v>
      </c>
      <c r="W24" s="356"/>
      <c r="X24" s="356"/>
      <c r="Y24" s="357"/>
      <c r="Z24" s="356" t="s">
        <v>1562</v>
      </c>
      <c r="AA24" s="356"/>
      <c r="AB24" s="356"/>
      <c r="AC24" s="357"/>
    </row>
    <row r="25" spans="2:29" ht="30" customHeight="1">
      <c r="B25" s="42"/>
      <c r="C25" s="34"/>
      <c r="D25" s="362"/>
      <c r="E25" s="351"/>
      <c r="F25" s="351"/>
      <c r="G25" s="363"/>
      <c r="H25" s="350"/>
      <c r="I25" s="351"/>
      <c r="J25" s="351"/>
      <c r="K25" s="363"/>
      <c r="L25" s="356" t="s">
        <v>292</v>
      </c>
      <c r="M25" s="356"/>
      <c r="N25" s="356"/>
      <c r="O25" s="356"/>
      <c r="P25" s="356" t="s">
        <v>1563</v>
      </c>
      <c r="Q25" s="356"/>
      <c r="R25" s="356"/>
      <c r="S25" s="357"/>
      <c r="T25" s="54"/>
      <c r="V25" s="356" t="s">
        <v>1563</v>
      </c>
      <c r="W25" s="356"/>
      <c r="X25" s="356"/>
      <c r="Y25" s="357"/>
      <c r="Z25" s="356" t="s">
        <v>1563</v>
      </c>
      <c r="AA25" s="356"/>
      <c r="AB25" s="356"/>
      <c r="AC25" s="357"/>
    </row>
    <row r="26" spans="2:29" ht="30" customHeight="1">
      <c r="B26" s="42"/>
      <c r="C26" s="34"/>
      <c r="D26" s="362"/>
      <c r="E26" s="351"/>
      <c r="F26" s="351"/>
      <c r="G26" s="363"/>
      <c r="H26" s="350"/>
      <c r="I26" s="351"/>
      <c r="J26" s="351"/>
      <c r="K26" s="363"/>
      <c r="L26" s="356" t="s">
        <v>290</v>
      </c>
      <c r="M26" s="356"/>
      <c r="N26" s="356"/>
      <c r="O26" s="356"/>
      <c r="P26" s="356" t="s">
        <v>1564</v>
      </c>
      <c r="Q26" s="356"/>
      <c r="R26" s="356"/>
      <c r="S26" s="357"/>
      <c r="T26" s="54"/>
      <c r="V26" s="356" t="s">
        <v>1564</v>
      </c>
      <c r="W26" s="356"/>
      <c r="X26" s="356"/>
      <c r="Y26" s="357"/>
      <c r="Z26" s="356" t="s">
        <v>1564</v>
      </c>
      <c r="AA26" s="356"/>
      <c r="AB26" s="356"/>
      <c r="AC26" s="357"/>
    </row>
    <row r="27" spans="2:29" ht="30" customHeight="1" thickBot="1">
      <c r="B27" s="42"/>
      <c r="C27" s="34"/>
      <c r="D27" s="364"/>
      <c r="E27" s="354"/>
      <c r="F27" s="354"/>
      <c r="G27" s="365"/>
      <c r="H27" s="353"/>
      <c r="I27" s="354"/>
      <c r="J27" s="354"/>
      <c r="K27" s="365"/>
      <c r="L27" s="358" t="s">
        <v>291</v>
      </c>
      <c r="M27" s="358"/>
      <c r="N27" s="358"/>
      <c r="O27" s="358"/>
      <c r="P27" s="358" t="s">
        <v>293</v>
      </c>
      <c r="Q27" s="358"/>
      <c r="R27" s="358"/>
      <c r="S27" s="359"/>
      <c r="T27" s="54"/>
      <c r="V27" s="358" t="s">
        <v>293</v>
      </c>
      <c r="W27" s="358"/>
      <c r="X27" s="358"/>
      <c r="Y27" s="359"/>
      <c r="Z27" s="358" t="s">
        <v>293</v>
      </c>
      <c r="AA27" s="358"/>
      <c r="AB27" s="358"/>
      <c r="AC27" s="359"/>
    </row>
    <row r="28" spans="2:29" ht="25" customHeight="1">
      <c r="B28" s="24"/>
      <c r="C28" s="20"/>
      <c r="D28" s="20"/>
      <c r="E28" s="34"/>
      <c r="F28" s="34"/>
      <c r="G28" s="34"/>
      <c r="H28" s="34"/>
      <c r="I28" s="34"/>
      <c r="J28" s="34"/>
      <c r="K28" s="34"/>
      <c r="L28" s="34"/>
      <c r="M28" s="34"/>
      <c r="N28" s="34"/>
      <c r="O28" s="34"/>
      <c r="P28" s="34"/>
      <c r="Q28" s="34"/>
      <c r="R28" s="34"/>
      <c r="S28" s="34"/>
      <c r="T28" s="54"/>
    </row>
    <row r="29" spans="2:29" ht="25" customHeight="1" thickBot="1">
      <c r="B29" s="641" t="s">
        <v>295</v>
      </c>
      <c r="C29" s="642"/>
      <c r="D29" s="642"/>
      <c r="E29" s="642"/>
      <c r="F29" s="642"/>
      <c r="G29" s="642"/>
      <c r="H29" s="642"/>
      <c r="I29" s="642"/>
      <c r="J29" s="642"/>
      <c r="K29" s="642"/>
      <c r="L29" s="642"/>
      <c r="M29" s="642"/>
      <c r="N29" s="642"/>
      <c r="O29" s="642"/>
      <c r="P29" s="642"/>
      <c r="Q29" s="642"/>
      <c r="R29" s="642"/>
      <c r="S29" s="642"/>
      <c r="T29" s="643"/>
    </row>
    <row r="30" spans="2:29" ht="25" customHeight="1">
      <c r="B30" s="42"/>
      <c r="C30" s="41" t="s">
        <v>296</v>
      </c>
      <c r="D30" s="652" t="s">
        <v>297</v>
      </c>
      <c r="E30" s="652"/>
      <c r="F30" s="652"/>
      <c r="G30" s="652"/>
      <c r="H30" s="652"/>
      <c r="I30" s="652"/>
      <c r="J30" s="652"/>
      <c r="K30" s="652"/>
      <c r="L30" s="652"/>
      <c r="M30" s="652"/>
      <c r="N30" s="652"/>
      <c r="O30" s="652"/>
      <c r="P30" s="652"/>
      <c r="Q30" s="652"/>
      <c r="R30" s="652"/>
      <c r="S30" s="652"/>
      <c r="T30" s="653"/>
    </row>
    <row r="31" spans="2:29" ht="25" customHeight="1">
      <c r="B31" s="42"/>
      <c r="C31" s="42"/>
      <c r="D31" s="373" t="s">
        <v>298</v>
      </c>
      <c r="E31" s="373"/>
      <c r="F31" s="373"/>
      <c r="G31" s="373"/>
      <c r="H31" s="373"/>
      <c r="I31" s="373"/>
      <c r="J31" s="373"/>
      <c r="K31" s="373"/>
      <c r="L31" s="373"/>
      <c r="M31" s="373"/>
      <c r="N31" s="373"/>
      <c r="O31" s="373"/>
      <c r="P31" s="373"/>
      <c r="Q31" s="373"/>
      <c r="R31" s="373"/>
      <c r="S31" s="373"/>
      <c r="T31" s="434"/>
    </row>
    <row r="32" spans="2:29" ht="25" customHeight="1">
      <c r="B32" s="42"/>
      <c r="C32" s="42"/>
      <c r="D32" s="373" t="s">
        <v>299</v>
      </c>
      <c r="E32" s="373"/>
      <c r="F32" s="373"/>
      <c r="G32" s="373"/>
      <c r="H32" s="373"/>
      <c r="I32" s="373"/>
      <c r="J32" s="373"/>
      <c r="K32" s="373"/>
      <c r="L32" s="373"/>
      <c r="M32" s="373"/>
      <c r="N32" s="373"/>
      <c r="O32" s="373"/>
      <c r="P32" s="373"/>
      <c r="Q32" s="373"/>
      <c r="R32" s="373"/>
      <c r="S32" s="373"/>
      <c r="T32" s="434"/>
    </row>
    <row r="33" spans="2:20" ht="25" customHeight="1">
      <c r="B33" s="42"/>
      <c r="C33" s="42"/>
      <c r="D33" s="373" t="s">
        <v>300</v>
      </c>
      <c r="E33" s="373"/>
      <c r="F33" s="373"/>
      <c r="G33" s="373"/>
      <c r="H33" s="373"/>
      <c r="I33" s="373"/>
      <c r="J33" s="373"/>
      <c r="K33" s="373"/>
      <c r="L33" s="373"/>
      <c r="M33" s="373"/>
      <c r="N33" s="373"/>
      <c r="O33" s="373"/>
      <c r="P33" s="373"/>
      <c r="Q33" s="373"/>
      <c r="R33" s="373"/>
      <c r="S33" s="373"/>
      <c r="T33" s="434"/>
    </row>
    <row r="34" spans="2:20" ht="30" customHeight="1" thickBot="1">
      <c r="B34" s="42"/>
      <c r="C34" s="43"/>
      <c r="D34" s="374" t="s">
        <v>301</v>
      </c>
      <c r="E34" s="374"/>
      <c r="F34" s="374"/>
      <c r="G34" s="374"/>
      <c r="H34" s="374"/>
      <c r="I34" s="374"/>
      <c r="J34" s="374"/>
      <c r="K34" s="374"/>
      <c r="L34" s="374"/>
      <c r="M34" s="374"/>
      <c r="N34" s="374"/>
      <c r="O34" s="374"/>
      <c r="P34" s="374"/>
      <c r="Q34" s="374"/>
      <c r="R34" s="374"/>
      <c r="S34" s="374"/>
      <c r="T34" s="518"/>
    </row>
    <row r="35" spans="2:20" ht="15" customHeight="1" thickBot="1">
      <c r="B35" s="42"/>
      <c r="C35" s="34"/>
      <c r="D35" s="642"/>
      <c r="E35" s="642"/>
      <c r="F35" s="642"/>
      <c r="G35" s="642"/>
      <c r="H35" s="642"/>
      <c r="I35" s="642"/>
      <c r="J35" s="642"/>
      <c r="K35" s="642"/>
      <c r="L35" s="642"/>
      <c r="M35" s="642"/>
      <c r="N35" s="642"/>
      <c r="O35" s="642"/>
      <c r="P35" s="642"/>
      <c r="Q35" s="642"/>
      <c r="R35" s="642"/>
      <c r="S35" s="642"/>
      <c r="T35" s="643"/>
    </row>
    <row r="36" spans="2:20" ht="30" customHeight="1">
      <c r="B36" s="42"/>
      <c r="C36" s="51" t="s">
        <v>302</v>
      </c>
      <c r="D36" s="49" t="s">
        <v>308</v>
      </c>
      <c r="E36" s="652" t="s">
        <v>303</v>
      </c>
      <c r="F36" s="652"/>
      <c r="G36" s="652"/>
      <c r="H36" s="652"/>
      <c r="I36" s="652"/>
      <c r="J36" s="652"/>
      <c r="K36" s="652"/>
      <c r="L36" s="652"/>
      <c r="M36" s="652"/>
      <c r="N36" s="652"/>
      <c r="O36" s="652"/>
      <c r="P36" s="652"/>
      <c r="Q36" s="652"/>
      <c r="R36" s="652"/>
      <c r="S36" s="652"/>
      <c r="T36" s="653"/>
    </row>
    <row r="37" spans="2:20" ht="30" customHeight="1">
      <c r="B37" s="42"/>
      <c r="C37" s="52"/>
      <c r="D37" s="45"/>
      <c r="E37" s="373" t="s">
        <v>304</v>
      </c>
      <c r="F37" s="373"/>
      <c r="G37" s="373"/>
      <c r="H37" s="373"/>
      <c r="I37" s="373"/>
      <c r="J37" s="373"/>
      <c r="K37" s="373"/>
      <c r="L37" s="373"/>
      <c r="M37" s="373"/>
      <c r="N37" s="373"/>
      <c r="O37" s="373"/>
      <c r="P37" s="373"/>
      <c r="Q37" s="373"/>
      <c r="R37" s="373"/>
      <c r="S37" s="373"/>
      <c r="T37" s="434"/>
    </row>
    <row r="38" spans="2:20" s="39" customFormat="1" ht="30" customHeight="1">
      <c r="B38" s="42"/>
      <c r="C38" s="52"/>
      <c r="D38" s="45"/>
      <c r="E38" s="373" t="s">
        <v>305</v>
      </c>
      <c r="F38" s="373"/>
      <c r="G38" s="373"/>
      <c r="H38" s="373"/>
      <c r="I38" s="373"/>
      <c r="J38" s="373"/>
      <c r="K38" s="373"/>
      <c r="L38" s="373"/>
      <c r="M38" s="373"/>
      <c r="N38" s="373"/>
      <c r="O38" s="373"/>
      <c r="P38" s="373"/>
      <c r="Q38" s="373"/>
      <c r="R38" s="373"/>
      <c r="S38" s="373"/>
      <c r="T38" s="434"/>
    </row>
    <row r="39" spans="2:20" s="39" customFormat="1" ht="30" customHeight="1">
      <c r="B39" s="42"/>
      <c r="C39" s="52"/>
      <c r="D39" s="45"/>
      <c r="E39" s="373" t="s">
        <v>306</v>
      </c>
      <c r="F39" s="373"/>
      <c r="G39" s="373"/>
      <c r="H39" s="373"/>
      <c r="I39" s="373"/>
      <c r="J39" s="373"/>
      <c r="K39" s="373"/>
      <c r="L39" s="373"/>
      <c r="M39" s="373"/>
      <c r="N39" s="373"/>
      <c r="O39" s="373"/>
      <c r="P39" s="373"/>
      <c r="Q39" s="373"/>
      <c r="R39" s="373"/>
      <c r="S39" s="373"/>
      <c r="T39" s="434"/>
    </row>
    <row r="40" spans="2:20" s="39" customFormat="1" ht="30" customHeight="1">
      <c r="B40" s="42"/>
      <c r="C40" s="52"/>
      <c r="D40" s="46"/>
      <c r="E40" s="373" t="s">
        <v>307</v>
      </c>
      <c r="F40" s="373"/>
      <c r="G40" s="373"/>
      <c r="H40" s="373"/>
      <c r="I40" s="373"/>
      <c r="J40" s="373"/>
      <c r="K40" s="373"/>
      <c r="L40" s="373"/>
      <c r="M40" s="373"/>
      <c r="N40" s="373"/>
      <c r="O40" s="373"/>
      <c r="P40" s="373"/>
      <c r="Q40" s="373"/>
      <c r="R40" s="373"/>
      <c r="S40" s="373"/>
      <c r="T40" s="434"/>
    </row>
    <row r="41" spans="2:20" s="39" customFormat="1" ht="30" customHeight="1">
      <c r="B41" s="42"/>
      <c r="C41" s="52"/>
      <c r="D41" s="44" t="s">
        <v>318</v>
      </c>
      <c r="E41" s="373" t="s">
        <v>319</v>
      </c>
      <c r="F41" s="373"/>
      <c r="G41" s="373"/>
      <c r="H41" s="373"/>
      <c r="I41" s="373"/>
      <c r="J41" s="373"/>
      <c r="K41" s="373"/>
      <c r="L41" s="373"/>
      <c r="M41" s="373"/>
      <c r="N41" s="373"/>
      <c r="O41" s="373"/>
      <c r="P41" s="373"/>
      <c r="Q41" s="373"/>
      <c r="R41" s="373"/>
      <c r="S41" s="373"/>
      <c r="T41" s="434"/>
    </row>
    <row r="42" spans="2:20" s="39" customFormat="1" ht="30" customHeight="1">
      <c r="B42" s="42"/>
      <c r="C42" s="52"/>
      <c r="D42" s="47"/>
      <c r="E42" s="373" t="s">
        <v>320</v>
      </c>
      <c r="F42" s="373"/>
      <c r="G42" s="373"/>
      <c r="H42" s="373"/>
      <c r="I42" s="373"/>
      <c r="J42" s="373"/>
      <c r="K42" s="373"/>
      <c r="L42" s="373"/>
      <c r="M42" s="373"/>
      <c r="N42" s="373"/>
      <c r="O42" s="373"/>
      <c r="P42" s="373"/>
      <c r="Q42" s="373"/>
      <c r="R42" s="373"/>
      <c r="S42" s="373"/>
      <c r="T42" s="434"/>
    </row>
    <row r="43" spans="2:20" s="39" customFormat="1" ht="30" customHeight="1">
      <c r="B43" s="42"/>
      <c r="C43" s="52"/>
      <c r="D43" s="44" t="s">
        <v>314</v>
      </c>
      <c r="E43" s="373" t="s">
        <v>312</v>
      </c>
      <c r="F43" s="373"/>
      <c r="G43" s="373"/>
      <c r="H43" s="373"/>
      <c r="I43" s="373"/>
      <c r="J43" s="373"/>
      <c r="K43" s="373"/>
      <c r="L43" s="373"/>
      <c r="M43" s="373"/>
      <c r="N43" s="373"/>
      <c r="O43" s="373"/>
      <c r="P43" s="373"/>
      <c r="Q43" s="373"/>
      <c r="R43" s="373"/>
      <c r="S43" s="373"/>
      <c r="T43" s="434"/>
    </row>
    <row r="44" spans="2:20" s="39" customFormat="1" ht="30" customHeight="1">
      <c r="B44" s="42"/>
      <c r="C44" s="52"/>
      <c r="D44" s="47"/>
      <c r="E44" s="373" t="s">
        <v>315</v>
      </c>
      <c r="F44" s="373"/>
      <c r="G44" s="373"/>
      <c r="H44" s="373"/>
      <c r="I44" s="373"/>
      <c r="J44" s="373"/>
      <c r="K44" s="373"/>
      <c r="L44" s="373"/>
      <c r="M44" s="373"/>
      <c r="N44" s="373"/>
      <c r="O44" s="373"/>
      <c r="P44" s="373"/>
      <c r="Q44" s="373"/>
      <c r="R44" s="373"/>
      <c r="S44" s="373"/>
      <c r="T44" s="434"/>
    </row>
    <row r="45" spans="2:20" s="39" customFormat="1" ht="30" customHeight="1">
      <c r="B45" s="42"/>
      <c r="C45" s="52"/>
      <c r="D45" s="44" t="s">
        <v>316</v>
      </c>
      <c r="E45" s="373" t="s">
        <v>312</v>
      </c>
      <c r="F45" s="373"/>
      <c r="G45" s="373"/>
      <c r="H45" s="373"/>
      <c r="I45" s="373"/>
      <c r="J45" s="373"/>
      <c r="K45" s="373"/>
      <c r="L45" s="373"/>
      <c r="M45" s="373"/>
      <c r="N45" s="373"/>
      <c r="O45" s="373"/>
      <c r="P45" s="373"/>
      <c r="Q45" s="373"/>
      <c r="R45" s="373"/>
      <c r="S45" s="373"/>
      <c r="T45" s="434"/>
    </row>
    <row r="46" spans="2:20" s="39" customFormat="1" ht="30" customHeight="1">
      <c r="B46" s="42"/>
      <c r="C46" s="52"/>
      <c r="D46" s="47"/>
      <c r="E46" s="373" t="s">
        <v>317</v>
      </c>
      <c r="F46" s="373"/>
      <c r="G46" s="373"/>
      <c r="H46" s="373"/>
      <c r="I46" s="373"/>
      <c r="J46" s="373"/>
      <c r="K46" s="373"/>
      <c r="L46" s="373"/>
      <c r="M46" s="373"/>
      <c r="N46" s="373"/>
      <c r="O46" s="373"/>
      <c r="P46" s="373"/>
      <c r="Q46" s="373"/>
      <c r="R46" s="373"/>
      <c r="S46" s="373"/>
      <c r="T46" s="434"/>
    </row>
    <row r="47" spans="2:20" s="39" customFormat="1" ht="30" customHeight="1">
      <c r="B47" s="42"/>
      <c r="C47" s="52"/>
      <c r="D47" s="44" t="s">
        <v>309</v>
      </c>
      <c r="E47" s="373" t="s">
        <v>312</v>
      </c>
      <c r="F47" s="373"/>
      <c r="G47" s="373"/>
      <c r="H47" s="373"/>
      <c r="I47" s="373"/>
      <c r="J47" s="373"/>
      <c r="K47" s="373"/>
      <c r="L47" s="373"/>
      <c r="M47" s="373"/>
      <c r="N47" s="373"/>
      <c r="O47" s="373"/>
      <c r="P47" s="373"/>
      <c r="Q47" s="373"/>
      <c r="R47" s="373"/>
      <c r="S47" s="373"/>
      <c r="T47" s="434"/>
    </row>
    <row r="48" spans="2:20" s="39" customFormat="1" ht="30" customHeight="1">
      <c r="B48" s="42"/>
      <c r="C48" s="52"/>
      <c r="D48" s="48"/>
      <c r="E48" s="373" t="s">
        <v>310</v>
      </c>
      <c r="F48" s="373"/>
      <c r="G48" s="373"/>
      <c r="H48" s="373"/>
      <c r="I48" s="373"/>
      <c r="J48" s="373"/>
      <c r="K48" s="373"/>
      <c r="L48" s="373"/>
      <c r="M48" s="373"/>
      <c r="N48" s="373"/>
      <c r="O48" s="373"/>
      <c r="P48" s="373"/>
      <c r="Q48" s="373"/>
      <c r="R48" s="373"/>
      <c r="S48" s="373"/>
      <c r="T48" s="434"/>
    </row>
    <row r="49" spans="2:20" ht="30" customHeight="1" thickBot="1">
      <c r="B49" s="42"/>
      <c r="C49" s="53"/>
      <c r="D49" s="50"/>
      <c r="E49" s="374" t="s">
        <v>311</v>
      </c>
      <c r="F49" s="374"/>
      <c r="G49" s="374"/>
      <c r="H49" s="374"/>
      <c r="I49" s="374"/>
      <c r="J49" s="374"/>
      <c r="K49" s="374"/>
      <c r="L49" s="374"/>
      <c r="M49" s="374"/>
      <c r="N49" s="374"/>
      <c r="O49" s="374"/>
      <c r="P49" s="374"/>
      <c r="Q49" s="374"/>
      <c r="R49" s="374"/>
      <c r="S49" s="374"/>
      <c r="T49" s="518"/>
    </row>
    <row r="50" spans="2:20" ht="15" customHeight="1" thickBot="1">
      <c r="B50" s="42"/>
      <c r="C50" s="34"/>
      <c r="D50" s="642"/>
      <c r="E50" s="642"/>
      <c r="F50" s="642"/>
      <c r="G50" s="642"/>
      <c r="H50" s="642"/>
      <c r="I50" s="642"/>
      <c r="J50" s="642"/>
      <c r="K50" s="642"/>
      <c r="L50" s="642"/>
      <c r="M50" s="642"/>
      <c r="N50" s="642"/>
      <c r="O50" s="642"/>
      <c r="P50" s="642"/>
      <c r="Q50" s="642"/>
      <c r="R50" s="642"/>
      <c r="S50" s="642"/>
      <c r="T50" s="643"/>
    </row>
    <row r="51" spans="2:20" ht="30" customHeight="1">
      <c r="B51" s="42"/>
      <c r="C51" s="650" t="s">
        <v>313</v>
      </c>
      <c r="D51" s="651"/>
      <c r="E51" s="652" t="s">
        <v>321</v>
      </c>
      <c r="F51" s="652"/>
      <c r="G51" s="652"/>
      <c r="H51" s="652"/>
      <c r="I51" s="652"/>
      <c r="J51" s="652"/>
      <c r="K51" s="652"/>
      <c r="L51" s="652"/>
      <c r="M51" s="652"/>
      <c r="N51" s="652"/>
      <c r="O51" s="652"/>
      <c r="P51" s="652"/>
      <c r="Q51" s="652"/>
      <c r="R51" s="652"/>
      <c r="S51" s="652"/>
      <c r="T51" s="653"/>
    </row>
    <row r="52" spans="2:20" ht="30" customHeight="1">
      <c r="B52" s="42"/>
      <c r="C52" s="42"/>
      <c r="D52" s="20"/>
      <c r="E52" s="373" t="s">
        <v>322</v>
      </c>
      <c r="F52" s="373"/>
      <c r="G52" s="373"/>
      <c r="H52" s="373"/>
      <c r="I52" s="373"/>
      <c r="J52" s="373"/>
      <c r="K52" s="373"/>
      <c r="L52" s="373"/>
      <c r="M52" s="373"/>
      <c r="N52" s="373"/>
      <c r="O52" s="373"/>
      <c r="P52" s="373"/>
      <c r="Q52" s="373"/>
      <c r="R52" s="373"/>
      <c r="S52" s="373"/>
      <c r="T52" s="434"/>
    </row>
    <row r="53" spans="2:20" s="39" customFormat="1" ht="15" customHeight="1">
      <c r="B53" s="42"/>
      <c r="C53" s="42"/>
      <c r="D53" s="20"/>
      <c r="E53" s="34"/>
      <c r="F53" s="34"/>
      <c r="G53" s="34"/>
      <c r="H53" s="34"/>
      <c r="I53" s="34"/>
      <c r="J53" s="34"/>
      <c r="K53" s="34"/>
      <c r="L53" s="34"/>
      <c r="M53" s="34"/>
      <c r="N53" s="34"/>
      <c r="O53" s="34"/>
      <c r="P53" s="34"/>
      <c r="Q53" s="34"/>
      <c r="R53" s="34"/>
      <c r="S53" s="34"/>
      <c r="T53" s="54"/>
    </row>
    <row r="54" spans="2:20" ht="30" customHeight="1">
      <c r="B54" s="42"/>
      <c r="C54" s="42"/>
      <c r="D54" s="20"/>
      <c r="E54" s="658" t="s">
        <v>323</v>
      </c>
      <c r="F54" s="658"/>
      <c r="G54" s="658"/>
      <c r="H54" s="658"/>
      <c r="I54" s="658" t="s">
        <v>324</v>
      </c>
      <c r="J54" s="658"/>
      <c r="K54" s="658"/>
      <c r="L54" s="659"/>
      <c r="M54" s="660" t="s">
        <v>323</v>
      </c>
      <c r="N54" s="658"/>
      <c r="O54" s="658"/>
      <c r="P54" s="658"/>
      <c r="Q54" s="658" t="s">
        <v>324</v>
      </c>
      <c r="R54" s="658"/>
      <c r="S54" s="658"/>
      <c r="T54" s="661"/>
    </row>
    <row r="55" spans="2:20" ht="30" customHeight="1">
      <c r="B55" s="42"/>
      <c r="C55" s="42"/>
      <c r="D55" s="34"/>
      <c r="E55" s="356" t="s">
        <v>328</v>
      </c>
      <c r="F55" s="356"/>
      <c r="G55" s="356"/>
      <c r="H55" s="356"/>
      <c r="I55" s="356" t="s">
        <v>339</v>
      </c>
      <c r="J55" s="356"/>
      <c r="K55" s="356"/>
      <c r="L55" s="657"/>
      <c r="M55" s="507" t="s">
        <v>329</v>
      </c>
      <c r="N55" s="356"/>
      <c r="O55" s="356"/>
      <c r="P55" s="356"/>
      <c r="Q55" s="356" t="s">
        <v>346</v>
      </c>
      <c r="R55" s="356"/>
      <c r="S55" s="356"/>
      <c r="T55" s="357"/>
    </row>
    <row r="56" spans="2:20" ht="30" customHeight="1">
      <c r="B56" s="42"/>
      <c r="C56" s="42"/>
      <c r="D56" s="34"/>
      <c r="E56" s="356" t="s">
        <v>325</v>
      </c>
      <c r="F56" s="356"/>
      <c r="G56" s="356"/>
      <c r="H56" s="356"/>
      <c r="I56" s="356" t="s">
        <v>340</v>
      </c>
      <c r="J56" s="356"/>
      <c r="K56" s="356"/>
      <c r="L56" s="657"/>
      <c r="M56" s="507" t="s">
        <v>330</v>
      </c>
      <c r="N56" s="356"/>
      <c r="O56" s="356"/>
      <c r="P56" s="356"/>
      <c r="Q56" s="356" t="s">
        <v>347</v>
      </c>
      <c r="R56" s="356"/>
      <c r="S56" s="356"/>
      <c r="T56" s="357"/>
    </row>
    <row r="57" spans="2:20" ht="30" customHeight="1">
      <c r="B57" s="42"/>
      <c r="C57" s="42"/>
      <c r="D57" s="34"/>
      <c r="E57" s="356" t="s">
        <v>326</v>
      </c>
      <c r="F57" s="356"/>
      <c r="G57" s="356"/>
      <c r="H57" s="356"/>
      <c r="I57" s="356" t="s">
        <v>341</v>
      </c>
      <c r="J57" s="356"/>
      <c r="K57" s="356"/>
      <c r="L57" s="657"/>
      <c r="M57" s="507" t="s">
        <v>331</v>
      </c>
      <c r="N57" s="356"/>
      <c r="O57" s="356"/>
      <c r="P57" s="356"/>
      <c r="Q57" s="356" t="s">
        <v>348</v>
      </c>
      <c r="R57" s="356"/>
      <c r="S57" s="356"/>
      <c r="T57" s="357"/>
    </row>
    <row r="58" spans="2:20" ht="30" customHeight="1">
      <c r="B58" s="42"/>
      <c r="C58" s="42"/>
      <c r="D58" s="34"/>
      <c r="E58" s="356" t="s">
        <v>327</v>
      </c>
      <c r="F58" s="356"/>
      <c r="G58" s="356"/>
      <c r="H58" s="356"/>
      <c r="I58" s="356" t="s">
        <v>342</v>
      </c>
      <c r="J58" s="356"/>
      <c r="K58" s="356"/>
      <c r="L58" s="657"/>
      <c r="M58" s="507" t="s">
        <v>332</v>
      </c>
      <c r="N58" s="356"/>
      <c r="O58" s="356"/>
      <c r="P58" s="356"/>
      <c r="Q58" s="356" t="s">
        <v>349</v>
      </c>
      <c r="R58" s="356"/>
      <c r="S58" s="356"/>
      <c r="T58" s="357"/>
    </row>
    <row r="59" spans="2:20" ht="30" customHeight="1">
      <c r="B59" s="42"/>
      <c r="C59" s="42"/>
      <c r="D59" s="34"/>
      <c r="E59" s="356" t="s">
        <v>338</v>
      </c>
      <c r="F59" s="356"/>
      <c r="G59" s="356"/>
      <c r="H59" s="356"/>
      <c r="I59" s="356" t="s">
        <v>343</v>
      </c>
      <c r="J59" s="356"/>
      <c r="K59" s="356"/>
      <c r="L59" s="657"/>
      <c r="M59" s="507" t="s">
        <v>333</v>
      </c>
      <c r="N59" s="356"/>
      <c r="O59" s="356"/>
      <c r="P59" s="356"/>
      <c r="Q59" s="356" t="s">
        <v>350</v>
      </c>
      <c r="R59" s="356"/>
      <c r="S59" s="356"/>
      <c r="T59" s="357"/>
    </row>
    <row r="60" spans="2:20" ht="30" customHeight="1">
      <c r="B60" s="42"/>
      <c r="C60" s="42"/>
      <c r="D60" s="34"/>
      <c r="E60" s="356" t="s">
        <v>334</v>
      </c>
      <c r="F60" s="356"/>
      <c r="G60" s="356"/>
      <c r="H60" s="356"/>
      <c r="I60" s="356" t="s">
        <v>344</v>
      </c>
      <c r="J60" s="356"/>
      <c r="K60" s="356"/>
      <c r="L60" s="657"/>
      <c r="M60" s="507" t="s">
        <v>335</v>
      </c>
      <c r="N60" s="356"/>
      <c r="O60" s="356"/>
      <c r="P60" s="356"/>
      <c r="Q60" s="356" t="s">
        <v>351</v>
      </c>
      <c r="R60" s="356"/>
      <c r="S60" s="356"/>
      <c r="T60" s="357"/>
    </row>
    <row r="61" spans="2:20" ht="30" customHeight="1">
      <c r="B61" s="42"/>
      <c r="C61" s="42"/>
      <c r="D61" s="34"/>
      <c r="E61" s="356" t="s">
        <v>336</v>
      </c>
      <c r="F61" s="356"/>
      <c r="G61" s="356"/>
      <c r="H61" s="356"/>
      <c r="I61" s="356" t="s">
        <v>345</v>
      </c>
      <c r="J61" s="356"/>
      <c r="K61" s="356"/>
      <c r="L61" s="657"/>
      <c r="M61" s="507" t="s">
        <v>337</v>
      </c>
      <c r="N61" s="356"/>
      <c r="O61" s="356"/>
      <c r="P61" s="356"/>
      <c r="Q61" s="356" t="s">
        <v>352</v>
      </c>
      <c r="R61" s="356"/>
      <c r="S61" s="356"/>
      <c r="T61" s="357"/>
    </row>
    <row r="62" spans="2:20" ht="15" customHeight="1" thickBot="1">
      <c r="B62" s="42"/>
      <c r="C62" s="43"/>
      <c r="D62" s="38"/>
      <c r="E62" s="354"/>
      <c r="F62" s="354"/>
      <c r="G62" s="354"/>
      <c r="H62" s="354"/>
      <c r="I62" s="354"/>
      <c r="J62" s="354"/>
      <c r="K62" s="354"/>
      <c r="L62" s="354"/>
      <c r="M62" s="354"/>
      <c r="N62" s="354"/>
      <c r="O62" s="354"/>
      <c r="P62" s="354"/>
      <c r="Q62" s="354"/>
      <c r="R62" s="354"/>
      <c r="S62" s="354"/>
      <c r="T62" s="355"/>
    </row>
    <row r="63" spans="2:20" ht="30" customHeight="1" thickBot="1">
      <c r="B63" s="42"/>
      <c r="C63" s="34"/>
      <c r="D63" s="34"/>
      <c r="E63" s="351"/>
      <c r="F63" s="351"/>
      <c r="G63" s="351"/>
      <c r="H63" s="351"/>
      <c r="I63" s="351"/>
      <c r="J63" s="351"/>
      <c r="K63" s="351"/>
      <c r="L63" s="351"/>
      <c r="M63" s="351"/>
      <c r="N63" s="351"/>
      <c r="O63" s="351"/>
      <c r="P63" s="351"/>
      <c r="Q63" s="351"/>
      <c r="R63" s="351"/>
      <c r="S63" s="351"/>
      <c r="T63" s="352"/>
    </row>
    <row r="64" spans="2:20" ht="30" customHeight="1">
      <c r="B64" s="42"/>
      <c r="C64" s="650" t="s">
        <v>362</v>
      </c>
      <c r="D64" s="651"/>
      <c r="E64" s="652" t="s">
        <v>353</v>
      </c>
      <c r="F64" s="652"/>
      <c r="G64" s="652"/>
      <c r="H64" s="652"/>
      <c r="I64" s="652"/>
      <c r="J64" s="652"/>
      <c r="K64" s="652"/>
      <c r="L64" s="652"/>
      <c r="M64" s="652"/>
      <c r="N64" s="652"/>
      <c r="O64" s="652"/>
      <c r="P64" s="652"/>
      <c r="Q64" s="652"/>
      <c r="R64" s="652"/>
      <c r="S64" s="652"/>
      <c r="T64" s="653"/>
    </row>
    <row r="65" spans="2:20" s="39" customFormat="1" ht="30" customHeight="1">
      <c r="B65" s="42"/>
      <c r="C65" s="55"/>
      <c r="D65" s="56"/>
      <c r="E65" s="373" t="s">
        <v>354</v>
      </c>
      <c r="F65" s="373"/>
      <c r="G65" s="373"/>
      <c r="H65" s="373"/>
      <c r="I65" s="373"/>
      <c r="J65" s="373"/>
      <c r="K65" s="373"/>
      <c r="L65" s="373"/>
      <c r="M65" s="373"/>
      <c r="N65" s="373"/>
      <c r="O65" s="373"/>
      <c r="P65" s="373"/>
      <c r="Q65" s="373"/>
      <c r="R65" s="373"/>
      <c r="S65" s="373"/>
      <c r="T65" s="434"/>
    </row>
    <row r="66" spans="2:20" s="39" customFormat="1" ht="30" customHeight="1">
      <c r="B66" s="42"/>
      <c r="C66" s="55"/>
      <c r="D66" s="56"/>
      <c r="E66" s="373" t="s">
        <v>355</v>
      </c>
      <c r="F66" s="373"/>
      <c r="G66" s="373"/>
      <c r="H66" s="373"/>
      <c r="I66" s="373"/>
      <c r="J66" s="373"/>
      <c r="K66" s="373"/>
      <c r="L66" s="373"/>
      <c r="M66" s="373"/>
      <c r="N66" s="373"/>
      <c r="O66" s="373"/>
      <c r="P66" s="373"/>
      <c r="Q66" s="373"/>
      <c r="R66" s="373"/>
      <c r="S66" s="373"/>
      <c r="T66" s="434"/>
    </row>
    <row r="67" spans="2:20" s="39" customFormat="1" ht="30" customHeight="1">
      <c r="B67" s="42"/>
      <c r="C67" s="55"/>
      <c r="D67" s="56"/>
      <c r="E67" s="373" t="s">
        <v>356</v>
      </c>
      <c r="F67" s="373"/>
      <c r="G67" s="373"/>
      <c r="H67" s="373"/>
      <c r="I67" s="373"/>
      <c r="J67" s="373"/>
      <c r="K67" s="373"/>
      <c r="L67" s="373"/>
      <c r="M67" s="373"/>
      <c r="N67" s="373"/>
      <c r="O67" s="373"/>
      <c r="P67" s="373"/>
      <c r="Q67" s="373"/>
      <c r="R67" s="373"/>
      <c r="S67" s="373"/>
      <c r="T67" s="434"/>
    </row>
    <row r="68" spans="2:20" s="39" customFormat="1" ht="30" customHeight="1">
      <c r="B68" s="42"/>
      <c r="C68" s="55"/>
      <c r="D68" s="56"/>
      <c r="E68" s="373" t="s">
        <v>357</v>
      </c>
      <c r="F68" s="373"/>
      <c r="G68" s="373"/>
      <c r="H68" s="373"/>
      <c r="I68" s="373"/>
      <c r="J68" s="373"/>
      <c r="K68" s="373"/>
      <c r="L68" s="373"/>
      <c r="M68" s="373"/>
      <c r="N68" s="373"/>
      <c r="O68" s="373"/>
      <c r="P68" s="373"/>
      <c r="Q68" s="373"/>
      <c r="R68" s="373"/>
      <c r="S68" s="373"/>
      <c r="T68" s="434"/>
    </row>
    <row r="69" spans="2:20" s="39" customFormat="1" ht="30" customHeight="1">
      <c r="B69" s="42"/>
      <c r="C69" s="55"/>
      <c r="D69" s="56"/>
      <c r="E69" s="373" t="s">
        <v>363</v>
      </c>
      <c r="F69" s="373"/>
      <c r="G69" s="373"/>
      <c r="H69" s="373"/>
      <c r="I69" s="373"/>
      <c r="J69" s="373"/>
      <c r="K69" s="373"/>
      <c r="L69" s="373"/>
      <c r="M69" s="373"/>
      <c r="N69" s="373"/>
      <c r="O69" s="373"/>
      <c r="P69" s="373"/>
      <c r="Q69" s="373"/>
      <c r="R69" s="373"/>
      <c r="S69" s="373"/>
      <c r="T69" s="434"/>
    </row>
    <row r="70" spans="2:20" ht="30" customHeight="1">
      <c r="B70" s="42"/>
      <c r="C70" s="42"/>
      <c r="D70" s="20"/>
      <c r="E70" s="373" t="s">
        <v>364</v>
      </c>
      <c r="F70" s="373"/>
      <c r="G70" s="373"/>
      <c r="H70" s="373"/>
      <c r="I70" s="373"/>
      <c r="J70" s="373"/>
      <c r="K70" s="373"/>
      <c r="L70" s="373"/>
      <c r="M70" s="373"/>
      <c r="N70" s="373"/>
      <c r="O70" s="373"/>
      <c r="P70" s="373"/>
      <c r="Q70" s="373"/>
      <c r="R70" s="373"/>
      <c r="S70" s="373"/>
      <c r="T70" s="434"/>
    </row>
    <row r="71" spans="2:20" ht="15" customHeight="1">
      <c r="B71" s="42"/>
      <c r="C71" s="42"/>
      <c r="D71" s="20"/>
      <c r="E71" s="34"/>
      <c r="F71" s="34"/>
      <c r="G71" s="34"/>
      <c r="H71" s="34"/>
      <c r="I71" s="34"/>
      <c r="J71" s="34"/>
      <c r="K71" s="34"/>
      <c r="L71" s="34"/>
      <c r="M71" s="34"/>
      <c r="N71" s="34"/>
      <c r="O71" s="34"/>
      <c r="P71" s="34"/>
      <c r="Q71" s="34"/>
      <c r="R71" s="34"/>
      <c r="S71" s="34"/>
      <c r="T71" s="54"/>
    </row>
    <row r="72" spans="2:20" ht="30" customHeight="1">
      <c r="B72" s="42"/>
      <c r="C72" s="42"/>
      <c r="D72" s="20"/>
      <c r="E72" s="654" t="s">
        <v>358</v>
      </c>
      <c r="F72" s="655"/>
      <c r="G72" s="655"/>
      <c r="H72" s="655"/>
      <c r="I72" s="655"/>
      <c r="J72" s="655"/>
      <c r="K72" s="655"/>
      <c r="L72" s="655"/>
      <c r="M72" s="655"/>
      <c r="N72" s="655"/>
      <c r="O72" s="655"/>
      <c r="P72" s="655"/>
      <c r="Q72" s="655"/>
      <c r="R72" s="655"/>
      <c r="S72" s="655"/>
      <c r="T72" s="656"/>
    </row>
    <row r="73" spans="2:20" ht="30" customHeight="1">
      <c r="B73" s="42"/>
      <c r="C73" s="42"/>
      <c r="D73" s="34"/>
      <c r="E73" s="649" t="s">
        <v>360</v>
      </c>
      <c r="F73" s="649"/>
      <c r="G73" s="356" t="s">
        <v>361</v>
      </c>
      <c r="H73" s="356"/>
      <c r="I73" s="556" t="s">
        <v>359</v>
      </c>
      <c r="J73" s="491"/>
      <c r="K73" s="491"/>
      <c r="L73" s="491"/>
      <c r="M73" s="491"/>
      <c r="N73" s="491"/>
      <c r="O73" s="491"/>
      <c r="P73" s="491"/>
      <c r="Q73" s="491"/>
      <c r="R73" s="491"/>
      <c r="S73" s="491"/>
      <c r="T73" s="492"/>
    </row>
    <row r="74" spans="2:20" ht="30" customHeight="1">
      <c r="B74" s="42"/>
      <c r="C74" s="42"/>
      <c r="D74" s="34"/>
      <c r="E74" s="57"/>
      <c r="F74" s="58"/>
      <c r="G74" s="356" t="s">
        <v>365</v>
      </c>
      <c r="H74" s="356"/>
      <c r="I74" s="556" t="s">
        <v>371</v>
      </c>
      <c r="J74" s="491"/>
      <c r="K74" s="491"/>
      <c r="L74" s="491"/>
      <c r="M74" s="491"/>
      <c r="N74" s="491"/>
      <c r="O74" s="491"/>
      <c r="P74" s="491"/>
      <c r="Q74" s="491"/>
      <c r="R74" s="491"/>
      <c r="S74" s="491"/>
      <c r="T74" s="492"/>
    </row>
    <row r="75" spans="2:20" ht="30" customHeight="1">
      <c r="B75" s="42"/>
      <c r="C75" s="42"/>
      <c r="D75" s="34"/>
      <c r="E75" s="59"/>
      <c r="F75" s="60"/>
      <c r="G75" s="356" t="s">
        <v>366</v>
      </c>
      <c r="H75" s="356"/>
      <c r="I75" s="556" t="s">
        <v>369</v>
      </c>
      <c r="J75" s="491"/>
      <c r="K75" s="491"/>
      <c r="L75" s="491"/>
      <c r="M75" s="491"/>
      <c r="N75" s="491"/>
      <c r="O75" s="491"/>
      <c r="P75" s="491"/>
      <c r="Q75" s="491"/>
      <c r="R75" s="491"/>
      <c r="S75" s="491"/>
      <c r="T75" s="492"/>
    </row>
    <row r="76" spans="2:20" ht="30" customHeight="1">
      <c r="B76" s="42"/>
      <c r="C76" s="42"/>
      <c r="D76" s="34"/>
      <c r="E76" s="647" t="s">
        <v>367</v>
      </c>
      <c r="F76" s="648"/>
      <c r="G76" s="356" t="s">
        <v>368</v>
      </c>
      <c r="H76" s="356"/>
      <c r="I76" s="556" t="s">
        <v>370</v>
      </c>
      <c r="J76" s="491"/>
      <c r="K76" s="491"/>
      <c r="L76" s="491"/>
      <c r="M76" s="491"/>
      <c r="N76" s="491"/>
      <c r="O76" s="491"/>
      <c r="P76" s="491"/>
      <c r="Q76" s="491"/>
      <c r="R76" s="491"/>
      <c r="S76" s="491"/>
      <c r="T76" s="492"/>
    </row>
    <row r="77" spans="2:20" ht="30" customHeight="1">
      <c r="B77" s="42"/>
      <c r="C77" s="42"/>
      <c r="D77" s="34"/>
      <c r="E77" s="59"/>
      <c r="F77" s="60"/>
      <c r="G77" s="356" t="s">
        <v>365</v>
      </c>
      <c r="H77" s="356"/>
      <c r="I77" s="556" t="s">
        <v>372</v>
      </c>
      <c r="J77" s="491"/>
      <c r="K77" s="491"/>
      <c r="L77" s="491"/>
      <c r="M77" s="491"/>
      <c r="N77" s="491"/>
      <c r="O77" s="491"/>
      <c r="P77" s="491"/>
      <c r="Q77" s="491"/>
      <c r="R77" s="491"/>
      <c r="S77" s="491"/>
      <c r="T77" s="492"/>
    </row>
    <row r="78" spans="2:20" ht="15" customHeight="1" thickBot="1">
      <c r="B78" s="42"/>
      <c r="C78" s="43"/>
      <c r="D78" s="38"/>
      <c r="E78" s="354"/>
      <c r="F78" s="354"/>
      <c r="G78" s="354"/>
      <c r="H78" s="354"/>
      <c r="I78" s="354"/>
      <c r="J78" s="354"/>
      <c r="K78" s="354"/>
      <c r="L78" s="354"/>
      <c r="M78" s="354"/>
      <c r="N78" s="354"/>
      <c r="O78" s="354"/>
      <c r="P78" s="354"/>
      <c r="Q78" s="354"/>
      <c r="R78" s="354"/>
      <c r="S78" s="354"/>
      <c r="T78" s="355"/>
    </row>
    <row r="79" spans="2:20" ht="15" customHeight="1" thickBot="1">
      <c r="B79" s="43"/>
      <c r="C79" s="38"/>
      <c r="D79" s="38"/>
      <c r="E79" s="38"/>
      <c r="F79" s="38"/>
      <c r="G79" s="38"/>
      <c r="H79" s="38"/>
      <c r="I79" s="38"/>
      <c r="J79" s="38"/>
      <c r="K79" s="38"/>
      <c r="L79" s="38"/>
      <c r="M79" s="38"/>
      <c r="N79" s="38"/>
      <c r="O79" s="38"/>
      <c r="P79" s="38"/>
      <c r="Q79" s="38"/>
      <c r="R79" s="38"/>
      <c r="S79" s="38"/>
      <c r="T79" s="61"/>
    </row>
  </sheetData>
  <mergeCells count="140">
    <mergeCell ref="Z22:AC22"/>
    <mergeCell ref="Z23:AC23"/>
    <mergeCell ref="Z24:AC24"/>
    <mergeCell ref="Z25:AC25"/>
    <mergeCell ref="Z26:AC26"/>
    <mergeCell ref="Z27:AC27"/>
    <mergeCell ref="V22:Y22"/>
    <mergeCell ref="V23:Y23"/>
    <mergeCell ref="V24:Y24"/>
    <mergeCell ref="V25:Y25"/>
    <mergeCell ref="V26:Y26"/>
    <mergeCell ref="V27:Y27"/>
    <mergeCell ref="C18:T18"/>
    <mergeCell ref="C19:T19"/>
    <mergeCell ref="C20:T20"/>
    <mergeCell ref="C21:T21"/>
    <mergeCell ref="D13:T13"/>
    <mergeCell ref="D14:T14"/>
    <mergeCell ref="D15:T15"/>
    <mergeCell ref="B17:T17"/>
    <mergeCell ref="B2:D2"/>
    <mergeCell ref="B3:D3"/>
    <mergeCell ref="E2:L2"/>
    <mergeCell ref="M2:O2"/>
    <mergeCell ref="P2:T2"/>
    <mergeCell ref="E3:L3"/>
    <mergeCell ref="M3:O3"/>
    <mergeCell ref="P3:T3"/>
    <mergeCell ref="B4:T4"/>
    <mergeCell ref="B5:T8"/>
    <mergeCell ref="B10:T11"/>
    <mergeCell ref="B13:C13"/>
    <mergeCell ref="B14:C14"/>
    <mergeCell ref="B15:C15"/>
    <mergeCell ref="B29:T29"/>
    <mergeCell ref="L26:O26"/>
    <mergeCell ref="P26:S26"/>
    <mergeCell ref="L27:O27"/>
    <mergeCell ref="P27:S27"/>
    <mergeCell ref="D23:G27"/>
    <mergeCell ref="H23:K27"/>
    <mergeCell ref="L24:O24"/>
    <mergeCell ref="P24:S24"/>
    <mergeCell ref="L25:O25"/>
    <mergeCell ref="P25:S25"/>
    <mergeCell ref="L23:O23"/>
    <mergeCell ref="P23:S23"/>
    <mergeCell ref="D22:G22"/>
    <mergeCell ref="H22:K22"/>
    <mergeCell ref="L22:O22"/>
    <mergeCell ref="P22:S22"/>
    <mergeCell ref="E51:T51"/>
    <mergeCell ref="C51:D51"/>
    <mergeCell ref="E43:T43"/>
    <mergeCell ref="D30:T30"/>
    <mergeCell ref="D31:T31"/>
    <mergeCell ref="D32:T32"/>
    <mergeCell ref="D33:T33"/>
    <mergeCell ref="D34:T34"/>
    <mergeCell ref="D35:T35"/>
    <mergeCell ref="E45:T45"/>
    <mergeCell ref="E46:T46"/>
    <mergeCell ref="E41:T41"/>
    <mergeCell ref="E42:T42"/>
    <mergeCell ref="D50:T50"/>
    <mergeCell ref="E36:T36"/>
    <mergeCell ref="E37:T37"/>
    <mergeCell ref="E49:T49"/>
    <mergeCell ref="E38:T38"/>
    <mergeCell ref="E39:T39"/>
    <mergeCell ref="E40:T40"/>
    <mergeCell ref="E48:T48"/>
    <mergeCell ref="E44:T44"/>
    <mergeCell ref="E47:T47"/>
    <mergeCell ref="E55:H55"/>
    <mergeCell ref="I55:L55"/>
    <mergeCell ref="M55:P55"/>
    <mergeCell ref="Q55:T55"/>
    <mergeCell ref="E56:H56"/>
    <mergeCell ref="I56:L56"/>
    <mergeCell ref="M56:P56"/>
    <mergeCell ref="Q56:T56"/>
    <mergeCell ref="E52:T52"/>
    <mergeCell ref="E54:H54"/>
    <mergeCell ref="I54:L54"/>
    <mergeCell ref="M54:P54"/>
    <mergeCell ref="Q54:T54"/>
    <mergeCell ref="E59:H59"/>
    <mergeCell ref="I59:L59"/>
    <mergeCell ref="M59:P59"/>
    <mergeCell ref="Q59:T59"/>
    <mergeCell ref="E60:H60"/>
    <mergeCell ref="I60:L60"/>
    <mergeCell ref="M60:P60"/>
    <mergeCell ref="Q60:T60"/>
    <mergeCell ref="E57:H57"/>
    <mergeCell ref="I57:L57"/>
    <mergeCell ref="M57:P57"/>
    <mergeCell ref="Q57:T57"/>
    <mergeCell ref="E58:H58"/>
    <mergeCell ref="I58:L58"/>
    <mergeCell ref="M58:P58"/>
    <mergeCell ref="Q58:T58"/>
    <mergeCell ref="E63:H63"/>
    <mergeCell ref="I63:L63"/>
    <mergeCell ref="M63:P63"/>
    <mergeCell ref="Q63:T63"/>
    <mergeCell ref="E61:H61"/>
    <mergeCell ref="I61:L61"/>
    <mergeCell ref="M61:P61"/>
    <mergeCell ref="Q61:T61"/>
    <mergeCell ref="E62:H62"/>
    <mergeCell ref="I62:L62"/>
    <mergeCell ref="M62:P62"/>
    <mergeCell ref="Q62:T62"/>
    <mergeCell ref="G74:H74"/>
    <mergeCell ref="G75:H75"/>
    <mergeCell ref="I74:T74"/>
    <mergeCell ref="I75:T75"/>
    <mergeCell ref="I73:T73"/>
    <mergeCell ref="G73:H73"/>
    <mergeCell ref="E73:F73"/>
    <mergeCell ref="C64:D64"/>
    <mergeCell ref="E64:T64"/>
    <mergeCell ref="E70:T70"/>
    <mergeCell ref="E65:T65"/>
    <mergeCell ref="E66:T66"/>
    <mergeCell ref="E67:T67"/>
    <mergeCell ref="E68:T68"/>
    <mergeCell ref="E72:T72"/>
    <mergeCell ref="E69:T69"/>
    <mergeCell ref="E78:H78"/>
    <mergeCell ref="I78:L78"/>
    <mergeCell ref="M78:P78"/>
    <mergeCell ref="Q78:T78"/>
    <mergeCell ref="E76:F76"/>
    <mergeCell ref="G76:H76"/>
    <mergeCell ref="G77:H77"/>
    <mergeCell ref="I76:T76"/>
    <mergeCell ref="I77:T77"/>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7030A0"/>
  </sheetPr>
  <dimension ref="B1:AT418"/>
  <sheetViews>
    <sheetView zoomScale="85" zoomScaleNormal="85" workbookViewId="0">
      <selection activeCell="Q26" sqref="Q26"/>
    </sheetView>
  </sheetViews>
  <sheetFormatPr baseColWidth="10" defaultColWidth="9" defaultRowHeight="17"/>
  <cols>
    <col min="1" max="1" width="3.33203125" style="39" customWidth="1"/>
    <col min="2" max="16384" width="9" style="39"/>
  </cols>
  <sheetData>
    <row r="1" spans="2:46" ht="18" thickBot="1"/>
    <row r="2" spans="2:46" ht="30" customHeight="1">
      <c r="B2" s="325" t="s">
        <v>213</v>
      </c>
      <c r="C2" s="326"/>
      <c r="D2" s="326"/>
      <c r="E2" s="326"/>
      <c r="F2" s="326"/>
      <c r="G2" s="326"/>
      <c r="H2" s="326"/>
      <c r="I2" s="326"/>
      <c r="J2" s="326"/>
      <c r="K2" s="326"/>
      <c r="L2" s="326"/>
      <c r="M2" s="326"/>
      <c r="N2" s="326"/>
      <c r="O2" s="326"/>
      <c r="P2" s="326"/>
      <c r="Q2" s="326"/>
      <c r="R2" s="326"/>
      <c r="S2" s="326"/>
      <c r="T2" s="326"/>
      <c r="U2" s="326"/>
      <c r="V2" s="326"/>
      <c r="W2" s="326"/>
      <c r="X2" s="326"/>
      <c r="Y2" s="326"/>
      <c r="Z2" s="326"/>
      <c r="AA2" s="326"/>
      <c r="AB2" s="326"/>
      <c r="AC2" s="326"/>
      <c r="AD2" s="326"/>
      <c r="AE2" s="326"/>
      <c r="AF2" s="326"/>
      <c r="AG2" s="326"/>
      <c r="AH2" s="326"/>
      <c r="AI2" s="326"/>
      <c r="AJ2" s="326"/>
      <c r="AK2" s="326"/>
      <c r="AL2" s="326"/>
      <c r="AM2" s="326"/>
      <c r="AN2" s="326"/>
      <c r="AO2" s="326"/>
      <c r="AP2" s="326"/>
      <c r="AQ2" s="326"/>
      <c r="AR2" s="326"/>
      <c r="AS2" s="326"/>
      <c r="AT2" s="327"/>
    </row>
    <row r="3" spans="2:46" ht="30" customHeight="1" thickBot="1">
      <c r="B3" s="328"/>
      <c r="C3" s="329"/>
      <c r="D3" s="329"/>
      <c r="E3" s="329"/>
      <c r="F3" s="329"/>
      <c r="G3" s="329"/>
      <c r="H3" s="329"/>
      <c r="I3" s="329"/>
      <c r="J3" s="329"/>
      <c r="K3" s="329"/>
      <c r="L3" s="329"/>
      <c r="M3" s="329"/>
      <c r="N3" s="329"/>
      <c r="O3" s="329"/>
      <c r="P3" s="329"/>
      <c r="Q3" s="329"/>
      <c r="R3" s="329"/>
      <c r="S3" s="329"/>
      <c r="T3" s="329"/>
      <c r="U3" s="329"/>
      <c r="V3" s="329"/>
      <c r="W3" s="329"/>
      <c r="X3" s="329"/>
      <c r="Y3" s="329"/>
      <c r="Z3" s="329"/>
      <c r="AA3" s="329"/>
      <c r="AB3" s="329"/>
      <c r="AC3" s="329"/>
      <c r="AD3" s="329"/>
      <c r="AE3" s="329"/>
      <c r="AF3" s="329"/>
      <c r="AG3" s="329"/>
      <c r="AH3" s="329"/>
      <c r="AI3" s="329"/>
      <c r="AJ3" s="329"/>
      <c r="AK3" s="329"/>
      <c r="AL3" s="329"/>
      <c r="AM3" s="329"/>
      <c r="AN3" s="329"/>
      <c r="AO3" s="329"/>
      <c r="AP3" s="329"/>
      <c r="AQ3" s="329"/>
      <c r="AR3" s="329"/>
      <c r="AS3" s="329"/>
      <c r="AT3" s="330"/>
    </row>
    <row r="4" spans="2:46" ht="30" customHeight="1" thickBot="1">
      <c r="B4"/>
      <c r="C4"/>
      <c r="D4"/>
      <c r="E4"/>
      <c r="F4"/>
      <c r="G4" s="264" t="s">
        <v>3475</v>
      </c>
      <c r="H4" s="263"/>
      <c r="I4"/>
      <c r="J4"/>
      <c r="K4"/>
      <c r="L4"/>
      <c r="M4"/>
      <c r="N4"/>
      <c r="O4"/>
      <c r="P4"/>
      <c r="Q4"/>
      <c r="R4"/>
      <c r="S4"/>
      <c r="T4"/>
      <c r="U4"/>
      <c r="V4"/>
      <c r="W4"/>
      <c r="X4"/>
      <c r="Y4"/>
      <c r="Z4"/>
      <c r="AA4"/>
      <c r="AB4"/>
      <c r="AC4"/>
      <c r="AD4"/>
      <c r="AE4"/>
      <c r="AF4"/>
      <c r="AG4"/>
      <c r="AH4"/>
      <c r="AI4"/>
      <c r="AJ4"/>
      <c r="AK4"/>
      <c r="AL4"/>
      <c r="AM4"/>
      <c r="AN4"/>
      <c r="AO4"/>
      <c r="AP4"/>
      <c r="AQ4"/>
      <c r="AT4"/>
    </row>
    <row r="5" spans="2:46" ht="30" customHeight="1">
      <c r="B5" s="632" t="s">
        <v>54</v>
      </c>
      <c r="C5" s="633"/>
      <c r="D5" s="633"/>
      <c r="E5" s="578" t="s">
        <v>473</v>
      </c>
      <c r="F5" s="579"/>
      <c r="G5" s="579"/>
      <c r="H5" s="579"/>
      <c r="I5" s="579"/>
      <c r="J5" s="579"/>
      <c r="K5" s="579"/>
      <c r="L5" s="580"/>
      <c r="M5" s="633" t="s">
        <v>105</v>
      </c>
      <c r="N5" s="633"/>
      <c r="O5" s="633"/>
      <c r="P5" s="578" t="s">
        <v>50</v>
      </c>
      <c r="Q5" s="579"/>
      <c r="R5" s="579"/>
      <c r="S5" s="579"/>
      <c r="T5" s="634"/>
      <c r="U5" s="697" t="s">
        <v>428</v>
      </c>
      <c r="V5" s="697"/>
      <c r="W5" s="699">
        <v>1</v>
      </c>
      <c r="X5" s="700"/>
      <c r="Y5"/>
      <c r="Z5"/>
      <c r="AA5"/>
      <c r="AB5"/>
      <c r="AC5"/>
      <c r="AD5"/>
      <c r="AE5"/>
      <c r="AF5"/>
      <c r="AG5"/>
      <c r="AH5"/>
      <c r="AI5"/>
      <c r="AJ5"/>
      <c r="AK5"/>
      <c r="AL5"/>
      <c r="AM5"/>
      <c r="AN5"/>
      <c r="AO5"/>
      <c r="AP5"/>
      <c r="AQ5"/>
      <c r="AT5"/>
    </row>
    <row r="6" spans="2:46" ht="30" customHeight="1" thickBot="1">
      <c r="B6" s="686" t="s">
        <v>55</v>
      </c>
      <c r="C6" s="687"/>
      <c r="D6" s="687"/>
      <c r="E6" s="688" t="s">
        <v>56</v>
      </c>
      <c r="F6" s="688"/>
      <c r="G6" s="688"/>
      <c r="H6" s="688"/>
      <c r="I6" s="688"/>
      <c r="J6" s="688"/>
      <c r="K6" s="688"/>
      <c r="L6" s="688"/>
      <c r="M6" s="687" t="s">
        <v>106</v>
      </c>
      <c r="N6" s="687"/>
      <c r="O6" s="687"/>
      <c r="P6" s="690">
        <v>44197</v>
      </c>
      <c r="Q6" s="688"/>
      <c r="R6" s="688"/>
      <c r="S6" s="688"/>
      <c r="T6" s="691"/>
      <c r="U6" s="698"/>
      <c r="V6" s="698"/>
      <c r="W6" s="701"/>
      <c r="X6" s="702"/>
      <c r="Y6"/>
      <c r="Z6"/>
      <c r="AA6"/>
      <c r="AB6"/>
      <c r="AC6"/>
      <c r="AD6"/>
      <c r="AE6"/>
      <c r="AF6"/>
      <c r="AG6"/>
      <c r="AH6"/>
      <c r="AI6"/>
      <c r="AJ6"/>
      <c r="AK6"/>
      <c r="AL6"/>
      <c r="AM6"/>
      <c r="AN6"/>
      <c r="AO6"/>
      <c r="AP6"/>
      <c r="AQ6"/>
      <c r="AT6"/>
    </row>
    <row r="7" spans="2:46" ht="18" thickBot="1"/>
    <row r="8" spans="2:46" ht="30" customHeight="1">
      <c r="B8" s="689" t="s">
        <v>216</v>
      </c>
      <c r="C8" s="680"/>
      <c r="D8" s="680"/>
      <c r="E8" s="692" t="s">
        <v>259</v>
      </c>
      <c r="F8" s="693"/>
      <c r="G8" s="680" t="s">
        <v>217</v>
      </c>
      <c r="H8" s="680"/>
      <c r="I8" s="680"/>
      <c r="J8" s="680"/>
      <c r="K8" s="680"/>
      <c r="L8" s="680"/>
      <c r="M8" s="680"/>
      <c r="N8" s="680"/>
      <c r="O8" s="680"/>
      <c r="P8" s="680" t="s">
        <v>218</v>
      </c>
      <c r="Q8" s="680"/>
      <c r="R8" s="680"/>
      <c r="S8" s="680"/>
      <c r="T8" s="680"/>
      <c r="U8" s="680"/>
      <c r="V8" s="680"/>
      <c r="W8" s="680"/>
      <c r="X8" s="680"/>
      <c r="Y8" s="680"/>
      <c r="Z8" s="680"/>
      <c r="AA8" s="680"/>
      <c r="AB8" s="680"/>
      <c r="AC8" s="680"/>
      <c r="AD8" s="680"/>
      <c r="AE8" s="680"/>
      <c r="AF8" s="680"/>
      <c r="AG8" s="680"/>
      <c r="AH8" s="680"/>
      <c r="AI8" s="680"/>
      <c r="AJ8" s="680"/>
      <c r="AK8" s="680"/>
      <c r="AL8" s="680"/>
      <c r="AM8" s="680" t="s">
        <v>224</v>
      </c>
      <c r="AN8" s="680"/>
      <c r="AO8" s="680"/>
      <c r="AP8" s="680"/>
      <c r="AQ8" s="680"/>
      <c r="AR8" s="680"/>
      <c r="AS8" s="680"/>
      <c r="AT8" s="681"/>
    </row>
    <row r="9" spans="2:46" ht="30" customHeight="1">
      <c r="B9" s="40" t="s">
        <v>214</v>
      </c>
      <c r="C9" s="682" t="s">
        <v>215</v>
      </c>
      <c r="D9" s="682"/>
      <c r="E9" s="694"/>
      <c r="F9" s="695"/>
      <c r="G9" s="682" t="s">
        <v>274</v>
      </c>
      <c r="H9" s="682"/>
      <c r="I9" s="682"/>
      <c r="J9" s="682" t="s">
        <v>275</v>
      </c>
      <c r="K9" s="682"/>
      <c r="L9" s="682"/>
      <c r="M9" s="682" t="s">
        <v>276</v>
      </c>
      <c r="N9" s="682"/>
      <c r="O9" s="682"/>
      <c r="P9" s="682" t="s">
        <v>219</v>
      </c>
      <c r="Q9" s="682"/>
      <c r="R9" s="682"/>
      <c r="S9" s="682"/>
      <c r="T9" s="682"/>
      <c r="U9" s="682"/>
      <c r="V9" s="682"/>
      <c r="W9" s="682" t="s">
        <v>220</v>
      </c>
      <c r="X9" s="682"/>
      <c r="Y9" s="682" t="s">
        <v>221</v>
      </c>
      <c r="Z9" s="682"/>
      <c r="AA9" s="682" t="s">
        <v>222</v>
      </c>
      <c r="AB9" s="682"/>
      <c r="AC9" s="682"/>
      <c r="AD9" s="682"/>
      <c r="AE9" s="682"/>
      <c r="AF9" s="682"/>
      <c r="AG9" s="682"/>
      <c r="AH9" s="682"/>
      <c r="AI9" s="682"/>
      <c r="AJ9" s="682"/>
      <c r="AK9" s="682"/>
      <c r="AL9" s="682"/>
      <c r="AM9" s="682" t="s">
        <v>223</v>
      </c>
      <c r="AN9" s="682"/>
      <c r="AO9" s="682"/>
      <c r="AP9" s="682" t="s">
        <v>46</v>
      </c>
      <c r="AQ9" s="682"/>
      <c r="AR9" s="682"/>
      <c r="AS9" s="682"/>
      <c r="AT9" s="696"/>
    </row>
    <row r="10" spans="2:46" ht="30" customHeight="1">
      <c r="B10" s="32">
        <v>1</v>
      </c>
      <c r="C10" s="356" t="s">
        <v>272</v>
      </c>
      <c r="D10" s="356"/>
      <c r="E10" s="356" t="s">
        <v>260</v>
      </c>
      <c r="F10" s="356"/>
      <c r="G10" s="665" t="s">
        <v>227</v>
      </c>
      <c r="H10" s="348"/>
      <c r="I10" s="361"/>
      <c r="J10" s="665" t="s">
        <v>228</v>
      </c>
      <c r="K10" s="348"/>
      <c r="L10" s="361"/>
      <c r="M10" s="665" t="s">
        <v>249</v>
      </c>
      <c r="N10" s="348"/>
      <c r="O10" s="361"/>
      <c r="P10" s="373" t="s">
        <v>229</v>
      </c>
      <c r="Q10" s="373"/>
      <c r="R10" s="373"/>
      <c r="S10" s="373"/>
      <c r="T10" s="373"/>
      <c r="U10" s="373"/>
      <c r="V10" s="373"/>
      <c r="W10" s="356" t="s">
        <v>233</v>
      </c>
      <c r="X10" s="356"/>
      <c r="Y10" s="356" t="s">
        <v>225</v>
      </c>
      <c r="Z10" s="356"/>
      <c r="AA10" s="373" t="s">
        <v>230</v>
      </c>
      <c r="AB10" s="373"/>
      <c r="AC10" s="373"/>
      <c r="AD10" s="373"/>
      <c r="AE10" s="373"/>
      <c r="AF10" s="373"/>
      <c r="AG10" s="373"/>
      <c r="AH10" s="373"/>
      <c r="AI10" s="373"/>
      <c r="AJ10" s="373"/>
      <c r="AK10" s="373"/>
      <c r="AL10" s="373"/>
      <c r="AM10" s="356" t="s">
        <v>226</v>
      </c>
      <c r="AN10" s="356"/>
      <c r="AO10" s="356"/>
      <c r="AP10" s="356"/>
      <c r="AQ10" s="356"/>
      <c r="AR10" s="356"/>
      <c r="AS10" s="356"/>
      <c r="AT10" s="357"/>
    </row>
    <row r="11" spans="2:46" ht="30" customHeight="1">
      <c r="B11" s="32">
        <v>2</v>
      </c>
      <c r="C11" s="356" t="s">
        <v>272</v>
      </c>
      <c r="D11" s="356"/>
      <c r="E11" s="356" t="s">
        <v>261</v>
      </c>
      <c r="F11" s="356"/>
      <c r="G11" s="350"/>
      <c r="H11" s="351"/>
      <c r="I11" s="363"/>
      <c r="J11" s="350"/>
      <c r="K11" s="351"/>
      <c r="L11" s="363"/>
      <c r="M11" s="350"/>
      <c r="N11" s="351"/>
      <c r="O11" s="363"/>
      <c r="P11" s="373" t="s">
        <v>231</v>
      </c>
      <c r="Q11" s="373"/>
      <c r="R11" s="373"/>
      <c r="S11" s="373"/>
      <c r="T11" s="373"/>
      <c r="U11" s="373"/>
      <c r="V11" s="373"/>
      <c r="W11" s="356" t="s">
        <v>238</v>
      </c>
      <c r="X11" s="356"/>
      <c r="Y11" s="356" t="s">
        <v>234</v>
      </c>
      <c r="Z11" s="356"/>
      <c r="AA11" s="373" t="s">
        <v>235</v>
      </c>
      <c r="AB11" s="373"/>
      <c r="AC11" s="373"/>
      <c r="AD11" s="373"/>
      <c r="AE11" s="373"/>
      <c r="AF11" s="373"/>
      <c r="AG11" s="373"/>
      <c r="AH11" s="373"/>
      <c r="AI11" s="373"/>
      <c r="AJ11" s="373"/>
      <c r="AK11" s="373"/>
      <c r="AL11" s="373"/>
      <c r="AM11" s="356" t="s">
        <v>236</v>
      </c>
      <c r="AN11" s="356"/>
      <c r="AO11" s="356"/>
      <c r="AP11" s="356"/>
      <c r="AQ11" s="356"/>
      <c r="AR11" s="356"/>
      <c r="AS11" s="356"/>
      <c r="AT11" s="357"/>
    </row>
    <row r="12" spans="2:46" ht="30" customHeight="1">
      <c r="B12" s="32">
        <v>3</v>
      </c>
      <c r="C12" s="356" t="s">
        <v>272</v>
      </c>
      <c r="D12" s="356"/>
      <c r="E12" s="356" t="s">
        <v>262</v>
      </c>
      <c r="F12" s="356"/>
      <c r="G12" s="350"/>
      <c r="H12" s="351"/>
      <c r="I12" s="363"/>
      <c r="J12" s="350"/>
      <c r="K12" s="351"/>
      <c r="L12" s="363"/>
      <c r="M12" s="350"/>
      <c r="N12" s="351"/>
      <c r="O12" s="363"/>
      <c r="P12" s="373" t="s">
        <v>251</v>
      </c>
      <c r="Q12" s="373"/>
      <c r="R12" s="373"/>
      <c r="S12" s="373"/>
      <c r="T12" s="373"/>
      <c r="U12" s="373"/>
      <c r="V12" s="373"/>
      <c r="W12" s="356" t="s">
        <v>239</v>
      </c>
      <c r="X12" s="356"/>
      <c r="Y12" s="356" t="s">
        <v>232</v>
      </c>
      <c r="Z12" s="356"/>
      <c r="AA12" s="373" t="s">
        <v>253</v>
      </c>
      <c r="AB12" s="373"/>
      <c r="AC12" s="373"/>
      <c r="AD12" s="373"/>
      <c r="AE12" s="373"/>
      <c r="AF12" s="373"/>
      <c r="AG12" s="373"/>
      <c r="AH12" s="373"/>
      <c r="AI12" s="373"/>
      <c r="AJ12" s="373"/>
      <c r="AK12" s="373"/>
      <c r="AL12" s="373"/>
      <c r="AM12" s="356" t="s">
        <v>241</v>
      </c>
      <c r="AN12" s="356"/>
      <c r="AO12" s="356"/>
      <c r="AP12" s="683" t="s">
        <v>273</v>
      </c>
      <c r="AQ12" s="684"/>
      <c r="AR12" s="684"/>
      <c r="AS12" s="684"/>
      <c r="AT12" s="685"/>
    </row>
    <row r="13" spans="2:46" ht="30" customHeight="1">
      <c r="B13" s="32">
        <v>4</v>
      </c>
      <c r="C13" s="356" t="s">
        <v>272</v>
      </c>
      <c r="D13" s="356"/>
      <c r="E13" s="356" t="s">
        <v>263</v>
      </c>
      <c r="F13" s="356"/>
      <c r="G13" s="350"/>
      <c r="H13" s="351"/>
      <c r="I13" s="363"/>
      <c r="J13" s="350"/>
      <c r="K13" s="351"/>
      <c r="L13" s="363"/>
      <c r="M13" s="387"/>
      <c r="N13" s="388"/>
      <c r="O13" s="679"/>
      <c r="P13" s="373" t="s">
        <v>252</v>
      </c>
      <c r="Q13" s="373"/>
      <c r="R13" s="373"/>
      <c r="S13" s="373"/>
      <c r="T13" s="373"/>
      <c r="U13" s="373"/>
      <c r="V13" s="373"/>
      <c r="W13" s="356" t="s">
        <v>247</v>
      </c>
      <c r="X13" s="356"/>
      <c r="Y13" s="356" t="s">
        <v>248</v>
      </c>
      <c r="Z13" s="356"/>
      <c r="AA13" s="373" t="s">
        <v>257</v>
      </c>
      <c r="AB13" s="373"/>
      <c r="AC13" s="373"/>
      <c r="AD13" s="373"/>
      <c r="AE13" s="373"/>
      <c r="AF13" s="373"/>
      <c r="AG13" s="373"/>
      <c r="AH13" s="373"/>
      <c r="AI13" s="373"/>
      <c r="AJ13" s="373"/>
      <c r="AK13" s="373"/>
      <c r="AL13" s="373"/>
      <c r="AM13" s="356" t="s">
        <v>241</v>
      </c>
      <c r="AN13" s="356"/>
      <c r="AO13" s="356"/>
      <c r="AP13" s="356"/>
      <c r="AQ13" s="356"/>
      <c r="AR13" s="356"/>
      <c r="AS13" s="356"/>
      <c r="AT13" s="357"/>
    </row>
    <row r="14" spans="2:46" ht="30" customHeight="1">
      <c r="B14" s="32">
        <v>5</v>
      </c>
      <c r="C14" s="356" t="s">
        <v>272</v>
      </c>
      <c r="D14" s="356"/>
      <c r="E14" s="356" t="s">
        <v>264</v>
      </c>
      <c r="F14" s="356"/>
      <c r="G14" s="350"/>
      <c r="H14" s="351"/>
      <c r="I14" s="363"/>
      <c r="J14" s="350"/>
      <c r="K14" s="351"/>
      <c r="L14" s="363"/>
      <c r="M14" s="665" t="s">
        <v>250</v>
      </c>
      <c r="N14" s="348"/>
      <c r="O14" s="361"/>
      <c r="P14" s="373" t="s">
        <v>229</v>
      </c>
      <c r="Q14" s="373"/>
      <c r="R14" s="373"/>
      <c r="S14" s="373"/>
      <c r="T14" s="373"/>
      <c r="U14" s="373"/>
      <c r="V14" s="373"/>
      <c r="W14" s="356" t="s">
        <v>233</v>
      </c>
      <c r="X14" s="356"/>
      <c r="Y14" s="356" t="s">
        <v>225</v>
      </c>
      <c r="Z14" s="356"/>
      <c r="AA14" s="373" t="s">
        <v>230</v>
      </c>
      <c r="AB14" s="373"/>
      <c r="AC14" s="373"/>
      <c r="AD14" s="373"/>
      <c r="AE14" s="373"/>
      <c r="AF14" s="373"/>
      <c r="AG14" s="373"/>
      <c r="AH14" s="373"/>
      <c r="AI14" s="373"/>
      <c r="AJ14" s="373"/>
      <c r="AK14" s="373"/>
      <c r="AL14" s="373"/>
      <c r="AM14" s="356" t="s">
        <v>245</v>
      </c>
      <c r="AN14" s="356"/>
      <c r="AO14" s="356"/>
      <c r="AP14" s="356"/>
      <c r="AQ14" s="356"/>
      <c r="AR14" s="356"/>
      <c r="AS14" s="356"/>
      <c r="AT14" s="357"/>
    </row>
    <row r="15" spans="2:46" ht="30" customHeight="1">
      <c r="B15" s="32">
        <v>6</v>
      </c>
      <c r="C15" s="356" t="s">
        <v>272</v>
      </c>
      <c r="D15" s="356"/>
      <c r="E15" s="356" t="s">
        <v>265</v>
      </c>
      <c r="F15" s="356"/>
      <c r="G15" s="350"/>
      <c r="H15" s="351"/>
      <c r="I15" s="363"/>
      <c r="J15" s="350"/>
      <c r="K15" s="351"/>
      <c r="L15" s="363"/>
      <c r="M15" s="350"/>
      <c r="N15" s="351"/>
      <c r="O15" s="363"/>
      <c r="P15" s="373" t="s">
        <v>231</v>
      </c>
      <c r="Q15" s="373"/>
      <c r="R15" s="373"/>
      <c r="S15" s="373"/>
      <c r="T15" s="373"/>
      <c r="U15" s="373"/>
      <c r="V15" s="373"/>
      <c r="W15" s="356" t="s">
        <v>238</v>
      </c>
      <c r="X15" s="356"/>
      <c r="Y15" s="356" t="s">
        <v>234</v>
      </c>
      <c r="Z15" s="356"/>
      <c r="AA15" s="373" t="s">
        <v>235</v>
      </c>
      <c r="AB15" s="373"/>
      <c r="AC15" s="373"/>
      <c r="AD15" s="373"/>
      <c r="AE15" s="373"/>
      <c r="AF15" s="373"/>
      <c r="AG15" s="373"/>
      <c r="AH15" s="373"/>
      <c r="AI15" s="373"/>
      <c r="AJ15" s="373"/>
      <c r="AK15" s="373"/>
      <c r="AL15" s="373"/>
      <c r="AM15" s="356" t="s">
        <v>245</v>
      </c>
      <c r="AN15" s="356"/>
      <c r="AO15" s="356"/>
      <c r="AP15" s="356"/>
      <c r="AQ15" s="356"/>
      <c r="AR15" s="356"/>
      <c r="AS15" s="356"/>
      <c r="AT15" s="357"/>
    </row>
    <row r="16" spans="2:46" ht="30" customHeight="1">
      <c r="B16" s="32">
        <v>7</v>
      </c>
      <c r="C16" s="356" t="s">
        <v>272</v>
      </c>
      <c r="D16" s="356"/>
      <c r="E16" s="356" t="s">
        <v>266</v>
      </c>
      <c r="F16" s="356"/>
      <c r="G16" s="350"/>
      <c r="H16" s="351"/>
      <c r="I16" s="363"/>
      <c r="J16" s="350"/>
      <c r="K16" s="351"/>
      <c r="L16" s="363"/>
      <c r="M16" s="350"/>
      <c r="N16" s="351"/>
      <c r="O16" s="363"/>
      <c r="P16" s="373" t="s">
        <v>237</v>
      </c>
      <c r="Q16" s="373"/>
      <c r="R16" s="373"/>
      <c r="S16" s="373"/>
      <c r="T16" s="373"/>
      <c r="U16" s="373"/>
      <c r="V16" s="373"/>
      <c r="W16" s="356" t="s">
        <v>239</v>
      </c>
      <c r="X16" s="356"/>
      <c r="Y16" s="356" t="s">
        <v>232</v>
      </c>
      <c r="Z16" s="356"/>
      <c r="AA16" s="373" t="s">
        <v>240</v>
      </c>
      <c r="AB16" s="373"/>
      <c r="AC16" s="373"/>
      <c r="AD16" s="373"/>
      <c r="AE16" s="373"/>
      <c r="AF16" s="373"/>
      <c r="AG16" s="373"/>
      <c r="AH16" s="373"/>
      <c r="AI16" s="373"/>
      <c r="AJ16" s="373"/>
      <c r="AK16" s="373"/>
      <c r="AL16" s="373"/>
      <c r="AM16" s="356" t="s">
        <v>241</v>
      </c>
      <c r="AN16" s="356"/>
      <c r="AO16" s="356"/>
      <c r="AP16" s="356"/>
      <c r="AQ16" s="356"/>
      <c r="AR16" s="356"/>
      <c r="AS16" s="356"/>
      <c r="AT16" s="357"/>
    </row>
    <row r="17" spans="2:46" ht="30" customHeight="1">
      <c r="B17" s="32">
        <v>8</v>
      </c>
      <c r="C17" s="356" t="s">
        <v>272</v>
      </c>
      <c r="D17" s="356"/>
      <c r="E17" s="356" t="s">
        <v>267</v>
      </c>
      <c r="F17" s="356"/>
      <c r="G17" s="350"/>
      <c r="H17" s="351"/>
      <c r="I17" s="363"/>
      <c r="J17" s="350"/>
      <c r="K17" s="351"/>
      <c r="L17" s="363"/>
      <c r="M17" s="350"/>
      <c r="N17" s="351"/>
      <c r="O17" s="363"/>
      <c r="P17" s="373" t="s">
        <v>242</v>
      </c>
      <c r="Q17" s="373"/>
      <c r="R17" s="373"/>
      <c r="S17" s="373"/>
      <c r="T17" s="373"/>
      <c r="U17" s="373"/>
      <c r="V17" s="373"/>
      <c r="W17" s="356" t="s">
        <v>238</v>
      </c>
      <c r="X17" s="356"/>
      <c r="Y17" s="356" t="s">
        <v>243</v>
      </c>
      <c r="Z17" s="356"/>
      <c r="AA17" s="373" t="s">
        <v>244</v>
      </c>
      <c r="AB17" s="373"/>
      <c r="AC17" s="373"/>
      <c r="AD17" s="373"/>
      <c r="AE17" s="373"/>
      <c r="AF17" s="373"/>
      <c r="AG17" s="373"/>
      <c r="AH17" s="373"/>
      <c r="AI17" s="373"/>
      <c r="AJ17" s="373"/>
      <c r="AK17" s="373"/>
      <c r="AL17" s="373"/>
      <c r="AM17" s="356" t="s">
        <v>245</v>
      </c>
      <c r="AN17" s="356"/>
      <c r="AO17" s="356"/>
      <c r="AP17" s="356"/>
      <c r="AQ17" s="356"/>
      <c r="AR17" s="356"/>
      <c r="AS17" s="356"/>
      <c r="AT17" s="357"/>
    </row>
    <row r="18" spans="2:46" ht="30" customHeight="1">
      <c r="B18" s="32">
        <v>9</v>
      </c>
      <c r="C18" s="356" t="s">
        <v>272</v>
      </c>
      <c r="D18" s="356"/>
      <c r="E18" s="356" t="s">
        <v>268</v>
      </c>
      <c r="F18" s="356"/>
      <c r="G18" s="350"/>
      <c r="H18" s="351"/>
      <c r="I18" s="363"/>
      <c r="J18" s="387"/>
      <c r="K18" s="388"/>
      <c r="L18" s="679"/>
      <c r="M18" s="387"/>
      <c r="N18" s="388"/>
      <c r="O18" s="679"/>
      <c r="P18" s="373" t="s">
        <v>246</v>
      </c>
      <c r="Q18" s="373"/>
      <c r="R18" s="373"/>
      <c r="S18" s="373"/>
      <c r="T18" s="373"/>
      <c r="U18" s="373"/>
      <c r="V18" s="373"/>
      <c r="W18" s="356" t="s">
        <v>247</v>
      </c>
      <c r="X18" s="356"/>
      <c r="Y18" s="356" t="s">
        <v>248</v>
      </c>
      <c r="Z18" s="356"/>
      <c r="AA18" s="373" t="s">
        <v>258</v>
      </c>
      <c r="AB18" s="373"/>
      <c r="AC18" s="373"/>
      <c r="AD18" s="373"/>
      <c r="AE18" s="373"/>
      <c r="AF18" s="373"/>
      <c r="AG18" s="373"/>
      <c r="AH18" s="373"/>
      <c r="AI18" s="373"/>
      <c r="AJ18" s="373"/>
      <c r="AK18" s="373"/>
      <c r="AL18" s="373"/>
      <c r="AM18" s="356" t="s">
        <v>241</v>
      </c>
      <c r="AN18" s="356"/>
      <c r="AO18" s="356"/>
      <c r="AP18" s="356"/>
      <c r="AQ18" s="356"/>
      <c r="AR18" s="356"/>
      <c r="AS18" s="356"/>
      <c r="AT18" s="357"/>
    </row>
    <row r="19" spans="2:46" ht="30" customHeight="1">
      <c r="B19" s="32">
        <v>10</v>
      </c>
      <c r="C19" s="356" t="s">
        <v>272</v>
      </c>
      <c r="D19" s="356"/>
      <c r="E19" s="356" t="s">
        <v>269</v>
      </c>
      <c r="F19" s="356"/>
      <c r="G19" s="350"/>
      <c r="H19" s="351"/>
      <c r="I19" s="363"/>
      <c r="J19" s="356" t="s">
        <v>254</v>
      </c>
      <c r="K19" s="356"/>
      <c r="L19" s="356"/>
      <c r="M19" s="356"/>
      <c r="N19" s="356"/>
      <c r="O19" s="356"/>
      <c r="P19" s="373"/>
      <c r="Q19" s="373"/>
      <c r="R19" s="373"/>
      <c r="S19" s="373"/>
      <c r="T19" s="373"/>
      <c r="U19" s="373"/>
      <c r="V19" s="373"/>
      <c r="W19" s="356"/>
      <c r="X19" s="356"/>
      <c r="Y19" s="356"/>
      <c r="Z19" s="356"/>
      <c r="AA19" s="373"/>
      <c r="AB19" s="373"/>
      <c r="AC19" s="373"/>
      <c r="AD19" s="373"/>
      <c r="AE19" s="373"/>
      <c r="AF19" s="373"/>
      <c r="AG19" s="373"/>
      <c r="AH19" s="373"/>
      <c r="AI19" s="373"/>
      <c r="AJ19" s="373"/>
      <c r="AK19" s="373"/>
      <c r="AL19" s="373"/>
      <c r="AM19" s="356"/>
      <c r="AN19" s="356"/>
      <c r="AO19" s="356"/>
      <c r="AP19" s="356"/>
      <c r="AQ19" s="356"/>
      <c r="AR19" s="356"/>
      <c r="AS19" s="356"/>
      <c r="AT19" s="357"/>
    </row>
    <row r="20" spans="2:46" ht="30" customHeight="1">
      <c r="B20" s="32">
        <v>11</v>
      </c>
      <c r="C20" s="356" t="s">
        <v>272</v>
      </c>
      <c r="D20" s="356"/>
      <c r="E20" s="356" t="s">
        <v>270</v>
      </c>
      <c r="F20" s="356"/>
      <c r="G20" s="350"/>
      <c r="H20" s="351"/>
      <c r="I20" s="363"/>
      <c r="J20" s="356" t="s">
        <v>255</v>
      </c>
      <c r="K20" s="356"/>
      <c r="L20" s="356"/>
      <c r="M20" s="356"/>
      <c r="N20" s="356"/>
      <c r="O20" s="356"/>
      <c r="P20" s="373"/>
      <c r="Q20" s="373"/>
      <c r="R20" s="373"/>
      <c r="S20" s="373"/>
      <c r="T20" s="373"/>
      <c r="U20" s="373"/>
      <c r="V20" s="373"/>
      <c r="W20" s="356"/>
      <c r="X20" s="356"/>
      <c r="Y20" s="356"/>
      <c r="Z20" s="356"/>
      <c r="AA20" s="373"/>
      <c r="AB20" s="373"/>
      <c r="AC20" s="373"/>
      <c r="AD20" s="373"/>
      <c r="AE20" s="373"/>
      <c r="AF20" s="373"/>
      <c r="AG20" s="373"/>
      <c r="AH20" s="373"/>
      <c r="AI20" s="373"/>
      <c r="AJ20" s="373"/>
      <c r="AK20" s="373"/>
      <c r="AL20" s="373"/>
      <c r="AM20" s="356"/>
      <c r="AN20" s="356"/>
      <c r="AO20" s="356"/>
      <c r="AP20" s="356"/>
      <c r="AQ20" s="356"/>
      <c r="AR20" s="356"/>
      <c r="AS20" s="356"/>
      <c r="AT20" s="357"/>
    </row>
    <row r="21" spans="2:46" ht="30" customHeight="1" thickBot="1">
      <c r="B21" s="33">
        <v>12</v>
      </c>
      <c r="C21" s="358" t="s">
        <v>272</v>
      </c>
      <c r="D21" s="358"/>
      <c r="E21" s="358" t="s">
        <v>271</v>
      </c>
      <c r="F21" s="358"/>
      <c r="G21" s="353"/>
      <c r="H21" s="354"/>
      <c r="I21" s="365"/>
      <c r="J21" s="358" t="s">
        <v>256</v>
      </c>
      <c r="K21" s="358"/>
      <c r="L21" s="358"/>
      <c r="M21" s="358"/>
      <c r="N21" s="358"/>
      <c r="O21" s="358"/>
      <c r="P21" s="374"/>
      <c r="Q21" s="374"/>
      <c r="R21" s="374"/>
      <c r="S21" s="374"/>
      <c r="T21" s="374"/>
      <c r="U21" s="374"/>
      <c r="V21" s="374"/>
      <c r="W21" s="358"/>
      <c r="X21" s="358"/>
      <c r="Y21" s="358"/>
      <c r="Z21" s="358"/>
      <c r="AA21" s="374"/>
      <c r="AB21" s="374"/>
      <c r="AC21" s="374"/>
      <c r="AD21" s="374"/>
      <c r="AE21" s="374"/>
      <c r="AF21" s="374"/>
      <c r="AG21" s="374"/>
      <c r="AH21" s="374"/>
      <c r="AI21" s="374"/>
      <c r="AJ21" s="374"/>
      <c r="AK21" s="374"/>
      <c r="AL21" s="374"/>
      <c r="AM21" s="358"/>
      <c r="AN21" s="358"/>
      <c r="AO21" s="358"/>
      <c r="AP21" s="358"/>
      <c r="AQ21" s="358"/>
      <c r="AR21" s="358"/>
      <c r="AS21" s="358"/>
      <c r="AT21" s="359"/>
    </row>
    <row r="22" spans="2:46" ht="30" customHeight="1">
      <c r="B22"/>
      <c r="C22"/>
      <c r="D22"/>
      <c r="E22"/>
      <c r="F22"/>
      <c r="G22"/>
      <c r="H22"/>
      <c r="I22"/>
      <c r="J22"/>
      <c r="K22"/>
      <c r="L22"/>
      <c r="M22"/>
      <c r="N22"/>
      <c r="O22"/>
      <c r="P22"/>
      <c r="Q22"/>
      <c r="R22"/>
      <c r="S22"/>
      <c r="T22"/>
    </row>
    <row r="23" spans="2:46" ht="30" customHeight="1">
      <c r="B23"/>
      <c r="C23"/>
      <c r="D23"/>
      <c r="E23"/>
      <c r="F23"/>
      <c r="G23"/>
      <c r="H23"/>
      <c r="I23"/>
      <c r="J23"/>
      <c r="K23"/>
      <c r="L23"/>
      <c r="M23"/>
      <c r="N23"/>
      <c r="O23"/>
      <c r="P23"/>
      <c r="Q23"/>
      <c r="R23"/>
      <c r="S23"/>
      <c r="T23"/>
    </row>
    <row r="24" spans="2:46" ht="30" customHeight="1">
      <c r="B24"/>
      <c r="C24"/>
      <c r="D24"/>
      <c r="E24"/>
      <c r="F24"/>
      <c r="G24"/>
      <c r="H24"/>
      <c r="I24"/>
      <c r="J24"/>
      <c r="K24"/>
      <c r="L24"/>
      <c r="M24"/>
      <c r="N24"/>
      <c r="O24"/>
      <c r="P24"/>
      <c r="Q24"/>
      <c r="R24"/>
      <c r="S24"/>
      <c r="T24"/>
    </row>
    <row r="25" spans="2:46" ht="30" customHeight="1">
      <c r="B25"/>
      <c r="C25"/>
      <c r="D25"/>
      <c r="E25"/>
      <c r="F25"/>
      <c r="G25"/>
      <c r="H25"/>
      <c r="I25"/>
      <c r="J25"/>
      <c r="K25"/>
      <c r="L25"/>
      <c r="M25"/>
      <c r="N25"/>
      <c r="O25"/>
      <c r="P25"/>
      <c r="Q25"/>
      <c r="R25"/>
      <c r="S25"/>
      <c r="T25"/>
    </row>
    <row r="26" spans="2:46" ht="30" customHeight="1">
      <c r="B26"/>
      <c r="C26"/>
      <c r="D26"/>
      <c r="E26"/>
      <c r="F26"/>
      <c r="G26"/>
      <c r="H26"/>
      <c r="I26"/>
      <c r="J26"/>
      <c r="K26"/>
      <c r="L26"/>
      <c r="M26"/>
      <c r="N26"/>
      <c r="O26"/>
      <c r="P26"/>
      <c r="Q26"/>
      <c r="R26"/>
      <c r="S26"/>
      <c r="T26"/>
    </row>
    <row r="27" spans="2:46" ht="30" customHeight="1">
      <c r="B27"/>
      <c r="C27"/>
      <c r="D27"/>
      <c r="E27"/>
      <c r="F27"/>
      <c r="G27"/>
      <c r="H27"/>
      <c r="I27"/>
      <c r="J27"/>
      <c r="K27"/>
      <c r="L27"/>
      <c r="M27"/>
      <c r="N27"/>
      <c r="O27"/>
      <c r="P27"/>
      <c r="Q27"/>
      <c r="R27"/>
      <c r="S27"/>
      <c r="T27"/>
    </row>
    <row r="28" spans="2:46" ht="30" customHeight="1">
      <c r="B28"/>
      <c r="C28"/>
      <c r="D28"/>
      <c r="E28"/>
      <c r="F28"/>
      <c r="G28"/>
      <c r="H28"/>
      <c r="I28"/>
      <c r="J28"/>
      <c r="K28"/>
      <c r="L28"/>
      <c r="M28"/>
      <c r="N28"/>
      <c r="O28"/>
      <c r="P28"/>
      <c r="Q28"/>
      <c r="R28"/>
      <c r="S28"/>
      <c r="T28"/>
    </row>
    <row r="29" spans="2:46" ht="30" customHeight="1">
      <c r="B29"/>
      <c r="C29"/>
      <c r="D29"/>
      <c r="E29"/>
      <c r="F29"/>
      <c r="G29"/>
      <c r="H29"/>
      <c r="I29"/>
      <c r="J29"/>
      <c r="K29"/>
      <c r="L29"/>
      <c r="M29"/>
      <c r="N29"/>
      <c r="O29"/>
      <c r="P29"/>
      <c r="Q29"/>
      <c r="R29"/>
      <c r="S29"/>
      <c r="T29"/>
    </row>
    <row r="30" spans="2:46" ht="30" customHeight="1">
      <c r="B30"/>
      <c r="C30"/>
      <c r="D30"/>
      <c r="E30"/>
      <c r="F30"/>
      <c r="G30"/>
      <c r="H30"/>
      <c r="I30"/>
      <c r="J30"/>
      <c r="K30"/>
      <c r="L30"/>
      <c r="M30"/>
      <c r="N30"/>
      <c r="O30"/>
      <c r="P30"/>
      <c r="Q30"/>
      <c r="R30"/>
      <c r="S30"/>
      <c r="T30"/>
    </row>
    <row r="31" spans="2:46" ht="30" customHeight="1">
      <c r="B31"/>
      <c r="C31"/>
      <c r="D31"/>
      <c r="E31"/>
      <c r="F31"/>
      <c r="G31"/>
      <c r="H31"/>
      <c r="I31"/>
      <c r="J31"/>
      <c r="K31"/>
      <c r="L31"/>
      <c r="M31"/>
      <c r="N31"/>
      <c r="O31"/>
      <c r="P31"/>
      <c r="Q31"/>
      <c r="R31"/>
      <c r="S31"/>
      <c r="T31"/>
    </row>
    <row r="32" spans="2:46"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row r="110" ht="30" customHeight="1"/>
    <row r="111" ht="30" customHeight="1"/>
    <row r="112" ht="30" customHeight="1"/>
    <row r="113" ht="30" customHeight="1"/>
    <row r="114" ht="30" customHeight="1"/>
    <row r="115" ht="30" customHeight="1"/>
    <row r="116" ht="30" customHeight="1"/>
    <row r="117" ht="30" customHeight="1"/>
    <row r="118" ht="30" customHeight="1"/>
    <row r="119" ht="30" customHeight="1"/>
    <row r="120" ht="30" customHeight="1"/>
    <row r="121" ht="30" customHeight="1"/>
    <row r="122" ht="30" customHeight="1"/>
    <row r="123" ht="30" customHeight="1"/>
    <row r="124" ht="30" customHeight="1"/>
    <row r="125" ht="30" customHeight="1"/>
    <row r="126" ht="30" customHeight="1"/>
    <row r="127" ht="30" customHeight="1"/>
    <row r="128" ht="30" customHeight="1"/>
    <row r="129" ht="30" customHeight="1"/>
    <row r="130" ht="30" customHeight="1"/>
    <row r="131" ht="30" customHeight="1"/>
    <row r="132" ht="30" customHeight="1"/>
    <row r="133" ht="30" customHeight="1"/>
    <row r="134" ht="30" customHeight="1"/>
    <row r="135" ht="30" customHeight="1"/>
    <row r="136" ht="30" customHeight="1"/>
    <row r="137" ht="30" customHeight="1"/>
    <row r="138" ht="30" customHeight="1"/>
    <row r="139" ht="30" customHeight="1"/>
    <row r="140" ht="30" customHeight="1"/>
    <row r="141" ht="30" customHeight="1"/>
    <row r="142" ht="30" customHeight="1"/>
    <row r="143" ht="30" customHeight="1"/>
    <row r="144" ht="30" customHeight="1"/>
    <row r="145" ht="30" customHeight="1"/>
    <row r="146" ht="30" customHeight="1"/>
    <row r="147" ht="30" customHeight="1"/>
    <row r="148" ht="30" customHeight="1"/>
    <row r="149" ht="30" customHeight="1"/>
    <row r="150" ht="30" customHeight="1"/>
    <row r="151" ht="30" customHeight="1"/>
    <row r="152" ht="30" customHeight="1"/>
    <row r="153" ht="30" customHeight="1"/>
    <row r="154" ht="30" customHeight="1"/>
    <row r="155" ht="30" customHeight="1"/>
    <row r="156" ht="30" customHeight="1"/>
    <row r="157" ht="30" customHeight="1"/>
    <row r="158" ht="30" customHeight="1"/>
    <row r="159" ht="30" customHeight="1"/>
    <row r="160" ht="30" customHeight="1"/>
    <row r="161" ht="30" customHeight="1"/>
    <row r="162" ht="30" customHeight="1"/>
    <row r="163" ht="30" customHeight="1"/>
    <row r="164" ht="30" customHeight="1"/>
    <row r="165" ht="30" customHeight="1"/>
    <row r="166" ht="30" customHeight="1"/>
    <row r="167" ht="30" customHeight="1"/>
    <row r="168" ht="30" customHeight="1"/>
    <row r="169" ht="30" customHeight="1"/>
    <row r="170" ht="30" customHeight="1"/>
    <row r="171" ht="30" customHeight="1"/>
    <row r="172" ht="30" customHeight="1"/>
    <row r="173" ht="30" customHeight="1"/>
    <row r="174" ht="30" customHeight="1"/>
    <row r="175" ht="30" customHeight="1"/>
    <row r="176" ht="30" customHeight="1"/>
    <row r="177" ht="30" customHeight="1"/>
    <row r="178" ht="30" customHeight="1"/>
    <row r="179" ht="30" customHeight="1"/>
    <row r="180" ht="30" customHeight="1"/>
    <row r="181" ht="30" customHeight="1"/>
    <row r="182" ht="30" customHeight="1"/>
    <row r="183" ht="30" customHeight="1"/>
    <row r="184" ht="30" customHeight="1"/>
    <row r="185" ht="30" customHeight="1"/>
    <row r="186" ht="30" customHeight="1"/>
    <row r="187" ht="30" customHeight="1"/>
    <row r="188" ht="30" customHeight="1"/>
    <row r="189" ht="30" customHeight="1"/>
    <row r="190" ht="30" customHeight="1"/>
    <row r="191" ht="30" customHeight="1"/>
    <row r="192" ht="30" customHeight="1"/>
    <row r="193" ht="30" customHeight="1"/>
    <row r="194" ht="30" customHeight="1"/>
    <row r="195" ht="30" customHeight="1"/>
    <row r="196" ht="30" customHeight="1"/>
    <row r="197" ht="30" customHeight="1"/>
    <row r="198" ht="30" customHeight="1"/>
    <row r="199" ht="30" customHeight="1"/>
    <row r="200" ht="30" customHeight="1"/>
    <row r="201" ht="30" customHeight="1"/>
    <row r="202" ht="30" customHeight="1"/>
    <row r="203" ht="30" customHeight="1"/>
    <row r="204" ht="30" customHeight="1"/>
    <row r="205" ht="30" customHeight="1"/>
    <row r="206" ht="30" customHeight="1"/>
    <row r="207" ht="30" customHeight="1"/>
    <row r="208" ht="30" customHeight="1"/>
    <row r="209" ht="30" customHeight="1"/>
    <row r="210" ht="30" customHeight="1"/>
    <row r="211" ht="30" customHeight="1"/>
    <row r="212" ht="30" customHeight="1"/>
    <row r="213" ht="30" customHeight="1"/>
    <row r="214" ht="30" customHeight="1"/>
    <row r="215" ht="30" customHeight="1"/>
    <row r="216" ht="30" customHeight="1"/>
    <row r="217" ht="30" customHeight="1"/>
    <row r="218" ht="30" customHeight="1"/>
    <row r="219" ht="30" customHeight="1"/>
    <row r="220" ht="30" customHeight="1"/>
    <row r="221" ht="30" customHeight="1"/>
    <row r="222" ht="30" customHeight="1"/>
    <row r="223" ht="30" customHeight="1"/>
    <row r="224" ht="30" customHeight="1"/>
    <row r="225" ht="30" customHeight="1"/>
    <row r="226" ht="30" customHeight="1"/>
    <row r="227" ht="30" customHeight="1"/>
    <row r="228" ht="30" customHeight="1"/>
    <row r="229" ht="30" customHeight="1"/>
    <row r="230" ht="30" customHeight="1"/>
    <row r="231" ht="30" customHeight="1"/>
    <row r="232" ht="30" customHeight="1"/>
    <row r="233" ht="30" customHeight="1"/>
    <row r="234" ht="30" customHeight="1"/>
    <row r="235" ht="30" customHeight="1"/>
    <row r="236" ht="30" customHeight="1"/>
    <row r="237" ht="30" customHeight="1"/>
    <row r="238" ht="30" customHeight="1"/>
    <row r="239" ht="30" customHeight="1"/>
    <row r="240" ht="30" customHeight="1"/>
    <row r="241" ht="30" customHeight="1"/>
    <row r="242" ht="30" customHeight="1"/>
    <row r="243" ht="30" customHeight="1"/>
    <row r="244" ht="30" customHeight="1"/>
    <row r="245" ht="30" customHeight="1"/>
    <row r="246" ht="30" customHeight="1"/>
    <row r="247" ht="30" customHeight="1"/>
    <row r="248" ht="30" customHeight="1"/>
    <row r="249" ht="30" customHeight="1"/>
    <row r="250" ht="30" customHeight="1"/>
    <row r="251" ht="30" customHeight="1"/>
    <row r="252" ht="30" customHeight="1"/>
    <row r="253" ht="30" customHeight="1"/>
    <row r="254" ht="30" customHeight="1"/>
    <row r="255" ht="30" customHeight="1"/>
    <row r="256" ht="30" customHeight="1"/>
    <row r="257" ht="30" customHeight="1"/>
    <row r="258" ht="30" customHeight="1"/>
    <row r="259" ht="30" customHeight="1"/>
    <row r="260" ht="30" customHeight="1"/>
    <row r="261" ht="30" customHeight="1"/>
    <row r="262" ht="30" customHeight="1"/>
    <row r="263" ht="30" customHeight="1"/>
    <row r="264" ht="30" customHeight="1"/>
    <row r="265" ht="30" customHeight="1"/>
    <row r="266" ht="30" customHeight="1"/>
    <row r="267" ht="30" customHeight="1"/>
    <row r="268" ht="30" customHeight="1"/>
    <row r="269" ht="30" customHeight="1"/>
    <row r="270" ht="30" customHeight="1"/>
    <row r="271" ht="30" customHeight="1"/>
    <row r="272" ht="30" customHeight="1"/>
    <row r="273" ht="30" customHeight="1"/>
    <row r="274" ht="30" customHeight="1"/>
    <row r="275" ht="30" customHeight="1"/>
    <row r="276" ht="30" customHeight="1"/>
    <row r="277" ht="30" customHeight="1"/>
    <row r="278" ht="30" customHeight="1"/>
    <row r="279" ht="30" customHeight="1"/>
    <row r="280" ht="30" customHeight="1"/>
    <row r="281" ht="30" customHeight="1"/>
    <row r="282" ht="30" customHeight="1"/>
    <row r="283" ht="30" customHeight="1"/>
    <row r="284" ht="30" customHeight="1"/>
    <row r="285" ht="30" customHeight="1"/>
    <row r="286" ht="30" customHeight="1"/>
    <row r="287" ht="30" customHeight="1"/>
    <row r="288" ht="30" customHeight="1"/>
    <row r="289" ht="30" customHeight="1"/>
    <row r="290" ht="30" customHeight="1"/>
    <row r="291" ht="30" customHeight="1"/>
    <row r="292" ht="30" customHeight="1"/>
    <row r="293" ht="30" customHeight="1"/>
    <row r="294" ht="30" customHeight="1"/>
    <row r="295" ht="30" customHeight="1"/>
    <row r="296" ht="30" customHeight="1"/>
    <row r="297" ht="30" customHeight="1"/>
    <row r="298" ht="30" customHeight="1"/>
    <row r="299" ht="30" customHeight="1"/>
    <row r="300" ht="30" customHeight="1"/>
    <row r="301" ht="30" customHeight="1"/>
    <row r="302" ht="30" customHeight="1"/>
    <row r="303" ht="30" customHeight="1"/>
    <row r="304" ht="30" customHeight="1"/>
    <row r="305" ht="30" customHeight="1"/>
    <row r="306" ht="30" customHeight="1"/>
    <row r="307" ht="30" customHeight="1"/>
    <row r="308" ht="30" customHeight="1"/>
    <row r="309" ht="30" customHeight="1"/>
    <row r="310" ht="30" customHeight="1"/>
    <row r="311" ht="30" customHeight="1"/>
    <row r="312" ht="30" customHeight="1"/>
    <row r="313" ht="30" customHeight="1"/>
    <row r="314" ht="30" customHeight="1"/>
    <row r="315" ht="30" customHeight="1"/>
    <row r="316" ht="30" customHeight="1"/>
    <row r="317" ht="30" customHeight="1"/>
    <row r="318" ht="30" customHeight="1"/>
    <row r="319" ht="30" customHeight="1"/>
    <row r="320" ht="30" customHeight="1"/>
    <row r="321" ht="30" customHeight="1"/>
    <row r="322" ht="30" customHeight="1"/>
    <row r="323" ht="30" customHeight="1"/>
    <row r="324" ht="30" customHeight="1"/>
    <row r="325" ht="30" customHeight="1"/>
    <row r="326" ht="30" customHeight="1"/>
    <row r="327" ht="30" customHeight="1"/>
    <row r="328" ht="30" customHeight="1"/>
    <row r="329" ht="30" customHeight="1"/>
    <row r="330" ht="30" customHeight="1"/>
    <row r="331" ht="30" customHeight="1"/>
    <row r="332" ht="30" customHeight="1"/>
    <row r="333" ht="30" customHeight="1"/>
    <row r="334" ht="30" customHeight="1"/>
    <row r="335" ht="30" customHeight="1"/>
    <row r="336" ht="30" customHeight="1"/>
    <row r="337" ht="30" customHeight="1"/>
    <row r="338" ht="30" customHeight="1"/>
    <row r="339" ht="30" customHeight="1"/>
    <row r="340" ht="30" customHeight="1"/>
    <row r="341" ht="30" customHeight="1"/>
    <row r="342" ht="30" customHeight="1"/>
    <row r="343" ht="30" customHeight="1"/>
    <row r="344" ht="30" customHeight="1"/>
    <row r="345" ht="30" customHeight="1"/>
    <row r="346" ht="30" customHeight="1"/>
    <row r="347" ht="30" customHeight="1"/>
    <row r="348" ht="30" customHeight="1"/>
    <row r="349" ht="30" customHeight="1"/>
    <row r="350" ht="30" customHeight="1"/>
    <row r="351" ht="30" customHeight="1"/>
    <row r="352" ht="30" customHeight="1"/>
    <row r="353" ht="30" customHeight="1"/>
    <row r="354" ht="30" customHeight="1"/>
    <row r="355" ht="30" customHeight="1"/>
    <row r="356" ht="30" customHeight="1"/>
    <row r="357" ht="30" customHeight="1"/>
    <row r="358" ht="30" customHeight="1"/>
    <row r="359" ht="30" customHeight="1"/>
    <row r="360" ht="30" customHeight="1"/>
    <row r="361" ht="30" customHeight="1"/>
    <row r="362" ht="30" customHeight="1"/>
    <row r="363" ht="30" customHeight="1"/>
    <row r="364" ht="30" customHeight="1"/>
    <row r="365" ht="30" customHeight="1"/>
    <row r="366" ht="30" customHeight="1"/>
    <row r="367" ht="30" customHeight="1"/>
    <row r="368" ht="30" customHeight="1"/>
    <row r="369" ht="30" customHeight="1"/>
    <row r="370" ht="30" customHeight="1"/>
    <row r="371" ht="30" customHeight="1"/>
    <row r="372" ht="30" customHeight="1"/>
    <row r="373" ht="30" customHeight="1"/>
    <row r="374" ht="30" customHeight="1"/>
    <row r="375" ht="30" customHeight="1"/>
    <row r="376" ht="30" customHeight="1"/>
    <row r="377" ht="30" customHeight="1"/>
    <row r="378" ht="30" customHeight="1"/>
    <row r="379" ht="30" customHeight="1"/>
    <row r="380" ht="30" customHeight="1"/>
    <row r="381" ht="30" customHeight="1"/>
    <row r="382" ht="30" customHeight="1"/>
    <row r="383" ht="30" customHeight="1"/>
    <row r="384" ht="30" customHeight="1"/>
    <row r="385" ht="30" customHeight="1"/>
    <row r="386" ht="30" customHeight="1"/>
    <row r="387" ht="30" customHeight="1"/>
    <row r="388" ht="30" customHeight="1"/>
    <row r="389" ht="30" customHeight="1"/>
    <row r="390" ht="30" customHeight="1"/>
    <row r="391" ht="30" customHeight="1"/>
    <row r="392" ht="30" customHeight="1"/>
    <row r="393" ht="30" customHeight="1"/>
    <row r="394" ht="30" customHeight="1"/>
    <row r="395" ht="30" customHeight="1"/>
    <row r="396" ht="30" customHeight="1"/>
    <row r="397" ht="30" customHeight="1"/>
    <row r="398" ht="30" customHeight="1"/>
    <row r="399" ht="30" customHeight="1"/>
    <row r="400" ht="30" customHeight="1"/>
    <row r="401" ht="30" customHeight="1"/>
    <row r="402" ht="30" customHeight="1"/>
    <row r="403" ht="30" customHeight="1"/>
    <row r="404" ht="30" customHeight="1"/>
    <row r="405" ht="30" customHeight="1"/>
    <row r="406" ht="30" customHeight="1"/>
    <row r="407" ht="30" customHeight="1"/>
    <row r="408" ht="30" customHeight="1"/>
    <row r="409" ht="30" customHeight="1"/>
    <row r="410" ht="30" customHeight="1"/>
    <row r="411" ht="30" customHeight="1"/>
    <row r="412" ht="30" customHeight="1"/>
    <row r="413" ht="30" customHeight="1"/>
    <row r="414" ht="30" customHeight="1"/>
    <row r="415" ht="30" customHeight="1"/>
    <row r="416" ht="30" customHeight="1"/>
    <row r="417" ht="30" customHeight="1"/>
    <row r="418" ht="30" customHeight="1"/>
  </sheetData>
  <mergeCells count="132">
    <mergeCell ref="B2:AT3"/>
    <mergeCell ref="B5:D5"/>
    <mergeCell ref="E5:L5"/>
    <mergeCell ref="M5:O5"/>
    <mergeCell ref="P5:T5"/>
    <mergeCell ref="B6:D6"/>
    <mergeCell ref="E6:L6"/>
    <mergeCell ref="M6:O6"/>
    <mergeCell ref="G8:O8"/>
    <mergeCell ref="B8:D8"/>
    <mergeCell ref="P6:T6"/>
    <mergeCell ref="E8:F9"/>
    <mergeCell ref="C9:D9"/>
    <mergeCell ref="AM9:AO9"/>
    <mergeCell ref="AP9:AT9"/>
    <mergeCell ref="P9:V9"/>
    <mergeCell ref="U5:V6"/>
    <mergeCell ref="W5:X6"/>
    <mergeCell ref="Y20:Z20"/>
    <mergeCell ref="AA20:AL20"/>
    <mergeCell ref="C10:D10"/>
    <mergeCell ref="G10:I21"/>
    <mergeCell ref="C17:D17"/>
    <mergeCell ref="C18:D18"/>
    <mergeCell ref="C15:D15"/>
    <mergeCell ref="C16:D16"/>
    <mergeCell ref="C13:D13"/>
    <mergeCell ref="C14:D14"/>
    <mergeCell ref="W21:X21"/>
    <mergeCell ref="Y21:Z21"/>
    <mergeCell ref="AA21:AL21"/>
    <mergeCell ref="P15:V15"/>
    <mergeCell ref="W13:X13"/>
    <mergeCell ref="Y13:Z13"/>
    <mergeCell ref="AA13:AL13"/>
    <mergeCell ref="E20:F20"/>
    <mergeCell ref="J20:L20"/>
    <mergeCell ref="M20:O20"/>
    <mergeCell ref="P20:V20"/>
    <mergeCell ref="W18:X18"/>
    <mergeCell ref="Y18:Z18"/>
    <mergeCell ref="AA18:AL18"/>
    <mergeCell ref="E19:F19"/>
    <mergeCell ref="J19:L19"/>
    <mergeCell ref="M19:O19"/>
    <mergeCell ref="P19:V19"/>
    <mergeCell ref="E18:F18"/>
    <mergeCell ref="P18:V18"/>
    <mergeCell ref="E21:F21"/>
    <mergeCell ref="J21:L21"/>
    <mergeCell ref="M21:O21"/>
    <mergeCell ref="P21:V21"/>
    <mergeCell ref="AM21:AO21"/>
    <mergeCell ref="AP21:AT21"/>
    <mergeCell ref="C11:D11"/>
    <mergeCell ref="E11:F11"/>
    <mergeCell ref="C19:D19"/>
    <mergeCell ref="C20:D20"/>
    <mergeCell ref="C21:D21"/>
    <mergeCell ref="C12:D12"/>
    <mergeCell ref="W12:X12"/>
    <mergeCell ref="Y12:Z12"/>
    <mergeCell ref="AA12:AL12"/>
    <mergeCell ref="AM12:AO12"/>
    <mergeCell ref="AP12:AT12"/>
    <mergeCell ref="W11:X11"/>
    <mergeCell ref="Y11:Z11"/>
    <mergeCell ref="AA11:AL11"/>
    <mergeCell ref="AM11:AO11"/>
    <mergeCell ref="AP11:AT11"/>
    <mergeCell ref="W14:X14"/>
    <mergeCell ref="Y14:Z14"/>
    <mergeCell ref="AA14:AL14"/>
    <mergeCell ref="AM14:AO14"/>
    <mergeCell ref="AP14:AT14"/>
    <mergeCell ref="E15:F15"/>
    <mergeCell ref="E14:F14"/>
    <mergeCell ref="P14:V14"/>
    <mergeCell ref="E13:F13"/>
    <mergeCell ref="P13:V13"/>
    <mergeCell ref="E17:F17"/>
    <mergeCell ref="P17:V17"/>
    <mergeCell ref="W15:X15"/>
    <mergeCell ref="Y15:Z15"/>
    <mergeCell ref="AA15:AL15"/>
    <mergeCell ref="E16:F16"/>
    <mergeCell ref="P16:V16"/>
    <mergeCell ref="J10:L18"/>
    <mergeCell ref="AM13:AO13"/>
    <mergeCell ref="AM8:AT8"/>
    <mergeCell ref="AM10:AO10"/>
    <mergeCell ref="AP10:AT10"/>
    <mergeCell ref="E10:F10"/>
    <mergeCell ref="P10:V10"/>
    <mergeCell ref="W10:X10"/>
    <mergeCell ref="Y10:Z10"/>
    <mergeCell ref="AA10:AL10"/>
    <mergeCell ref="AP13:AT13"/>
    <mergeCell ref="P8:AL8"/>
    <mergeCell ref="G9:I9"/>
    <mergeCell ref="E12:F12"/>
    <mergeCell ref="P12:V12"/>
    <mergeCell ref="W9:X9"/>
    <mergeCell ref="Y9:Z9"/>
    <mergeCell ref="AA9:AL9"/>
    <mergeCell ref="J9:L9"/>
    <mergeCell ref="M9:O9"/>
    <mergeCell ref="P11:V11"/>
    <mergeCell ref="AM20:AO20"/>
    <mergeCell ref="AP20:AT20"/>
    <mergeCell ref="M10:O13"/>
    <mergeCell ref="M14:O18"/>
    <mergeCell ref="W19:X19"/>
    <mergeCell ref="Y19:Z19"/>
    <mergeCell ref="AA19:AL19"/>
    <mergeCell ref="AM19:AO19"/>
    <mergeCell ref="AP19:AT19"/>
    <mergeCell ref="W17:X17"/>
    <mergeCell ref="Y17:Z17"/>
    <mergeCell ref="AA17:AL17"/>
    <mergeCell ref="AM17:AO17"/>
    <mergeCell ref="AP17:AT17"/>
    <mergeCell ref="W16:X16"/>
    <mergeCell ref="Y16:Z16"/>
    <mergeCell ref="AA16:AL16"/>
    <mergeCell ref="AM16:AO16"/>
    <mergeCell ref="AP16:AT16"/>
    <mergeCell ref="AM18:AO18"/>
    <mergeCell ref="AP18:AT18"/>
    <mergeCell ref="AM15:AO15"/>
    <mergeCell ref="AP15:AT15"/>
    <mergeCell ref="W20:X20"/>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7030A0"/>
  </sheetPr>
  <dimension ref="B1:T68"/>
  <sheetViews>
    <sheetView topLeftCell="A16" zoomScale="70" zoomScaleNormal="70" workbookViewId="0">
      <selection activeCell="E2" sqref="E2:L2"/>
    </sheetView>
  </sheetViews>
  <sheetFormatPr baseColWidth="10" defaultColWidth="9" defaultRowHeight="17"/>
  <cols>
    <col min="1" max="1" width="3.33203125" style="5" customWidth="1"/>
    <col min="2" max="16384" width="9" style="5"/>
  </cols>
  <sheetData>
    <row r="1" spans="2:20" ht="18" thickBot="1"/>
    <row r="2" spans="2:20" ht="25" customHeight="1">
      <c r="B2" s="632" t="s">
        <v>54</v>
      </c>
      <c r="C2" s="633"/>
      <c r="D2" s="633"/>
      <c r="E2" s="578" t="s">
        <v>471</v>
      </c>
      <c r="F2" s="579"/>
      <c r="G2" s="579"/>
      <c r="H2" s="579"/>
      <c r="I2" s="579"/>
      <c r="J2" s="579"/>
      <c r="K2" s="579"/>
      <c r="L2" s="580"/>
      <c r="M2" s="633" t="s">
        <v>105</v>
      </c>
      <c r="N2" s="633"/>
      <c r="O2" s="633"/>
      <c r="P2" s="578" t="s">
        <v>50</v>
      </c>
      <c r="Q2" s="579"/>
      <c r="R2" s="579"/>
      <c r="S2" s="579"/>
      <c r="T2" s="634"/>
    </row>
    <row r="3" spans="2:20" ht="25" customHeight="1">
      <c r="B3" s="304" t="s">
        <v>55</v>
      </c>
      <c r="C3" s="305"/>
      <c r="D3" s="305"/>
      <c r="E3" s="483" t="s">
        <v>56</v>
      </c>
      <c r="F3" s="483"/>
      <c r="G3" s="483"/>
      <c r="H3" s="483"/>
      <c r="I3" s="483"/>
      <c r="J3" s="483"/>
      <c r="K3" s="483"/>
      <c r="L3" s="483"/>
      <c r="M3" s="305" t="s">
        <v>106</v>
      </c>
      <c r="N3" s="305"/>
      <c r="O3" s="305"/>
      <c r="P3" s="635">
        <v>44197</v>
      </c>
      <c r="Q3" s="483"/>
      <c r="R3" s="483"/>
      <c r="S3" s="483"/>
      <c r="T3" s="636"/>
    </row>
    <row r="4" spans="2:20" ht="25" customHeight="1">
      <c r="B4" s="442" t="s">
        <v>179</v>
      </c>
      <c r="C4" s="443"/>
      <c r="D4" s="443"/>
      <c r="E4" s="443"/>
      <c r="F4" s="443"/>
      <c r="G4" s="443"/>
      <c r="H4" s="443"/>
      <c r="I4" s="443"/>
      <c r="J4" s="443"/>
      <c r="K4" s="443"/>
      <c r="L4" s="443"/>
      <c r="M4" s="443"/>
      <c r="N4" s="443"/>
      <c r="O4" s="443"/>
      <c r="P4" s="443"/>
      <c r="Q4" s="443"/>
      <c r="R4" s="443"/>
      <c r="S4" s="443"/>
      <c r="T4" s="444"/>
    </row>
    <row r="5" spans="2:20" ht="25" customHeight="1">
      <c r="B5" s="638"/>
      <c r="C5" s="639"/>
      <c r="D5" s="639"/>
      <c r="E5" s="639"/>
      <c r="F5" s="639"/>
      <c r="G5" s="639"/>
      <c r="H5" s="639"/>
      <c r="I5" s="639"/>
      <c r="J5" s="639"/>
      <c r="K5" s="639"/>
      <c r="L5" s="639"/>
      <c r="M5" s="639"/>
      <c r="N5" s="639"/>
      <c r="O5" s="639"/>
      <c r="P5" s="639"/>
      <c r="Q5" s="639"/>
      <c r="R5" s="639"/>
      <c r="S5" s="639"/>
      <c r="T5" s="640"/>
    </row>
    <row r="6" spans="2:20" ht="40" customHeight="1">
      <c r="B6" s="641"/>
      <c r="C6" s="642"/>
      <c r="D6" s="642"/>
      <c r="E6" s="642"/>
      <c r="F6" s="642"/>
      <c r="G6" s="642"/>
      <c r="H6" s="642"/>
      <c r="I6" s="642"/>
      <c r="J6" s="642"/>
      <c r="K6" s="642"/>
      <c r="L6" s="642"/>
      <c r="M6" s="642"/>
      <c r="N6" s="642"/>
      <c r="O6" s="642"/>
      <c r="P6" s="642"/>
      <c r="Q6" s="642"/>
      <c r="R6" s="642"/>
      <c r="S6" s="642"/>
      <c r="T6" s="643"/>
    </row>
    <row r="7" spans="2:20" ht="40" customHeight="1">
      <c r="B7" s="641"/>
      <c r="C7" s="642"/>
      <c r="D7" s="642"/>
      <c r="E7" s="642"/>
      <c r="F7" s="642"/>
      <c r="G7" s="642"/>
      <c r="H7" s="642"/>
      <c r="I7" s="642"/>
      <c r="J7" s="642"/>
      <c r="K7" s="642"/>
      <c r="L7" s="642"/>
      <c r="M7" s="642"/>
      <c r="N7" s="642"/>
      <c r="O7" s="642"/>
      <c r="P7" s="642"/>
      <c r="Q7" s="642"/>
      <c r="R7" s="642"/>
      <c r="S7" s="642"/>
      <c r="T7" s="643"/>
    </row>
    <row r="8" spans="2:20" ht="40" customHeight="1" thickBot="1">
      <c r="B8" s="644"/>
      <c r="C8" s="645"/>
      <c r="D8" s="645"/>
      <c r="E8" s="645"/>
      <c r="F8" s="645"/>
      <c r="G8" s="645"/>
      <c r="H8" s="645"/>
      <c r="I8" s="645"/>
      <c r="J8" s="645"/>
      <c r="K8" s="645"/>
      <c r="L8" s="645"/>
      <c r="M8" s="645"/>
      <c r="N8" s="645"/>
      <c r="O8" s="645"/>
      <c r="P8" s="645"/>
      <c r="Q8" s="645"/>
      <c r="R8" s="645"/>
      <c r="S8" s="645"/>
      <c r="T8" s="646"/>
    </row>
    <row r="9" spans="2:20" ht="18" thickBot="1"/>
    <row r="10" spans="2:20" ht="30" customHeight="1">
      <c r="B10" s="325" t="s">
        <v>57</v>
      </c>
      <c r="C10" s="326"/>
      <c r="D10" s="326"/>
      <c r="E10" s="326"/>
      <c r="F10" s="326"/>
      <c r="G10" s="326"/>
      <c r="H10" s="326"/>
      <c r="I10" s="326"/>
      <c r="J10" s="326"/>
      <c r="K10" s="326"/>
      <c r="L10" s="326"/>
      <c r="M10" s="326"/>
      <c r="N10" s="326"/>
      <c r="O10" s="326"/>
      <c r="P10" s="326"/>
      <c r="Q10" s="326"/>
      <c r="R10" s="326"/>
      <c r="S10" s="326"/>
      <c r="T10" s="327"/>
    </row>
    <row r="11" spans="2:20" ht="30" customHeight="1" thickBot="1">
      <c r="B11" s="328"/>
      <c r="C11" s="329"/>
      <c r="D11" s="329"/>
      <c r="E11" s="329"/>
      <c r="F11" s="329"/>
      <c r="G11" s="329"/>
      <c r="H11" s="329"/>
      <c r="I11" s="329"/>
      <c r="J11" s="329"/>
      <c r="K11" s="329"/>
      <c r="L11" s="329"/>
      <c r="M11" s="329"/>
      <c r="N11" s="329"/>
      <c r="O11" s="329"/>
      <c r="P11" s="329"/>
      <c r="Q11" s="329"/>
      <c r="R11" s="329"/>
      <c r="S11" s="329"/>
      <c r="T11" s="330"/>
    </row>
    <row r="12" spans="2:20" ht="18" thickBot="1"/>
    <row r="13" spans="2:20" ht="30" customHeight="1" thickBot="1">
      <c r="B13" s="705" t="s">
        <v>87</v>
      </c>
      <c r="C13" s="706"/>
      <c r="D13" s="707"/>
      <c r="E13" s="708"/>
      <c r="F13" s="708"/>
      <c r="G13" s="708"/>
      <c r="H13" s="708"/>
      <c r="I13" s="708"/>
      <c r="J13" s="708"/>
      <c r="K13" s="708"/>
      <c r="L13" s="708"/>
      <c r="M13" s="708"/>
      <c r="N13" s="708"/>
      <c r="O13" s="708"/>
      <c r="P13" s="708"/>
      <c r="Q13" s="708"/>
      <c r="R13" s="708"/>
      <c r="S13" s="708"/>
      <c r="T13" s="708"/>
    </row>
    <row r="14" spans="2:20" ht="30" customHeight="1">
      <c r="B14" s="709" t="s">
        <v>58</v>
      </c>
      <c r="C14" s="703"/>
      <c r="D14" s="703"/>
      <c r="E14" s="703"/>
      <c r="F14" s="703"/>
      <c r="G14" s="703"/>
      <c r="H14" s="703"/>
      <c r="I14" s="703"/>
      <c r="J14" s="703"/>
      <c r="K14" s="703"/>
      <c r="L14" s="703"/>
      <c r="M14" s="703"/>
      <c r="N14" s="703"/>
      <c r="O14" s="703"/>
      <c r="P14" s="703"/>
      <c r="Q14" s="703"/>
      <c r="R14" s="703"/>
      <c r="S14" s="703"/>
      <c r="T14" s="704"/>
    </row>
    <row r="15" spans="2:20" ht="30" customHeight="1">
      <c r="B15" s="710"/>
      <c r="C15" s="483"/>
      <c r="D15" s="483"/>
      <c r="E15" s="483"/>
      <c r="F15" s="483"/>
      <c r="G15" s="483"/>
      <c r="H15" s="483"/>
      <c r="I15" s="483"/>
      <c r="J15" s="483"/>
      <c r="K15" s="483"/>
      <c r="L15" s="483"/>
      <c r="M15" s="483"/>
      <c r="N15" s="483"/>
      <c r="O15" s="483"/>
      <c r="P15" s="483"/>
      <c r="Q15" s="483"/>
      <c r="R15" s="483"/>
      <c r="S15" s="483"/>
      <c r="T15" s="636"/>
    </row>
    <row r="16" spans="2:20" ht="30" customHeight="1">
      <c r="B16" s="710"/>
      <c r="C16" s="483"/>
      <c r="D16" s="483"/>
      <c r="E16" s="483"/>
      <c r="F16" s="483"/>
      <c r="G16" s="483"/>
      <c r="H16" s="483"/>
      <c r="I16" s="483"/>
      <c r="J16" s="483"/>
      <c r="K16" s="483"/>
      <c r="L16" s="483"/>
      <c r="M16" s="483"/>
      <c r="N16" s="483"/>
      <c r="O16" s="483"/>
      <c r="P16" s="483"/>
      <c r="Q16" s="483"/>
      <c r="R16" s="483"/>
      <c r="S16" s="483"/>
      <c r="T16" s="636"/>
    </row>
    <row r="17" spans="2:20" ht="30" customHeight="1">
      <c r="B17" s="710"/>
      <c r="C17" s="483"/>
      <c r="D17" s="483"/>
      <c r="E17" s="483"/>
      <c r="F17" s="483"/>
      <c r="G17" s="483"/>
      <c r="H17" s="483"/>
      <c r="I17" s="483"/>
      <c r="J17" s="483"/>
      <c r="K17" s="483"/>
      <c r="L17" s="483"/>
      <c r="M17" s="483"/>
      <c r="N17" s="483"/>
      <c r="O17" s="483"/>
      <c r="P17" s="483"/>
      <c r="Q17" s="483"/>
      <c r="R17" s="483"/>
      <c r="S17" s="483"/>
      <c r="T17" s="636"/>
    </row>
    <row r="18" spans="2:20" ht="30" customHeight="1">
      <c r="B18" s="710"/>
      <c r="C18" s="483"/>
      <c r="D18" s="483"/>
      <c r="E18" s="483"/>
      <c r="F18" s="483"/>
      <c r="G18" s="483"/>
      <c r="H18" s="483"/>
      <c r="I18" s="483"/>
      <c r="J18" s="483"/>
      <c r="K18" s="483"/>
      <c r="L18" s="483"/>
      <c r="M18" s="483"/>
      <c r="N18" s="483"/>
      <c r="O18" s="483"/>
      <c r="P18" s="483"/>
      <c r="Q18" s="483"/>
      <c r="R18" s="483"/>
      <c r="S18" s="483"/>
      <c r="T18" s="636"/>
    </row>
    <row r="19" spans="2:20" ht="30" customHeight="1">
      <c r="B19" s="710"/>
      <c r="C19" s="483"/>
      <c r="D19" s="483"/>
      <c r="E19" s="483"/>
      <c r="F19" s="483"/>
      <c r="G19" s="483"/>
      <c r="H19" s="483"/>
      <c r="I19" s="483"/>
      <c r="J19" s="483"/>
      <c r="K19" s="483"/>
      <c r="L19" s="483"/>
      <c r="M19" s="483"/>
      <c r="N19" s="483"/>
      <c r="O19" s="483"/>
      <c r="P19" s="483"/>
      <c r="Q19" s="483"/>
      <c r="R19" s="483"/>
      <c r="S19" s="483"/>
      <c r="T19" s="636"/>
    </row>
    <row r="20" spans="2:20" ht="30" customHeight="1">
      <c r="B20" s="710"/>
      <c r="C20" s="483"/>
      <c r="D20" s="483"/>
      <c r="E20" s="483"/>
      <c r="F20" s="483"/>
      <c r="G20" s="483"/>
      <c r="H20" s="483"/>
      <c r="I20" s="483"/>
      <c r="J20" s="483"/>
      <c r="K20" s="483"/>
      <c r="L20" s="483"/>
      <c r="M20" s="483"/>
      <c r="N20" s="483"/>
      <c r="O20" s="483"/>
      <c r="P20" s="483"/>
      <c r="Q20" s="483"/>
      <c r="R20" s="483"/>
      <c r="S20" s="483"/>
      <c r="T20" s="636"/>
    </row>
    <row r="21" spans="2:20" ht="30" customHeight="1">
      <c r="B21" s="710"/>
      <c r="C21" s="483"/>
      <c r="D21" s="483"/>
      <c r="E21" s="483"/>
      <c r="F21" s="483"/>
      <c r="G21" s="483"/>
      <c r="H21" s="483"/>
      <c r="I21" s="483"/>
      <c r="J21" s="483"/>
      <c r="K21" s="483"/>
      <c r="L21" s="483"/>
      <c r="M21" s="483"/>
      <c r="N21" s="483"/>
      <c r="O21" s="483"/>
      <c r="P21" s="483"/>
      <c r="Q21" s="483"/>
      <c r="R21" s="483"/>
      <c r="S21" s="483"/>
      <c r="T21" s="636"/>
    </row>
    <row r="22" spans="2:20" ht="30" customHeight="1">
      <c r="B22" s="710"/>
      <c r="C22" s="483"/>
      <c r="D22" s="483"/>
      <c r="E22" s="483"/>
      <c r="F22" s="483"/>
      <c r="G22" s="483"/>
      <c r="H22" s="483"/>
      <c r="I22" s="483"/>
      <c r="J22" s="483"/>
      <c r="K22" s="483"/>
      <c r="L22" s="483"/>
      <c r="M22" s="483"/>
      <c r="N22" s="483"/>
      <c r="O22" s="483"/>
      <c r="P22" s="483"/>
      <c r="Q22" s="483"/>
      <c r="R22" s="483"/>
      <c r="S22" s="483"/>
      <c r="T22" s="636"/>
    </row>
    <row r="23" spans="2:20" ht="30" customHeight="1">
      <c r="B23" s="710"/>
      <c r="C23" s="483"/>
      <c r="D23" s="483"/>
      <c r="E23" s="483"/>
      <c r="F23" s="483"/>
      <c r="G23" s="483"/>
      <c r="H23" s="483"/>
      <c r="I23" s="483"/>
      <c r="J23" s="483"/>
      <c r="K23" s="483"/>
      <c r="L23" s="483"/>
      <c r="M23" s="483"/>
      <c r="N23" s="483"/>
      <c r="O23" s="483"/>
      <c r="P23" s="483"/>
      <c r="Q23" s="483"/>
      <c r="R23" s="483"/>
      <c r="S23" s="483"/>
      <c r="T23" s="636"/>
    </row>
    <row r="24" spans="2:20" ht="30" customHeight="1">
      <c r="B24" s="710"/>
      <c r="C24" s="483"/>
      <c r="D24" s="483"/>
      <c r="E24" s="483"/>
      <c r="F24" s="483"/>
      <c r="G24" s="483"/>
      <c r="H24" s="483"/>
      <c r="I24" s="483"/>
      <c r="J24" s="483"/>
      <c r="K24" s="483"/>
      <c r="L24" s="483"/>
      <c r="M24" s="483"/>
      <c r="N24" s="483"/>
      <c r="O24" s="483"/>
      <c r="P24" s="483"/>
      <c r="Q24" s="483"/>
      <c r="R24" s="483"/>
      <c r="S24" s="483"/>
      <c r="T24" s="636"/>
    </row>
    <row r="25" spans="2:20" ht="30" customHeight="1">
      <c r="B25" s="710"/>
      <c r="C25" s="483"/>
      <c r="D25" s="483"/>
      <c r="E25" s="483"/>
      <c r="F25" s="483"/>
      <c r="G25" s="483"/>
      <c r="H25" s="483"/>
      <c r="I25" s="483"/>
      <c r="J25" s="483"/>
      <c r="K25" s="483"/>
      <c r="L25" s="483"/>
      <c r="M25" s="483"/>
      <c r="N25" s="483"/>
      <c r="O25" s="483"/>
      <c r="P25" s="483"/>
      <c r="Q25" s="483"/>
      <c r="R25" s="483"/>
      <c r="S25" s="483"/>
      <c r="T25" s="636"/>
    </row>
    <row r="26" spans="2:20" ht="30" customHeight="1">
      <c r="B26" s="710"/>
      <c r="C26" s="483"/>
      <c r="D26" s="483"/>
      <c r="E26" s="483"/>
      <c r="F26" s="483"/>
      <c r="G26" s="483"/>
      <c r="H26" s="483"/>
      <c r="I26" s="483"/>
      <c r="J26" s="483"/>
      <c r="K26" s="483"/>
      <c r="L26" s="483"/>
      <c r="M26" s="483"/>
      <c r="N26" s="483"/>
      <c r="O26" s="483"/>
      <c r="P26" s="483"/>
      <c r="Q26" s="483"/>
      <c r="R26" s="483"/>
      <c r="S26" s="483"/>
      <c r="T26" s="636"/>
    </row>
    <row r="27" spans="2:20" ht="30" customHeight="1">
      <c r="B27" s="710"/>
      <c r="C27" s="483"/>
      <c r="D27" s="483"/>
      <c r="E27" s="483"/>
      <c r="F27" s="483"/>
      <c r="G27" s="483"/>
      <c r="H27" s="483"/>
      <c r="I27" s="483"/>
      <c r="J27" s="483"/>
      <c r="K27" s="483"/>
      <c r="L27" s="483"/>
      <c r="M27" s="483"/>
      <c r="N27" s="483"/>
      <c r="O27" s="483"/>
      <c r="P27" s="483"/>
      <c r="Q27" s="483"/>
      <c r="R27" s="483"/>
      <c r="S27" s="483"/>
      <c r="T27" s="636"/>
    </row>
    <row r="28" spans="2:20" ht="30" customHeight="1">
      <c r="B28" s="710"/>
      <c r="C28" s="483"/>
      <c r="D28" s="483"/>
      <c r="E28" s="483"/>
      <c r="F28" s="483"/>
      <c r="G28" s="483"/>
      <c r="H28" s="483"/>
      <c r="I28" s="483"/>
      <c r="J28" s="483"/>
      <c r="K28" s="483"/>
      <c r="L28" s="483"/>
      <c r="M28" s="483"/>
      <c r="N28" s="483"/>
      <c r="O28" s="483"/>
      <c r="P28" s="483"/>
      <c r="Q28" s="483"/>
      <c r="R28" s="483"/>
      <c r="S28" s="483"/>
      <c r="T28" s="636"/>
    </row>
    <row r="29" spans="2:20" ht="30" customHeight="1">
      <c r="B29" s="710"/>
      <c r="C29" s="483"/>
      <c r="D29" s="483"/>
      <c r="E29" s="483"/>
      <c r="F29" s="483"/>
      <c r="G29" s="483"/>
      <c r="H29" s="483"/>
      <c r="I29" s="483"/>
      <c r="J29" s="483"/>
      <c r="K29" s="483"/>
      <c r="L29" s="483"/>
      <c r="M29" s="483"/>
      <c r="N29" s="483"/>
      <c r="O29" s="483"/>
      <c r="P29" s="483"/>
      <c r="Q29" s="483"/>
      <c r="R29" s="483"/>
      <c r="S29" s="483"/>
      <c r="T29" s="636"/>
    </row>
    <row r="30" spans="2:20" ht="30" customHeight="1">
      <c r="B30" s="710"/>
      <c r="C30" s="483"/>
      <c r="D30" s="483"/>
      <c r="E30" s="483"/>
      <c r="F30" s="483"/>
      <c r="G30" s="483"/>
      <c r="H30" s="483"/>
      <c r="I30" s="483"/>
      <c r="J30" s="483"/>
      <c r="K30" s="483"/>
      <c r="L30" s="483"/>
      <c r="M30" s="483"/>
      <c r="N30" s="483"/>
      <c r="O30" s="483"/>
      <c r="P30" s="483"/>
      <c r="Q30" s="483"/>
      <c r="R30" s="483"/>
      <c r="S30" s="483"/>
      <c r="T30" s="636"/>
    </row>
    <row r="31" spans="2:20" ht="30" customHeight="1">
      <c r="B31" s="710"/>
      <c r="C31" s="483"/>
      <c r="D31" s="483"/>
      <c r="E31" s="483"/>
      <c r="F31" s="483"/>
      <c r="G31" s="483"/>
      <c r="H31" s="483"/>
      <c r="I31" s="483"/>
      <c r="J31" s="483"/>
      <c r="K31" s="483"/>
      <c r="L31" s="483"/>
      <c r="M31" s="483"/>
      <c r="N31" s="483"/>
      <c r="O31" s="483"/>
      <c r="P31" s="483"/>
      <c r="Q31" s="483"/>
      <c r="R31" s="483"/>
      <c r="S31" s="483"/>
      <c r="T31" s="636"/>
    </row>
    <row r="32" spans="2:20" ht="30" customHeight="1">
      <c r="B32" s="710"/>
      <c r="C32" s="483"/>
      <c r="D32" s="483"/>
      <c r="E32" s="483"/>
      <c r="F32" s="483"/>
      <c r="G32" s="483"/>
      <c r="H32" s="483"/>
      <c r="I32" s="483"/>
      <c r="J32" s="483"/>
      <c r="K32" s="483"/>
      <c r="L32" s="483"/>
      <c r="M32" s="483"/>
      <c r="N32" s="483"/>
      <c r="O32" s="483"/>
      <c r="P32" s="483"/>
      <c r="Q32" s="483"/>
      <c r="R32" s="483"/>
      <c r="S32" s="483"/>
      <c r="T32" s="636"/>
    </row>
    <row r="33" spans="2:20" ht="30" customHeight="1" thickBot="1">
      <c r="B33" s="711"/>
      <c r="C33" s="688"/>
      <c r="D33" s="688"/>
      <c r="E33" s="688"/>
      <c r="F33" s="688"/>
      <c r="G33" s="688"/>
      <c r="H33" s="688"/>
      <c r="I33" s="688"/>
      <c r="J33" s="688"/>
      <c r="K33" s="688"/>
      <c r="L33" s="688"/>
      <c r="M33" s="688"/>
      <c r="N33" s="688"/>
      <c r="O33" s="688"/>
      <c r="P33" s="688"/>
      <c r="Q33" s="688"/>
      <c r="R33" s="688"/>
      <c r="S33" s="688"/>
      <c r="T33" s="691"/>
    </row>
    <row r="34" spans="2:20" ht="15" customHeight="1" thickBot="1">
      <c r="B34" s="9"/>
      <c r="C34" s="9"/>
      <c r="D34" s="9"/>
      <c r="E34" s="9"/>
      <c r="F34" s="9"/>
      <c r="G34" s="9"/>
      <c r="H34" s="9"/>
      <c r="I34" s="9"/>
      <c r="J34" s="9"/>
      <c r="K34" s="9"/>
      <c r="L34" s="9"/>
      <c r="M34" s="9"/>
      <c r="N34" s="9"/>
      <c r="O34" s="9"/>
      <c r="P34" s="9"/>
      <c r="Q34" s="9"/>
      <c r="R34" s="9"/>
      <c r="S34" s="9"/>
      <c r="T34" s="9"/>
    </row>
    <row r="35" spans="2:20" ht="30" customHeight="1" thickBot="1">
      <c r="B35" s="705" t="s">
        <v>86</v>
      </c>
      <c r="C35" s="706"/>
      <c r="D35" s="707"/>
      <c r="E35" s="712" t="s">
        <v>59</v>
      </c>
      <c r="F35" s="713"/>
      <c r="G35" s="713"/>
      <c r="H35" s="713"/>
      <c r="I35" s="713"/>
      <c r="J35" s="713"/>
      <c r="K35" s="713"/>
      <c r="L35" s="713"/>
      <c r="M35" s="713"/>
      <c r="N35" s="713"/>
      <c r="O35" s="713"/>
      <c r="P35" s="713"/>
      <c r="Q35" s="713"/>
      <c r="R35" s="713"/>
      <c r="S35" s="713"/>
      <c r="T35" s="714"/>
    </row>
    <row r="36" spans="2:20" ht="15" customHeight="1" thickBot="1">
      <c r="B36" s="8"/>
      <c r="C36" s="8"/>
      <c r="D36" s="8"/>
      <c r="E36" s="8"/>
      <c r="F36" s="8"/>
      <c r="G36" s="8"/>
      <c r="H36" s="8"/>
      <c r="I36" s="8"/>
      <c r="J36" s="8"/>
      <c r="K36" s="8"/>
      <c r="L36" s="8"/>
      <c r="M36" s="8"/>
      <c r="N36" s="8"/>
      <c r="O36" s="8"/>
      <c r="P36" s="8"/>
      <c r="Q36" s="8"/>
      <c r="R36" s="8"/>
      <c r="S36" s="8"/>
      <c r="T36" s="8"/>
    </row>
    <row r="37" spans="2:20" ht="30" customHeight="1" thickBot="1">
      <c r="B37" s="717" t="s">
        <v>85</v>
      </c>
      <c r="C37" s="718"/>
      <c r="D37" s="719"/>
      <c r="E37" s="8"/>
      <c r="F37" s="8"/>
      <c r="G37" s="8"/>
      <c r="H37" s="8"/>
      <c r="I37" s="8"/>
      <c r="J37" s="8"/>
      <c r="K37" s="8"/>
      <c r="L37" s="8"/>
      <c r="M37" s="8"/>
      <c r="N37" s="8"/>
      <c r="O37" s="8"/>
      <c r="P37" s="8"/>
      <c r="Q37" s="8"/>
      <c r="R37" s="8"/>
      <c r="S37" s="8"/>
      <c r="T37" s="8"/>
    </row>
    <row r="38" spans="2:20" ht="30" customHeight="1">
      <c r="B38" s="709" t="s">
        <v>60</v>
      </c>
      <c r="C38" s="703"/>
      <c r="D38" s="703"/>
      <c r="E38" s="703" t="s">
        <v>61</v>
      </c>
      <c r="F38" s="703"/>
      <c r="G38" s="703"/>
      <c r="H38" s="703" t="s">
        <v>62</v>
      </c>
      <c r="I38" s="703"/>
      <c r="J38" s="703"/>
      <c r="K38" s="703"/>
      <c r="L38" s="703"/>
      <c r="M38" s="703"/>
      <c r="N38" s="703" t="s">
        <v>63</v>
      </c>
      <c r="O38" s="703" t="s">
        <v>64</v>
      </c>
      <c r="P38" s="703"/>
      <c r="Q38" s="703"/>
      <c r="R38" s="703"/>
      <c r="S38" s="703"/>
      <c r="T38" s="704"/>
    </row>
    <row r="39" spans="2:20" ht="30" customHeight="1">
      <c r="B39" s="715"/>
      <c r="C39" s="716"/>
      <c r="D39" s="716"/>
      <c r="E39" s="716"/>
      <c r="F39" s="716"/>
      <c r="G39" s="716"/>
      <c r="H39" s="716"/>
      <c r="I39" s="716"/>
      <c r="J39" s="716"/>
      <c r="K39" s="716"/>
      <c r="L39" s="716"/>
      <c r="M39" s="716"/>
      <c r="N39" s="716"/>
      <c r="O39" s="682" t="s">
        <v>65</v>
      </c>
      <c r="P39" s="682"/>
      <c r="Q39" s="682" t="s">
        <v>66</v>
      </c>
      <c r="R39" s="682"/>
      <c r="S39" s="682" t="s">
        <v>67</v>
      </c>
      <c r="T39" s="696"/>
    </row>
    <row r="40" spans="2:20" ht="30" customHeight="1">
      <c r="B40" s="710" t="s">
        <v>70</v>
      </c>
      <c r="C40" s="483"/>
      <c r="D40" s="483"/>
      <c r="E40" s="483" t="s">
        <v>71</v>
      </c>
      <c r="F40" s="483"/>
      <c r="G40" s="483"/>
      <c r="H40" s="720" t="s">
        <v>74</v>
      </c>
      <c r="I40" s="720"/>
      <c r="J40" s="720"/>
      <c r="K40" s="720"/>
      <c r="L40" s="720"/>
      <c r="M40" s="720"/>
      <c r="N40" s="10" t="s">
        <v>68</v>
      </c>
      <c r="O40" s="483" t="s">
        <v>69</v>
      </c>
      <c r="P40" s="483"/>
      <c r="Q40" s="483">
        <v>20</v>
      </c>
      <c r="R40" s="483"/>
      <c r="S40" s="483"/>
      <c r="T40" s="636"/>
    </row>
    <row r="41" spans="2:20" ht="30" customHeight="1">
      <c r="B41" s="710" t="s">
        <v>72</v>
      </c>
      <c r="C41" s="483"/>
      <c r="D41" s="483"/>
      <c r="E41" s="483" t="s">
        <v>73</v>
      </c>
      <c r="F41" s="483"/>
      <c r="G41" s="483"/>
      <c r="H41" s="720" t="s">
        <v>75</v>
      </c>
      <c r="I41" s="720"/>
      <c r="J41" s="720"/>
      <c r="K41" s="720"/>
      <c r="L41" s="720"/>
      <c r="M41" s="720"/>
      <c r="N41" s="10" t="s">
        <v>77</v>
      </c>
      <c r="O41" s="483"/>
      <c r="P41" s="483"/>
      <c r="Q41" s="483"/>
      <c r="R41" s="483"/>
      <c r="S41" s="483"/>
      <c r="T41" s="636"/>
    </row>
    <row r="42" spans="2:20" ht="30" customHeight="1" thickBot="1">
      <c r="B42" s="721" t="s">
        <v>84</v>
      </c>
      <c r="C42" s="722"/>
      <c r="D42" s="722"/>
      <c r="E42" s="722"/>
      <c r="F42" s="722"/>
      <c r="G42" s="722"/>
      <c r="H42" s="722"/>
      <c r="I42" s="722"/>
      <c r="J42" s="722"/>
      <c r="K42" s="722"/>
      <c r="L42" s="722"/>
      <c r="M42" s="722"/>
      <c r="N42" s="722"/>
      <c r="O42" s="722"/>
      <c r="P42" s="722"/>
      <c r="Q42" s="722"/>
      <c r="R42" s="722"/>
      <c r="S42" s="722"/>
      <c r="T42" s="723"/>
    </row>
    <row r="43" spans="2:20" ht="15" customHeight="1" thickBot="1">
      <c r="B43" s="7"/>
      <c r="C43" s="7"/>
      <c r="D43" s="7"/>
      <c r="E43" s="7"/>
      <c r="F43" s="7"/>
      <c r="G43" s="7"/>
      <c r="H43" s="7"/>
      <c r="I43" s="7"/>
      <c r="J43" s="7"/>
      <c r="K43" s="7"/>
      <c r="L43" s="7"/>
      <c r="M43" s="7"/>
      <c r="N43" s="7"/>
      <c r="O43" s="7"/>
      <c r="P43" s="7"/>
      <c r="Q43" s="7"/>
      <c r="R43" s="7"/>
      <c r="S43" s="7"/>
      <c r="T43" s="7"/>
    </row>
    <row r="44" spans="2:20" ht="30" customHeight="1" thickBot="1">
      <c r="B44" s="717" t="s">
        <v>78</v>
      </c>
      <c r="C44" s="718"/>
      <c r="D44" s="719"/>
      <c r="E44" s="7"/>
      <c r="F44" s="7"/>
      <c r="G44" s="7"/>
      <c r="H44" s="7"/>
      <c r="I44" s="7"/>
      <c r="J44" s="7"/>
      <c r="K44" s="7"/>
      <c r="L44" s="7"/>
      <c r="M44" s="7"/>
      <c r="N44" s="7"/>
      <c r="O44" s="7"/>
      <c r="P44" s="7"/>
      <c r="Q44" s="7"/>
      <c r="R44" s="7"/>
      <c r="S44" s="7"/>
      <c r="T44" s="7"/>
    </row>
    <row r="45" spans="2:20" ht="30" customHeight="1">
      <c r="B45" s="709" t="s">
        <v>95</v>
      </c>
      <c r="C45" s="703"/>
      <c r="D45" s="703"/>
      <c r="E45" s="703"/>
      <c r="F45" s="703" t="s">
        <v>94</v>
      </c>
      <c r="G45" s="703"/>
      <c r="H45" s="703"/>
      <c r="I45" s="703"/>
      <c r="J45" s="703"/>
      <c r="K45" s="703"/>
      <c r="L45" s="703"/>
      <c r="M45" s="703"/>
      <c r="N45" s="703" t="s">
        <v>79</v>
      </c>
      <c r="O45" s="703"/>
      <c r="P45" s="703"/>
      <c r="Q45" s="703"/>
      <c r="R45" s="703" t="s">
        <v>101</v>
      </c>
      <c r="S45" s="703"/>
      <c r="T45" s="704"/>
    </row>
    <row r="46" spans="2:20" ht="30" customHeight="1">
      <c r="B46" s="710" t="s">
        <v>80</v>
      </c>
      <c r="C46" s="483"/>
      <c r="D46" s="483"/>
      <c r="E46" s="483"/>
      <c r="F46" s="483" t="s">
        <v>81</v>
      </c>
      <c r="G46" s="483"/>
      <c r="H46" s="483"/>
      <c r="I46" s="483"/>
      <c r="J46" s="483"/>
      <c r="K46" s="483"/>
      <c r="L46" s="483"/>
      <c r="M46" s="483"/>
      <c r="N46" s="12" t="s">
        <v>76</v>
      </c>
      <c r="O46" s="726" t="s">
        <v>82</v>
      </c>
      <c r="P46" s="727"/>
      <c r="Q46" s="728"/>
      <c r="R46" s="483" t="s">
        <v>102</v>
      </c>
      <c r="S46" s="483"/>
      <c r="T46" s="636"/>
    </row>
    <row r="47" spans="2:20" ht="30" customHeight="1" thickBot="1">
      <c r="B47" s="711"/>
      <c r="C47" s="688"/>
      <c r="D47" s="688"/>
      <c r="E47" s="688"/>
      <c r="F47" s="688"/>
      <c r="G47" s="688"/>
      <c r="H47" s="688"/>
      <c r="I47" s="688"/>
      <c r="J47" s="688"/>
      <c r="K47" s="688"/>
      <c r="L47" s="688"/>
      <c r="M47" s="688"/>
      <c r="N47" s="11" t="s">
        <v>77</v>
      </c>
      <c r="O47" s="688" t="s">
        <v>83</v>
      </c>
      <c r="P47" s="688"/>
      <c r="Q47" s="688"/>
      <c r="R47" s="688" t="s">
        <v>103</v>
      </c>
      <c r="S47" s="688"/>
      <c r="T47" s="691"/>
    </row>
    <row r="48" spans="2:20" ht="15" customHeight="1" thickBot="1">
      <c r="B48" s="7"/>
      <c r="C48" s="7"/>
      <c r="D48" s="7"/>
      <c r="E48" s="7"/>
      <c r="F48" s="7"/>
      <c r="G48" s="7"/>
      <c r="H48" s="7"/>
      <c r="I48" s="7"/>
      <c r="J48" s="7"/>
      <c r="K48" s="7"/>
      <c r="L48" s="7"/>
      <c r="M48" s="7"/>
      <c r="N48" s="7"/>
      <c r="O48" s="7"/>
      <c r="P48" s="7"/>
      <c r="Q48" s="7"/>
      <c r="R48" s="7"/>
      <c r="S48" s="7"/>
      <c r="T48" s="7"/>
    </row>
    <row r="49" spans="2:20" ht="30" customHeight="1" thickBot="1">
      <c r="B49" s="717" t="s">
        <v>88</v>
      </c>
      <c r="C49" s="718"/>
      <c r="D49" s="719"/>
      <c r="E49" s="7"/>
      <c r="F49" s="7"/>
      <c r="G49" s="7"/>
      <c r="H49" s="7"/>
      <c r="I49" s="7"/>
      <c r="J49" s="7"/>
      <c r="K49" s="7"/>
      <c r="L49" s="7"/>
      <c r="M49" s="7"/>
      <c r="N49" s="7"/>
      <c r="O49" s="7"/>
      <c r="P49" s="7"/>
      <c r="Q49" s="7"/>
      <c r="R49" s="7"/>
      <c r="S49" s="7"/>
      <c r="T49" s="7"/>
    </row>
    <row r="50" spans="2:20" ht="30" customHeight="1">
      <c r="B50" s="709" t="s">
        <v>89</v>
      </c>
      <c r="C50" s="703"/>
      <c r="D50" s="703"/>
      <c r="E50" s="703"/>
      <c r="F50" s="703" t="s">
        <v>90</v>
      </c>
      <c r="G50" s="703"/>
      <c r="H50" s="703"/>
      <c r="I50" s="703"/>
      <c r="J50" s="703"/>
      <c r="K50" s="703"/>
      <c r="L50" s="703"/>
      <c r="M50" s="703" t="s">
        <v>91</v>
      </c>
      <c r="N50" s="703"/>
      <c r="O50" s="703"/>
      <c r="P50" s="703"/>
      <c r="Q50" s="703"/>
      <c r="R50" s="703"/>
      <c r="S50" s="703"/>
      <c r="T50" s="704"/>
    </row>
    <row r="51" spans="2:20" ht="30" customHeight="1">
      <c r="B51" s="710" t="s">
        <v>92</v>
      </c>
      <c r="C51" s="483"/>
      <c r="D51" s="483"/>
      <c r="E51" s="483"/>
      <c r="F51" s="480" t="s">
        <v>96</v>
      </c>
      <c r="G51" s="480"/>
      <c r="H51" s="480"/>
      <c r="I51" s="480"/>
      <c r="J51" s="480"/>
      <c r="K51" s="480"/>
      <c r="L51" s="480"/>
      <c r="M51" s="480" t="s">
        <v>98</v>
      </c>
      <c r="N51" s="480"/>
      <c r="O51" s="480"/>
      <c r="P51" s="480"/>
      <c r="Q51" s="480"/>
      <c r="R51" s="480"/>
      <c r="S51" s="480"/>
      <c r="T51" s="481"/>
    </row>
    <row r="52" spans="2:20" ht="30" customHeight="1">
      <c r="B52" s="710" t="s">
        <v>93</v>
      </c>
      <c r="C52" s="483"/>
      <c r="D52" s="483"/>
      <c r="E52" s="483"/>
      <c r="F52" s="480" t="s">
        <v>97</v>
      </c>
      <c r="G52" s="480"/>
      <c r="H52" s="480"/>
      <c r="I52" s="480"/>
      <c r="J52" s="480"/>
      <c r="K52" s="480"/>
      <c r="L52" s="480"/>
      <c r="M52" s="480" t="s">
        <v>99</v>
      </c>
      <c r="N52" s="480"/>
      <c r="O52" s="480"/>
      <c r="P52" s="480"/>
      <c r="Q52" s="480"/>
      <c r="R52" s="480"/>
      <c r="S52" s="480"/>
      <c r="T52" s="481"/>
    </row>
    <row r="53" spans="2:20" ht="30" customHeight="1" thickBot="1">
      <c r="B53" s="711" t="s">
        <v>93</v>
      </c>
      <c r="C53" s="688"/>
      <c r="D53" s="688"/>
      <c r="E53" s="688"/>
      <c r="F53" s="724" t="s">
        <v>97</v>
      </c>
      <c r="G53" s="724"/>
      <c r="H53" s="724"/>
      <c r="I53" s="724"/>
      <c r="J53" s="724"/>
      <c r="K53" s="724"/>
      <c r="L53" s="724"/>
      <c r="M53" s="724" t="s">
        <v>100</v>
      </c>
      <c r="N53" s="724"/>
      <c r="O53" s="724"/>
      <c r="P53" s="724"/>
      <c r="Q53" s="724"/>
      <c r="R53" s="724"/>
      <c r="S53" s="724"/>
      <c r="T53" s="725"/>
    </row>
    <row r="54" spans="2:20" ht="30" customHeight="1">
      <c r="B54"/>
      <c r="C54"/>
      <c r="D54"/>
      <c r="E54"/>
      <c r="F54"/>
      <c r="G54"/>
      <c r="H54"/>
      <c r="I54"/>
      <c r="J54"/>
      <c r="K54"/>
      <c r="L54"/>
      <c r="M54"/>
      <c r="N54"/>
      <c r="O54"/>
      <c r="P54"/>
      <c r="Q54"/>
      <c r="R54"/>
      <c r="S54"/>
      <c r="T54"/>
    </row>
    <row r="55" spans="2:20" ht="30" customHeight="1">
      <c r="B55"/>
      <c r="C55"/>
      <c r="D55"/>
      <c r="E55"/>
      <c r="F55"/>
      <c r="G55"/>
      <c r="H55"/>
      <c r="I55"/>
      <c r="J55"/>
      <c r="K55"/>
      <c r="L55"/>
      <c r="M55"/>
      <c r="N55"/>
      <c r="O55"/>
      <c r="P55"/>
      <c r="Q55"/>
      <c r="R55"/>
      <c r="S55"/>
      <c r="T55"/>
    </row>
    <row r="56" spans="2:20" ht="30" customHeight="1">
      <c r="B56"/>
      <c r="C56"/>
      <c r="D56"/>
      <c r="E56"/>
      <c r="F56"/>
      <c r="G56"/>
      <c r="H56"/>
      <c r="I56"/>
      <c r="J56"/>
      <c r="K56"/>
      <c r="L56"/>
      <c r="M56"/>
      <c r="N56"/>
      <c r="O56"/>
      <c r="P56"/>
      <c r="Q56"/>
      <c r="R56"/>
      <c r="S56"/>
      <c r="T56"/>
    </row>
    <row r="57" spans="2:20" ht="30" customHeight="1">
      <c r="B57"/>
      <c r="C57"/>
      <c r="D57"/>
      <c r="E57"/>
      <c r="F57"/>
      <c r="G57"/>
      <c r="H57"/>
      <c r="I57"/>
      <c r="J57"/>
      <c r="K57"/>
      <c r="L57"/>
      <c r="M57"/>
      <c r="N57"/>
      <c r="O57"/>
      <c r="P57"/>
      <c r="Q57"/>
      <c r="R57"/>
      <c r="S57"/>
      <c r="T57"/>
    </row>
    <row r="58" spans="2:20" ht="30" customHeight="1">
      <c r="B58"/>
      <c r="C58"/>
      <c r="D58"/>
      <c r="E58"/>
      <c r="F58"/>
      <c r="G58"/>
      <c r="H58"/>
      <c r="I58"/>
      <c r="J58"/>
      <c r="K58"/>
      <c r="L58"/>
      <c r="M58"/>
      <c r="N58"/>
      <c r="O58"/>
      <c r="P58"/>
      <c r="Q58"/>
      <c r="R58"/>
      <c r="S58"/>
      <c r="T58"/>
    </row>
    <row r="59" spans="2:20" ht="30" customHeight="1">
      <c r="B59"/>
      <c r="C59"/>
      <c r="D59"/>
      <c r="E59"/>
      <c r="F59"/>
      <c r="G59"/>
      <c r="H59"/>
      <c r="I59"/>
      <c r="J59"/>
      <c r="K59"/>
      <c r="L59"/>
      <c r="M59"/>
      <c r="N59"/>
      <c r="O59"/>
      <c r="P59"/>
      <c r="Q59"/>
      <c r="R59"/>
      <c r="S59"/>
      <c r="T59"/>
    </row>
    <row r="60" spans="2:20" ht="30" customHeight="1">
      <c r="B60"/>
      <c r="C60"/>
      <c r="D60"/>
      <c r="E60"/>
      <c r="F60"/>
      <c r="G60"/>
      <c r="H60"/>
      <c r="I60"/>
      <c r="J60"/>
      <c r="K60"/>
      <c r="L60"/>
      <c r="M60"/>
      <c r="N60"/>
      <c r="O60"/>
      <c r="P60"/>
      <c r="Q60"/>
      <c r="R60"/>
      <c r="S60"/>
      <c r="T60"/>
    </row>
    <row r="61" spans="2:20" ht="30" customHeight="1">
      <c r="B61"/>
      <c r="C61"/>
      <c r="D61"/>
      <c r="E61"/>
      <c r="F61"/>
      <c r="G61"/>
      <c r="H61"/>
      <c r="I61"/>
      <c r="J61"/>
      <c r="K61"/>
      <c r="L61"/>
      <c r="M61"/>
      <c r="N61"/>
      <c r="O61"/>
      <c r="P61"/>
      <c r="Q61"/>
      <c r="R61"/>
      <c r="S61"/>
      <c r="T61"/>
    </row>
    <row r="62" spans="2:20" ht="30" customHeight="1">
      <c r="B62"/>
      <c r="C62"/>
      <c r="D62"/>
      <c r="E62"/>
      <c r="F62"/>
      <c r="G62"/>
      <c r="H62"/>
      <c r="I62"/>
      <c r="J62"/>
      <c r="K62"/>
      <c r="L62"/>
      <c r="M62"/>
      <c r="N62"/>
      <c r="O62"/>
      <c r="P62"/>
      <c r="Q62"/>
      <c r="R62"/>
      <c r="S62"/>
      <c r="T62"/>
    </row>
    <row r="63" spans="2:20" ht="30" customHeight="1">
      <c r="B63"/>
      <c r="C63"/>
      <c r="D63"/>
      <c r="E63"/>
      <c r="F63"/>
      <c r="G63"/>
      <c r="H63"/>
      <c r="I63"/>
      <c r="J63"/>
      <c r="K63"/>
      <c r="L63"/>
      <c r="M63"/>
      <c r="N63"/>
      <c r="O63"/>
      <c r="P63"/>
      <c r="Q63"/>
      <c r="R63"/>
      <c r="S63"/>
      <c r="T63"/>
    </row>
    <row r="64" spans="2:20" ht="25" customHeight="1">
      <c r="B64"/>
      <c r="C64"/>
      <c r="D64"/>
      <c r="E64"/>
      <c r="F64"/>
      <c r="G64"/>
      <c r="H64"/>
      <c r="I64"/>
      <c r="J64"/>
      <c r="K64"/>
      <c r="L64"/>
      <c r="M64"/>
      <c r="N64"/>
      <c r="O64"/>
      <c r="P64"/>
      <c r="Q64"/>
      <c r="R64"/>
      <c r="S64"/>
      <c r="T64"/>
    </row>
    <row r="65" spans="2:20" ht="25" customHeight="1">
      <c r="B65"/>
      <c r="C65"/>
      <c r="D65"/>
      <c r="E65"/>
      <c r="F65"/>
      <c r="G65"/>
      <c r="H65"/>
      <c r="I65"/>
      <c r="J65"/>
      <c r="K65"/>
      <c r="L65"/>
      <c r="M65"/>
      <c r="N65"/>
      <c r="O65"/>
      <c r="P65"/>
      <c r="Q65"/>
      <c r="R65"/>
      <c r="S65"/>
      <c r="T65"/>
    </row>
    <row r="66" spans="2:20" ht="25" customHeight="1">
      <c r="B66"/>
      <c r="C66"/>
      <c r="D66"/>
      <c r="E66"/>
      <c r="F66"/>
      <c r="G66"/>
      <c r="H66"/>
      <c r="I66"/>
      <c r="J66"/>
      <c r="K66"/>
      <c r="L66"/>
      <c r="M66"/>
      <c r="N66"/>
      <c r="O66"/>
      <c r="P66"/>
      <c r="Q66"/>
      <c r="R66"/>
      <c r="S66"/>
      <c r="T66"/>
    </row>
    <row r="67" spans="2:20" ht="25" customHeight="1">
      <c r="B67"/>
      <c r="C67"/>
      <c r="D67"/>
      <c r="E67"/>
      <c r="F67"/>
      <c r="G67"/>
      <c r="H67"/>
      <c r="I67"/>
      <c r="J67"/>
      <c r="K67"/>
      <c r="L67"/>
      <c r="M67"/>
      <c r="N67"/>
      <c r="O67"/>
      <c r="P67"/>
      <c r="Q67"/>
      <c r="R67"/>
      <c r="S67"/>
      <c r="T67"/>
    </row>
    <row r="68" spans="2:20" ht="25" customHeight="1">
      <c r="B68"/>
      <c r="C68"/>
      <c r="D68"/>
      <c r="E68"/>
      <c r="F68"/>
      <c r="G68"/>
      <c r="H68"/>
      <c r="I68"/>
      <c r="J68"/>
      <c r="K68"/>
      <c r="L68"/>
      <c r="M68"/>
      <c r="N68"/>
      <c r="O68"/>
      <c r="P68"/>
      <c r="Q68"/>
      <c r="R68"/>
      <c r="S68"/>
      <c r="T68"/>
    </row>
  </sheetData>
  <mergeCells count="63">
    <mergeCell ref="B49:D49"/>
    <mergeCell ref="F53:L53"/>
    <mergeCell ref="M53:T53"/>
    <mergeCell ref="O46:Q46"/>
    <mergeCell ref="B50:E50"/>
    <mergeCell ref="F50:L50"/>
    <mergeCell ref="M50:T50"/>
    <mergeCell ref="B51:E51"/>
    <mergeCell ref="B52:E52"/>
    <mergeCell ref="B53:E53"/>
    <mergeCell ref="F51:L51"/>
    <mergeCell ref="M51:T51"/>
    <mergeCell ref="F52:L52"/>
    <mergeCell ref="M52:T52"/>
    <mergeCell ref="B42:T42"/>
    <mergeCell ref="B44:D44"/>
    <mergeCell ref="B45:E45"/>
    <mergeCell ref="F45:M45"/>
    <mergeCell ref="F46:M47"/>
    <mergeCell ref="B46:E47"/>
    <mergeCell ref="N45:Q45"/>
    <mergeCell ref="R45:T45"/>
    <mergeCell ref="O47:Q47"/>
    <mergeCell ref="R46:T46"/>
    <mergeCell ref="R47:T47"/>
    <mergeCell ref="N38:N39"/>
    <mergeCell ref="B37:D37"/>
    <mergeCell ref="S41:T41"/>
    <mergeCell ref="B40:D40"/>
    <mergeCell ref="E40:G40"/>
    <mergeCell ref="H40:M40"/>
    <mergeCell ref="O40:P40"/>
    <mergeCell ref="Q40:R40"/>
    <mergeCell ref="S40:T40"/>
    <mergeCell ref="B41:D41"/>
    <mergeCell ref="E41:G41"/>
    <mergeCell ref="H41:M41"/>
    <mergeCell ref="O41:P41"/>
    <mergeCell ref="Q41:R41"/>
    <mergeCell ref="B4:T4"/>
    <mergeCell ref="B5:T8"/>
    <mergeCell ref="Q39:R39"/>
    <mergeCell ref="S39:T39"/>
    <mergeCell ref="B10:T11"/>
    <mergeCell ref="O38:T38"/>
    <mergeCell ref="O39:P39"/>
    <mergeCell ref="B13:D13"/>
    <mergeCell ref="E13:T13"/>
    <mergeCell ref="B14:T14"/>
    <mergeCell ref="B15:T33"/>
    <mergeCell ref="B35:D35"/>
    <mergeCell ref="E35:T35"/>
    <mergeCell ref="B38:D39"/>
    <mergeCell ref="E38:G39"/>
    <mergeCell ref="H38:M39"/>
    <mergeCell ref="B2:D2"/>
    <mergeCell ref="B3:D3"/>
    <mergeCell ref="E2:L2"/>
    <mergeCell ref="M2:O2"/>
    <mergeCell ref="P2:T2"/>
    <mergeCell ref="E3:L3"/>
    <mergeCell ref="M3:O3"/>
    <mergeCell ref="P3:T3"/>
  </mergeCells>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sheetPr>
  <dimension ref="B1:AF409"/>
  <sheetViews>
    <sheetView tabSelected="1" zoomScale="93" zoomScaleNormal="70" workbookViewId="0">
      <selection activeCell="B13" sqref="B13:AF13"/>
    </sheetView>
  </sheetViews>
  <sheetFormatPr baseColWidth="10" defaultColWidth="9" defaultRowHeight="17"/>
  <cols>
    <col min="1" max="1" width="3.33203125" style="293" customWidth="1"/>
    <col min="2" max="13" width="9" style="293"/>
    <col min="14" max="14" width="9" style="293" customWidth="1"/>
    <col min="15" max="15" width="51.1640625" style="268" customWidth="1"/>
    <col min="16" max="16384" width="9" style="293"/>
  </cols>
  <sheetData>
    <row r="1" spans="2:32" ht="18" thickBot="1"/>
    <row r="2" spans="2:32" ht="30" customHeight="1">
      <c r="B2" s="325" t="s">
        <v>213</v>
      </c>
      <c r="C2" s="326"/>
      <c r="D2" s="326"/>
      <c r="E2" s="326"/>
      <c r="F2" s="326"/>
      <c r="G2" s="326"/>
      <c r="H2" s="326"/>
      <c r="I2" s="326"/>
      <c r="J2" s="326"/>
      <c r="K2" s="326"/>
      <c r="L2" s="326"/>
      <c r="M2" s="326"/>
      <c r="N2" s="326"/>
      <c r="O2" s="326"/>
      <c r="P2" s="326"/>
      <c r="Q2" s="326"/>
      <c r="R2" s="326"/>
      <c r="S2" s="326"/>
      <c r="T2" s="326"/>
      <c r="U2" s="326"/>
      <c r="V2" s="326"/>
      <c r="W2" s="326"/>
      <c r="X2" s="326"/>
      <c r="Y2" s="326"/>
      <c r="Z2" s="326"/>
      <c r="AA2" s="326"/>
      <c r="AB2" s="326"/>
      <c r="AC2" s="326"/>
      <c r="AD2" s="326"/>
      <c r="AE2" s="326"/>
      <c r="AF2" s="327"/>
    </row>
    <row r="3" spans="2:32" ht="30" customHeight="1" thickBot="1">
      <c r="B3" s="328"/>
      <c r="C3" s="329"/>
      <c r="D3" s="329"/>
      <c r="E3" s="329"/>
      <c r="F3" s="329"/>
      <c r="G3" s="329"/>
      <c r="H3" s="329"/>
      <c r="I3" s="329"/>
      <c r="J3" s="329"/>
      <c r="K3" s="329"/>
      <c r="L3" s="329"/>
      <c r="M3" s="329"/>
      <c r="N3" s="329"/>
      <c r="O3" s="329"/>
      <c r="P3" s="329"/>
      <c r="Q3" s="329"/>
      <c r="R3" s="329"/>
      <c r="S3" s="329"/>
      <c r="T3" s="329"/>
      <c r="U3" s="329"/>
      <c r="V3" s="329"/>
      <c r="W3" s="329"/>
      <c r="X3" s="329"/>
      <c r="Y3" s="329"/>
      <c r="Z3" s="329"/>
      <c r="AA3" s="329"/>
      <c r="AB3" s="329"/>
      <c r="AC3" s="329"/>
      <c r="AD3" s="329"/>
      <c r="AE3" s="329"/>
      <c r="AF3" s="330"/>
    </row>
    <row r="4" spans="2:32" ht="30" customHeight="1" thickBot="1">
      <c r="O4" s="268" t="s">
        <v>3639</v>
      </c>
    </row>
    <row r="5" spans="2:32" ht="30" customHeight="1">
      <c r="B5" s="754" t="s">
        <v>54</v>
      </c>
      <c r="C5" s="755"/>
      <c r="D5" s="756"/>
      <c r="E5" s="390" t="s">
        <v>471</v>
      </c>
      <c r="F5" s="391"/>
      <c r="G5" s="391"/>
      <c r="H5" s="391"/>
      <c r="I5" s="391"/>
      <c r="J5" s="391"/>
      <c r="K5" s="391"/>
      <c r="L5" s="482"/>
      <c r="M5" s="757" t="s">
        <v>105</v>
      </c>
      <c r="N5" s="755"/>
      <c r="O5" s="756"/>
      <c r="P5" s="278"/>
      <c r="Q5" s="742" t="s">
        <v>428</v>
      </c>
      <c r="R5" s="743"/>
      <c r="S5" s="746">
        <v>1</v>
      </c>
      <c r="T5" s="747"/>
    </row>
    <row r="6" spans="2:32" ht="30" customHeight="1" thickBot="1">
      <c r="B6" s="758" t="s">
        <v>55</v>
      </c>
      <c r="C6" s="759"/>
      <c r="D6" s="760"/>
      <c r="E6" s="761" t="s">
        <v>56</v>
      </c>
      <c r="F6" s="762"/>
      <c r="G6" s="762"/>
      <c r="H6" s="762"/>
      <c r="I6" s="762"/>
      <c r="J6" s="762"/>
      <c r="K6" s="762"/>
      <c r="L6" s="763"/>
      <c r="M6" s="764" t="s">
        <v>106</v>
      </c>
      <c r="N6" s="759"/>
      <c r="O6" s="760"/>
      <c r="P6" s="262"/>
      <c r="Q6" s="744"/>
      <c r="R6" s="745"/>
      <c r="S6" s="748"/>
      <c r="T6" s="749"/>
    </row>
    <row r="7" spans="2:32" ht="18" thickBot="1"/>
    <row r="8" spans="2:32" ht="30" customHeight="1">
      <c r="B8" s="294" t="s">
        <v>107</v>
      </c>
      <c r="C8" s="750" t="s">
        <v>3519</v>
      </c>
      <c r="D8" s="751"/>
      <c r="E8" s="751"/>
      <c r="F8" s="751"/>
      <c r="G8" s="751"/>
      <c r="H8" s="751"/>
      <c r="I8" s="751"/>
      <c r="J8" s="751"/>
      <c r="K8" s="751"/>
      <c r="L8" s="751"/>
      <c r="M8" s="751"/>
      <c r="N8" s="752"/>
      <c r="O8" s="269" t="s">
        <v>373</v>
      </c>
      <c r="P8" s="750" t="s">
        <v>104</v>
      </c>
      <c r="Q8" s="751"/>
      <c r="R8" s="751"/>
      <c r="S8" s="751"/>
      <c r="T8" s="751"/>
      <c r="U8" s="751"/>
      <c r="V8" s="751"/>
      <c r="W8" s="751"/>
      <c r="X8" s="751"/>
      <c r="Y8" s="751"/>
      <c r="Z8" s="751"/>
      <c r="AA8" s="751"/>
      <c r="AB8" s="751"/>
      <c r="AC8" s="751"/>
      <c r="AD8" s="751"/>
      <c r="AE8" s="751"/>
      <c r="AF8" s="753"/>
    </row>
    <row r="9" spans="2:32" ht="30" customHeight="1">
      <c r="B9" s="729" t="s">
        <v>3423</v>
      </c>
      <c r="C9" s="730"/>
      <c r="D9" s="730"/>
      <c r="E9" s="730"/>
      <c r="F9" s="730"/>
      <c r="G9" s="730"/>
      <c r="H9" s="730"/>
      <c r="I9" s="730"/>
      <c r="J9" s="730"/>
      <c r="K9" s="730"/>
      <c r="L9" s="730"/>
      <c r="M9" s="730"/>
      <c r="N9" s="730"/>
      <c r="O9" s="730"/>
      <c r="P9" s="730"/>
      <c r="Q9" s="730"/>
      <c r="R9" s="730"/>
      <c r="S9" s="730"/>
      <c r="T9" s="730"/>
      <c r="U9" s="730"/>
      <c r="V9" s="730"/>
      <c r="W9" s="730"/>
      <c r="X9" s="730"/>
      <c r="Y9" s="730"/>
      <c r="Z9" s="730"/>
      <c r="AA9" s="730"/>
      <c r="AB9" s="730"/>
      <c r="AC9" s="730"/>
      <c r="AD9" s="730"/>
      <c r="AE9" s="730"/>
      <c r="AF9" s="731"/>
    </row>
    <row r="10" spans="2:32" ht="30" customHeight="1">
      <c r="B10" s="295">
        <v>1</v>
      </c>
      <c r="C10" s="732" t="s">
        <v>3423</v>
      </c>
      <c r="D10" s="733"/>
      <c r="E10" s="733"/>
      <c r="F10" s="733"/>
      <c r="G10" s="733"/>
      <c r="H10" s="733"/>
      <c r="I10" s="733"/>
      <c r="J10" s="733"/>
      <c r="K10" s="733"/>
      <c r="L10" s="733"/>
      <c r="M10" s="733"/>
      <c r="N10" s="734"/>
      <c r="O10" s="270" t="s">
        <v>3424</v>
      </c>
      <c r="P10" s="732" t="s">
        <v>3591</v>
      </c>
      <c r="Q10" s="733"/>
      <c r="R10" s="733"/>
      <c r="S10" s="733"/>
      <c r="T10" s="733"/>
      <c r="U10" s="733"/>
      <c r="V10" s="733"/>
      <c r="W10" s="733"/>
      <c r="X10" s="733"/>
      <c r="Y10" s="733"/>
      <c r="Z10" s="733"/>
      <c r="AA10" s="733"/>
      <c r="AB10" s="733"/>
      <c r="AC10" s="733"/>
      <c r="AD10" s="733"/>
      <c r="AE10" s="733"/>
      <c r="AF10" s="735"/>
    </row>
    <row r="11" spans="2:32" ht="30" customHeight="1">
      <c r="B11" s="295">
        <v>2</v>
      </c>
      <c r="C11" s="732" t="s">
        <v>3423</v>
      </c>
      <c r="D11" s="733"/>
      <c r="E11" s="733"/>
      <c r="F11" s="733"/>
      <c r="G11" s="733"/>
      <c r="H11" s="733"/>
      <c r="I11" s="733"/>
      <c r="J11" s="733"/>
      <c r="K11" s="733"/>
      <c r="L11" s="733"/>
      <c r="M11" s="733"/>
      <c r="N11" s="734"/>
      <c r="O11" s="270" t="s">
        <v>3425</v>
      </c>
      <c r="P11" s="732" t="s">
        <v>3592</v>
      </c>
      <c r="Q11" s="733"/>
      <c r="R11" s="733"/>
      <c r="S11" s="733"/>
      <c r="T11" s="733"/>
      <c r="U11" s="733"/>
      <c r="V11" s="733"/>
      <c r="W11" s="733"/>
      <c r="X11" s="733"/>
      <c r="Y11" s="733"/>
      <c r="Z11" s="733"/>
      <c r="AA11" s="733"/>
      <c r="AB11" s="733"/>
      <c r="AC11" s="733"/>
      <c r="AD11" s="733"/>
      <c r="AE11" s="733"/>
      <c r="AF11" s="735"/>
    </row>
    <row r="12" spans="2:32" ht="30" customHeight="1">
      <c r="B12" s="295">
        <v>3</v>
      </c>
      <c r="C12" s="732" t="s">
        <v>3423</v>
      </c>
      <c r="D12" s="733"/>
      <c r="E12" s="733"/>
      <c r="F12" s="733"/>
      <c r="G12" s="733"/>
      <c r="H12" s="733"/>
      <c r="I12" s="733"/>
      <c r="J12" s="733"/>
      <c r="K12" s="733"/>
      <c r="L12" s="733"/>
      <c r="M12" s="733"/>
      <c r="N12" s="734"/>
      <c r="O12" s="270" t="s">
        <v>3426</v>
      </c>
      <c r="P12" s="732" t="s">
        <v>3593</v>
      </c>
      <c r="Q12" s="733"/>
      <c r="R12" s="733"/>
      <c r="S12" s="733"/>
      <c r="T12" s="733"/>
      <c r="U12" s="733"/>
      <c r="V12" s="733"/>
      <c r="W12" s="733"/>
      <c r="X12" s="733"/>
      <c r="Y12" s="733"/>
      <c r="Z12" s="733"/>
      <c r="AA12" s="733"/>
      <c r="AB12" s="733"/>
      <c r="AC12" s="733"/>
      <c r="AD12" s="733"/>
      <c r="AE12" s="733"/>
      <c r="AF12" s="735"/>
    </row>
    <row r="13" spans="2:32" ht="30" customHeight="1">
      <c r="B13" s="729" t="s">
        <v>3398</v>
      </c>
      <c r="C13" s="730"/>
      <c r="D13" s="730"/>
      <c r="E13" s="730"/>
      <c r="F13" s="730"/>
      <c r="G13" s="730"/>
      <c r="H13" s="730"/>
      <c r="I13" s="730"/>
      <c r="J13" s="730"/>
      <c r="K13" s="730"/>
      <c r="L13" s="730"/>
      <c r="M13" s="730"/>
      <c r="N13" s="730"/>
      <c r="O13" s="730"/>
      <c r="P13" s="730"/>
      <c r="Q13" s="730"/>
      <c r="R13" s="730"/>
      <c r="S13" s="730"/>
      <c r="T13" s="730"/>
      <c r="U13" s="730"/>
      <c r="V13" s="730"/>
      <c r="W13" s="730"/>
      <c r="X13" s="730"/>
      <c r="Y13" s="730"/>
      <c r="Z13" s="730"/>
      <c r="AA13" s="730"/>
      <c r="AB13" s="730"/>
      <c r="AC13" s="730"/>
      <c r="AD13" s="730"/>
      <c r="AE13" s="730"/>
      <c r="AF13" s="731"/>
    </row>
    <row r="14" spans="2:32" ht="30" customHeight="1">
      <c r="B14" s="295">
        <v>4</v>
      </c>
      <c r="C14" s="732" t="s">
        <v>3398</v>
      </c>
      <c r="D14" s="733"/>
      <c r="E14" s="733"/>
      <c r="F14" s="733"/>
      <c r="G14" s="733"/>
      <c r="H14" s="733"/>
      <c r="I14" s="733"/>
      <c r="J14" s="733"/>
      <c r="K14" s="733"/>
      <c r="L14" s="733"/>
      <c r="M14" s="733"/>
      <c r="N14" s="734"/>
      <c r="O14" s="270" t="s">
        <v>3427</v>
      </c>
      <c r="P14" s="732" t="s">
        <v>3594</v>
      </c>
      <c r="Q14" s="733"/>
      <c r="R14" s="733"/>
      <c r="S14" s="733"/>
      <c r="T14" s="733"/>
      <c r="U14" s="733"/>
      <c r="V14" s="733"/>
      <c r="W14" s="733"/>
      <c r="X14" s="733"/>
      <c r="Y14" s="733"/>
      <c r="Z14" s="733"/>
      <c r="AA14" s="733"/>
      <c r="AB14" s="733"/>
      <c r="AC14" s="733"/>
      <c r="AD14" s="733"/>
      <c r="AE14" s="733"/>
      <c r="AF14" s="735"/>
    </row>
    <row r="15" spans="2:32" ht="30" customHeight="1">
      <c r="B15" s="295">
        <v>5</v>
      </c>
      <c r="C15" s="732" t="s">
        <v>3398</v>
      </c>
      <c r="D15" s="733"/>
      <c r="E15" s="733"/>
      <c r="F15" s="733"/>
      <c r="G15" s="733"/>
      <c r="H15" s="733"/>
      <c r="I15" s="733"/>
      <c r="J15" s="733"/>
      <c r="K15" s="733"/>
      <c r="L15" s="733"/>
      <c r="M15" s="733"/>
      <c r="N15" s="734"/>
      <c r="O15" s="270" t="s">
        <v>3428</v>
      </c>
      <c r="P15" s="732" t="s">
        <v>3595</v>
      </c>
      <c r="Q15" s="733"/>
      <c r="R15" s="733"/>
      <c r="S15" s="733"/>
      <c r="T15" s="733"/>
      <c r="U15" s="733"/>
      <c r="V15" s="733"/>
      <c r="W15" s="733"/>
      <c r="X15" s="733"/>
      <c r="Y15" s="733"/>
      <c r="Z15" s="733"/>
      <c r="AA15" s="733"/>
      <c r="AB15" s="733"/>
      <c r="AC15" s="733"/>
      <c r="AD15" s="733"/>
      <c r="AE15" s="733"/>
      <c r="AF15" s="735"/>
    </row>
    <row r="16" spans="2:32" ht="30" customHeight="1">
      <c r="B16" s="295">
        <v>6</v>
      </c>
      <c r="C16" s="732" t="s">
        <v>3398</v>
      </c>
      <c r="D16" s="733"/>
      <c r="E16" s="733"/>
      <c r="F16" s="733"/>
      <c r="G16" s="733"/>
      <c r="H16" s="733"/>
      <c r="I16" s="733"/>
      <c r="J16" s="733"/>
      <c r="K16" s="733"/>
      <c r="L16" s="733"/>
      <c r="M16" s="733"/>
      <c r="N16" s="734"/>
      <c r="O16" s="270" t="s">
        <v>3429</v>
      </c>
      <c r="P16" s="732" t="s">
        <v>3596</v>
      </c>
      <c r="Q16" s="733"/>
      <c r="R16" s="733"/>
      <c r="S16" s="733"/>
      <c r="T16" s="733"/>
      <c r="U16" s="733"/>
      <c r="V16" s="733"/>
      <c r="W16" s="733"/>
      <c r="X16" s="733"/>
      <c r="Y16" s="733"/>
      <c r="Z16" s="733"/>
      <c r="AA16" s="733"/>
      <c r="AB16" s="733"/>
      <c r="AC16" s="733"/>
      <c r="AD16" s="733"/>
      <c r="AE16" s="733"/>
      <c r="AF16" s="735"/>
    </row>
    <row r="17" spans="2:32" ht="30" customHeight="1">
      <c r="B17" s="295">
        <v>7</v>
      </c>
      <c r="C17" s="732" t="s">
        <v>3398</v>
      </c>
      <c r="D17" s="733"/>
      <c r="E17" s="733"/>
      <c r="F17" s="733"/>
      <c r="G17" s="733"/>
      <c r="H17" s="733"/>
      <c r="I17" s="733"/>
      <c r="J17" s="733"/>
      <c r="K17" s="733"/>
      <c r="L17" s="733"/>
      <c r="M17" s="733"/>
      <c r="N17" s="734"/>
      <c r="O17" s="270" t="s">
        <v>3430</v>
      </c>
      <c r="P17" s="732" t="s">
        <v>3597</v>
      </c>
      <c r="Q17" s="733"/>
      <c r="R17" s="733"/>
      <c r="S17" s="733"/>
      <c r="T17" s="733"/>
      <c r="U17" s="733"/>
      <c r="V17" s="733"/>
      <c r="W17" s="733"/>
      <c r="X17" s="733"/>
      <c r="Y17" s="733"/>
      <c r="Z17" s="733"/>
      <c r="AA17" s="733"/>
      <c r="AB17" s="733"/>
      <c r="AC17" s="733"/>
      <c r="AD17" s="733"/>
      <c r="AE17" s="733"/>
      <c r="AF17" s="735"/>
    </row>
    <row r="18" spans="2:32" ht="30" customHeight="1">
      <c r="B18" s="295">
        <v>8</v>
      </c>
      <c r="C18" s="732" t="s">
        <v>3398</v>
      </c>
      <c r="D18" s="733"/>
      <c r="E18" s="733"/>
      <c r="F18" s="733"/>
      <c r="G18" s="733"/>
      <c r="H18" s="733"/>
      <c r="I18" s="733"/>
      <c r="J18" s="733"/>
      <c r="K18" s="733"/>
      <c r="L18" s="733"/>
      <c r="M18" s="733"/>
      <c r="N18" s="734"/>
      <c r="O18" s="270" t="s">
        <v>3431</v>
      </c>
      <c r="P18" s="732" t="s">
        <v>3598</v>
      </c>
      <c r="Q18" s="733"/>
      <c r="R18" s="733"/>
      <c r="S18" s="733"/>
      <c r="T18" s="733"/>
      <c r="U18" s="733"/>
      <c r="V18" s="733"/>
      <c r="W18" s="733"/>
      <c r="X18" s="733"/>
      <c r="Y18" s="733"/>
      <c r="Z18" s="733"/>
      <c r="AA18" s="733"/>
      <c r="AB18" s="733"/>
      <c r="AC18" s="733"/>
      <c r="AD18" s="733"/>
      <c r="AE18" s="733"/>
      <c r="AF18" s="735"/>
    </row>
    <row r="19" spans="2:32" ht="30" customHeight="1">
      <c r="B19" s="295">
        <v>9</v>
      </c>
      <c r="C19" s="732" t="s">
        <v>3398</v>
      </c>
      <c r="D19" s="733"/>
      <c r="E19" s="733"/>
      <c r="F19" s="733"/>
      <c r="G19" s="733"/>
      <c r="H19" s="733"/>
      <c r="I19" s="733"/>
      <c r="J19" s="733"/>
      <c r="K19" s="733"/>
      <c r="L19" s="733"/>
      <c r="M19" s="733"/>
      <c r="N19" s="734"/>
      <c r="O19" s="270" t="s">
        <v>3432</v>
      </c>
      <c r="P19" s="732" t="s">
        <v>3599</v>
      </c>
      <c r="Q19" s="733"/>
      <c r="R19" s="733"/>
      <c r="S19" s="733"/>
      <c r="T19" s="733"/>
      <c r="U19" s="733"/>
      <c r="V19" s="733"/>
      <c r="W19" s="733"/>
      <c r="X19" s="733"/>
      <c r="Y19" s="733"/>
      <c r="Z19" s="733"/>
      <c r="AA19" s="733"/>
      <c r="AB19" s="733"/>
      <c r="AC19" s="733"/>
      <c r="AD19" s="733"/>
      <c r="AE19" s="733"/>
      <c r="AF19" s="735"/>
    </row>
    <row r="20" spans="2:32" ht="30" customHeight="1">
      <c r="B20" s="295">
        <v>10</v>
      </c>
      <c r="C20" s="732" t="s">
        <v>3398</v>
      </c>
      <c r="D20" s="733"/>
      <c r="E20" s="733"/>
      <c r="F20" s="733"/>
      <c r="G20" s="733"/>
      <c r="H20" s="733"/>
      <c r="I20" s="733"/>
      <c r="J20" s="733"/>
      <c r="K20" s="733"/>
      <c r="L20" s="733"/>
      <c r="M20" s="733"/>
      <c r="N20" s="734"/>
      <c r="O20" s="270" t="s">
        <v>3433</v>
      </c>
      <c r="P20" s="732" t="s">
        <v>3600</v>
      </c>
      <c r="Q20" s="733"/>
      <c r="R20" s="733"/>
      <c r="S20" s="733"/>
      <c r="T20" s="733"/>
      <c r="U20" s="733"/>
      <c r="V20" s="733"/>
      <c r="W20" s="733"/>
      <c r="X20" s="733"/>
      <c r="Y20" s="733"/>
      <c r="Z20" s="733"/>
      <c r="AA20" s="733"/>
      <c r="AB20" s="733"/>
      <c r="AC20" s="733"/>
      <c r="AD20" s="733"/>
      <c r="AE20" s="733"/>
      <c r="AF20" s="735"/>
    </row>
    <row r="21" spans="2:32" ht="30" customHeight="1">
      <c r="B21" s="295">
        <v>11</v>
      </c>
      <c r="C21" s="732" t="s">
        <v>3398</v>
      </c>
      <c r="D21" s="733"/>
      <c r="E21" s="733"/>
      <c r="F21" s="733"/>
      <c r="G21" s="733"/>
      <c r="H21" s="733"/>
      <c r="I21" s="733"/>
      <c r="J21" s="733"/>
      <c r="K21" s="733"/>
      <c r="L21" s="733"/>
      <c r="M21" s="733"/>
      <c r="N21" s="734"/>
      <c r="O21" s="270" t="s">
        <v>3434</v>
      </c>
      <c r="P21" s="732" t="s">
        <v>3601</v>
      </c>
      <c r="Q21" s="733"/>
      <c r="R21" s="733"/>
      <c r="S21" s="733"/>
      <c r="T21" s="733"/>
      <c r="U21" s="733"/>
      <c r="V21" s="733"/>
      <c r="W21" s="733"/>
      <c r="X21" s="733"/>
      <c r="Y21" s="733"/>
      <c r="Z21" s="733"/>
      <c r="AA21" s="733"/>
      <c r="AB21" s="733"/>
      <c r="AC21" s="733"/>
      <c r="AD21" s="733"/>
      <c r="AE21" s="733"/>
      <c r="AF21" s="735"/>
    </row>
    <row r="22" spans="2:32" ht="30" customHeight="1">
      <c r="B22" s="295">
        <v>12</v>
      </c>
      <c r="C22" s="732" t="s">
        <v>3398</v>
      </c>
      <c r="D22" s="733"/>
      <c r="E22" s="733"/>
      <c r="F22" s="733"/>
      <c r="G22" s="733"/>
      <c r="H22" s="733"/>
      <c r="I22" s="733"/>
      <c r="J22" s="733"/>
      <c r="K22" s="733"/>
      <c r="L22" s="733"/>
      <c r="M22" s="733"/>
      <c r="N22" s="734"/>
      <c r="O22" s="270" t="s">
        <v>3435</v>
      </c>
      <c r="P22" s="732" t="s">
        <v>3602</v>
      </c>
      <c r="Q22" s="733"/>
      <c r="R22" s="733"/>
      <c r="S22" s="733"/>
      <c r="T22" s="733"/>
      <c r="U22" s="733"/>
      <c r="V22" s="733"/>
      <c r="W22" s="733"/>
      <c r="X22" s="733"/>
      <c r="Y22" s="733"/>
      <c r="Z22" s="733"/>
      <c r="AA22" s="733"/>
      <c r="AB22" s="733"/>
      <c r="AC22" s="733"/>
      <c r="AD22" s="733"/>
      <c r="AE22" s="733"/>
      <c r="AF22" s="735"/>
    </row>
    <row r="23" spans="2:32" ht="30" customHeight="1">
      <c r="B23" s="729" t="s">
        <v>3436</v>
      </c>
      <c r="C23" s="730"/>
      <c r="D23" s="730"/>
      <c r="E23" s="730"/>
      <c r="F23" s="730"/>
      <c r="G23" s="730"/>
      <c r="H23" s="730"/>
      <c r="I23" s="730"/>
      <c r="J23" s="730"/>
      <c r="K23" s="730"/>
      <c r="L23" s="730"/>
      <c r="M23" s="730"/>
      <c r="N23" s="730"/>
      <c r="O23" s="730"/>
      <c r="P23" s="730"/>
      <c r="Q23" s="730"/>
      <c r="R23" s="730"/>
      <c r="S23" s="730"/>
      <c r="T23" s="730"/>
      <c r="U23" s="730"/>
      <c r="V23" s="730"/>
      <c r="W23" s="730"/>
      <c r="X23" s="730"/>
      <c r="Y23" s="730"/>
      <c r="Z23" s="730"/>
      <c r="AA23" s="730"/>
      <c r="AB23" s="730"/>
      <c r="AC23" s="730"/>
      <c r="AD23" s="730"/>
      <c r="AE23" s="730"/>
      <c r="AF23" s="731"/>
    </row>
    <row r="24" spans="2:32" ht="30" customHeight="1">
      <c r="B24" s="295">
        <v>13</v>
      </c>
      <c r="C24" s="732" t="s">
        <v>3436</v>
      </c>
      <c r="D24" s="733"/>
      <c r="E24" s="733"/>
      <c r="F24" s="733"/>
      <c r="G24" s="733"/>
      <c r="H24" s="733"/>
      <c r="I24" s="733"/>
      <c r="J24" s="733"/>
      <c r="K24" s="733"/>
      <c r="L24" s="733"/>
      <c r="M24" s="733"/>
      <c r="N24" s="734"/>
      <c r="O24" s="270" t="s">
        <v>3570</v>
      </c>
      <c r="P24" s="732" t="s">
        <v>3520</v>
      </c>
      <c r="Q24" s="733"/>
      <c r="R24" s="733"/>
      <c r="S24" s="733"/>
      <c r="T24" s="733"/>
      <c r="U24" s="733"/>
      <c r="V24" s="733"/>
      <c r="W24" s="733"/>
      <c r="X24" s="733"/>
      <c r="Y24" s="733"/>
      <c r="Z24" s="733"/>
      <c r="AA24" s="733"/>
      <c r="AB24" s="733"/>
      <c r="AC24" s="733"/>
      <c r="AD24" s="733"/>
      <c r="AE24" s="733"/>
      <c r="AF24" s="735"/>
    </row>
    <row r="25" spans="2:32" ht="30" customHeight="1">
      <c r="B25" s="295">
        <v>14</v>
      </c>
      <c r="C25" s="732" t="s">
        <v>3436</v>
      </c>
      <c r="D25" s="733"/>
      <c r="E25" s="733"/>
      <c r="F25" s="733"/>
      <c r="G25" s="733"/>
      <c r="H25" s="733"/>
      <c r="I25" s="733"/>
      <c r="J25" s="733"/>
      <c r="K25" s="733"/>
      <c r="L25" s="733"/>
      <c r="M25" s="733"/>
      <c r="N25" s="734"/>
      <c r="O25" s="270" t="s">
        <v>3571</v>
      </c>
      <c r="P25" s="732" t="s">
        <v>3521</v>
      </c>
      <c r="Q25" s="733"/>
      <c r="R25" s="733"/>
      <c r="S25" s="733"/>
      <c r="T25" s="733"/>
      <c r="U25" s="733"/>
      <c r="V25" s="733"/>
      <c r="W25" s="733"/>
      <c r="X25" s="733"/>
      <c r="Y25" s="733"/>
      <c r="Z25" s="733"/>
      <c r="AA25" s="733"/>
      <c r="AB25" s="733"/>
      <c r="AC25" s="733"/>
      <c r="AD25" s="733"/>
      <c r="AE25" s="733"/>
      <c r="AF25" s="735"/>
    </row>
    <row r="26" spans="2:32" ht="30" customHeight="1">
      <c r="B26" s="295">
        <v>15</v>
      </c>
      <c r="C26" s="732" t="s">
        <v>3436</v>
      </c>
      <c r="D26" s="733"/>
      <c r="E26" s="733"/>
      <c r="F26" s="733"/>
      <c r="G26" s="733"/>
      <c r="H26" s="733"/>
      <c r="I26" s="733"/>
      <c r="J26" s="733"/>
      <c r="K26" s="733"/>
      <c r="L26" s="733"/>
      <c r="M26" s="733"/>
      <c r="N26" s="734"/>
      <c r="O26" s="270" t="s">
        <v>3572</v>
      </c>
      <c r="P26" s="732" t="s">
        <v>3522</v>
      </c>
      <c r="Q26" s="733"/>
      <c r="R26" s="733"/>
      <c r="S26" s="733"/>
      <c r="T26" s="733"/>
      <c r="U26" s="733"/>
      <c r="V26" s="733"/>
      <c r="W26" s="733"/>
      <c r="X26" s="733"/>
      <c r="Y26" s="733"/>
      <c r="Z26" s="733"/>
      <c r="AA26" s="733"/>
      <c r="AB26" s="733"/>
      <c r="AC26" s="733"/>
      <c r="AD26" s="733"/>
      <c r="AE26" s="733"/>
      <c r="AF26" s="735"/>
    </row>
    <row r="27" spans="2:32" ht="30" customHeight="1">
      <c r="B27" s="295">
        <v>16</v>
      </c>
      <c r="C27" s="732" t="s">
        <v>3436</v>
      </c>
      <c r="D27" s="733"/>
      <c r="E27" s="733"/>
      <c r="F27" s="733"/>
      <c r="G27" s="733"/>
      <c r="H27" s="733"/>
      <c r="I27" s="733"/>
      <c r="J27" s="733"/>
      <c r="K27" s="733"/>
      <c r="L27" s="733"/>
      <c r="M27" s="733"/>
      <c r="N27" s="734"/>
      <c r="O27" s="270" t="s">
        <v>3573</v>
      </c>
      <c r="P27" s="732" t="s">
        <v>3523</v>
      </c>
      <c r="Q27" s="733"/>
      <c r="R27" s="733"/>
      <c r="S27" s="733"/>
      <c r="T27" s="733"/>
      <c r="U27" s="733"/>
      <c r="V27" s="733"/>
      <c r="W27" s="733"/>
      <c r="X27" s="733"/>
      <c r="Y27" s="733"/>
      <c r="Z27" s="733"/>
      <c r="AA27" s="733"/>
      <c r="AB27" s="733"/>
      <c r="AC27" s="733"/>
      <c r="AD27" s="733"/>
      <c r="AE27" s="733"/>
      <c r="AF27" s="735"/>
    </row>
    <row r="28" spans="2:32" ht="30" customHeight="1">
      <c r="B28" s="295">
        <v>17</v>
      </c>
      <c r="C28" s="732" t="s">
        <v>3436</v>
      </c>
      <c r="D28" s="733"/>
      <c r="E28" s="733"/>
      <c r="F28" s="733"/>
      <c r="G28" s="733"/>
      <c r="H28" s="733"/>
      <c r="I28" s="733"/>
      <c r="J28" s="733"/>
      <c r="K28" s="733"/>
      <c r="L28" s="733"/>
      <c r="M28" s="733"/>
      <c r="N28" s="734"/>
      <c r="O28" s="270" t="s">
        <v>3574</v>
      </c>
      <c r="P28" s="732" t="s">
        <v>3524</v>
      </c>
      <c r="Q28" s="733"/>
      <c r="R28" s="733"/>
      <c r="S28" s="733"/>
      <c r="T28" s="733"/>
      <c r="U28" s="733"/>
      <c r="V28" s="733"/>
      <c r="W28" s="733"/>
      <c r="X28" s="733"/>
      <c r="Y28" s="733"/>
      <c r="Z28" s="733"/>
      <c r="AA28" s="733"/>
      <c r="AB28" s="733"/>
      <c r="AC28" s="733"/>
      <c r="AD28" s="733"/>
      <c r="AE28" s="733"/>
      <c r="AF28" s="735"/>
    </row>
    <row r="29" spans="2:32" ht="30" customHeight="1">
      <c r="B29" s="295">
        <v>18</v>
      </c>
      <c r="C29" s="732" t="s">
        <v>3436</v>
      </c>
      <c r="D29" s="733"/>
      <c r="E29" s="733"/>
      <c r="F29" s="733"/>
      <c r="G29" s="733"/>
      <c r="H29" s="733"/>
      <c r="I29" s="733"/>
      <c r="J29" s="733"/>
      <c r="K29" s="733"/>
      <c r="L29" s="733"/>
      <c r="M29" s="733"/>
      <c r="N29" s="734"/>
      <c r="O29" s="270" t="s">
        <v>3575</v>
      </c>
      <c r="P29" s="732" t="s">
        <v>3525</v>
      </c>
      <c r="Q29" s="733"/>
      <c r="R29" s="733"/>
      <c r="S29" s="733"/>
      <c r="T29" s="733"/>
      <c r="U29" s="733"/>
      <c r="V29" s="733"/>
      <c r="W29" s="733"/>
      <c r="X29" s="733"/>
      <c r="Y29" s="733"/>
      <c r="Z29" s="733"/>
      <c r="AA29" s="733"/>
      <c r="AB29" s="733"/>
      <c r="AC29" s="733"/>
      <c r="AD29" s="733"/>
      <c r="AE29" s="733"/>
      <c r="AF29" s="735"/>
    </row>
    <row r="30" spans="2:32" ht="30" customHeight="1">
      <c r="B30" s="295">
        <v>19</v>
      </c>
      <c r="C30" s="732" t="s">
        <v>3436</v>
      </c>
      <c r="D30" s="733"/>
      <c r="E30" s="733"/>
      <c r="F30" s="733"/>
      <c r="G30" s="733"/>
      <c r="H30" s="733"/>
      <c r="I30" s="733"/>
      <c r="J30" s="733"/>
      <c r="K30" s="733"/>
      <c r="L30" s="733"/>
      <c r="M30" s="733"/>
      <c r="N30" s="734"/>
      <c r="O30" s="270" t="s">
        <v>3576</v>
      </c>
      <c r="P30" s="732" t="s">
        <v>3526</v>
      </c>
      <c r="Q30" s="733"/>
      <c r="R30" s="733"/>
      <c r="S30" s="733"/>
      <c r="T30" s="733"/>
      <c r="U30" s="733"/>
      <c r="V30" s="733"/>
      <c r="W30" s="733"/>
      <c r="X30" s="733"/>
      <c r="Y30" s="733"/>
      <c r="Z30" s="733"/>
      <c r="AA30" s="733"/>
      <c r="AB30" s="733"/>
      <c r="AC30" s="733"/>
      <c r="AD30" s="733"/>
      <c r="AE30" s="733"/>
      <c r="AF30" s="735"/>
    </row>
    <row r="31" spans="2:32" ht="30" customHeight="1">
      <c r="B31" s="295">
        <v>20</v>
      </c>
      <c r="C31" s="732" t="s">
        <v>3436</v>
      </c>
      <c r="D31" s="733"/>
      <c r="E31" s="733"/>
      <c r="F31" s="733"/>
      <c r="G31" s="733"/>
      <c r="H31" s="733"/>
      <c r="I31" s="733"/>
      <c r="J31" s="733"/>
      <c r="K31" s="733"/>
      <c r="L31" s="733"/>
      <c r="M31" s="733"/>
      <c r="N31" s="734"/>
      <c r="O31" s="270" t="s">
        <v>3577</v>
      </c>
      <c r="P31" s="732" t="s">
        <v>3527</v>
      </c>
      <c r="Q31" s="733"/>
      <c r="R31" s="733"/>
      <c r="S31" s="733"/>
      <c r="T31" s="733"/>
      <c r="U31" s="733"/>
      <c r="V31" s="733"/>
      <c r="W31" s="733"/>
      <c r="X31" s="733"/>
      <c r="Y31" s="733"/>
      <c r="Z31" s="733"/>
      <c r="AA31" s="733"/>
      <c r="AB31" s="733"/>
      <c r="AC31" s="733"/>
      <c r="AD31" s="733"/>
      <c r="AE31" s="733"/>
      <c r="AF31" s="735"/>
    </row>
    <row r="32" spans="2:32" ht="30" customHeight="1">
      <c r="B32" s="729" t="s">
        <v>3437</v>
      </c>
      <c r="C32" s="730"/>
      <c r="D32" s="730"/>
      <c r="E32" s="730"/>
      <c r="F32" s="730"/>
      <c r="G32" s="730"/>
      <c r="H32" s="730"/>
      <c r="I32" s="730"/>
      <c r="J32" s="730"/>
      <c r="K32" s="730"/>
      <c r="L32" s="730"/>
      <c r="M32" s="730"/>
      <c r="N32" s="730"/>
      <c r="O32" s="730"/>
      <c r="P32" s="730"/>
      <c r="Q32" s="730"/>
      <c r="R32" s="730"/>
      <c r="S32" s="730"/>
      <c r="T32" s="730"/>
      <c r="U32" s="730"/>
      <c r="V32" s="730"/>
      <c r="W32" s="730"/>
      <c r="X32" s="730"/>
      <c r="Y32" s="730"/>
      <c r="Z32" s="730"/>
      <c r="AA32" s="730"/>
      <c r="AB32" s="730"/>
      <c r="AC32" s="730"/>
      <c r="AD32" s="730"/>
      <c r="AE32" s="730"/>
      <c r="AF32" s="731"/>
    </row>
    <row r="33" spans="2:32" ht="30" customHeight="1">
      <c r="B33" s="295">
        <v>21</v>
      </c>
      <c r="C33" s="732" t="s">
        <v>3437</v>
      </c>
      <c r="D33" s="733"/>
      <c r="E33" s="733"/>
      <c r="F33" s="733"/>
      <c r="G33" s="733"/>
      <c r="H33" s="733"/>
      <c r="I33" s="733"/>
      <c r="J33" s="733"/>
      <c r="K33" s="733"/>
      <c r="L33" s="733"/>
      <c r="M33" s="733"/>
      <c r="N33" s="734"/>
      <c r="O33" s="270" t="s">
        <v>3578</v>
      </c>
      <c r="P33" s="732" t="s">
        <v>3528</v>
      </c>
      <c r="Q33" s="733"/>
      <c r="R33" s="733"/>
      <c r="S33" s="733"/>
      <c r="T33" s="733"/>
      <c r="U33" s="733"/>
      <c r="V33" s="733"/>
      <c r="W33" s="733"/>
      <c r="X33" s="733"/>
      <c r="Y33" s="733"/>
      <c r="Z33" s="733"/>
      <c r="AA33" s="733"/>
      <c r="AB33" s="733"/>
      <c r="AC33" s="733"/>
      <c r="AD33" s="733"/>
      <c r="AE33" s="733"/>
      <c r="AF33" s="735"/>
    </row>
    <row r="34" spans="2:32" ht="30" customHeight="1">
      <c r="B34" s="295">
        <v>22</v>
      </c>
      <c r="C34" s="732" t="s">
        <v>3437</v>
      </c>
      <c r="D34" s="733"/>
      <c r="E34" s="733"/>
      <c r="F34" s="733"/>
      <c r="G34" s="733"/>
      <c r="H34" s="733"/>
      <c r="I34" s="733"/>
      <c r="J34" s="733"/>
      <c r="K34" s="733"/>
      <c r="L34" s="733"/>
      <c r="M34" s="733"/>
      <c r="N34" s="734"/>
      <c r="O34" s="270" t="s">
        <v>3438</v>
      </c>
      <c r="P34" s="732" t="s">
        <v>3529</v>
      </c>
      <c r="Q34" s="733"/>
      <c r="R34" s="733"/>
      <c r="S34" s="733"/>
      <c r="T34" s="733"/>
      <c r="U34" s="733"/>
      <c r="V34" s="733"/>
      <c r="W34" s="733"/>
      <c r="X34" s="733"/>
      <c r="Y34" s="733"/>
      <c r="Z34" s="733"/>
      <c r="AA34" s="733"/>
      <c r="AB34" s="733"/>
      <c r="AC34" s="733"/>
      <c r="AD34" s="733"/>
      <c r="AE34" s="733"/>
      <c r="AF34" s="735"/>
    </row>
    <row r="35" spans="2:32" ht="30" customHeight="1">
      <c r="B35" s="295">
        <v>23</v>
      </c>
      <c r="C35" s="732" t="s">
        <v>3437</v>
      </c>
      <c r="D35" s="733"/>
      <c r="E35" s="733"/>
      <c r="F35" s="733"/>
      <c r="G35" s="733"/>
      <c r="H35" s="733"/>
      <c r="I35" s="733"/>
      <c r="J35" s="733"/>
      <c r="K35" s="733"/>
      <c r="L35" s="733"/>
      <c r="M35" s="733"/>
      <c r="N35" s="734"/>
      <c r="O35" s="270" t="s">
        <v>3439</v>
      </c>
      <c r="P35" s="732" t="s">
        <v>3530</v>
      </c>
      <c r="Q35" s="733"/>
      <c r="R35" s="733"/>
      <c r="S35" s="733"/>
      <c r="T35" s="733"/>
      <c r="U35" s="733"/>
      <c r="V35" s="733"/>
      <c r="W35" s="733"/>
      <c r="X35" s="733"/>
      <c r="Y35" s="733"/>
      <c r="Z35" s="733"/>
      <c r="AA35" s="733"/>
      <c r="AB35" s="733"/>
      <c r="AC35" s="733"/>
      <c r="AD35" s="733"/>
      <c r="AE35" s="733"/>
      <c r="AF35" s="735"/>
    </row>
    <row r="36" spans="2:32" ht="30" customHeight="1">
      <c r="B36" s="295">
        <v>24</v>
      </c>
      <c r="C36" s="732" t="s">
        <v>3437</v>
      </c>
      <c r="D36" s="733"/>
      <c r="E36" s="733"/>
      <c r="F36" s="733"/>
      <c r="G36" s="733"/>
      <c r="H36" s="733"/>
      <c r="I36" s="733"/>
      <c r="J36" s="733"/>
      <c r="K36" s="733"/>
      <c r="L36" s="733"/>
      <c r="M36" s="733"/>
      <c r="N36" s="734"/>
      <c r="O36" s="270" t="s">
        <v>3440</v>
      </c>
      <c r="P36" s="732" t="s">
        <v>3531</v>
      </c>
      <c r="Q36" s="733"/>
      <c r="R36" s="733"/>
      <c r="S36" s="733"/>
      <c r="T36" s="733"/>
      <c r="U36" s="733"/>
      <c r="V36" s="733"/>
      <c r="W36" s="733"/>
      <c r="X36" s="733"/>
      <c r="Y36" s="733"/>
      <c r="Z36" s="733"/>
      <c r="AA36" s="733"/>
      <c r="AB36" s="733"/>
      <c r="AC36" s="733"/>
      <c r="AD36" s="733"/>
      <c r="AE36" s="733"/>
      <c r="AF36" s="735"/>
    </row>
    <row r="37" spans="2:32" ht="30" customHeight="1">
      <c r="B37" s="295">
        <v>25</v>
      </c>
      <c r="C37" s="732" t="s">
        <v>3437</v>
      </c>
      <c r="D37" s="733"/>
      <c r="E37" s="733"/>
      <c r="F37" s="733"/>
      <c r="G37" s="733"/>
      <c r="H37" s="733"/>
      <c r="I37" s="733"/>
      <c r="J37" s="733"/>
      <c r="K37" s="733"/>
      <c r="L37" s="733"/>
      <c r="M37" s="733"/>
      <c r="N37" s="734"/>
      <c r="O37" s="270" t="s">
        <v>3579</v>
      </c>
      <c r="P37" s="732" t="s">
        <v>3532</v>
      </c>
      <c r="Q37" s="733"/>
      <c r="R37" s="733"/>
      <c r="S37" s="733"/>
      <c r="T37" s="733"/>
      <c r="U37" s="733"/>
      <c r="V37" s="733"/>
      <c r="W37" s="733"/>
      <c r="X37" s="733"/>
      <c r="Y37" s="733"/>
      <c r="Z37" s="733"/>
      <c r="AA37" s="733"/>
      <c r="AB37" s="733"/>
      <c r="AC37" s="733"/>
      <c r="AD37" s="733"/>
      <c r="AE37" s="733"/>
      <c r="AF37" s="735"/>
    </row>
    <row r="38" spans="2:32" ht="30" customHeight="1">
      <c r="B38" s="295">
        <v>26</v>
      </c>
      <c r="C38" s="732" t="s">
        <v>3437</v>
      </c>
      <c r="D38" s="733"/>
      <c r="E38" s="733"/>
      <c r="F38" s="733"/>
      <c r="G38" s="733"/>
      <c r="H38" s="733"/>
      <c r="I38" s="733"/>
      <c r="J38" s="733"/>
      <c r="K38" s="733"/>
      <c r="L38" s="733"/>
      <c r="M38" s="733"/>
      <c r="N38" s="734"/>
      <c r="O38" s="270" t="s">
        <v>3441</v>
      </c>
      <c r="P38" s="732" t="s">
        <v>3533</v>
      </c>
      <c r="Q38" s="733"/>
      <c r="R38" s="733"/>
      <c r="S38" s="733"/>
      <c r="T38" s="733"/>
      <c r="U38" s="733"/>
      <c r="V38" s="733"/>
      <c r="W38" s="733"/>
      <c r="X38" s="733"/>
      <c r="Y38" s="733"/>
      <c r="Z38" s="733"/>
      <c r="AA38" s="733"/>
      <c r="AB38" s="733"/>
      <c r="AC38" s="733"/>
      <c r="AD38" s="733"/>
      <c r="AE38" s="733"/>
      <c r="AF38" s="735"/>
    </row>
    <row r="39" spans="2:32" ht="30" customHeight="1">
      <c r="B39" s="729" t="s">
        <v>3442</v>
      </c>
      <c r="C39" s="730"/>
      <c r="D39" s="730"/>
      <c r="E39" s="730"/>
      <c r="F39" s="730"/>
      <c r="G39" s="730"/>
      <c r="H39" s="730"/>
      <c r="I39" s="730"/>
      <c r="J39" s="730"/>
      <c r="K39" s="730"/>
      <c r="L39" s="730"/>
      <c r="M39" s="730"/>
      <c r="N39" s="730"/>
      <c r="O39" s="730"/>
      <c r="P39" s="730"/>
      <c r="Q39" s="730"/>
      <c r="R39" s="730"/>
      <c r="S39" s="730"/>
      <c r="T39" s="730"/>
      <c r="U39" s="730"/>
      <c r="V39" s="730"/>
      <c r="W39" s="730"/>
      <c r="X39" s="730"/>
      <c r="Y39" s="730"/>
      <c r="Z39" s="730"/>
      <c r="AA39" s="730"/>
      <c r="AB39" s="730"/>
      <c r="AC39" s="730"/>
      <c r="AD39" s="730"/>
      <c r="AE39" s="730"/>
      <c r="AF39" s="731"/>
    </row>
    <row r="40" spans="2:32" ht="30" customHeight="1">
      <c r="B40" s="295">
        <v>27</v>
      </c>
      <c r="C40" s="732" t="s">
        <v>3442</v>
      </c>
      <c r="D40" s="733"/>
      <c r="E40" s="733"/>
      <c r="F40" s="733"/>
      <c r="G40" s="733"/>
      <c r="H40" s="733"/>
      <c r="I40" s="733"/>
      <c r="J40" s="733"/>
      <c r="K40" s="733"/>
      <c r="L40" s="733"/>
      <c r="M40" s="733"/>
      <c r="N40" s="734"/>
      <c r="O40" s="270" t="s">
        <v>3443</v>
      </c>
      <c r="P40" s="732" t="s">
        <v>3607</v>
      </c>
      <c r="Q40" s="733"/>
      <c r="R40" s="733"/>
      <c r="S40" s="733"/>
      <c r="T40" s="733"/>
      <c r="U40" s="733"/>
      <c r="V40" s="733"/>
      <c r="W40" s="733"/>
      <c r="X40" s="733"/>
      <c r="Y40" s="733"/>
      <c r="Z40" s="733"/>
      <c r="AA40" s="733"/>
      <c r="AB40" s="733"/>
      <c r="AC40" s="733"/>
      <c r="AD40" s="733"/>
      <c r="AE40" s="733"/>
      <c r="AF40" s="735"/>
    </row>
    <row r="41" spans="2:32" ht="30" customHeight="1">
      <c r="B41" s="295">
        <v>28</v>
      </c>
      <c r="C41" s="732" t="s">
        <v>3442</v>
      </c>
      <c r="D41" s="733"/>
      <c r="E41" s="733"/>
      <c r="F41" s="733"/>
      <c r="G41" s="733"/>
      <c r="H41" s="733"/>
      <c r="I41" s="733"/>
      <c r="J41" s="733"/>
      <c r="K41" s="733"/>
      <c r="L41" s="733"/>
      <c r="M41" s="733"/>
      <c r="N41" s="734"/>
      <c r="O41" s="270" t="s">
        <v>3444</v>
      </c>
      <c r="P41" s="732" t="s">
        <v>3608</v>
      </c>
      <c r="Q41" s="733"/>
      <c r="R41" s="733"/>
      <c r="S41" s="733"/>
      <c r="T41" s="733"/>
      <c r="U41" s="733"/>
      <c r="V41" s="733"/>
      <c r="W41" s="733"/>
      <c r="X41" s="733"/>
      <c r="Y41" s="733"/>
      <c r="Z41" s="733"/>
      <c r="AA41" s="733"/>
      <c r="AB41" s="733"/>
      <c r="AC41" s="733"/>
      <c r="AD41" s="733"/>
      <c r="AE41" s="733"/>
      <c r="AF41" s="735"/>
    </row>
    <row r="42" spans="2:32" ht="30.75" customHeight="1">
      <c r="B42" s="295">
        <v>29</v>
      </c>
      <c r="C42" s="732" t="s">
        <v>3442</v>
      </c>
      <c r="D42" s="733"/>
      <c r="E42" s="733"/>
      <c r="F42" s="733"/>
      <c r="G42" s="733"/>
      <c r="H42" s="733"/>
      <c r="I42" s="733"/>
      <c r="J42" s="733"/>
      <c r="K42" s="733"/>
      <c r="L42" s="733"/>
      <c r="M42" s="733"/>
      <c r="N42" s="734"/>
      <c r="O42" s="270" t="s">
        <v>3580</v>
      </c>
      <c r="P42" s="732" t="s">
        <v>3609</v>
      </c>
      <c r="Q42" s="733"/>
      <c r="R42" s="733"/>
      <c r="S42" s="733"/>
      <c r="T42" s="733"/>
      <c r="U42" s="733"/>
      <c r="V42" s="733"/>
      <c r="W42" s="733"/>
      <c r="X42" s="733"/>
      <c r="Y42" s="733"/>
      <c r="Z42" s="733"/>
      <c r="AA42" s="733"/>
      <c r="AB42" s="733"/>
      <c r="AC42" s="733"/>
      <c r="AD42" s="733"/>
      <c r="AE42" s="733"/>
      <c r="AF42" s="735"/>
    </row>
    <row r="43" spans="2:32" ht="30" customHeight="1">
      <c r="B43" s="729" t="s">
        <v>3445</v>
      </c>
      <c r="C43" s="730"/>
      <c r="D43" s="730"/>
      <c r="E43" s="730"/>
      <c r="F43" s="730"/>
      <c r="G43" s="730"/>
      <c r="H43" s="730"/>
      <c r="I43" s="730"/>
      <c r="J43" s="730"/>
      <c r="K43" s="730"/>
      <c r="L43" s="730"/>
      <c r="M43" s="730"/>
      <c r="N43" s="730"/>
      <c r="O43" s="730"/>
      <c r="P43" s="730"/>
      <c r="Q43" s="730"/>
      <c r="R43" s="730"/>
      <c r="S43" s="730"/>
      <c r="T43" s="730"/>
      <c r="U43" s="730"/>
      <c r="V43" s="730"/>
      <c r="W43" s="730"/>
      <c r="X43" s="730"/>
      <c r="Y43" s="730"/>
      <c r="Z43" s="730"/>
      <c r="AA43" s="730"/>
      <c r="AB43" s="730"/>
      <c r="AC43" s="730"/>
      <c r="AD43" s="730"/>
      <c r="AE43" s="730"/>
      <c r="AF43" s="731"/>
    </row>
    <row r="44" spans="2:32" ht="30" customHeight="1">
      <c r="B44" s="295">
        <v>30</v>
      </c>
      <c r="C44" s="732" t="s">
        <v>3445</v>
      </c>
      <c r="D44" s="733"/>
      <c r="E44" s="733"/>
      <c r="F44" s="733"/>
      <c r="G44" s="733"/>
      <c r="H44" s="733"/>
      <c r="I44" s="733"/>
      <c r="J44" s="733"/>
      <c r="K44" s="733"/>
      <c r="L44" s="733"/>
      <c r="M44" s="733"/>
      <c r="N44" s="734"/>
      <c r="O44" s="270" t="s">
        <v>3446</v>
      </c>
      <c r="P44" s="732" t="s">
        <v>3614</v>
      </c>
      <c r="Q44" s="733"/>
      <c r="R44" s="733"/>
      <c r="S44" s="733"/>
      <c r="T44" s="733"/>
      <c r="U44" s="733"/>
      <c r="V44" s="733"/>
      <c r="W44" s="733"/>
      <c r="X44" s="733"/>
      <c r="Y44" s="733"/>
      <c r="Z44" s="733"/>
      <c r="AA44" s="733"/>
      <c r="AB44" s="733"/>
      <c r="AC44" s="733"/>
      <c r="AD44" s="733"/>
      <c r="AE44" s="733"/>
      <c r="AF44" s="735"/>
    </row>
    <row r="45" spans="2:32" ht="30" customHeight="1">
      <c r="B45" s="295">
        <v>31</v>
      </c>
      <c r="C45" s="732" t="s">
        <v>3445</v>
      </c>
      <c r="D45" s="733"/>
      <c r="E45" s="733"/>
      <c r="F45" s="733"/>
      <c r="G45" s="733"/>
      <c r="H45" s="733"/>
      <c r="I45" s="733"/>
      <c r="J45" s="733"/>
      <c r="K45" s="733"/>
      <c r="L45" s="733"/>
      <c r="M45" s="733"/>
      <c r="N45" s="734"/>
      <c r="O45" s="270" t="s">
        <v>3581</v>
      </c>
      <c r="P45" s="732" t="s">
        <v>3620</v>
      </c>
      <c r="Q45" s="733"/>
      <c r="R45" s="733"/>
      <c r="S45" s="733"/>
      <c r="T45" s="733"/>
      <c r="U45" s="733"/>
      <c r="V45" s="733"/>
      <c r="W45" s="733"/>
      <c r="X45" s="733"/>
      <c r="Y45" s="733"/>
      <c r="Z45" s="733"/>
      <c r="AA45" s="733"/>
      <c r="AB45" s="733"/>
      <c r="AC45" s="733"/>
      <c r="AD45" s="733"/>
      <c r="AE45" s="733"/>
      <c r="AF45" s="735"/>
    </row>
    <row r="46" spans="2:32" ht="30" customHeight="1">
      <c r="B46" s="295">
        <v>32</v>
      </c>
      <c r="C46" s="732" t="s">
        <v>3445</v>
      </c>
      <c r="D46" s="733"/>
      <c r="E46" s="733"/>
      <c r="F46" s="733"/>
      <c r="G46" s="733"/>
      <c r="H46" s="733"/>
      <c r="I46" s="733"/>
      <c r="J46" s="733"/>
      <c r="K46" s="733"/>
      <c r="L46" s="733"/>
      <c r="M46" s="733"/>
      <c r="N46" s="734"/>
      <c r="O46" s="270" t="s">
        <v>3582</v>
      </c>
      <c r="P46" s="732" t="s">
        <v>3613</v>
      </c>
      <c r="Q46" s="733"/>
      <c r="R46" s="733"/>
      <c r="S46" s="733"/>
      <c r="T46" s="733"/>
      <c r="U46" s="733"/>
      <c r="V46" s="733"/>
      <c r="W46" s="733"/>
      <c r="X46" s="733"/>
      <c r="Y46" s="733"/>
      <c r="Z46" s="733"/>
      <c r="AA46" s="733"/>
      <c r="AB46" s="733"/>
      <c r="AC46" s="733"/>
      <c r="AD46" s="733"/>
      <c r="AE46" s="733"/>
      <c r="AF46" s="735"/>
    </row>
    <row r="47" spans="2:32" ht="30" customHeight="1">
      <c r="B47" s="295">
        <v>33</v>
      </c>
      <c r="C47" s="732" t="s">
        <v>3445</v>
      </c>
      <c r="D47" s="733"/>
      <c r="E47" s="733"/>
      <c r="F47" s="733"/>
      <c r="G47" s="733"/>
      <c r="H47" s="733"/>
      <c r="I47" s="733"/>
      <c r="J47" s="733"/>
      <c r="K47" s="733"/>
      <c r="L47" s="733"/>
      <c r="M47" s="733"/>
      <c r="N47" s="734"/>
      <c r="O47" s="270" t="s">
        <v>3583</v>
      </c>
      <c r="P47" s="732" t="s">
        <v>3610</v>
      </c>
      <c r="Q47" s="733"/>
      <c r="R47" s="733"/>
      <c r="S47" s="733"/>
      <c r="T47" s="733"/>
      <c r="U47" s="733"/>
      <c r="V47" s="733"/>
      <c r="W47" s="733"/>
      <c r="X47" s="733"/>
      <c r="Y47" s="733"/>
      <c r="Z47" s="733"/>
      <c r="AA47" s="733"/>
      <c r="AB47" s="733"/>
      <c r="AC47" s="733"/>
      <c r="AD47" s="733"/>
      <c r="AE47" s="733"/>
      <c r="AF47" s="735"/>
    </row>
    <row r="48" spans="2:32" ht="30" customHeight="1">
      <c r="B48" s="295">
        <v>34</v>
      </c>
      <c r="C48" s="732" t="s">
        <v>3445</v>
      </c>
      <c r="D48" s="733"/>
      <c r="E48" s="733"/>
      <c r="F48" s="733"/>
      <c r="G48" s="733"/>
      <c r="H48" s="733"/>
      <c r="I48" s="733"/>
      <c r="J48" s="733"/>
      <c r="K48" s="733"/>
      <c r="L48" s="733"/>
      <c r="M48" s="733"/>
      <c r="N48" s="734"/>
      <c r="O48" s="270" t="s">
        <v>3447</v>
      </c>
      <c r="P48" s="732" t="s">
        <v>3611</v>
      </c>
      <c r="Q48" s="733"/>
      <c r="R48" s="733"/>
      <c r="S48" s="733"/>
      <c r="T48" s="733"/>
      <c r="U48" s="733"/>
      <c r="V48" s="733"/>
      <c r="W48" s="733"/>
      <c r="X48" s="733"/>
      <c r="Y48" s="733"/>
      <c r="Z48" s="733"/>
      <c r="AA48" s="733"/>
      <c r="AB48" s="733"/>
      <c r="AC48" s="733"/>
      <c r="AD48" s="733"/>
      <c r="AE48" s="733"/>
      <c r="AF48" s="735"/>
    </row>
    <row r="49" spans="2:32" ht="30" customHeight="1">
      <c r="B49" s="295">
        <v>35</v>
      </c>
      <c r="C49" s="732" t="s">
        <v>3445</v>
      </c>
      <c r="D49" s="733"/>
      <c r="E49" s="733"/>
      <c r="F49" s="733"/>
      <c r="G49" s="733"/>
      <c r="H49" s="733"/>
      <c r="I49" s="733"/>
      <c r="J49" s="733"/>
      <c r="K49" s="733"/>
      <c r="L49" s="733"/>
      <c r="M49" s="733"/>
      <c r="N49" s="734"/>
      <c r="O49" s="270" t="s">
        <v>3448</v>
      </c>
      <c r="P49" s="732" t="s">
        <v>3612</v>
      </c>
      <c r="Q49" s="733"/>
      <c r="R49" s="733"/>
      <c r="S49" s="733"/>
      <c r="T49" s="733"/>
      <c r="U49" s="733"/>
      <c r="V49" s="733"/>
      <c r="W49" s="733"/>
      <c r="X49" s="733"/>
      <c r="Y49" s="733"/>
      <c r="Z49" s="733"/>
      <c r="AA49" s="733"/>
      <c r="AB49" s="733"/>
      <c r="AC49" s="733"/>
      <c r="AD49" s="733"/>
      <c r="AE49" s="733"/>
      <c r="AF49" s="735"/>
    </row>
    <row r="50" spans="2:32" ht="30" customHeight="1">
      <c r="B50" s="729" t="s">
        <v>3616</v>
      </c>
      <c r="C50" s="730"/>
      <c r="D50" s="730"/>
      <c r="E50" s="730"/>
      <c r="F50" s="730"/>
      <c r="G50" s="730"/>
      <c r="H50" s="730"/>
      <c r="I50" s="730"/>
      <c r="J50" s="730"/>
      <c r="K50" s="730"/>
      <c r="L50" s="730"/>
      <c r="M50" s="730"/>
      <c r="N50" s="730"/>
      <c r="O50" s="730"/>
      <c r="P50" s="730"/>
      <c r="Q50" s="730"/>
      <c r="R50" s="730"/>
      <c r="S50" s="730"/>
      <c r="T50" s="730"/>
      <c r="U50" s="730"/>
      <c r="V50" s="730"/>
      <c r="W50" s="730"/>
      <c r="X50" s="730"/>
      <c r="Y50" s="730"/>
      <c r="Z50" s="730"/>
      <c r="AA50" s="730"/>
      <c r="AB50" s="730"/>
      <c r="AC50" s="730"/>
      <c r="AD50" s="730"/>
      <c r="AE50" s="730"/>
      <c r="AF50" s="731"/>
    </row>
    <row r="51" spans="2:32" ht="30" customHeight="1">
      <c r="B51" s="295">
        <v>30</v>
      </c>
      <c r="C51" s="732" t="s">
        <v>3615</v>
      </c>
      <c r="D51" s="733"/>
      <c r="E51" s="733"/>
      <c r="F51" s="733"/>
      <c r="G51" s="733"/>
      <c r="H51" s="733"/>
      <c r="I51" s="733"/>
      <c r="J51" s="733"/>
      <c r="K51" s="733"/>
      <c r="L51" s="733"/>
      <c r="M51" s="733"/>
      <c r="N51" s="734"/>
      <c r="O51" s="270" t="s">
        <v>3617</v>
      </c>
      <c r="P51" s="732" t="s">
        <v>3481</v>
      </c>
      <c r="Q51" s="733"/>
      <c r="R51" s="733"/>
      <c r="S51" s="733"/>
      <c r="T51" s="733"/>
      <c r="U51" s="733"/>
      <c r="V51" s="733"/>
      <c r="W51" s="733"/>
      <c r="X51" s="733"/>
      <c r="Y51" s="733"/>
      <c r="Z51" s="733"/>
      <c r="AA51" s="733"/>
      <c r="AB51" s="733"/>
      <c r="AC51" s="733"/>
      <c r="AD51" s="733"/>
      <c r="AE51" s="733"/>
      <c r="AF51" s="735"/>
    </row>
    <row r="52" spans="2:32" ht="30" customHeight="1">
      <c r="B52" s="295">
        <v>31</v>
      </c>
      <c r="C52" s="732" t="s">
        <v>3615</v>
      </c>
      <c r="D52" s="733"/>
      <c r="E52" s="733"/>
      <c r="F52" s="733"/>
      <c r="G52" s="733"/>
      <c r="H52" s="733"/>
      <c r="I52" s="733"/>
      <c r="J52" s="733"/>
      <c r="K52" s="733"/>
      <c r="L52" s="733"/>
      <c r="M52" s="733"/>
      <c r="N52" s="734"/>
      <c r="O52" s="270" t="s">
        <v>3618</v>
      </c>
      <c r="P52" s="732" t="s">
        <v>3622</v>
      </c>
      <c r="Q52" s="733"/>
      <c r="R52" s="733"/>
      <c r="S52" s="733"/>
      <c r="T52" s="733"/>
      <c r="U52" s="733"/>
      <c r="V52" s="733"/>
      <c r="W52" s="733"/>
      <c r="X52" s="733"/>
      <c r="Y52" s="733"/>
      <c r="Z52" s="733"/>
      <c r="AA52" s="733"/>
      <c r="AB52" s="733"/>
      <c r="AC52" s="733"/>
      <c r="AD52" s="733"/>
      <c r="AE52" s="733"/>
      <c r="AF52" s="735"/>
    </row>
    <row r="53" spans="2:32" ht="30" customHeight="1">
      <c r="B53" s="295">
        <v>31</v>
      </c>
      <c r="C53" s="732" t="s">
        <v>3615</v>
      </c>
      <c r="D53" s="733"/>
      <c r="E53" s="733"/>
      <c r="F53" s="733"/>
      <c r="G53" s="733"/>
      <c r="H53" s="733"/>
      <c r="I53" s="733"/>
      <c r="J53" s="733"/>
      <c r="K53" s="733"/>
      <c r="L53" s="733"/>
      <c r="M53" s="733"/>
      <c r="N53" s="734"/>
      <c r="O53" s="270" t="s">
        <v>3619</v>
      </c>
      <c r="P53" s="732" t="s">
        <v>3621</v>
      </c>
      <c r="Q53" s="733"/>
      <c r="R53" s="733"/>
      <c r="S53" s="733"/>
      <c r="T53" s="733"/>
      <c r="U53" s="733"/>
      <c r="V53" s="733"/>
      <c r="W53" s="733"/>
      <c r="X53" s="733"/>
      <c r="Y53" s="733"/>
      <c r="Z53" s="733"/>
      <c r="AA53" s="733"/>
      <c r="AB53" s="733"/>
      <c r="AC53" s="733"/>
      <c r="AD53" s="733"/>
      <c r="AE53" s="733"/>
      <c r="AF53" s="735"/>
    </row>
    <row r="54" spans="2:32" ht="30" customHeight="1">
      <c r="B54" s="729" t="s">
        <v>3450</v>
      </c>
      <c r="C54" s="730"/>
      <c r="D54" s="730"/>
      <c r="E54" s="730"/>
      <c r="F54" s="730"/>
      <c r="G54" s="730"/>
      <c r="H54" s="730"/>
      <c r="I54" s="730"/>
      <c r="J54" s="730"/>
      <c r="K54" s="730"/>
      <c r="L54" s="730"/>
      <c r="M54" s="730"/>
      <c r="N54" s="730"/>
      <c r="O54" s="730"/>
      <c r="P54" s="730"/>
      <c r="Q54" s="730"/>
      <c r="R54" s="730"/>
      <c r="S54" s="730"/>
      <c r="T54" s="730"/>
      <c r="U54" s="730"/>
      <c r="V54" s="730"/>
      <c r="W54" s="730"/>
      <c r="X54" s="730"/>
      <c r="Y54" s="730"/>
      <c r="Z54" s="730"/>
      <c r="AA54" s="730"/>
      <c r="AB54" s="730"/>
      <c r="AC54" s="730"/>
      <c r="AD54" s="730"/>
      <c r="AE54" s="730"/>
      <c r="AF54" s="731"/>
    </row>
    <row r="55" spans="2:32" ht="30" customHeight="1">
      <c r="B55" s="295">
        <v>36</v>
      </c>
      <c r="C55" s="732" t="s">
        <v>3450</v>
      </c>
      <c r="D55" s="733"/>
      <c r="E55" s="733"/>
      <c r="F55" s="733"/>
      <c r="G55" s="733"/>
      <c r="H55" s="733"/>
      <c r="I55" s="733"/>
      <c r="J55" s="733"/>
      <c r="K55" s="733"/>
      <c r="L55" s="733"/>
      <c r="M55" s="733"/>
      <c r="N55" s="734"/>
      <c r="O55" s="270" t="s">
        <v>3584</v>
      </c>
      <c r="P55" s="732" t="s">
        <v>1512</v>
      </c>
      <c r="Q55" s="733"/>
      <c r="R55" s="733"/>
      <c r="S55" s="733"/>
      <c r="T55" s="733"/>
      <c r="U55" s="733"/>
      <c r="V55" s="733"/>
      <c r="W55" s="733"/>
      <c r="X55" s="733"/>
      <c r="Y55" s="733"/>
      <c r="Z55" s="733"/>
      <c r="AA55" s="733"/>
      <c r="AB55" s="733"/>
      <c r="AC55" s="733"/>
      <c r="AD55" s="733"/>
      <c r="AE55" s="733"/>
      <c r="AF55" s="735"/>
    </row>
    <row r="56" spans="2:32" ht="30" customHeight="1">
      <c r="B56" s="295">
        <v>37</v>
      </c>
      <c r="C56" s="732" t="s">
        <v>3450</v>
      </c>
      <c r="D56" s="733"/>
      <c r="E56" s="733"/>
      <c r="F56" s="733"/>
      <c r="G56" s="733"/>
      <c r="H56" s="733"/>
      <c r="I56" s="733"/>
      <c r="J56" s="733"/>
      <c r="K56" s="733"/>
      <c r="L56" s="733"/>
      <c r="M56" s="733"/>
      <c r="N56" s="734"/>
      <c r="O56" s="270" t="s">
        <v>3585</v>
      </c>
      <c r="P56" s="732" t="s">
        <v>1514</v>
      </c>
      <c r="Q56" s="733"/>
      <c r="R56" s="733"/>
      <c r="S56" s="733"/>
      <c r="T56" s="733"/>
      <c r="U56" s="733"/>
      <c r="V56" s="733"/>
      <c r="W56" s="733"/>
      <c r="X56" s="733"/>
      <c r="Y56" s="733"/>
      <c r="Z56" s="733"/>
      <c r="AA56" s="733"/>
      <c r="AB56" s="733"/>
      <c r="AC56" s="733"/>
      <c r="AD56" s="733"/>
      <c r="AE56" s="733"/>
      <c r="AF56" s="735"/>
    </row>
    <row r="57" spans="2:32" ht="30" customHeight="1">
      <c r="B57" s="295">
        <v>38</v>
      </c>
      <c r="C57" s="732" t="s">
        <v>3450</v>
      </c>
      <c r="D57" s="733"/>
      <c r="E57" s="733"/>
      <c r="F57" s="733"/>
      <c r="G57" s="733"/>
      <c r="H57" s="733"/>
      <c r="I57" s="733"/>
      <c r="J57" s="733"/>
      <c r="K57" s="733"/>
      <c r="L57" s="733"/>
      <c r="M57" s="733"/>
      <c r="N57" s="734"/>
      <c r="O57" s="270" t="s">
        <v>3453</v>
      </c>
      <c r="P57" s="732" t="s">
        <v>1518</v>
      </c>
      <c r="Q57" s="733"/>
      <c r="R57" s="733"/>
      <c r="S57" s="733"/>
      <c r="T57" s="733"/>
      <c r="U57" s="733"/>
      <c r="V57" s="733"/>
      <c r="W57" s="733"/>
      <c r="X57" s="733"/>
      <c r="Y57" s="733"/>
      <c r="Z57" s="733"/>
      <c r="AA57" s="733"/>
      <c r="AB57" s="733"/>
      <c r="AC57" s="733"/>
      <c r="AD57" s="733"/>
      <c r="AE57" s="733"/>
      <c r="AF57" s="735"/>
    </row>
    <row r="58" spans="2:32" ht="30" customHeight="1">
      <c r="B58" s="295">
        <v>39</v>
      </c>
      <c r="C58" s="732" t="s">
        <v>3450</v>
      </c>
      <c r="D58" s="733"/>
      <c r="E58" s="733"/>
      <c r="F58" s="733"/>
      <c r="G58" s="733"/>
      <c r="H58" s="733"/>
      <c r="I58" s="733"/>
      <c r="J58" s="733"/>
      <c r="K58" s="733"/>
      <c r="L58" s="733"/>
      <c r="M58" s="733"/>
      <c r="N58" s="734"/>
      <c r="O58" s="270" t="s">
        <v>3451</v>
      </c>
      <c r="P58" s="732" t="s">
        <v>1519</v>
      </c>
      <c r="Q58" s="733"/>
      <c r="R58" s="733"/>
      <c r="S58" s="733"/>
      <c r="T58" s="733"/>
      <c r="U58" s="733"/>
      <c r="V58" s="733"/>
      <c r="W58" s="733"/>
      <c r="X58" s="733"/>
      <c r="Y58" s="733"/>
      <c r="Z58" s="733"/>
      <c r="AA58" s="733"/>
      <c r="AB58" s="733"/>
      <c r="AC58" s="733"/>
      <c r="AD58" s="733"/>
      <c r="AE58" s="733"/>
      <c r="AF58" s="735"/>
    </row>
    <row r="59" spans="2:32" ht="30" customHeight="1">
      <c r="B59" s="295">
        <v>40</v>
      </c>
      <c r="C59" s="732" t="s">
        <v>3450</v>
      </c>
      <c r="D59" s="733"/>
      <c r="E59" s="733"/>
      <c r="F59" s="733"/>
      <c r="G59" s="733"/>
      <c r="H59" s="733"/>
      <c r="I59" s="733"/>
      <c r="J59" s="733"/>
      <c r="K59" s="733"/>
      <c r="L59" s="733"/>
      <c r="M59" s="733"/>
      <c r="N59" s="734"/>
      <c r="O59" s="270" t="s">
        <v>3452</v>
      </c>
      <c r="P59" s="732" t="s">
        <v>1520</v>
      </c>
      <c r="Q59" s="733"/>
      <c r="R59" s="733"/>
      <c r="S59" s="733"/>
      <c r="T59" s="733"/>
      <c r="U59" s="733"/>
      <c r="V59" s="733"/>
      <c r="W59" s="733"/>
      <c r="X59" s="733"/>
      <c r="Y59" s="733"/>
      <c r="Z59" s="733"/>
      <c r="AA59" s="733"/>
      <c r="AB59" s="733"/>
      <c r="AC59" s="733"/>
      <c r="AD59" s="733"/>
      <c r="AE59" s="733"/>
      <c r="AF59" s="735"/>
    </row>
    <row r="60" spans="2:32" ht="30" customHeight="1">
      <c r="B60" s="295">
        <v>41</v>
      </c>
      <c r="C60" s="732" t="s">
        <v>3450</v>
      </c>
      <c r="D60" s="733"/>
      <c r="E60" s="733"/>
      <c r="F60" s="733"/>
      <c r="G60" s="733"/>
      <c r="H60" s="733"/>
      <c r="I60" s="733"/>
      <c r="J60" s="733"/>
      <c r="K60" s="733"/>
      <c r="L60" s="733"/>
      <c r="M60" s="733"/>
      <c r="N60" s="734"/>
      <c r="O60" s="270" t="s">
        <v>3586</v>
      </c>
      <c r="P60" s="732" t="s">
        <v>1523</v>
      </c>
      <c r="Q60" s="733"/>
      <c r="R60" s="733"/>
      <c r="S60" s="733"/>
      <c r="T60" s="733"/>
      <c r="U60" s="733"/>
      <c r="V60" s="733"/>
      <c r="W60" s="733"/>
      <c r="X60" s="733"/>
      <c r="Y60" s="733"/>
      <c r="Z60" s="733"/>
      <c r="AA60" s="733"/>
      <c r="AB60" s="733"/>
      <c r="AC60" s="733"/>
      <c r="AD60" s="733"/>
      <c r="AE60" s="733"/>
      <c r="AF60" s="735"/>
    </row>
    <row r="61" spans="2:32" ht="30" customHeight="1">
      <c r="B61" s="295">
        <v>42</v>
      </c>
      <c r="C61" s="732" t="s">
        <v>3450</v>
      </c>
      <c r="D61" s="733"/>
      <c r="E61" s="733"/>
      <c r="F61" s="733"/>
      <c r="G61" s="733"/>
      <c r="H61" s="733"/>
      <c r="I61" s="733"/>
      <c r="J61" s="733"/>
      <c r="K61" s="733"/>
      <c r="L61" s="733"/>
      <c r="M61" s="733"/>
      <c r="N61" s="734"/>
      <c r="O61" s="270" t="s">
        <v>3454</v>
      </c>
      <c r="P61" s="732" t="s">
        <v>3623</v>
      </c>
      <c r="Q61" s="733"/>
      <c r="R61" s="733"/>
      <c r="S61" s="733"/>
      <c r="T61" s="733"/>
      <c r="U61" s="733"/>
      <c r="V61" s="733"/>
      <c r="W61" s="733"/>
      <c r="X61" s="733"/>
      <c r="Y61" s="733"/>
      <c r="Z61" s="733"/>
      <c r="AA61" s="733"/>
      <c r="AB61" s="733"/>
      <c r="AC61" s="733"/>
      <c r="AD61" s="733"/>
      <c r="AE61" s="733"/>
      <c r="AF61" s="735"/>
    </row>
    <row r="62" spans="2:32" ht="30" customHeight="1">
      <c r="B62" s="295">
        <v>43</v>
      </c>
      <c r="C62" s="732" t="s">
        <v>3450</v>
      </c>
      <c r="D62" s="733"/>
      <c r="E62" s="733"/>
      <c r="F62" s="733"/>
      <c r="G62" s="733"/>
      <c r="H62" s="733"/>
      <c r="I62" s="733"/>
      <c r="J62" s="733"/>
      <c r="K62" s="733"/>
      <c r="L62" s="733"/>
      <c r="M62" s="733"/>
      <c r="N62" s="734"/>
      <c r="O62" s="270" t="s">
        <v>3587</v>
      </c>
      <c r="P62" s="732" t="s">
        <v>3624</v>
      </c>
      <c r="Q62" s="733"/>
      <c r="R62" s="733"/>
      <c r="S62" s="733"/>
      <c r="T62" s="733"/>
      <c r="U62" s="733"/>
      <c r="V62" s="733"/>
      <c r="W62" s="733"/>
      <c r="X62" s="733"/>
      <c r="Y62" s="733"/>
      <c r="Z62" s="733"/>
      <c r="AA62" s="733"/>
      <c r="AB62" s="733"/>
      <c r="AC62" s="733"/>
      <c r="AD62" s="733"/>
      <c r="AE62" s="733"/>
      <c r="AF62" s="735"/>
    </row>
    <row r="63" spans="2:32" ht="30" customHeight="1">
      <c r="B63" s="295">
        <v>44</v>
      </c>
      <c r="C63" s="732" t="s">
        <v>3450</v>
      </c>
      <c r="D63" s="733"/>
      <c r="E63" s="733"/>
      <c r="F63" s="733"/>
      <c r="G63" s="733"/>
      <c r="H63" s="733"/>
      <c r="I63" s="733"/>
      <c r="J63" s="733"/>
      <c r="K63" s="733"/>
      <c r="L63" s="733"/>
      <c r="M63" s="733"/>
      <c r="N63" s="734"/>
      <c r="O63" s="270" t="s">
        <v>3455</v>
      </c>
      <c r="P63" s="732" t="s">
        <v>3625</v>
      </c>
      <c r="Q63" s="733"/>
      <c r="R63" s="733"/>
      <c r="S63" s="733"/>
      <c r="T63" s="733"/>
      <c r="U63" s="733"/>
      <c r="V63" s="733"/>
      <c r="W63" s="733"/>
      <c r="X63" s="733"/>
      <c r="Y63" s="733"/>
      <c r="Z63" s="733"/>
      <c r="AA63" s="733"/>
      <c r="AB63" s="733"/>
      <c r="AC63" s="733"/>
      <c r="AD63" s="733"/>
      <c r="AE63" s="733"/>
      <c r="AF63" s="735"/>
    </row>
    <row r="64" spans="2:32" ht="30" customHeight="1">
      <c r="B64" s="729" t="s">
        <v>3458</v>
      </c>
      <c r="C64" s="730"/>
      <c r="D64" s="730"/>
      <c r="E64" s="730"/>
      <c r="F64" s="730"/>
      <c r="G64" s="730"/>
      <c r="H64" s="730"/>
      <c r="I64" s="730"/>
      <c r="J64" s="730"/>
      <c r="K64" s="730"/>
      <c r="L64" s="730"/>
      <c r="M64" s="730"/>
      <c r="N64" s="730"/>
      <c r="O64" s="730"/>
      <c r="P64" s="730"/>
      <c r="Q64" s="730"/>
      <c r="R64" s="730"/>
      <c r="S64" s="730"/>
      <c r="T64" s="730"/>
      <c r="U64" s="730"/>
      <c r="V64" s="730"/>
      <c r="W64" s="730"/>
      <c r="X64" s="730"/>
      <c r="Y64" s="730"/>
      <c r="Z64" s="730"/>
      <c r="AA64" s="730"/>
      <c r="AB64" s="730"/>
      <c r="AC64" s="730"/>
      <c r="AD64" s="730"/>
      <c r="AE64" s="730"/>
      <c r="AF64" s="731"/>
    </row>
    <row r="65" spans="2:32" ht="30" customHeight="1">
      <c r="B65" s="295">
        <v>45</v>
      </c>
      <c r="C65" s="732" t="s">
        <v>3458</v>
      </c>
      <c r="D65" s="733"/>
      <c r="E65" s="733"/>
      <c r="F65" s="733"/>
      <c r="G65" s="733"/>
      <c r="H65" s="733"/>
      <c r="I65" s="733"/>
      <c r="J65" s="733"/>
      <c r="K65" s="733"/>
      <c r="L65" s="733"/>
      <c r="M65" s="733"/>
      <c r="N65" s="734"/>
      <c r="O65" s="270" t="s">
        <v>3459</v>
      </c>
      <c r="P65" s="732" t="s">
        <v>3626</v>
      </c>
      <c r="Q65" s="733"/>
      <c r="R65" s="733"/>
      <c r="S65" s="733"/>
      <c r="T65" s="733"/>
      <c r="U65" s="733"/>
      <c r="V65" s="733"/>
      <c r="W65" s="733"/>
      <c r="X65" s="733"/>
      <c r="Y65" s="733"/>
      <c r="Z65" s="733"/>
      <c r="AA65" s="733"/>
      <c r="AB65" s="733"/>
      <c r="AC65" s="733"/>
      <c r="AD65" s="733"/>
      <c r="AE65" s="733"/>
      <c r="AF65" s="735"/>
    </row>
    <row r="66" spans="2:32" ht="30" customHeight="1">
      <c r="B66" s="295">
        <v>46</v>
      </c>
      <c r="C66" s="732" t="s">
        <v>3458</v>
      </c>
      <c r="D66" s="733"/>
      <c r="E66" s="733"/>
      <c r="F66" s="733"/>
      <c r="G66" s="733"/>
      <c r="H66" s="733"/>
      <c r="I66" s="733"/>
      <c r="J66" s="733"/>
      <c r="K66" s="733"/>
      <c r="L66" s="733"/>
      <c r="M66" s="733"/>
      <c r="N66" s="734"/>
      <c r="O66" s="270" t="s">
        <v>3460</v>
      </c>
      <c r="P66" s="732" t="s">
        <v>3627</v>
      </c>
      <c r="Q66" s="733"/>
      <c r="R66" s="733"/>
      <c r="S66" s="733"/>
      <c r="T66" s="733"/>
      <c r="U66" s="733"/>
      <c r="V66" s="733"/>
      <c r="W66" s="733"/>
      <c r="X66" s="733"/>
      <c r="Y66" s="733"/>
      <c r="Z66" s="733"/>
      <c r="AA66" s="733"/>
      <c r="AB66" s="733"/>
      <c r="AC66" s="733"/>
      <c r="AD66" s="733"/>
      <c r="AE66" s="733"/>
      <c r="AF66" s="735"/>
    </row>
    <row r="67" spans="2:32" ht="30" customHeight="1">
      <c r="B67" s="295">
        <v>47</v>
      </c>
      <c r="C67" s="732" t="s">
        <v>3458</v>
      </c>
      <c r="D67" s="733"/>
      <c r="E67" s="733"/>
      <c r="F67" s="733"/>
      <c r="G67" s="733"/>
      <c r="H67" s="733"/>
      <c r="I67" s="733"/>
      <c r="J67" s="733"/>
      <c r="K67" s="733"/>
      <c r="L67" s="733"/>
      <c r="M67" s="733"/>
      <c r="N67" s="734"/>
      <c r="O67" s="270" t="s">
        <v>3461</v>
      </c>
      <c r="P67" s="732" t="s">
        <v>3628</v>
      </c>
      <c r="Q67" s="733"/>
      <c r="R67" s="733"/>
      <c r="S67" s="733"/>
      <c r="T67" s="733"/>
      <c r="U67" s="733"/>
      <c r="V67" s="733"/>
      <c r="W67" s="733"/>
      <c r="X67" s="733"/>
      <c r="Y67" s="733"/>
      <c r="Z67" s="733"/>
      <c r="AA67" s="733"/>
      <c r="AB67" s="733"/>
      <c r="AC67" s="733"/>
      <c r="AD67" s="733"/>
      <c r="AE67" s="733"/>
      <c r="AF67" s="735"/>
    </row>
    <row r="68" spans="2:32" ht="30" customHeight="1">
      <c r="B68" s="295">
        <v>48</v>
      </c>
      <c r="C68" s="732" t="s">
        <v>3458</v>
      </c>
      <c r="D68" s="733"/>
      <c r="E68" s="733"/>
      <c r="F68" s="733"/>
      <c r="G68" s="733"/>
      <c r="H68" s="733"/>
      <c r="I68" s="733"/>
      <c r="J68" s="733"/>
      <c r="K68" s="733"/>
      <c r="L68" s="733"/>
      <c r="M68" s="733"/>
      <c r="N68" s="734"/>
      <c r="O68" s="270" t="s">
        <v>3462</v>
      </c>
      <c r="P68" s="732" t="s">
        <v>1534</v>
      </c>
      <c r="Q68" s="733"/>
      <c r="R68" s="733"/>
      <c r="S68" s="733"/>
      <c r="T68" s="733"/>
      <c r="U68" s="733"/>
      <c r="V68" s="733"/>
      <c r="W68" s="733"/>
      <c r="X68" s="733"/>
      <c r="Y68" s="733"/>
      <c r="Z68" s="733"/>
      <c r="AA68" s="733"/>
      <c r="AB68" s="733"/>
      <c r="AC68" s="733"/>
      <c r="AD68" s="733"/>
      <c r="AE68" s="733"/>
      <c r="AF68" s="735"/>
    </row>
    <row r="69" spans="2:32" ht="30" customHeight="1">
      <c r="B69" s="729" t="s">
        <v>287</v>
      </c>
      <c r="C69" s="730"/>
      <c r="D69" s="730"/>
      <c r="E69" s="730"/>
      <c r="F69" s="730"/>
      <c r="G69" s="730"/>
      <c r="H69" s="730"/>
      <c r="I69" s="730"/>
      <c r="J69" s="730"/>
      <c r="K69" s="730"/>
      <c r="L69" s="730"/>
      <c r="M69" s="730"/>
      <c r="N69" s="730"/>
      <c r="O69" s="730"/>
      <c r="P69" s="730"/>
      <c r="Q69" s="730"/>
      <c r="R69" s="730"/>
      <c r="S69" s="730"/>
      <c r="T69" s="730"/>
      <c r="U69" s="730"/>
      <c r="V69" s="730"/>
      <c r="W69" s="730"/>
      <c r="X69" s="730"/>
      <c r="Y69" s="730"/>
      <c r="Z69" s="730"/>
      <c r="AA69" s="730"/>
      <c r="AB69" s="730"/>
      <c r="AC69" s="730"/>
      <c r="AD69" s="730"/>
      <c r="AE69" s="730"/>
      <c r="AF69" s="731"/>
    </row>
    <row r="70" spans="2:32" ht="30" customHeight="1">
      <c r="B70" s="295">
        <v>49</v>
      </c>
      <c r="C70" s="732" t="s">
        <v>287</v>
      </c>
      <c r="D70" s="733"/>
      <c r="E70" s="733"/>
      <c r="F70" s="733"/>
      <c r="G70" s="733"/>
      <c r="H70" s="733"/>
      <c r="I70" s="733"/>
      <c r="J70" s="733"/>
      <c r="K70" s="733"/>
      <c r="L70" s="733"/>
      <c r="M70" s="733"/>
      <c r="N70" s="734"/>
      <c r="O70" s="270" t="s">
        <v>3463</v>
      </c>
      <c r="P70" s="732" t="s">
        <v>3603</v>
      </c>
      <c r="Q70" s="733"/>
      <c r="R70" s="733"/>
      <c r="S70" s="733"/>
      <c r="T70" s="733"/>
      <c r="U70" s="733"/>
      <c r="V70" s="733"/>
      <c r="W70" s="733"/>
      <c r="X70" s="733"/>
      <c r="Y70" s="733"/>
      <c r="Z70" s="733"/>
      <c r="AA70" s="733"/>
      <c r="AB70" s="733"/>
      <c r="AC70" s="733"/>
      <c r="AD70" s="733"/>
      <c r="AE70" s="733"/>
      <c r="AF70" s="735"/>
    </row>
    <row r="71" spans="2:32" ht="30" customHeight="1">
      <c r="B71" s="295">
        <v>50</v>
      </c>
      <c r="C71" s="732" t="s">
        <v>287</v>
      </c>
      <c r="D71" s="733"/>
      <c r="E71" s="733"/>
      <c r="F71" s="733"/>
      <c r="G71" s="733"/>
      <c r="H71" s="733"/>
      <c r="I71" s="733"/>
      <c r="J71" s="733"/>
      <c r="K71" s="733"/>
      <c r="L71" s="733"/>
      <c r="M71" s="733"/>
      <c r="N71" s="734"/>
      <c r="O71" s="270" t="s">
        <v>3464</v>
      </c>
      <c r="P71" s="732" t="s">
        <v>3604</v>
      </c>
      <c r="Q71" s="733"/>
      <c r="R71" s="733"/>
      <c r="S71" s="733"/>
      <c r="T71" s="733"/>
      <c r="U71" s="733"/>
      <c r="V71" s="733"/>
      <c r="W71" s="733"/>
      <c r="X71" s="733"/>
      <c r="Y71" s="733"/>
      <c r="Z71" s="733"/>
      <c r="AA71" s="733"/>
      <c r="AB71" s="733"/>
      <c r="AC71" s="733"/>
      <c r="AD71" s="733"/>
      <c r="AE71" s="733"/>
      <c r="AF71" s="735"/>
    </row>
    <row r="72" spans="2:32" ht="30" customHeight="1">
      <c r="B72" s="295">
        <v>51</v>
      </c>
      <c r="C72" s="732" t="s">
        <v>287</v>
      </c>
      <c r="D72" s="733"/>
      <c r="E72" s="733"/>
      <c r="F72" s="733"/>
      <c r="G72" s="733"/>
      <c r="H72" s="733"/>
      <c r="I72" s="733"/>
      <c r="J72" s="733"/>
      <c r="K72" s="733"/>
      <c r="L72" s="733"/>
      <c r="M72" s="733"/>
      <c r="N72" s="734"/>
      <c r="O72" s="270" t="s">
        <v>3465</v>
      </c>
      <c r="P72" s="732" t="s">
        <v>3605</v>
      </c>
      <c r="Q72" s="733"/>
      <c r="R72" s="733"/>
      <c r="S72" s="733"/>
      <c r="T72" s="733"/>
      <c r="U72" s="733"/>
      <c r="V72" s="733"/>
      <c r="W72" s="733"/>
      <c r="X72" s="733"/>
      <c r="Y72" s="733"/>
      <c r="Z72" s="733"/>
      <c r="AA72" s="733"/>
      <c r="AB72" s="733"/>
      <c r="AC72" s="733"/>
      <c r="AD72" s="733"/>
      <c r="AE72" s="733"/>
      <c r="AF72" s="735"/>
    </row>
    <row r="73" spans="2:32" ht="30" customHeight="1">
      <c r="B73" s="295">
        <v>52</v>
      </c>
      <c r="C73" s="732" t="s">
        <v>287</v>
      </c>
      <c r="D73" s="733"/>
      <c r="E73" s="733"/>
      <c r="F73" s="733"/>
      <c r="G73" s="733"/>
      <c r="H73" s="733"/>
      <c r="I73" s="733"/>
      <c r="J73" s="733"/>
      <c r="K73" s="733"/>
      <c r="L73" s="733"/>
      <c r="M73" s="733"/>
      <c r="N73" s="734"/>
      <c r="O73" s="270" t="s">
        <v>3466</v>
      </c>
      <c r="P73" s="732" t="s">
        <v>3606</v>
      </c>
      <c r="Q73" s="733"/>
      <c r="R73" s="733"/>
      <c r="S73" s="733"/>
      <c r="T73" s="733"/>
      <c r="U73" s="733"/>
      <c r="V73" s="733"/>
      <c r="W73" s="733"/>
      <c r="X73" s="733"/>
      <c r="Y73" s="733"/>
      <c r="Z73" s="733"/>
      <c r="AA73" s="733"/>
      <c r="AB73" s="733"/>
      <c r="AC73" s="733"/>
      <c r="AD73" s="733"/>
      <c r="AE73" s="733"/>
      <c r="AF73" s="735"/>
    </row>
    <row r="74" spans="2:32" ht="30" customHeight="1">
      <c r="B74" s="295">
        <v>53</v>
      </c>
      <c r="C74" s="732" t="s">
        <v>287</v>
      </c>
      <c r="D74" s="733"/>
      <c r="E74" s="733"/>
      <c r="F74" s="733"/>
      <c r="G74" s="733"/>
      <c r="H74" s="733"/>
      <c r="I74" s="733"/>
      <c r="J74" s="733"/>
      <c r="K74" s="733"/>
      <c r="L74" s="733"/>
      <c r="M74" s="733"/>
      <c r="N74" s="734"/>
      <c r="O74" s="270" t="s">
        <v>3467</v>
      </c>
      <c r="P74" s="732" t="s">
        <v>3629</v>
      </c>
      <c r="Q74" s="733"/>
      <c r="R74" s="733"/>
      <c r="S74" s="733"/>
      <c r="T74" s="733"/>
      <c r="U74" s="733"/>
      <c r="V74" s="733"/>
      <c r="W74" s="733"/>
      <c r="X74" s="733"/>
      <c r="Y74" s="733"/>
      <c r="Z74" s="733"/>
      <c r="AA74" s="733"/>
      <c r="AB74" s="733"/>
      <c r="AC74" s="733"/>
      <c r="AD74" s="733"/>
      <c r="AE74" s="733"/>
      <c r="AF74" s="735"/>
    </row>
    <row r="75" spans="2:32" ht="30" customHeight="1">
      <c r="B75" s="295">
        <v>54</v>
      </c>
      <c r="C75" s="732" t="s">
        <v>287</v>
      </c>
      <c r="D75" s="733"/>
      <c r="E75" s="733"/>
      <c r="F75" s="733"/>
      <c r="G75" s="733"/>
      <c r="H75" s="733"/>
      <c r="I75" s="733"/>
      <c r="J75" s="733"/>
      <c r="K75" s="733"/>
      <c r="L75" s="733"/>
      <c r="M75" s="733"/>
      <c r="N75" s="734"/>
      <c r="O75" s="270" t="s">
        <v>3468</v>
      </c>
      <c r="P75" s="732" t="s">
        <v>3630</v>
      </c>
      <c r="Q75" s="733"/>
      <c r="R75" s="733"/>
      <c r="S75" s="733"/>
      <c r="T75" s="733"/>
      <c r="U75" s="733"/>
      <c r="V75" s="733"/>
      <c r="W75" s="733"/>
      <c r="X75" s="733"/>
      <c r="Y75" s="733"/>
      <c r="Z75" s="733"/>
      <c r="AA75" s="733"/>
      <c r="AB75" s="733"/>
      <c r="AC75" s="733"/>
      <c r="AD75" s="733"/>
      <c r="AE75" s="733"/>
      <c r="AF75" s="735"/>
    </row>
    <row r="76" spans="2:32" ht="30" customHeight="1">
      <c r="B76" s="295">
        <v>55</v>
      </c>
      <c r="C76" s="732" t="s">
        <v>287</v>
      </c>
      <c r="D76" s="733"/>
      <c r="E76" s="733"/>
      <c r="F76" s="733"/>
      <c r="G76" s="733"/>
      <c r="H76" s="733"/>
      <c r="I76" s="733"/>
      <c r="J76" s="733"/>
      <c r="K76" s="733"/>
      <c r="L76" s="733"/>
      <c r="M76" s="733"/>
      <c r="N76" s="734"/>
      <c r="O76" s="270" t="s">
        <v>3469</v>
      </c>
      <c r="P76" s="732" t="s">
        <v>3631</v>
      </c>
      <c r="Q76" s="733"/>
      <c r="R76" s="733"/>
      <c r="S76" s="733"/>
      <c r="T76" s="733"/>
      <c r="U76" s="733"/>
      <c r="V76" s="733"/>
      <c r="W76" s="733"/>
      <c r="X76" s="733"/>
      <c r="Y76" s="733"/>
      <c r="Z76" s="733"/>
      <c r="AA76" s="733"/>
      <c r="AB76" s="733"/>
      <c r="AC76" s="733"/>
      <c r="AD76" s="733"/>
      <c r="AE76" s="733"/>
      <c r="AF76" s="735"/>
    </row>
    <row r="77" spans="2:32" ht="30" customHeight="1">
      <c r="B77" s="295">
        <v>56</v>
      </c>
      <c r="C77" s="732" t="s">
        <v>287</v>
      </c>
      <c r="D77" s="733"/>
      <c r="E77" s="733"/>
      <c r="F77" s="733"/>
      <c r="G77" s="733"/>
      <c r="H77" s="733"/>
      <c r="I77" s="733"/>
      <c r="J77" s="733"/>
      <c r="K77" s="733"/>
      <c r="L77" s="733"/>
      <c r="M77" s="733"/>
      <c r="N77" s="734"/>
      <c r="O77" s="270" t="s">
        <v>3470</v>
      </c>
      <c r="P77" s="732" t="s">
        <v>3632</v>
      </c>
      <c r="Q77" s="733"/>
      <c r="R77" s="733"/>
      <c r="S77" s="733"/>
      <c r="T77" s="733"/>
      <c r="U77" s="733"/>
      <c r="V77" s="733"/>
      <c r="W77" s="733"/>
      <c r="X77" s="733"/>
      <c r="Y77" s="733"/>
      <c r="Z77" s="733"/>
      <c r="AA77" s="733"/>
      <c r="AB77" s="733"/>
      <c r="AC77" s="733"/>
      <c r="AD77" s="733"/>
      <c r="AE77" s="733"/>
      <c r="AF77" s="735"/>
    </row>
    <row r="78" spans="2:32" ht="30" customHeight="1">
      <c r="B78" s="295">
        <v>57</v>
      </c>
      <c r="C78" s="732" t="s">
        <v>287</v>
      </c>
      <c r="D78" s="733"/>
      <c r="E78" s="733"/>
      <c r="F78" s="733"/>
      <c r="G78" s="733"/>
      <c r="H78" s="733"/>
      <c r="I78" s="733"/>
      <c r="J78" s="733"/>
      <c r="K78" s="733"/>
      <c r="L78" s="733"/>
      <c r="M78" s="733"/>
      <c r="N78" s="734"/>
      <c r="O78" s="270" t="s">
        <v>3460</v>
      </c>
      <c r="P78" s="732" t="s">
        <v>3635</v>
      </c>
      <c r="Q78" s="733"/>
      <c r="R78" s="733"/>
      <c r="S78" s="733"/>
      <c r="T78" s="733"/>
      <c r="U78" s="733"/>
      <c r="V78" s="733"/>
      <c r="W78" s="733"/>
      <c r="X78" s="733"/>
      <c r="Y78" s="733"/>
      <c r="Z78" s="733"/>
      <c r="AA78" s="733"/>
      <c r="AB78" s="733"/>
      <c r="AC78" s="733"/>
      <c r="AD78" s="733"/>
      <c r="AE78" s="733"/>
      <c r="AF78" s="735"/>
    </row>
    <row r="79" spans="2:32" ht="30" customHeight="1">
      <c r="B79" s="295">
        <v>58</v>
      </c>
      <c r="C79" s="732" t="s">
        <v>287</v>
      </c>
      <c r="D79" s="733"/>
      <c r="E79" s="733"/>
      <c r="F79" s="733"/>
      <c r="G79" s="733"/>
      <c r="H79" s="733"/>
      <c r="I79" s="733"/>
      <c r="J79" s="733"/>
      <c r="K79" s="733"/>
      <c r="L79" s="733"/>
      <c r="M79" s="733"/>
      <c r="N79" s="734"/>
      <c r="O79" s="270" t="s">
        <v>3471</v>
      </c>
      <c r="P79" s="732" t="s">
        <v>3633</v>
      </c>
      <c r="Q79" s="733"/>
      <c r="R79" s="733"/>
      <c r="S79" s="733"/>
      <c r="T79" s="733"/>
      <c r="U79" s="733"/>
      <c r="V79" s="733"/>
      <c r="W79" s="733"/>
      <c r="X79" s="733"/>
      <c r="Y79" s="733"/>
      <c r="Z79" s="733"/>
      <c r="AA79" s="733"/>
      <c r="AB79" s="733"/>
      <c r="AC79" s="733"/>
      <c r="AD79" s="733"/>
      <c r="AE79" s="733"/>
      <c r="AF79" s="735"/>
    </row>
    <row r="80" spans="2:32" ht="30" customHeight="1">
      <c r="B80" s="295">
        <v>59</v>
      </c>
      <c r="C80" s="732" t="s">
        <v>287</v>
      </c>
      <c r="D80" s="733"/>
      <c r="E80" s="733"/>
      <c r="F80" s="733"/>
      <c r="G80" s="733"/>
      <c r="H80" s="733"/>
      <c r="I80" s="733"/>
      <c r="J80" s="733"/>
      <c r="K80" s="733"/>
      <c r="L80" s="733"/>
      <c r="M80" s="733"/>
      <c r="N80" s="734"/>
      <c r="O80" s="270" t="s">
        <v>3472</v>
      </c>
      <c r="P80" s="732" t="s">
        <v>3634</v>
      </c>
      <c r="Q80" s="733"/>
      <c r="R80" s="733"/>
      <c r="S80" s="733"/>
      <c r="T80" s="733"/>
      <c r="U80" s="733"/>
      <c r="V80" s="733"/>
      <c r="W80" s="733"/>
      <c r="X80" s="733"/>
      <c r="Y80" s="733"/>
      <c r="Z80" s="733"/>
      <c r="AA80" s="733"/>
      <c r="AB80" s="733"/>
      <c r="AC80" s="733"/>
      <c r="AD80" s="733"/>
      <c r="AE80" s="733"/>
      <c r="AF80" s="735"/>
    </row>
    <row r="81" spans="2:32" ht="30" customHeight="1">
      <c r="B81" s="295">
        <v>60</v>
      </c>
      <c r="C81" s="732" t="s">
        <v>287</v>
      </c>
      <c r="D81" s="733"/>
      <c r="E81" s="733"/>
      <c r="F81" s="733"/>
      <c r="G81" s="733"/>
      <c r="H81" s="733"/>
      <c r="I81" s="733"/>
      <c r="J81" s="733"/>
      <c r="K81" s="733"/>
      <c r="L81" s="733"/>
      <c r="M81" s="733"/>
      <c r="N81" s="734"/>
      <c r="O81" s="270" t="s">
        <v>3473</v>
      </c>
      <c r="P81" s="732" t="s">
        <v>3636</v>
      </c>
      <c r="Q81" s="733"/>
      <c r="R81" s="733"/>
      <c r="S81" s="733"/>
      <c r="T81" s="733"/>
      <c r="U81" s="733"/>
      <c r="V81" s="733"/>
      <c r="W81" s="733"/>
      <c r="X81" s="733"/>
      <c r="Y81" s="733"/>
      <c r="Z81" s="733"/>
      <c r="AA81" s="733"/>
      <c r="AB81" s="733"/>
      <c r="AC81" s="733"/>
      <c r="AD81" s="733"/>
      <c r="AE81" s="733"/>
      <c r="AF81" s="735"/>
    </row>
    <row r="82" spans="2:32" ht="30" customHeight="1">
      <c r="B82" s="295">
        <v>61</v>
      </c>
      <c r="C82" s="732" t="s">
        <v>287</v>
      </c>
      <c r="D82" s="733"/>
      <c r="E82" s="733"/>
      <c r="F82" s="733"/>
      <c r="G82" s="733"/>
      <c r="H82" s="733"/>
      <c r="I82" s="733"/>
      <c r="J82" s="733"/>
      <c r="K82" s="733"/>
      <c r="L82" s="733"/>
      <c r="M82" s="733"/>
      <c r="N82" s="734"/>
      <c r="O82" s="270" t="s">
        <v>3588</v>
      </c>
      <c r="P82" s="732" t="s">
        <v>3637</v>
      </c>
      <c r="Q82" s="733"/>
      <c r="R82" s="733"/>
      <c r="S82" s="733"/>
      <c r="T82" s="733"/>
      <c r="U82" s="733"/>
      <c r="V82" s="733"/>
      <c r="W82" s="733"/>
      <c r="X82" s="733"/>
      <c r="Y82" s="733"/>
      <c r="Z82" s="733"/>
      <c r="AA82" s="733"/>
      <c r="AB82" s="733"/>
      <c r="AC82" s="733"/>
      <c r="AD82" s="733"/>
      <c r="AE82" s="733"/>
      <c r="AF82" s="735"/>
    </row>
    <row r="83" spans="2:32" ht="30" customHeight="1">
      <c r="B83" s="295">
        <v>62</v>
      </c>
      <c r="C83" s="732" t="s">
        <v>287</v>
      </c>
      <c r="D83" s="733"/>
      <c r="E83" s="733"/>
      <c r="F83" s="733"/>
      <c r="G83" s="733"/>
      <c r="H83" s="733"/>
      <c r="I83" s="733"/>
      <c r="J83" s="733"/>
      <c r="K83" s="733"/>
      <c r="L83" s="733"/>
      <c r="M83" s="733"/>
      <c r="N83" s="734"/>
      <c r="O83" s="270" t="s">
        <v>3589</v>
      </c>
      <c r="P83" s="732" t="s">
        <v>3638</v>
      </c>
      <c r="Q83" s="733"/>
      <c r="R83" s="733"/>
      <c r="S83" s="733"/>
      <c r="T83" s="733"/>
      <c r="U83" s="733"/>
      <c r="V83" s="733"/>
      <c r="W83" s="733"/>
      <c r="X83" s="733"/>
      <c r="Y83" s="733"/>
      <c r="Z83" s="733"/>
      <c r="AA83" s="733"/>
      <c r="AB83" s="733"/>
      <c r="AC83" s="733"/>
      <c r="AD83" s="733"/>
      <c r="AE83" s="733"/>
      <c r="AF83" s="735"/>
    </row>
    <row r="84" spans="2:32" ht="30" customHeight="1">
      <c r="B84" s="729" t="s">
        <v>391</v>
      </c>
      <c r="C84" s="730"/>
      <c r="D84" s="730"/>
      <c r="E84" s="730"/>
      <c r="F84" s="730"/>
      <c r="G84" s="730"/>
      <c r="H84" s="730"/>
      <c r="I84" s="730"/>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1"/>
    </row>
    <row r="85" spans="2:32" ht="30" customHeight="1">
      <c r="B85" s="295">
        <v>63</v>
      </c>
      <c r="C85" s="732" t="s">
        <v>374</v>
      </c>
      <c r="D85" s="733"/>
      <c r="E85" s="733"/>
      <c r="F85" s="733"/>
      <c r="G85" s="733"/>
      <c r="H85" s="733"/>
      <c r="I85" s="733"/>
      <c r="J85" s="733"/>
      <c r="K85" s="733"/>
      <c r="L85" s="733"/>
      <c r="M85" s="733"/>
      <c r="N85" s="734"/>
      <c r="O85" s="270" t="s">
        <v>375</v>
      </c>
      <c r="P85" s="732" t="s">
        <v>376</v>
      </c>
      <c r="Q85" s="733"/>
      <c r="R85" s="733"/>
      <c r="S85" s="733"/>
      <c r="T85" s="733"/>
      <c r="U85" s="733"/>
      <c r="V85" s="733"/>
      <c r="W85" s="733"/>
      <c r="X85" s="733"/>
      <c r="Y85" s="733"/>
      <c r="Z85" s="733"/>
      <c r="AA85" s="733"/>
      <c r="AB85" s="733"/>
      <c r="AC85" s="733"/>
      <c r="AD85" s="733"/>
      <c r="AE85" s="733"/>
      <c r="AF85" s="735"/>
    </row>
    <row r="86" spans="2:32" ht="30" customHeight="1">
      <c r="B86" s="295">
        <v>64</v>
      </c>
      <c r="C86" s="732" t="s">
        <v>374</v>
      </c>
      <c r="D86" s="733"/>
      <c r="E86" s="733"/>
      <c r="F86" s="733"/>
      <c r="G86" s="733"/>
      <c r="H86" s="733"/>
      <c r="I86" s="733"/>
      <c r="J86" s="733"/>
      <c r="K86" s="733"/>
      <c r="L86" s="733"/>
      <c r="M86" s="733"/>
      <c r="N86" s="734"/>
      <c r="O86" s="270" t="s">
        <v>377</v>
      </c>
      <c r="P86" s="732" t="s">
        <v>378</v>
      </c>
      <c r="Q86" s="733"/>
      <c r="R86" s="733"/>
      <c r="S86" s="733"/>
      <c r="T86" s="733"/>
      <c r="U86" s="733"/>
      <c r="V86" s="733"/>
      <c r="W86" s="733"/>
      <c r="X86" s="733"/>
      <c r="Y86" s="733"/>
      <c r="Z86" s="733"/>
      <c r="AA86" s="733"/>
      <c r="AB86" s="733"/>
      <c r="AC86" s="733"/>
      <c r="AD86" s="733"/>
      <c r="AE86" s="733"/>
      <c r="AF86" s="735"/>
    </row>
    <row r="87" spans="2:32" ht="30" customHeight="1">
      <c r="B87" s="295">
        <v>65</v>
      </c>
      <c r="C87" s="732" t="s">
        <v>374</v>
      </c>
      <c r="D87" s="733"/>
      <c r="E87" s="733"/>
      <c r="F87" s="733"/>
      <c r="G87" s="733"/>
      <c r="H87" s="733"/>
      <c r="I87" s="733"/>
      <c r="J87" s="733"/>
      <c r="K87" s="733"/>
      <c r="L87" s="733"/>
      <c r="M87" s="733"/>
      <c r="N87" s="734"/>
      <c r="O87" s="270" t="s">
        <v>379</v>
      </c>
      <c r="P87" s="732" t="s">
        <v>380</v>
      </c>
      <c r="Q87" s="733"/>
      <c r="R87" s="733"/>
      <c r="S87" s="733"/>
      <c r="T87" s="733"/>
      <c r="U87" s="733"/>
      <c r="V87" s="733"/>
      <c r="W87" s="733"/>
      <c r="X87" s="733"/>
      <c r="Y87" s="733"/>
      <c r="Z87" s="733"/>
      <c r="AA87" s="733"/>
      <c r="AB87" s="733"/>
      <c r="AC87" s="733"/>
      <c r="AD87" s="733"/>
      <c r="AE87" s="733"/>
      <c r="AF87" s="735"/>
    </row>
    <row r="88" spans="2:32" ht="30" customHeight="1">
      <c r="B88" s="295">
        <v>66</v>
      </c>
      <c r="C88" s="732" t="s">
        <v>374</v>
      </c>
      <c r="D88" s="733"/>
      <c r="E88" s="733"/>
      <c r="F88" s="733"/>
      <c r="G88" s="733"/>
      <c r="H88" s="733"/>
      <c r="I88" s="733"/>
      <c r="J88" s="733"/>
      <c r="K88" s="733"/>
      <c r="L88" s="733"/>
      <c r="M88" s="733"/>
      <c r="N88" s="734"/>
      <c r="O88" s="270" t="s">
        <v>381</v>
      </c>
      <c r="P88" s="732" t="s">
        <v>382</v>
      </c>
      <c r="Q88" s="733"/>
      <c r="R88" s="733"/>
      <c r="S88" s="733"/>
      <c r="T88" s="733"/>
      <c r="U88" s="733"/>
      <c r="V88" s="733"/>
      <c r="W88" s="733"/>
      <c r="X88" s="733"/>
      <c r="Y88" s="733"/>
      <c r="Z88" s="733"/>
      <c r="AA88" s="733"/>
      <c r="AB88" s="733"/>
      <c r="AC88" s="733"/>
      <c r="AD88" s="733"/>
      <c r="AE88" s="733"/>
      <c r="AF88" s="735"/>
    </row>
    <row r="89" spans="2:32" ht="30" customHeight="1">
      <c r="B89" s="295">
        <v>67</v>
      </c>
      <c r="C89" s="732" t="s">
        <v>374</v>
      </c>
      <c r="D89" s="733"/>
      <c r="E89" s="733"/>
      <c r="F89" s="733"/>
      <c r="G89" s="733"/>
      <c r="H89" s="733"/>
      <c r="I89" s="733"/>
      <c r="J89" s="733"/>
      <c r="K89" s="733"/>
      <c r="L89" s="733"/>
      <c r="M89" s="733"/>
      <c r="N89" s="734"/>
      <c r="O89" s="270" t="s">
        <v>383</v>
      </c>
      <c r="P89" s="732" t="s">
        <v>384</v>
      </c>
      <c r="Q89" s="733"/>
      <c r="R89" s="733"/>
      <c r="S89" s="733"/>
      <c r="T89" s="733"/>
      <c r="U89" s="733"/>
      <c r="V89" s="733"/>
      <c r="W89" s="733"/>
      <c r="X89" s="733"/>
      <c r="Y89" s="733"/>
      <c r="Z89" s="733"/>
      <c r="AA89" s="733"/>
      <c r="AB89" s="733"/>
      <c r="AC89" s="733"/>
      <c r="AD89" s="733"/>
      <c r="AE89" s="733"/>
      <c r="AF89" s="735"/>
    </row>
    <row r="90" spans="2:32" ht="30" customHeight="1">
      <c r="B90" s="295">
        <v>68</v>
      </c>
      <c r="C90" s="732" t="s">
        <v>385</v>
      </c>
      <c r="D90" s="733"/>
      <c r="E90" s="733"/>
      <c r="F90" s="733"/>
      <c r="G90" s="733"/>
      <c r="H90" s="733"/>
      <c r="I90" s="733"/>
      <c r="J90" s="733"/>
      <c r="K90" s="733"/>
      <c r="L90" s="733"/>
      <c r="M90" s="733"/>
      <c r="N90" s="734"/>
      <c r="O90" s="270" t="s">
        <v>386</v>
      </c>
      <c r="P90" s="732" t="s">
        <v>387</v>
      </c>
      <c r="Q90" s="733"/>
      <c r="R90" s="733"/>
      <c r="S90" s="733"/>
      <c r="T90" s="733"/>
      <c r="U90" s="733"/>
      <c r="V90" s="733"/>
      <c r="W90" s="733"/>
      <c r="X90" s="733"/>
      <c r="Y90" s="733"/>
      <c r="Z90" s="733"/>
      <c r="AA90" s="733"/>
      <c r="AB90" s="733"/>
      <c r="AC90" s="733"/>
      <c r="AD90" s="733"/>
      <c r="AE90" s="733"/>
      <c r="AF90" s="735"/>
    </row>
    <row r="91" spans="2:32" ht="30" customHeight="1" thickBot="1">
      <c r="B91" s="295">
        <v>69</v>
      </c>
      <c r="C91" s="736" t="s">
        <v>388</v>
      </c>
      <c r="D91" s="737"/>
      <c r="E91" s="737"/>
      <c r="F91" s="737"/>
      <c r="G91" s="737"/>
      <c r="H91" s="737"/>
      <c r="I91" s="737"/>
      <c r="J91" s="737"/>
      <c r="K91" s="737"/>
      <c r="L91" s="737"/>
      <c r="M91" s="737"/>
      <c r="N91" s="738"/>
      <c r="O91" s="271" t="s">
        <v>389</v>
      </c>
      <c r="P91" s="739" t="s">
        <v>3590</v>
      </c>
      <c r="Q91" s="740"/>
      <c r="R91" s="740"/>
      <c r="S91" s="740"/>
      <c r="T91" s="740"/>
      <c r="U91" s="740"/>
      <c r="V91" s="741"/>
      <c r="W91" s="296" t="s">
        <v>390</v>
      </c>
      <c r="X91" s="296"/>
      <c r="Y91" s="296"/>
      <c r="Z91" s="296"/>
      <c r="AA91" s="296"/>
      <c r="AB91" s="296"/>
      <c r="AC91" s="296"/>
      <c r="AD91" s="296"/>
      <c r="AE91" s="296"/>
      <c r="AF91" s="297"/>
    </row>
    <row r="92" spans="2:32" ht="30" customHeight="1"/>
    <row r="93" spans="2:32" ht="30" customHeight="1"/>
    <row r="94" spans="2:32" ht="30" customHeight="1"/>
    <row r="95" spans="2:32" ht="30" customHeight="1"/>
    <row r="96" spans="2:32"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row r="110" ht="30" customHeight="1"/>
    <row r="111" ht="30" customHeight="1"/>
    <row r="112" ht="30" customHeight="1"/>
    <row r="113" ht="30" customHeight="1"/>
    <row r="114" ht="30" customHeight="1"/>
    <row r="115" ht="30" customHeight="1"/>
    <row r="116" ht="30" customHeight="1"/>
    <row r="117" ht="30" customHeight="1"/>
    <row r="118" ht="30" customHeight="1"/>
    <row r="119" ht="30" customHeight="1"/>
    <row r="120" ht="30" customHeight="1"/>
    <row r="121" ht="30" customHeight="1"/>
    <row r="122" ht="30" customHeight="1"/>
    <row r="123" ht="30" customHeight="1"/>
    <row r="124" ht="30" customHeight="1"/>
    <row r="125" ht="30" customHeight="1"/>
    <row r="126" ht="30" customHeight="1"/>
    <row r="127" ht="30" customHeight="1"/>
    <row r="128" ht="30" customHeight="1"/>
    <row r="129" ht="30" customHeight="1"/>
    <row r="130" ht="30" customHeight="1"/>
    <row r="131" ht="30" customHeight="1"/>
    <row r="132" ht="30" customHeight="1"/>
    <row r="133" ht="30" customHeight="1"/>
    <row r="134" ht="30" customHeight="1"/>
    <row r="135" ht="30" customHeight="1"/>
    <row r="136" ht="30" customHeight="1"/>
    <row r="137" ht="30" customHeight="1"/>
    <row r="138" ht="30" customHeight="1"/>
    <row r="139" ht="30" customHeight="1"/>
    <row r="140" ht="30" customHeight="1"/>
    <row r="141" ht="30" customHeight="1"/>
    <row r="142" ht="30" customHeight="1"/>
    <row r="143" ht="30" customHeight="1"/>
    <row r="144" ht="30" customHeight="1"/>
    <row r="145" ht="30" customHeight="1"/>
    <row r="146" ht="30" customHeight="1"/>
    <row r="147" ht="30" customHeight="1"/>
    <row r="148" ht="30" customHeight="1"/>
    <row r="149" ht="30" customHeight="1"/>
    <row r="150" ht="30" customHeight="1"/>
    <row r="151" ht="30" customHeight="1"/>
    <row r="152" ht="30" customHeight="1"/>
    <row r="153" ht="30" customHeight="1"/>
    <row r="154" ht="30" customHeight="1"/>
    <row r="155" ht="30" customHeight="1"/>
    <row r="156" ht="30" customHeight="1"/>
    <row r="157" ht="30" customHeight="1"/>
    <row r="158" ht="30" customHeight="1"/>
    <row r="159" ht="30" customHeight="1"/>
    <row r="160" ht="30" customHeight="1"/>
    <row r="161" ht="30" customHeight="1"/>
    <row r="162" ht="30" customHeight="1"/>
    <row r="163" ht="30" customHeight="1"/>
    <row r="164" ht="30" customHeight="1"/>
    <row r="165" ht="30" customHeight="1"/>
    <row r="166" ht="30" customHeight="1"/>
    <row r="167" ht="30" customHeight="1"/>
    <row r="168" ht="30" customHeight="1"/>
    <row r="169" ht="30" customHeight="1"/>
    <row r="170" ht="30" customHeight="1"/>
    <row r="171" ht="30" customHeight="1"/>
    <row r="172" ht="30" customHeight="1"/>
    <row r="173" ht="30" customHeight="1"/>
    <row r="174" ht="30" customHeight="1"/>
    <row r="175" ht="30" customHeight="1"/>
    <row r="176" ht="30" customHeight="1"/>
    <row r="177" ht="30" customHeight="1"/>
    <row r="178" ht="30" customHeight="1"/>
    <row r="179" ht="30" customHeight="1"/>
    <row r="180" ht="30" customHeight="1"/>
    <row r="181" ht="30" customHeight="1"/>
    <row r="182" ht="30" customHeight="1"/>
    <row r="183" ht="30" customHeight="1"/>
    <row r="184" ht="30" customHeight="1"/>
    <row r="185" ht="30" customHeight="1"/>
    <row r="186" ht="30" customHeight="1"/>
    <row r="187" ht="30" customHeight="1"/>
    <row r="188" ht="30" customHeight="1"/>
    <row r="189" ht="30" customHeight="1"/>
    <row r="190" ht="30" customHeight="1"/>
    <row r="191" ht="30" customHeight="1"/>
    <row r="192" ht="30" customHeight="1"/>
    <row r="193" ht="30" customHeight="1"/>
    <row r="194" ht="30" customHeight="1"/>
    <row r="195" ht="30" customHeight="1"/>
    <row r="196" ht="30" customHeight="1"/>
    <row r="197" ht="30" customHeight="1"/>
    <row r="198" ht="30" customHeight="1"/>
    <row r="199" ht="30" customHeight="1"/>
    <row r="200" ht="30" customHeight="1"/>
    <row r="201" ht="30" customHeight="1"/>
    <row r="202" ht="30" customHeight="1"/>
    <row r="203" ht="30" customHeight="1"/>
    <row r="204" ht="30" customHeight="1"/>
    <row r="205" ht="30" customHeight="1"/>
    <row r="206" ht="30" customHeight="1"/>
    <row r="207" ht="30" customHeight="1"/>
    <row r="208" ht="30" customHeight="1"/>
    <row r="209" ht="30" customHeight="1"/>
    <row r="210" ht="30" customHeight="1"/>
    <row r="211" ht="30" customHeight="1"/>
    <row r="212" ht="30" customHeight="1"/>
    <row r="213" ht="30" customHeight="1"/>
    <row r="214" ht="30" customHeight="1"/>
    <row r="215" ht="30" customHeight="1"/>
    <row r="216" ht="30" customHeight="1"/>
    <row r="217" ht="30" customHeight="1"/>
    <row r="218" ht="30" customHeight="1"/>
    <row r="219" ht="30" customHeight="1"/>
    <row r="220" ht="30" customHeight="1"/>
    <row r="221" ht="30" customHeight="1"/>
    <row r="222" ht="30" customHeight="1"/>
    <row r="223" ht="30" customHeight="1"/>
    <row r="224" ht="30" customHeight="1"/>
    <row r="225" ht="30" customHeight="1"/>
    <row r="226" ht="30" customHeight="1"/>
    <row r="227" ht="30" customHeight="1"/>
    <row r="228" ht="30" customHeight="1"/>
    <row r="229" ht="30" customHeight="1"/>
    <row r="230" ht="30" customHeight="1"/>
    <row r="231" ht="30" customHeight="1"/>
    <row r="232" ht="30" customHeight="1"/>
    <row r="233" ht="30" customHeight="1"/>
    <row r="234" ht="30" customHeight="1"/>
    <row r="235" ht="30" customHeight="1"/>
    <row r="236" ht="30" customHeight="1"/>
    <row r="237" ht="30" customHeight="1"/>
    <row r="238" ht="30" customHeight="1"/>
    <row r="239" ht="30" customHeight="1"/>
    <row r="240" ht="30" customHeight="1"/>
    <row r="241" ht="30" customHeight="1"/>
    <row r="242" ht="30" customHeight="1"/>
    <row r="243" ht="30" customHeight="1"/>
    <row r="244" ht="30" customHeight="1"/>
    <row r="245" ht="30" customHeight="1"/>
    <row r="246" ht="30" customHeight="1"/>
    <row r="247" ht="30" customHeight="1"/>
    <row r="248" ht="30" customHeight="1"/>
    <row r="249" ht="30" customHeight="1"/>
    <row r="250" ht="30" customHeight="1"/>
    <row r="251" ht="30" customHeight="1"/>
    <row r="252" ht="30" customHeight="1"/>
    <row r="253" ht="30" customHeight="1"/>
    <row r="254" ht="30" customHeight="1"/>
    <row r="255" ht="30" customHeight="1"/>
    <row r="256" ht="30" customHeight="1"/>
    <row r="257" ht="30" customHeight="1"/>
    <row r="258" ht="30" customHeight="1"/>
    <row r="259" ht="30" customHeight="1"/>
    <row r="260" ht="30" customHeight="1"/>
    <row r="261" ht="30" customHeight="1"/>
    <row r="262" ht="30" customHeight="1"/>
    <row r="263" ht="30" customHeight="1"/>
    <row r="264" ht="30" customHeight="1"/>
    <row r="265" ht="30" customHeight="1"/>
    <row r="266" ht="30" customHeight="1"/>
    <row r="267" ht="30" customHeight="1"/>
    <row r="268" ht="30" customHeight="1"/>
    <row r="269" ht="30" customHeight="1"/>
    <row r="270" ht="30" customHeight="1"/>
    <row r="271" ht="30" customHeight="1"/>
    <row r="272" ht="30" customHeight="1"/>
    <row r="273" ht="30" customHeight="1"/>
    <row r="274" ht="30" customHeight="1"/>
    <row r="275" ht="30" customHeight="1"/>
    <row r="276" ht="30" customHeight="1"/>
    <row r="277" ht="30" customHeight="1"/>
    <row r="278" ht="30" customHeight="1"/>
    <row r="279" ht="30" customHeight="1"/>
    <row r="280" ht="30" customHeight="1"/>
    <row r="281" ht="30" customHeight="1"/>
    <row r="282" ht="30" customHeight="1"/>
    <row r="283" ht="30" customHeight="1"/>
    <row r="284" ht="30" customHeight="1"/>
    <row r="285" ht="30" customHeight="1"/>
    <row r="286" ht="30" customHeight="1"/>
    <row r="287" ht="30" customHeight="1"/>
    <row r="288" ht="30" customHeight="1"/>
    <row r="289" ht="30" customHeight="1"/>
    <row r="290" ht="30" customHeight="1"/>
    <row r="291" ht="30" customHeight="1"/>
    <row r="292" ht="30" customHeight="1"/>
    <row r="293" ht="30" customHeight="1"/>
    <row r="294" ht="30" customHeight="1"/>
    <row r="295" ht="30" customHeight="1"/>
    <row r="296" ht="30" customHeight="1"/>
    <row r="297" ht="30" customHeight="1"/>
    <row r="298" ht="30" customHeight="1"/>
    <row r="299" ht="30" customHeight="1"/>
    <row r="300" ht="30" customHeight="1"/>
    <row r="301" ht="30" customHeight="1"/>
    <row r="302" ht="30" customHeight="1"/>
    <row r="303" ht="30" customHeight="1"/>
    <row r="304" ht="30" customHeight="1"/>
    <row r="305" ht="30" customHeight="1"/>
    <row r="306" ht="30" customHeight="1"/>
    <row r="307" ht="30" customHeight="1"/>
    <row r="308" ht="30" customHeight="1"/>
    <row r="309" ht="30" customHeight="1"/>
    <row r="310" ht="30" customHeight="1"/>
    <row r="311" ht="30" customHeight="1"/>
    <row r="312" ht="30" customHeight="1"/>
    <row r="313" ht="30" customHeight="1"/>
    <row r="314" ht="30" customHeight="1"/>
    <row r="315" ht="30" customHeight="1"/>
    <row r="316" ht="30" customHeight="1"/>
    <row r="317" ht="30" customHeight="1"/>
    <row r="318" ht="30" customHeight="1"/>
    <row r="319" ht="30" customHeight="1"/>
    <row r="320" ht="30" customHeight="1"/>
    <row r="321" ht="30" customHeight="1"/>
    <row r="322" ht="30" customHeight="1"/>
    <row r="323" ht="30" customHeight="1"/>
    <row r="324" ht="30" customHeight="1"/>
    <row r="325" ht="30" customHeight="1"/>
    <row r="326" ht="30" customHeight="1"/>
    <row r="327" ht="30" customHeight="1"/>
    <row r="328" ht="30" customHeight="1"/>
    <row r="329" ht="30" customHeight="1"/>
    <row r="330" ht="30" customHeight="1"/>
    <row r="331" ht="30" customHeight="1"/>
    <row r="332" ht="30" customHeight="1"/>
    <row r="333" ht="30" customHeight="1"/>
    <row r="334" ht="30" customHeight="1"/>
    <row r="335" ht="30" customHeight="1"/>
    <row r="336" ht="30" customHeight="1"/>
    <row r="337" ht="30" customHeight="1"/>
    <row r="338" ht="30" customHeight="1"/>
    <row r="339" ht="30" customHeight="1"/>
    <row r="340" ht="30" customHeight="1"/>
    <row r="341" ht="30" customHeight="1"/>
    <row r="342" ht="30" customHeight="1"/>
    <row r="343" ht="30" customHeight="1"/>
    <row r="344" ht="30" customHeight="1"/>
    <row r="345" ht="30" customHeight="1"/>
    <row r="346" ht="30" customHeight="1"/>
    <row r="347" ht="30" customHeight="1"/>
    <row r="348" ht="30" customHeight="1"/>
    <row r="349" ht="30" customHeight="1"/>
    <row r="350" ht="30" customHeight="1"/>
    <row r="351" ht="30" customHeight="1"/>
    <row r="352" ht="30" customHeight="1"/>
    <row r="353" ht="30" customHeight="1"/>
    <row r="354" ht="30" customHeight="1"/>
    <row r="355" ht="30" customHeight="1"/>
    <row r="356" ht="30" customHeight="1"/>
    <row r="357" ht="30" customHeight="1"/>
    <row r="358" ht="30" customHeight="1"/>
    <row r="359" ht="30" customHeight="1"/>
    <row r="360" ht="30" customHeight="1"/>
    <row r="361" ht="30" customHeight="1"/>
    <row r="362" ht="30" customHeight="1"/>
    <row r="363" ht="30" customHeight="1"/>
    <row r="364" ht="30" customHeight="1"/>
    <row r="365" ht="30" customHeight="1"/>
    <row r="366" ht="30" customHeight="1"/>
    <row r="367" ht="30" customHeight="1"/>
    <row r="368" ht="30" customHeight="1"/>
    <row r="369" ht="30" customHeight="1"/>
    <row r="370" ht="30" customHeight="1"/>
    <row r="371" ht="30" customHeight="1"/>
    <row r="372" ht="30" customHeight="1"/>
    <row r="373" ht="30" customHeight="1"/>
    <row r="374" ht="30" customHeight="1"/>
    <row r="375" ht="30" customHeight="1"/>
    <row r="376" ht="30" customHeight="1"/>
    <row r="377" ht="30" customHeight="1"/>
    <row r="378" ht="30" customHeight="1"/>
    <row r="379" ht="30" customHeight="1"/>
    <row r="380" ht="30" customHeight="1"/>
    <row r="381" ht="30" customHeight="1"/>
    <row r="382" ht="30" customHeight="1"/>
    <row r="383" ht="30" customHeight="1"/>
    <row r="384" ht="30" customHeight="1"/>
    <row r="385" ht="30" customHeight="1"/>
    <row r="386" ht="30" customHeight="1"/>
    <row r="387" ht="30" customHeight="1"/>
    <row r="388" ht="30" customHeight="1"/>
    <row r="389" ht="30" customHeight="1"/>
    <row r="390" ht="30" customHeight="1"/>
    <row r="391" ht="30" customHeight="1"/>
    <row r="392" ht="30" customHeight="1"/>
    <row r="393" ht="30" customHeight="1"/>
    <row r="394" ht="30" customHeight="1"/>
    <row r="395" ht="30" customHeight="1"/>
    <row r="396" ht="30" customHeight="1"/>
    <row r="397" ht="30" customHeight="1"/>
    <row r="398" ht="30" customHeight="1"/>
    <row r="399" ht="30" customHeight="1"/>
    <row r="400" ht="30" customHeight="1"/>
    <row r="401" ht="30" customHeight="1"/>
    <row r="402" ht="30" customHeight="1"/>
    <row r="403" ht="30" customHeight="1"/>
    <row r="404" ht="30" customHeight="1"/>
    <row r="405" ht="30" customHeight="1"/>
    <row r="406" ht="30" customHeight="1"/>
    <row r="407" ht="30" customHeight="1"/>
    <row r="408" ht="30" customHeight="1"/>
    <row r="409" ht="30" customHeight="1"/>
  </sheetData>
  <mergeCells count="166">
    <mergeCell ref="C76:N76"/>
    <mergeCell ref="P76:AF76"/>
    <mergeCell ref="C77:N77"/>
    <mergeCell ref="P77:AF77"/>
    <mergeCell ref="C78:N78"/>
    <mergeCell ref="P78:AF78"/>
    <mergeCell ref="C81:N81"/>
    <mergeCell ref="P81:AF81"/>
    <mergeCell ref="C38:N38"/>
    <mergeCell ref="P38:AF38"/>
    <mergeCell ref="P60:AF60"/>
    <mergeCell ref="C57:N57"/>
    <mergeCell ref="P57:AF57"/>
    <mergeCell ref="C58:N58"/>
    <mergeCell ref="P58:AF58"/>
    <mergeCell ref="C59:N59"/>
    <mergeCell ref="P59:AF59"/>
    <mergeCell ref="C55:N55"/>
    <mergeCell ref="P55:AF55"/>
    <mergeCell ref="C56:N56"/>
    <mergeCell ref="P56:AF56"/>
    <mergeCell ref="C63:N63"/>
    <mergeCell ref="P63:AF63"/>
    <mergeCell ref="C65:N65"/>
    <mergeCell ref="C75:N75"/>
    <mergeCell ref="P75:AF75"/>
    <mergeCell ref="C33:N33"/>
    <mergeCell ref="P33:AF33"/>
    <mergeCell ref="C74:N74"/>
    <mergeCell ref="P74:AF74"/>
    <mergeCell ref="B39:AF39"/>
    <mergeCell ref="B43:AF43"/>
    <mergeCell ref="B54:AF54"/>
    <mergeCell ref="C40:N40"/>
    <mergeCell ref="P40:AF40"/>
    <mergeCell ref="P48:AF48"/>
    <mergeCell ref="P46:AF46"/>
    <mergeCell ref="C62:N62"/>
    <mergeCell ref="P62:AF62"/>
    <mergeCell ref="C49:N49"/>
    <mergeCell ref="P49:AF49"/>
    <mergeCell ref="C60:N60"/>
    <mergeCell ref="P37:AF37"/>
    <mergeCell ref="C12:N12"/>
    <mergeCell ref="P12:AF12"/>
    <mergeCell ref="B13:AF13"/>
    <mergeCell ref="B23:AF23"/>
    <mergeCell ref="C22:N22"/>
    <mergeCell ref="P22:AF22"/>
    <mergeCell ref="C29:N29"/>
    <mergeCell ref="P29:AF29"/>
    <mergeCell ref="C30:N30"/>
    <mergeCell ref="P30:AF30"/>
    <mergeCell ref="C31:N31"/>
    <mergeCell ref="P31:AF31"/>
    <mergeCell ref="P15:AF15"/>
    <mergeCell ref="P16:AF16"/>
    <mergeCell ref="C14:N14"/>
    <mergeCell ref="P14:AF14"/>
    <mergeCell ref="C34:N34"/>
    <mergeCell ref="P34:AF34"/>
    <mergeCell ref="C35:N35"/>
    <mergeCell ref="P35:AF35"/>
    <mergeCell ref="C36:N36"/>
    <mergeCell ref="P36:AF36"/>
    <mergeCell ref="B2:AF3"/>
    <mergeCell ref="Q5:R6"/>
    <mergeCell ref="S5:T6"/>
    <mergeCell ref="B9:AF9"/>
    <mergeCell ref="C11:N11"/>
    <mergeCell ref="P11:AF11"/>
    <mergeCell ref="C8:N8"/>
    <mergeCell ref="P8:AF8"/>
    <mergeCell ref="B5:D5"/>
    <mergeCell ref="E5:L5"/>
    <mergeCell ref="M5:O5"/>
    <mergeCell ref="B6:D6"/>
    <mergeCell ref="E6:L6"/>
    <mergeCell ref="M6:O6"/>
    <mergeCell ref="P47:AF47"/>
    <mergeCell ref="C48:N48"/>
    <mergeCell ref="P17:AF17"/>
    <mergeCell ref="C18:N18"/>
    <mergeCell ref="P18:AF18"/>
    <mergeCell ref="C61:N61"/>
    <mergeCell ref="P61:AF61"/>
    <mergeCell ref="C10:N10"/>
    <mergeCell ref="P10:AF10"/>
    <mergeCell ref="C27:N27"/>
    <mergeCell ref="P27:AF27"/>
    <mergeCell ref="C28:N28"/>
    <mergeCell ref="P28:AF28"/>
    <mergeCell ref="B32:AF32"/>
    <mergeCell ref="C20:N20"/>
    <mergeCell ref="C21:N21"/>
    <mergeCell ref="C19:N19"/>
    <mergeCell ref="C24:N24"/>
    <mergeCell ref="P24:AF24"/>
    <mergeCell ref="C25:N25"/>
    <mergeCell ref="P25:AF25"/>
    <mergeCell ref="C26:N26"/>
    <mergeCell ref="P26:AF26"/>
    <mergeCell ref="C37:N37"/>
    <mergeCell ref="C66:N66"/>
    <mergeCell ref="P66:AF66"/>
    <mergeCell ref="C67:N67"/>
    <mergeCell ref="P67:AF67"/>
    <mergeCell ref="C68:N68"/>
    <mergeCell ref="P68:AF68"/>
    <mergeCell ref="C70:N70"/>
    <mergeCell ref="P70:AF70"/>
    <mergeCell ref="C15:N15"/>
    <mergeCell ref="P19:AF19"/>
    <mergeCell ref="C16:N16"/>
    <mergeCell ref="P20:AF20"/>
    <mergeCell ref="C17:N17"/>
    <mergeCell ref="P21:AF21"/>
    <mergeCell ref="C42:N42"/>
    <mergeCell ref="P42:AF42"/>
    <mergeCell ref="C41:N41"/>
    <mergeCell ref="P41:AF41"/>
    <mergeCell ref="C46:N46"/>
    <mergeCell ref="C47:N47"/>
    <mergeCell ref="C44:N44"/>
    <mergeCell ref="P44:AF44"/>
    <mergeCell ref="C45:N45"/>
    <mergeCell ref="P45:AF45"/>
    <mergeCell ref="C90:N90"/>
    <mergeCell ref="P90:AF90"/>
    <mergeCell ref="C91:N91"/>
    <mergeCell ref="C88:N88"/>
    <mergeCell ref="P88:AF88"/>
    <mergeCell ref="C89:N89"/>
    <mergeCell ref="P89:AF89"/>
    <mergeCell ref="P91:V91"/>
    <mergeCell ref="P82:AF82"/>
    <mergeCell ref="C83:N83"/>
    <mergeCell ref="P83:AF83"/>
    <mergeCell ref="C86:N86"/>
    <mergeCell ref="P86:AF86"/>
    <mergeCell ref="C82:N82"/>
    <mergeCell ref="B84:AF84"/>
    <mergeCell ref="B50:AF50"/>
    <mergeCell ref="C51:N51"/>
    <mergeCell ref="P51:AF51"/>
    <mergeCell ref="C52:N52"/>
    <mergeCell ref="P52:AF52"/>
    <mergeCell ref="C53:N53"/>
    <mergeCell ref="P53:AF53"/>
    <mergeCell ref="B64:AF64"/>
    <mergeCell ref="C87:N87"/>
    <mergeCell ref="P87:AF87"/>
    <mergeCell ref="C85:N85"/>
    <mergeCell ref="P85:AF85"/>
    <mergeCell ref="C79:N79"/>
    <mergeCell ref="P79:AF79"/>
    <mergeCell ref="C80:N80"/>
    <mergeCell ref="P80:AF80"/>
    <mergeCell ref="P65:AF65"/>
    <mergeCell ref="C73:N73"/>
    <mergeCell ref="P73:AF73"/>
    <mergeCell ref="C71:N71"/>
    <mergeCell ref="P71:AF71"/>
    <mergeCell ref="C72:N72"/>
    <mergeCell ref="P72:AF72"/>
    <mergeCell ref="B69:AF69"/>
  </mergeCells>
  <phoneticPr fontId="1" type="noConversion"/>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7030A0"/>
  </sheetPr>
  <dimension ref="B1:AJ342"/>
  <sheetViews>
    <sheetView topLeftCell="A2" zoomScale="85" zoomScaleNormal="85" workbookViewId="0">
      <selection activeCell="O17" sqref="O17:S17"/>
    </sheetView>
  </sheetViews>
  <sheetFormatPr baseColWidth="10" defaultColWidth="9" defaultRowHeight="17"/>
  <cols>
    <col min="1" max="1" width="3.33203125" style="62" customWidth="1"/>
    <col min="2" max="16384" width="9" style="62"/>
  </cols>
  <sheetData>
    <row r="1" spans="2:36" ht="18" thickBot="1"/>
    <row r="2" spans="2:36" ht="30" customHeight="1">
      <c r="B2" s="325" t="s">
        <v>427</v>
      </c>
      <c r="C2" s="326"/>
      <c r="D2" s="326"/>
      <c r="E2" s="326"/>
      <c r="F2" s="326"/>
      <c r="G2" s="326"/>
      <c r="H2" s="326"/>
      <c r="I2" s="326"/>
      <c r="J2" s="326"/>
      <c r="K2" s="326"/>
      <c r="L2" s="326"/>
      <c r="M2" s="326"/>
      <c r="N2" s="326"/>
      <c r="O2" s="326"/>
      <c r="P2" s="326"/>
      <c r="Q2" s="326"/>
      <c r="R2" s="326"/>
      <c r="S2" s="326"/>
      <c r="T2" s="326"/>
      <c r="U2" s="326"/>
      <c r="V2" s="326"/>
      <c r="W2" s="326"/>
      <c r="X2" s="326"/>
      <c r="Y2" s="326"/>
      <c r="Z2" s="326"/>
      <c r="AA2" s="326"/>
      <c r="AB2" s="326"/>
      <c r="AC2" s="326"/>
      <c r="AD2" s="326"/>
      <c r="AE2" s="326"/>
      <c r="AF2" s="326"/>
      <c r="AG2" s="326"/>
      <c r="AH2" s="326"/>
      <c r="AI2" s="326"/>
      <c r="AJ2" s="327"/>
    </row>
    <row r="3" spans="2:36" ht="30" customHeight="1" thickBot="1">
      <c r="B3" s="328"/>
      <c r="C3" s="329"/>
      <c r="D3" s="329"/>
      <c r="E3" s="329"/>
      <c r="F3" s="329"/>
      <c r="G3" s="329"/>
      <c r="H3" s="329"/>
      <c r="I3" s="329"/>
      <c r="J3" s="329"/>
      <c r="K3" s="329"/>
      <c r="L3" s="329"/>
      <c r="M3" s="329"/>
      <c r="N3" s="329"/>
      <c r="O3" s="329"/>
      <c r="P3" s="329"/>
      <c r="Q3" s="329"/>
      <c r="R3" s="329"/>
      <c r="S3" s="329"/>
      <c r="T3" s="329"/>
      <c r="U3" s="329"/>
      <c r="V3" s="329"/>
      <c r="W3" s="329"/>
      <c r="X3" s="329"/>
      <c r="Y3" s="329"/>
      <c r="Z3" s="329"/>
      <c r="AA3" s="329"/>
      <c r="AB3" s="329"/>
      <c r="AC3" s="329"/>
      <c r="AD3" s="329"/>
      <c r="AE3" s="329"/>
      <c r="AF3" s="329"/>
      <c r="AG3" s="329"/>
      <c r="AH3" s="329"/>
      <c r="AI3" s="329"/>
      <c r="AJ3" s="330"/>
    </row>
    <row r="4" spans="2:36" ht="30" customHeight="1" thickBot="1"/>
    <row r="5" spans="2:36" ht="30" customHeight="1">
      <c r="B5" s="632" t="s">
        <v>54</v>
      </c>
      <c r="C5" s="633"/>
      <c r="D5" s="633"/>
      <c r="E5" s="578" t="s">
        <v>474</v>
      </c>
      <c r="F5" s="579"/>
      <c r="G5" s="579"/>
      <c r="H5" s="579"/>
      <c r="I5" s="579"/>
      <c r="J5" s="579"/>
      <c r="K5" s="579"/>
      <c r="L5" s="580"/>
      <c r="M5" s="633" t="s">
        <v>105</v>
      </c>
      <c r="N5" s="633"/>
      <c r="O5" s="633"/>
      <c r="P5" s="578" t="s">
        <v>50</v>
      </c>
      <c r="Q5" s="579"/>
      <c r="R5" s="579"/>
      <c r="S5" s="579"/>
      <c r="T5" s="579"/>
      <c r="U5" s="697" t="s">
        <v>428</v>
      </c>
      <c r="V5" s="697"/>
      <c r="W5" s="699">
        <v>1</v>
      </c>
      <c r="X5" s="700"/>
    </row>
    <row r="6" spans="2:36" ht="30" customHeight="1" thickBot="1">
      <c r="B6" s="686" t="s">
        <v>55</v>
      </c>
      <c r="C6" s="687"/>
      <c r="D6" s="687"/>
      <c r="E6" s="688" t="s">
        <v>56</v>
      </c>
      <c r="F6" s="688"/>
      <c r="G6" s="688"/>
      <c r="H6" s="688"/>
      <c r="I6" s="688"/>
      <c r="J6" s="688"/>
      <c r="K6" s="688"/>
      <c r="L6" s="688"/>
      <c r="M6" s="687" t="s">
        <v>106</v>
      </c>
      <c r="N6" s="687"/>
      <c r="O6" s="687"/>
      <c r="P6" s="690">
        <v>44197</v>
      </c>
      <c r="Q6" s="688"/>
      <c r="R6" s="688"/>
      <c r="S6" s="688"/>
      <c r="T6" s="761"/>
      <c r="U6" s="698"/>
      <c r="V6" s="698"/>
      <c r="W6" s="701"/>
      <c r="X6" s="702"/>
    </row>
    <row r="7" spans="2:36" ht="18" thickBot="1"/>
    <row r="8" spans="2:36" ht="30" customHeight="1">
      <c r="B8" s="63" t="s">
        <v>107</v>
      </c>
      <c r="C8" s="777" t="s">
        <v>392</v>
      </c>
      <c r="D8" s="778"/>
      <c r="E8" s="778"/>
      <c r="F8" s="778"/>
      <c r="G8" s="778"/>
      <c r="H8" s="778"/>
      <c r="I8" s="779"/>
      <c r="J8" s="775" t="s">
        <v>396</v>
      </c>
      <c r="K8" s="775"/>
      <c r="L8" s="775"/>
      <c r="M8" s="775"/>
      <c r="N8" s="775"/>
      <c r="O8" s="775" t="s">
        <v>397</v>
      </c>
      <c r="P8" s="775"/>
      <c r="Q8" s="775"/>
      <c r="R8" s="775"/>
      <c r="S8" s="775"/>
      <c r="T8" s="775" t="s">
        <v>104</v>
      </c>
      <c r="U8" s="775"/>
      <c r="V8" s="775"/>
      <c r="W8" s="775"/>
      <c r="X8" s="775"/>
      <c r="Y8" s="775"/>
      <c r="Z8" s="775"/>
      <c r="AA8" s="775"/>
      <c r="AB8" s="775"/>
      <c r="AC8" s="775"/>
      <c r="AD8" s="775"/>
      <c r="AE8" s="775"/>
      <c r="AF8" s="775"/>
      <c r="AG8" s="775"/>
      <c r="AH8" s="775"/>
      <c r="AI8" s="775"/>
      <c r="AJ8" s="776"/>
    </row>
    <row r="9" spans="2:36" ht="30" customHeight="1">
      <c r="B9" s="770" t="s">
        <v>393</v>
      </c>
      <c r="C9" s="771"/>
      <c r="D9" s="771"/>
      <c r="E9" s="771"/>
      <c r="F9" s="771"/>
      <c r="G9" s="771"/>
      <c r="H9" s="771"/>
      <c r="I9" s="771"/>
      <c r="J9" s="771"/>
      <c r="K9" s="771"/>
      <c r="L9" s="771"/>
      <c r="M9" s="771"/>
      <c r="N9" s="771"/>
      <c r="O9" s="771"/>
      <c r="P9" s="771"/>
      <c r="Q9" s="771"/>
      <c r="R9" s="771"/>
      <c r="S9" s="771"/>
      <c r="T9" s="771"/>
      <c r="U9" s="771"/>
      <c r="V9" s="771"/>
      <c r="W9" s="771"/>
      <c r="X9" s="771"/>
      <c r="Y9" s="771"/>
      <c r="Z9" s="771"/>
      <c r="AA9" s="771"/>
      <c r="AB9" s="771"/>
      <c r="AC9" s="771"/>
      <c r="AD9" s="771"/>
      <c r="AE9" s="771"/>
      <c r="AF9" s="771"/>
      <c r="AG9" s="771"/>
      <c r="AH9" s="771"/>
      <c r="AI9" s="771"/>
      <c r="AJ9" s="772"/>
    </row>
    <row r="10" spans="2:36" ht="30" customHeight="1">
      <c r="B10" s="64">
        <v>1</v>
      </c>
      <c r="C10" s="767" t="s">
        <v>395</v>
      </c>
      <c r="D10" s="768"/>
      <c r="E10" s="768"/>
      <c r="F10" s="768"/>
      <c r="G10" s="768"/>
      <c r="H10" s="768"/>
      <c r="I10" s="769"/>
      <c r="J10" s="765" t="s">
        <v>401</v>
      </c>
      <c r="K10" s="765"/>
      <c r="L10" s="765"/>
      <c r="M10" s="765"/>
      <c r="N10" s="765"/>
      <c r="O10" s="765" t="s">
        <v>407</v>
      </c>
      <c r="P10" s="765"/>
      <c r="Q10" s="765"/>
      <c r="R10" s="765"/>
      <c r="S10" s="765"/>
      <c r="T10" s="765" t="s">
        <v>416</v>
      </c>
      <c r="U10" s="765"/>
      <c r="V10" s="765"/>
      <c r="W10" s="765"/>
      <c r="X10" s="765"/>
      <c r="Y10" s="765"/>
      <c r="Z10" s="765"/>
      <c r="AA10" s="765"/>
      <c r="AB10" s="765"/>
      <c r="AC10" s="765"/>
      <c r="AD10" s="765"/>
      <c r="AE10" s="765"/>
      <c r="AF10" s="765"/>
      <c r="AG10" s="765"/>
      <c r="AH10" s="765"/>
      <c r="AI10" s="765"/>
      <c r="AJ10" s="766"/>
    </row>
    <row r="11" spans="2:36" ht="30" customHeight="1">
      <c r="B11" s="64">
        <v>2</v>
      </c>
      <c r="C11" s="767" t="s">
        <v>398</v>
      </c>
      <c r="D11" s="768"/>
      <c r="E11" s="768"/>
      <c r="F11" s="768"/>
      <c r="G11" s="768"/>
      <c r="H11" s="768"/>
      <c r="I11" s="769"/>
      <c r="J11" s="765" t="s">
        <v>403</v>
      </c>
      <c r="K11" s="765"/>
      <c r="L11" s="765"/>
      <c r="M11" s="765"/>
      <c r="N11" s="765"/>
      <c r="O11" s="765" t="s">
        <v>408</v>
      </c>
      <c r="P11" s="765"/>
      <c r="Q11" s="765"/>
      <c r="R11" s="765"/>
      <c r="S11" s="765"/>
      <c r="T11" s="765" t="s">
        <v>415</v>
      </c>
      <c r="U11" s="765"/>
      <c r="V11" s="765"/>
      <c r="W11" s="765"/>
      <c r="X11" s="765"/>
      <c r="Y11" s="765"/>
      <c r="Z11" s="765"/>
      <c r="AA11" s="765"/>
      <c r="AB11" s="765"/>
      <c r="AC11" s="765"/>
      <c r="AD11" s="765"/>
      <c r="AE11" s="765"/>
      <c r="AF11" s="765"/>
      <c r="AG11" s="765"/>
      <c r="AH11" s="765"/>
      <c r="AI11" s="765"/>
      <c r="AJ11" s="766"/>
    </row>
    <row r="12" spans="2:36" ht="30" customHeight="1">
      <c r="B12" s="64">
        <v>3</v>
      </c>
      <c r="C12" s="767" t="s">
        <v>399</v>
      </c>
      <c r="D12" s="768"/>
      <c r="E12" s="768"/>
      <c r="F12" s="768"/>
      <c r="G12" s="768"/>
      <c r="H12" s="768"/>
      <c r="I12" s="769"/>
      <c r="J12" s="765" t="s">
        <v>402</v>
      </c>
      <c r="K12" s="765"/>
      <c r="L12" s="765"/>
      <c r="M12" s="765"/>
      <c r="N12" s="765"/>
      <c r="O12" s="765" t="s">
        <v>409</v>
      </c>
      <c r="P12" s="765"/>
      <c r="Q12" s="765"/>
      <c r="R12" s="765"/>
      <c r="S12" s="765"/>
      <c r="T12" s="765" t="s">
        <v>426</v>
      </c>
      <c r="U12" s="765"/>
      <c r="V12" s="765"/>
      <c r="W12" s="765"/>
      <c r="X12" s="765"/>
      <c r="Y12" s="765"/>
      <c r="Z12" s="765"/>
      <c r="AA12" s="765"/>
      <c r="AB12" s="765"/>
      <c r="AC12" s="765"/>
      <c r="AD12" s="765"/>
      <c r="AE12" s="765"/>
      <c r="AF12" s="765"/>
      <c r="AG12" s="765"/>
      <c r="AH12" s="765"/>
      <c r="AI12" s="765"/>
      <c r="AJ12" s="766"/>
    </row>
    <row r="13" spans="2:36" ht="30" customHeight="1">
      <c r="B13" s="64">
        <v>4</v>
      </c>
      <c r="C13" s="767" t="s">
        <v>399</v>
      </c>
      <c r="D13" s="768"/>
      <c r="E13" s="768"/>
      <c r="F13" s="768"/>
      <c r="G13" s="768"/>
      <c r="H13" s="768"/>
      <c r="I13" s="769"/>
      <c r="J13" s="765" t="s">
        <v>402</v>
      </c>
      <c r="K13" s="765"/>
      <c r="L13" s="765"/>
      <c r="M13" s="765"/>
      <c r="N13" s="765"/>
      <c r="O13" s="765" t="s">
        <v>410</v>
      </c>
      <c r="P13" s="765"/>
      <c r="Q13" s="765"/>
      <c r="R13" s="765"/>
      <c r="S13" s="765"/>
      <c r="T13" s="765" t="s">
        <v>417</v>
      </c>
      <c r="U13" s="765"/>
      <c r="V13" s="765"/>
      <c r="W13" s="765"/>
      <c r="X13" s="765"/>
      <c r="Y13" s="765"/>
      <c r="Z13" s="765"/>
      <c r="AA13" s="765"/>
      <c r="AB13" s="765"/>
      <c r="AC13" s="765"/>
      <c r="AD13" s="765"/>
      <c r="AE13" s="765"/>
      <c r="AF13" s="765"/>
      <c r="AG13" s="765"/>
      <c r="AH13" s="765"/>
      <c r="AI13" s="765"/>
      <c r="AJ13" s="766"/>
    </row>
    <row r="14" spans="2:36" ht="30" customHeight="1">
      <c r="B14" s="64">
        <v>5</v>
      </c>
      <c r="C14" s="767" t="s">
        <v>399</v>
      </c>
      <c r="D14" s="768"/>
      <c r="E14" s="768"/>
      <c r="F14" s="768"/>
      <c r="G14" s="768"/>
      <c r="H14" s="768"/>
      <c r="I14" s="769"/>
      <c r="J14" s="765" t="s">
        <v>404</v>
      </c>
      <c r="K14" s="765"/>
      <c r="L14" s="765"/>
      <c r="M14" s="765"/>
      <c r="N14" s="765"/>
      <c r="O14" s="765" t="s">
        <v>411</v>
      </c>
      <c r="P14" s="765"/>
      <c r="Q14" s="765"/>
      <c r="R14" s="765"/>
      <c r="S14" s="765"/>
      <c r="T14" s="765" t="s">
        <v>418</v>
      </c>
      <c r="U14" s="765"/>
      <c r="V14" s="765"/>
      <c r="W14" s="765"/>
      <c r="X14" s="765"/>
      <c r="Y14" s="765"/>
      <c r="Z14" s="765"/>
      <c r="AA14" s="765"/>
      <c r="AB14" s="765"/>
      <c r="AC14" s="765"/>
      <c r="AD14" s="765"/>
      <c r="AE14" s="765"/>
      <c r="AF14" s="765"/>
      <c r="AG14" s="765"/>
      <c r="AH14" s="765"/>
      <c r="AI14" s="765"/>
      <c r="AJ14" s="766"/>
    </row>
    <row r="15" spans="2:36" ht="30" customHeight="1">
      <c r="B15" s="64">
        <v>6</v>
      </c>
      <c r="C15" s="767" t="s">
        <v>400</v>
      </c>
      <c r="D15" s="768"/>
      <c r="E15" s="768"/>
      <c r="F15" s="768"/>
      <c r="G15" s="768"/>
      <c r="H15" s="768"/>
      <c r="I15" s="769"/>
      <c r="J15" s="765" t="s">
        <v>405</v>
      </c>
      <c r="K15" s="765"/>
      <c r="L15" s="765"/>
      <c r="M15" s="765"/>
      <c r="N15" s="765"/>
      <c r="O15" s="765" t="s">
        <v>412</v>
      </c>
      <c r="P15" s="765"/>
      <c r="Q15" s="765"/>
      <c r="R15" s="765"/>
      <c r="S15" s="765"/>
      <c r="T15" s="765" t="s">
        <v>425</v>
      </c>
      <c r="U15" s="765"/>
      <c r="V15" s="765"/>
      <c r="W15" s="765"/>
      <c r="X15" s="765"/>
      <c r="Y15" s="765"/>
      <c r="Z15" s="765"/>
      <c r="AA15" s="765"/>
      <c r="AB15" s="765"/>
      <c r="AC15" s="765"/>
      <c r="AD15" s="765"/>
      <c r="AE15" s="765"/>
      <c r="AF15" s="765"/>
      <c r="AG15" s="765"/>
      <c r="AH15" s="765"/>
      <c r="AI15" s="765"/>
      <c r="AJ15" s="766"/>
    </row>
    <row r="16" spans="2:36" ht="30" customHeight="1">
      <c r="B16" s="64">
        <v>7</v>
      </c>
      <c r="C16" s="767" t="s">
        <v>400</v>
      </c>
      <c r="D16" s="768"/>
      <c r="E16" s="768"/>
      <c r="F16" s="768"/>
      <c r="G16" s="768"/>
      <c r="H16" s="768"/>
      <c r="I16" s="769"/>
      <c r="J16" s="765" t="s">
        <v>405</v>
      </c>
      <c r="K16" s="765"/>
      <c r="L16" s="765"/>
      <c r="M16" s="765"/>
      <c r="N16" s="765"/>
      <c r="O16" s="765" t="s">
        <v>413</v>
      </c>
      <c r="P16" s="765"/>
      <c r="Q16" s="765"/>
      <c r="R16" s="765"/>
      <c r="S16" s="765"/>
      <c r="T16" s="765" t="s">
        <v>424</v>
      </c>
      <c r="U16" s="765"/>
      <c r="V16" s="765"/>
      <c r="W16" s="765"/>
      <c r="X16" s="765"/>
      <c r="Y16" s="765"/>
      <c r="Z16" s="765"/>
      <c r="AA16" s="765"/>
      <c r="AB16" s="765"/>
      <c r="AC16" s="765"/>
      <c r="AD16" s="765"/>
      <c r="AE16" s="765"/>
      <c r="AF16" s="765"/>
      <c r="AG16" s="765"/>
      <c r="AH16" s="765"/>
      <c r="AI16" s="765"/>
      <c r="AJ16" s="766"/>
    </row>
    <row r="17" spans="2:36" ht="30" customHeight="1">
      <c r="B17" s="64">
        <v>8</v>
      </c>
      <c r="C17" s="767" t="s">
        <v>400</v>
      </c>
      <c r="D17" s="768"/>
      <c r="E17" s="768"/>
      <c r="F17" s="768"/>
      <c r="G17" s="768"/>
      <c r="H17" s="768"/>
      <c r="I17" s="769"/>
      <c r="J17" s="765" t="s">
        <v>406</v>
      </c>
      <c r="K17" s="765"/>
      <c r="L17" s="765"/>
      <c r="M17" s="765"/>
      <c r="N17" s="765"/>
      <c r="O17" s="765" t="s">
        <v>414</v>
      </c>
      <c r="P17" s="765"/>
      <c r="Q17" s="765"/>
      <c r="R17" s="765"/>
      <c r="S17" s="765"/>
      <c r="T17" s="765" t="s">
        <v>419</v>
      </c>
      <c r="U17" s="765"/>
      <c r="V17" s="765"/>
      <c r="W17" s="765"/>
      <c r="X17" s="765"/>
      <c r="Y17" s="765"/>
      <c r="Z17" s="765"/>
      <c r="AA17" s="765"/>
      <c r="AB17" s="765"/>
      <c r="AC17" s="765"/>
      <c r="AD17" s="765"/>
      <c r="AE17" s="765"/>
      <c r="AF17" s="765"/>
      <c r="AG17" s="765"/>
      <c r="AH17" s="765"/>
      <c r="AI17" s="765"/>
      <c r="AJ17" s="766"/>
    </row>
    <row r="18" spans="2:36" ht="30" customHeight="1">
      <c r="B18" s="770" t="s">
        <v>394</v>
      </c>
      <c r="C18" s="771"/>
      <c r="D18" s="771"/>
      <c r="E18" s="771"/>
      <c r="F18" s="771"/>
      <c r="G18" s="771"/>
      <c r="H18" s="771"/>
      <c r="I18" s="771"/>
      <c r="J18" s="771"/>
      <c r="K18" s="771"/>
      <c r="L18" s="771"/>
      <c r="M18" s="771"/>
      <c r="N18" s="771"/>
      <c r="O18" s="771"/>
      <c r="P18" s="771"/>
      <c r="Q18" s="771"/>
      <c r="R18" s="771"/>
      <c r="S18" s="771"/>
      <c r="T18" s="771"/>
      <c r="U18" s="771"/>
      <c r="V18" s="771"/>
      <c r="W18" s="771"/>
      <c r="X18" s="771"/>
      <c r="Y18" s="771"/>
      <c r="Z18" s="771"/>
      <c r="AA18" s="771"/>
      <c r="AB18" s="771"/>
      <c r="AC18" s="771"/>
      <c r="AD18" s="771"/>
      <c r="AE18" s="771"/>
      <c r="AF18" s="771"/>
      <c r="AG18" s="771"/>
      <c r="AH18" s="771"/>
      <c r="AI18" s="771"/>
      <c r="AJ18" s="772"/>
    </row>
    <row r="19" spans="2:36" ht="30" customHeight="1">
      <c r="B19" s="64">
        <v>9</v>
      </c>
      <c r="C19" s="767" t="s">
        <v>420</v>
      </c>
      <c r="D19" s="768"/>
      <c r="E19" s="768"/>
      <c r="F19" s="768"/>
      <c r="G19" s="768"/>
      <c r="H19" s="768"/>
      <c r="I19" s="769"/>
      <c r="J19" s="765" t="s">
        <v>423</v>
      </c>
      <c r="K19" s="765"/>
      <c r="L19" s="765"/>
      <c r="M19" s="765"/>
      <c r="N19" s="765"/>
      <c r="O19" s="765" t="s">
        <v>422</v>
      </c>
      <c r="P19" s="765"/>
      <c r="Q19" s="765"/>
      <c r="R19" s="765"/>
      <c r="S19" s="765"/>
      <c r="T19" s="765" t="s">
        <v>421</v>
      </c>
      <c r="U19" s="765"/>
      <c r="V19" s="765"/>
      <c r="W19" s="765"/>
      <c r="X19" s="765"/>
      <c r="Y19" s="765"/>
      <c r="Z19" s="765"/>
      <c r="AA19" s="765"/>
      <c r="AB19" s="765"/>
      <c r="AC19" s="765"/>
      <c r="AD19" s="765"/>
      <c r="AE19" s="765"/>
      <c r="AF19" s="765"/>
      <c r="AG19" s="765"/>
      <c r="AH19" s="765"/>
      <c r="AI19" s="765"/>
      <c r="AJ19" s="766"/>
    </row>
    <row r="20" spans="2:36" ht="30" customHeight="1">
      <c r="B20" s="64">
        <v>10</v>
      </c>
      <c r="C20" s="767"/>
      <c r="D20" s="768"/>
      <c r="E20" s="768"/>
      <c r="F20" s="768"/>
      <c r="G20" s="768"/>
      <c r="H20" s="768"/>
      <c r="I20" s="769"/>
      <c r="J20" s="765"/>
      <c r="K20" s="765"/>
      <c r="L20" s="765"/>
      <c r="M20" s="765"/>
      <c r="N20" s="765"/>
      <c r="O20" s="765"/>
      <c r="P20" s="765"/>
      <c r="Q20" s="765"/>
      <c r="R20" s="765"/>
      <c r="S20" s="765"/>
      <c r="T20" s="765"/>
      <c r="U20" s="765"/>
      <c r="V20" s="765"/>
      <c r="W20" s="765"/>
      <c r="X20" s="765"/>
      <c r="Y20" s="765"/>
      <c r="Z20" s="765"/>
      <c r="AA20" s="765"/>
      <c r="AB20" s="765"/>
      <c r="AC20" s="765"/>
      <c r="AD20" s="765"/>
      <c r="AE20" s="765"/>
      <c r="AF20" s="765"/>
      <c r="AG20" s="765"/>
      <c r="AH20" s="765"/>
      <c r="AI20" s="765"/>
      <c r="AJ20" s="766"/>
    </row>
    <row r="21" spans="2:36" ht="30" customHeight="1">
      <c r="B21" s="64">
        <v>11</v>
      </c>
      <c r="C21" s="767"/>
      <c r="D21" s="768"/>
      <c r="E21" s="768"/>
      <c r="F21" s="768"/>
      <c r="G21" s="768"/>
      <c r="H21" s="768"/>
      <c r="I21" s="769"/>
      <c r="J21" s="765"/>
      <c r="K21" s="765"/>
      <c r="L21" s="765"/>
      <c r="M21" s="765"/>
      <c r="N21" s="765"/>
      <c r="O21" s="765"/>
      <c r="P21" s="765"/>
      <c r="Q21" s="765"/>
      <c r="R21" s="765"/>
      <c r="S21" s="765"/>
      <c r="T21" s="765"/>
      <c r="U21" s="765"/>
      <c r="V21" s="765"/>
      <c r="W21" s="765"/>
      <c r="X21" s="765"/>
      <c r="Y21" s="765"/>
      <c r="Z21" s="765"/>
      <c r="AA21" s="765"/>
      <c r="AB21" s="765"/>
      <c r="AC21" s="765"/>
      <c r="AD21" s="765"/>
      <c r="AE21" s="765"/>
      <c r="AF21" s="765"/>
      <c r="AG21" s="765"/>
      <c r="AH21" s="765"/>
      <c r="AI21" s="765"/>
      <c r="AJ21" s="766"/>
    </row>
    <row r="22" spans="2:36" ht="30" customHeight="1">
      <c r="B22" s="64">
        <v>12</v>
      </c>
      <c r="C22" s="767"/>
      <c r="D22" s="768"/>
      <c r="E22" s="768"/>
      <c r="F22" s="768"/>
      <c r="G22" s="768"/>
      <c r="H22" s="768"/>
      <c r="I22" s="769"/>
      <c r="J22" s="765"/>
      <c r="K22" s="765"/>
      <c r="L22" s="765"/>
      <c r="M22" s="765"/>
      <c r="N22" s="765"/>
      <c r="O22" s="765"/>
      <c r="P22" s="765"/>
      <c r="Q22" s="765"/>
      <c r="R22" s="765"/>
      <c r="S22" s="765"/>
      <c r="T22" s="765"/>
      <c r="U22" s="765"/>
      <c r="V22" s="765"/>
      <c r="W22" s="765"/>
      <c r="X22" s="765"/>
      <c r="Y22" s="765"/>
      <c r="Z22" s="765"/>
      <c r="AA22" s="765"/>
      <c r="AB22" s="765"/>
      <c r="AC22" s="765"/>
      <c r="AD22" s="765"/>
      <c r="AE22" s="765"/>
      <c r="AF22" s="765"/>
      <c r="AG22" s="765"/>
      <c r="AH22" s="765"/>
      <c r="AI22" s="765"/>
      <c r="AJ22" s="766"/>
    </row>
    <row r="23" spans="2:36" ht="30" customHeight="1">
      <c r="B23" s="64">
        <v>13</v>
      </c>
      <c r="C23" s="767"/>
      <c r="D23" s="768"/>
      <c r="E23" s="768"/>
      <c r="F23" s="768"/>
      <c r="G23" s="768"/>
      <c r="H23" s="768"/>
      <c r="I23" s="769"/>
      <c r="J23" s="765"/>
      <c r="K23" s="765"/>
      <c r="L23" s="765"/>
      <c r="M23" s="765"/>
      <c r="N23" s="765"/>
      <c r="O23" s="765"/>
      <c r="P23" s="765"/>
      <c r="Q23" s="765"/>
      <c r="R23" s="765"/>
      <c r="S23" s="765"/>
      <c r="T23" s="765"/>
      <c r="U23" s="765"/>
      <c r="V23" s="765"/>
      <c r="W23" s="765"/>
      <c r="X23" s="765"/>
      <c r="Y23" s="765"/>
      <c r="Z23" s="765"/>
      <c r="AA23" s="765"/>
      <c r="AB23" s="765"/>
      <c r="AC23" s="765"/>
      <c r="AD23" s="765"/>
      <c r="AE23" s="765"/>
      <c r="AF23" s="765"/>
      <c r="AG23" s="765"/>
      <c r="AH23" s="765"/>
      <c r="AI23" s="765"/>
      <c r="AJ23" s="766"/>
    </row>
    <row r="24" spans="2:36" ht="30" customHeight="1">
      <c r="B24" s="64">
        <v>14</v>
      </c>
      <c r="C24" s="767"/>
      <c r="D24" s="768"/>
      <c r="E24" s="768"/>
      <c r="F24" s="768"/>
      <c r="G24" s="768"/>
      <c r="H24" s="768"/>
      <c r="I24" s="769"/>
      <c r="J24" s="765"/>
      <c r="K24" s="765"/>
      <c r="L24" s="765"/>
      <c r="M24" s="765"/>
      <c r="N24" s="765"/>
      <c r="O24" s="765"/>
      <c r="P24" s="765"/>
      <c r="Q24" s="765"/>
      <c r="R24" s="765"/>
      <c r="S24" s="765"/>
      <c r="T24" s="765"/>
      <c r="U24" s="765"/>
      <c r="V24" s="765"/>
      <c r="W24" s="765"/>
      <c r="X24" s="765"/>
      <c r="Y24" s="765"/>
      <c r="Z24" s="765"/>
      <c r="AA24" s="765"/>
      <c r="AB24" s="765"/>
      <c r="AC24" s="765"/>
      <c r="AD24" s="765"/>
      <c r="AE24" s="765"/>
      <c r="AF24" s="765"/>
      <c r="AG24" s="765"/>
      <c r="AH24" s="765"/>
      <c r="AI24" s="765"/>
      <c r="AJ24" s="766"/>
    </row>
    <row r="25" spans="2:36" ht="30" customHeight="1" thickBot="1">
      <c r="B25" s="65">
        <v>15</v>
      </c>
      <c r="C25" s="767"/>
      <c r="D25" s="768"/>
      <c r="E25" s="768"/>
      <c r="F25" s="768"/>
      <c r="G25" s="768"/>
      <c r="H25" s="768"/>
      <c r="I25" s="769"/>
      <c r="J25" s="773"/>
      <c r="K25" s="773"/>
      <c r="L25" s="773"/>
      <c r="M25" s="773"/>
      <c r="N25" s="773"/>
      <c r="O25" s="773"/>
      <c r="P25" s="773"/>
      <c r="Q25" s="773"/>
      <c r="R25" s="773"/>
      <c r="S25" s="773"/>
      <c r="T25" s="773"/>
      <c r="U25" s="773"/>
      <c r="V25" s="773"/>
      <c r="W25" s="773"/>
      <c r="X25" s="773"/>
      <c r="Y25" s="773"/>
      <c r="Z25" s="773"/>
      <c r="AA25" s="773"/>
      <c r="AB25" s="773"/>
      <c r="AC25" s="773"/>
      <c r="AD25" s="773"/>
      <c r="AE25" s="773"/>
      <c r="AF25" s="773"/>
      <c r="AG25" s="773"/>
      <c r="AH25" s="773"/>
      <c r="AI25" s="773"/>
      <c r="AJ25" s="774"/>
    </row>
    <row r="26" spans="2:36" ht="30" customHeight="1"/>
    <row r="27" spans="2:36" ht="30" customHeight="1"/>
    <row r="28" spans="2:36" ht="30" customHeight="1"/>
    <row r="29" spans="2:36" ht="30" customHeight="1"/>
    <row r="30" spans="2:36" ht="30" customHeight="1"/>
    <row r="31" spans="2:36" ht="30" customHeight="1"/>
    <row r="32" spans="2:36"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row r="110" ht="30" customHeight="1"/>
    <row r="111" ht="30" customHeight="1"/>
    <row r="112" ht="30" customHeight="1"/>
    <row r="113" ht="30" customHeight="1"/>
    <row r="114" ht="30" customHeight="1"/>
    <row r="115" ht="30" customHeight="1"/>
    <row r="116" ht="30" customHeight="1"/>
    <row r="117" ht="30" customHeight="1"/>
    <row r="118" ht="30" customHeight="1"/>
    <row r="119" ht="30" customHeight="1"/>
    <row r="120" ht="30" customHeight="1"/>
    <row r="121" ht="30" customHeight="1"/>
    <row r="122" ht="30" customHeight="1"/>
    <row r="123" ht="30" customHeight="1"/>
    <row r="124" ht="30" customHeight="1"/>
    <row r="125" ht="30" customHeight="1"/>
    <row r="126" ht="30" customHeight="1"/>
    <row r="127" ht="30" customHeight="1"/>
    <row r="128" ht="30" customHeight="1"/>
    <row r="129" ht="30" customHeight="1"/>
    <row r="130" ht="30" customHeight="1"/>
    <row r="131" ht="30" customHeight="1"/>
    <row r="132" ht="30" customHeight="1"/>
    <row r="133" ht="30" customHeight="1"/>
    <row r="134" ht="30" customHeight="1"/>
    <row r="135" ht="30" customHeight="1"/>
    <row r="136" ht="30" customHeight="1"/>
    <row r="137" ht="30" customHeight="1"/>
    <row r="138" ht="30" customHeight="1"/>
    <row r="139" ht="30" customHeight="1"/>
    <row r="140" ht="30" customHeight="1"/>
    <row r="141" ht="30" customHeight="1"/>
    <row r="142" ht="30" customHeight="1"/>
    <row r="143" ht="30" customHeight="1"/>
    <row r="144" ht="30" customHeight="1"/>
    <row r="145" ht="30" customHeight="1"/>
    <row r="146" ht="30" customHeight="1"/>
    <row r="147" ht="30" customHeight="1"/>
    <row r="148" ht="30" customHeight="1"/>
    <row r="149" ht="30" customHeight="1"/>
    <row r="150" ht="30" customHeight="1"/>
    <row r="151" ht="30" customHeight="1"/>
    <row r="152" ht="30" customHeight="1"/>
    <row r="153" ht="30" customHeight="1"/>
    <row r="154" ht="30" customHeight="1"/>
    <row r="155" ht="30" customHeight="1"/>
    <row r="156" ht="30" customHeight="1"/>
    <row r="157" ht="30" customHeight="1"/>
    <row r="158" ht="30" customHeight="1"/>
    <row r="159" ht="30" customHeight="1"/>
    <row r="160" ht="30" customHeight="1"/>
    <row r="161" ht="30" customHeight="1"/>
    <row r="162" ht="30" customHeight="1"/>
    <row r="163" ht="30" customHeight="1"/>
    <row r="164" ht="30" customHeight="1"/>
    <row r="165" ht="30" customHeight="1"/>
    <row r="166" ht="30" customHeight="1"/>
    <row r="167" ht="30" customHeight="1"/>
    <row r="168" ht="30" customHeight="1"/>
    <row r="169" ht="30" customHeight="1"/>
    <row r="170" ht="30" customHeight="1"/>
    <row r="171" ht="30" customHeight="1"/>
    <row r="172" ht="30" customHeight="1"/>
    <row r="173" ht="30" customHeight="1"/>
    <row r="174" ht="30" customHeight="1"/>
    <row r="175" ht="30" customHeight="1"/>
    <row r="176" ht="30" customHeight="1"/>
    <row r="177" ht="30" customHeight="1"/>
    <row r="178" ht="30" customHeight="1"/>
    <row r="179" ht="30" customHeight="1"/>
    <row r="180" ht="30" customHeight="1"/>
    <row r="181" ht="30" customHeight="1"/>
    <row r="182" ht="30" customHeight="1"/>
    <row r="183" ht="30" customHeight="1"/>
    <row r="184" ht="30" customHeight="1"/>
    <row r="185" ht="30" customHeight="1"/>
    <row r="186" ht="30" customHeight="1"/>
    <row r="187" ht="30" customHeight="1"/>
    <row r="188" ht="30" customHeight="1"/>
    <row r="189" ht="30" customHeight="1"/>
    <row r="190" ht="30" customHeight="1"/>
    <row r="191" ht="30" customHeight="1"/>
    <row r="192" ht="30" customHeight="1"/>
    <row r="193" ht="30" customHeight="1"/>
    <row r="194" ht="30" customHeight="1"/>
    <row r="195" ht="30" customHeight="1"/>
    <row r="196" ht="30" customHeight="1"/>
    <row r="197" ht="30" customHeight="1"/>
    <row r="198" ht="30" customHeight="1"/>
    <row r="199" ht="30" customHeight="1"/>
    <row r="200" ht="30" customHeight="1"/>
    <row r="201" ht="30" customHeight="1"/>
    <row r="202" ht="30" customHeight="1"/>
    <row r="203" ht="30" customHeight="1"/>
    <row r="204" ht="30" customHeight="1"/>
    <row r="205" ht="30" customHeight="1"/>
    <row r="206" ht="30" customHeight="1"/>
    <row r="207" ht="30" customHeight="1"/>
    <row r="208" ht="30" customHeight="1"/>
    <row r="209" ht="30" customHeight="1"/>
    <row r="210" ht="30" customHeight="1"/>
    <row r="211" ht="30" customHeight="1"/>
    <row r="212" ht="30" customHeight="1"/>
    <row r="213" ht="30" customHeight="1"/>
    <row r="214" ht="30" customHeight="1"/>
    <row r="215" ht="30" customHeight="1"/>
    <row r="216" ht="30" customHeight="1"/>
    <row r="217" ht="30" customHeight="1"/>
    <row r="218" ht="30" customHeight="1"/>
    <row r="219" ht="30" customHeight="1"/>
    <row r="220" ht="30" customHeight="1"/>
    <row r="221" ht="30" customHeight="1"/>
    <row r="222" ht="30" customHeight="1"/>
    <row r="223" ht="30" customHeight="1"/>
    <row r="224" ht="30" customHeight="1"/>
    <row r="225" ht="30" customHeight="1"/>
    <row r="226" ht="30" customHeight="1"/>
    <row r="227" ht="30" customHeight="1"/>
    <row r="228" ht="30" customHeight="1"/>
    <row r="229" ht="30" customHeight="1"/>
    <row r="230" ht="30" customHeight="1"/>
    <row r="231" ht="30" customHeight="1"/>
    <row r="232" ht="30" customHeight="1"/>
    <row r="233" ht="30" customHeight="1"/>
    <row r="234" ht="30" customHeight="1"/>
    <row r="235" ht="30" customHeight="1"/>
    <row r="236" ht="30" customHeight="1"/>
    <row r="237" ht="30" customHeight="1"/>
    <row r="238" ht="30" customHeight="1"/>
    <row r="239" ht="30" customHeight="1"/>
    <row r="240" ht="30" customHeight="1"/>
    <row r="241" ht="30" customHeight="1"/>
    <row r="242" ht="30" customHeight="1"/>
    <row r="243" ht="30" customHeight="1"/>
    <row r="244" ht="30" customHeight="1"/>
    <row r="245" ht="30" customHeight="1"/>
    <row r="246" ht="30" customHeight="1"/>
    <row r="247" ht="30" customHeight="1"/>
    <row r="248" ht="30" customHeight="1"/>
    <row r="249" ht="30" customHeight="1"/>
    <row r="250" ht="30" customHeight="1"/>
    <row r="251" ht="30" customHeight="1"/>
    <row r="252" ht="30" customHeight="1"/>
    <row r="253" ht="30" customHeight="1"/>
    <row r="254" ht="30" customHeight="1"/>
    <row r="255" ht="30" customHeight="1"/>
    <row r="256" ht="30" customHeight="1"/>
    <row r="257" ht="30" customHeight="1"/>
    <row r="258" ht="30" customHeight="1"/>
    <row r="259" ht="30" customHeight="1"/>
    <row r="260" ht="30" customHeight="1"/>
    <row r="261" ht="30" customHeight="1"/>
    <row r="262" ht="30" customHeight="1"/>
    <row r="263" ht="30" customHeight="1"/>
    <row r="264" ht="30" customHeight="1"/>
    <row r="265" ht="30" customHeight="1"/>
    <row r="266" ht="30" customHeight="1"/>
    <row r="267" ht="30" customHeight="1"/>
    <row r="268" ht="30" customHeight="1"/>
    <row r="269" ht="30" customHeight="1"/>
    <row r="270" ht="30" customHeight="1"/>
    <row r="271" ht="30" customHeight="1"/>
    <row r="272" ht="30" customHeight="1"/>
    <row r="273" ht="30" customHeight="1"/>
    <row r="274" ht="30" customHeight="1"/>
    <row r="275" ht="30" customHeight="1"/>
    <row r="276" ht="30" customHeight="1"/>
    <row r="277" ht="30" customHeight="1"/>
    <row r="278" ht="30" customHeight="1"/>
    <row r="279" ht="30" customHeight="1"/>
    <row r="280" ht="30" customHeight="1"/>
    <row r="281" ht="30" customHeight="1"/>
    <row r="282" ht="30" customHeight="1"/>
    <row r="283" ht="30" customHeight="1"/>
    <row r="284" ht="30" customHeight="1"/>
    <row r="285" ht="30" customHeight="1"/>
    <row r="286" ht="30" customHeight="1"/>
    <row r="287" ht="30" customHeight="1"/>
    <row r="288" ht="30" customHeight="1"/>
    <row r="289" ht="30" customHeight="1"/>
    <row r="290" ht="30" customHeight="1"/>
    <row r="291" ht="30" customHeight="1"/>
    <row r="292" ht="30" customHeight="1"/>
    <row r="293" ht="30" customHeight="1"/>
    <row r="294" ht="30" customHeight="1"/>
    <row r="295" ht="30" customHeight="1"/>
    <row r="296" ht="30" customHeight="1"/>
    <row r="297" ht="30" customHeight="1"/>
    <row r="298" ht="30" customHeight="1"/>
    <row r="299" ht="30" customHeight="1"/>
    <row r="300" ht="30" customHeight="1"/>
    <row r="301" ht="30" customHeight="1"/>
    <row r="302" ht="30" customHeight="1"/>
    <row r="303" ht="30" customHeight="1"/>
    <row r="304" ht="30" customHeight="1"/>
    <row r="305" ht="30" customHeight="1"/>
    <row r="306" ht="30" customHeight="1"/>
    <row r="307" ht="30" customHeight="1"/>
    <row r="308" ht="30" customHeight="1"/>
    <row r="309" ht="30" customHeight="1"/>
    <row r="310" ht="30" customHeight="1"/>
    <row r="311" ht="30" customHeight="1"/>
    <row r="312" ht="30" customHeight="1"/>
    <row r="313" ht="30" customHeight="1"/>
    <row r="314" ht="30" customHeight="1"/>
    <row r="315" ht="30" customHeight="1"/>
    <row r="316" ht="30" customHeight="1"/>
    <row r="317" ht="30" customHeight="1"/>
    <row r="318" ht="30" customHeight="1"/>
    <row r="319" ht="30" customHeight="1"/>
    <row r="320" ht="30" customHeight="1"/>
    <row r="321" ht="30" customHeight="1"/>
    <row r="322" ht="30" customHeight="1"/>
    <row r="323" ht="30" customHeight="1"/>
    <row r="324" ht="30" customHeight="1"/>
    <row r="325" ht="30" customHeight="1"/>
    <row r="326" ht="30" customHeight="1"/>
    <row r="327" ht="30" customHeight="1"/>
    <row r="328" ht="30" customHeight="1"/>
    <row r="329" ht="30" customHeight="1"/>
    <row r="330" ht="30" customHeight="1"/>
    <row r="331" ht="30" customHeight="1"/>
    <row r="332" ht="30" customHeight="1"/>
    <row r="333" ht="30" customHeight="1"/>
    <row r="334" ht="30" customHeight="1"/>
    <row r="335" ht="30" customHeight="1"/>
    <row r="336" ht="30" customHeight="1"/>
    <row r="337" ht="30" customHeight="1"/>
    <row r="338" ht="30" customHeight="1"/>
    <row r="339" ht="30" customHeight="1"/>
    <row r="340" ht="30" customHeight="1"/>
    <row r="341" ht="30" customHeight="1"/>
    <row r="342" ht="30" customHeight="1"/>
  </sheetData>
  <mergeCells count="77">
    <mergeCell ref="B2:AJ3"/>
    <mergeCell ref="B5:D5"/>
    <mergeCell ref="E5:L5"/>
    <mergeCell ref="M5:O5"/>
    <mergeCell ref="P5:T5"/>
    <mergeCell ref="W5:X6"/>
    <mergeCell ref="B6:D6"/>
    <mergeCell ref="E6:L6"/>
    <mergeCell ref="M6:O6"/>
    <mergeCell ref="P6:T6"/>
    <mergeCell ref="U5:V6"/>
    <mergeCell ref="O8:S8"/>
    <mergeCell ref="T8:AJ8"/>
    <mergeCell ref="B9:AJ9"/>
    <mergeCell ref="O10:S10"/>
    <mergeCell ref="T10:AJ10"/>
    <mergeCell ref="J10:N10"/>
    <mergeCell ref="J8:N8"/>
    <mergeCell ref="C8:I8"/>
    <mergeCell ref="O21:S21"/>
    <mergeCell ref="T21:AJ21"/>
    <mergeCell ref="J20:N20"/>
    <mergeCell ref="J21:N21"/>
    <mergeCell ref="O19:S19"/>
    <mergeCell ref="T19:AJ19"/>
    <mergeCell ref="J19:N19"/>
    <mergeCell ref="T20:AJ20"/>
    <mergeCell ref="C24:I24"/>
    <mergeCell ref="C25:I25"/>
    <mergeCell ref="O22:S22"/>
    <mergeCell ref="T22:AJ22"/>
    <mergeCell ref="O23:S23"/>
    <mergeCell ref="T23:AJ23"/>
    <mergeCell ref="J22:N22"/>
    <mergeCell ref="J23:N23"/>
    <mergeCell ref="C23:I23"/>
    <mergeCell ref="O24:S24"/>
    <mergeCell ref="T24:AJ24"/>
    <mergeCell ref="O25:S25"/>
    <mergeCell ref="T25:AJ25"/>
    <mergeCell ref="J24:N24"/>
    <mergeCell ref="J25:N25"/>
    <mergeCell ref="C21:I21"/>
    <mergeCell ref="C22:I22"/>
    <mergeCell ref="C10:I10"/>
    <mergeCell ref="C11:I11"/>
    <mergeCell ref="C12:I12"/>
    <mergeCell ref="C13:I13"/>
    <mergeCell ref="C14:I14"/>
    <mergeCell ref="C15:I15"/>
    <mergeCell ref="B18:AJ18"/>
    <mergeCell ref="J17:N17"/>
    <mergeCell ref="O15:S15"/>
    <mergeCell ref="T15:AJ15"/>
    <mergeCell ref="O16:S16"/>
    <mergeCell ref="T16:AJ16"/>
    <mergeCell ref="J15:N15"/>
    <mergeCell ref="J16:N16"/>
    <mergeCell ref="C16:I16"/>
    <mergeCell ref="C17:I17"/>
    <mergeCell ref="C19:I19"/>
    <mergeCell ref="C20:I20"/>
    <mergeCell ref="O20:S20"/>
    <mergeCell ref="O17:S17"/>
    <mergeCell ref="J13:N13"/>
    <mergeCell ref="J14:N14"/>
    <mergeCell ref="O11:S11"/>
    <mergeCell ref="T17:AJ17"/>
    <mergeCell ref="O13:S13"/>
    <mergeCell ref="T13:AJ13"/>
    <mergeCell ref="O14:S14"/>
    <mergeCell ref="T14:AJ14"/>
    <mergeCell ref="T11:AJ11"/>
    <mergeCell ref="O12:S12"/>
    <mergeCell ref="T12:AJ12"/>
    <mergeCell ref="J11:N11"/>
    <mergeCell ref="J12:N12"/>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7030A0"/>
  </sheetPr>
  <dimension ref="B1:AJ62"/>
  <sheetViews>
    <sheetView topLeftCell="A7" zoomScale="115" zoomScaleNormal="115" workbookViewId="0">
      <selection activeCell="E2" sqref="E2:L2"/>
    </sheetView>
  </sheetViews>
  <sheetFormatPr baseColWidth="10" defaultColWidth="9" defaultRowHeight="17"/>
  <cols>
    <col min="1" max="1" width="3.33203125" style="5" customWidth="1"/>
    <col min="2" max="13" width="9" style="5"/>
    <col min="14" max="14" width="10.83203125" style="5" customWidth="1"/>
    <col min="15" max="16384" width="9" style="5"/>
  </cols>
  <sheetData>
    <row r="1" spans="2:36" ht="18" thickBot="1"/>
    <row r="2" spans="2:36" ht="25" customHeight="1">
      <c r="B2" s="632" t="s">
        <v>54</v>
      </c>
      <c r="C2" s="633"/>
      <c r="D2" s="633"/>
      <c r="E2" s="578" t="s">
        <v>473</v>
      </c>
      <c r="F2" s="579"/>
      <c r="G2" s="579"/>
      <c r="H2" s="579"/>
      <c r="I2" s="579"/>
      <c r="J2" s="579"/>
      <c r="K2" s="579"/>
      <c r="L2" s="580"/>
      <c r="M2" s="633" t="s">
        <v>105</v>
      </c>
      <c r="N2" s="633"/>
      <c r="O2" s="633"/>
      <c r="P2" s="578" t="s">
        <v>50</v>
      </c>
      <c r="Q2" s="579"/>
      <c r="R2" s="579"/>
      <c r="S2" s="579"/>
      <c r="T2" s="634"/>
    </row>
    <row r="3" spans="2:36" ht="25" customHeight="1">
      <c r="B3" s="304" t="s">
        <v>55</v>
      </c>
      <c r="C3" s="305"/>
      <c r="D3" s="305"/>
      <c r="E3" s="483" t="s">
        <v>56</v>
      </c>
      <c r="F3" s="483"/>
      <c r="G3" s="483"/>
      <c r="H3" s="483"/>
      <c r="I3" s="483"/>
      <c r="J3" s="483"/>
      <c r="K3" s="483"/>
      <c r="L3" s="483"/>
      <c r="M3" s="305" t="s">
        <v>106</v>
      </c>
      <c r="N3" s="305"/>
      <c r="O3" s="305"/>
      <c r="P3" s="635">
        <v>44197</v>
      </c>
      <c r="Q3" s="483"/>
      <c r="R3" s="483"/>
      <c r="S3" s="483"/>
      <c r="T3" s="636"/>
    </row>
    <row r="4" spans="2:36" ht="25" customHeight="1">
      <c r="B4" s="442" t="s">
        <v>127</v>
      </c>
      <c r="C4" s="443"/>
      <c r="D4" s="443"/>
      <c r="E4" s="443"/>
      <c r="F4" s="443"/>
      <c r="G4" s="443"/>
      <c r="H4" s="443"/>
      <c r="I4" s="443"/>
      <c r="J4" s="443"/>
      <c r="K4" s="443"/>
      <c r="L4" s="443"/>
      <c r="M4" s="443"/>
      <c r="N4" s="443"/>
      <c r="O4" s="443"/>
      <c r="P4" s="443"/>
      <c r="Q4" s="443"/>
      <c r="R4" s="443"/>
      <c r="S4" s="443"/>
      <c r="T4" s="444"/>
    </row>
    <row r="5" spans="2:36" ht="25" customHeight="1">
      <c r="B5" s="638"/>
      <c r="C5" s="639"/>
      <c r="D5" s="639"/>
      <c r="E5" s="639"/>
      <c r="F5" s="639"/>
      <c r="G5" s="639"/>
      <c r="H5" s="639"/>
      <c r="I5" s="639"/>
      <c r="J5" s="639"/>
      <c r="K5" s="639"/>
      <c r="L5" s="639"/>
      <c r="M5" s="639"/>
      <c r="N5" s="639"/>
      <c r="O5" s="639"/>
      <c r="P5" s="639"/>
      <c r="Q5" s="639"/>
      <c r="R5" s="639"/>
      <c r="S5" s="639"/>
      <c r="T5" s="640"/>
    </row>
    <row r="6" spans="2:36" ht="40" customHeight="1">
      <c r="B6" s="641"/>
      <c r="C6" s="642"/>
      <c r="D6" s="642"/>
      <c r="E6" s="642"/>
      <c r="F6" s="642"/>
      <c r="G6" s="642"/>
      <c r="H6" s="642"/>
      <c r="I6" s="642"/>
      <c r="J6" s="642"/>
      <c r="K6" s="642"/>
      <c r="L6" s="642"/>
      <c r="M6" s="642"/>
      <c r="N6" s="642"/>
      <c r="O6" s="642"/>
      <c r="P6" s="642"/>
      <c r="Q6" s="642"/>
      <c r="R6" s="642"/>
      <c r="S6" s="642"/>
      <c r="T6" s="643"/>
    </row>
    <row r="7" spans="2:36" ht="40" customHeight="1">
      <c r="B7" s="641"/>
      <c r="C7" s="642"/>
      <c r="D7" s="642"/>
      <c r="E7" s="642"/>
      <c r="F7" s="642"/>
      <c r="G7" s="642"/>
      <c r="H7" s="642"/>
      <c r="I7" s="642"/>
      <c r="J7" s="642"/>
      <c r="K7" s="642"/>
      <c r="L7" s="642"/>
      <c r="M7" s="642"/>
      <c r="N7" s="642"/>
      <c r="O7" s="642"/>
      <c r="P7" s="642"/>
      <c r="Q7" s="642"/>
      <c r="R7" s="642"/>
      <c r="S7" s="642"/>
      <c r="T7" s="643"/>
    </row>
    <row r="8" spans="2:36" ht="40" customHeight="1" thickBot="1">
      <c r="B8" s="644"/>
      <c r="C8" s="645"/>
      <c r="D8" s="645"/>
      <c r="E8" s="645"/>
      <c r="F8" s="645"/>
      <c r="G8" s="645"/>
      <c r="H8" s="645"/>
      <c r="I8" s="645"/>
      <c r="J8" s="645"/>
      <c r="K8" s="645"/>
      <c r="L8" s="645"/>
      <c r="M8" s="645"/>
      <c r="N8" s="645"/>
      <c r="O8" s="645"/>
      <c r="P8" s="645"/>
      <c r="Q8" s="645"/>
      <c r="R8" s="645"/>
      <c r="S8" s="645"/>
      <c r="T8" s="646"/>
    </row>
    <row r="9" spans="2:36" ht="18" thickBot="1"/>
    <row r="10" spans="2:36" ht="30" customHeight="1">
      <c r="B10" s="325" t="s">
        <v>429</v>
      </c>
      <c r="C10" s="326"/>
      <c r="D10" s="326"/>
      <c r="E10" s="326"/>
      <c r="F10" s="326"/>
      <c r="G10" s="326"/>
      <c r="H10" s="326"/>
      <c r="I10" s="326"/>
      <c r="J10" s="326"/>
      <c r="K10" s="326"/>
      <c r="L10" s="326"/>
      <c r="M10" s="326"/>
      <c r="N10" s="326"/>
      <c r="O10" s="326"/>
      <c r="P10" s="326"/>
      <c r="Q10" s="326"/>
      <c r="R10" s="326"/>
      <c r="S10" s="326"/>
      <c r="T10" s="327"/>
    </row>
    <row r="11" spans="2:36" ht="30" customHeight="1" thickBot="1">
      <c r="B11" s="328"/>
      <c r="C11" s="329"/>
      <c r="D11" s="329"/>
      <c r="E11" s="329"/>
      <c r="F11" s="329"/>
      <c r="G11" s="329"/>
      <c r="H11" s="329"/>
      <c r="I11" s="329"/>
      <c r="J11" s="329"/>
      <c r="K11" s="329"/>
      <c r="L11" s="329"/>
      <c r="M11" s="329"/>
      <c r="N11" s="329"/>
      <c r="O11" s="329"/>
      <c r="P11" s="329"/>
      <c r="Q11" s="329"/>
      <c r="R11" s="329"/>
      <c r="S11" s="329"/>
      <c r="T11" s="330"/>
    </row>
    <row r="13" spans="2:36" ht="30" customHeight="1">
      <c r="B13" s="37" t="s">
        <v>430</v>
      </c>
      <c r="C13" s="682" t="s">
        <v>431</v>
      </c>
      <c r="D13" s="682"/>
      <c r="E13" s="682"/>
      <c r="F13" s="682"/>
      <c r="G13" s="682"/>
      <c r="H13" s="682"/>
      <c r="I13" s="780" t="s">
        <v>432</v>
      </c>
      <c r="J13" s="780"/>
      <c r="K13" s="780"/>
      <c r="L13" s="780"/>
      <c r="M13" s="780"/>
      <c r="N13" s="66" t="s">
        <v>433</v>
      </c>
      <c r="O13" s="780" t="s">
        <v>434</v>
      </c>
      <c r="P13" s="780"/>
      <c r="Q13" s="780"/>
      <c r="R13" s="780"/>
      <c r="S13" s="780"/>
      <c r="T13" s="780"/>
      <c r="U13"/>
      <c r="V13"/>
      <c r="W13"/>
      <c r="X13"/>
      <c r="Y13"/>
      <c r="AG13"/>
      <c r="AH13"/>
      <c r="AI13"/>
      <c r="AJ13"/>
    </row>
    <row r="14" spans="2:36" ht="30" customHeight="1">
      <c r="B14" s="31">
        <v>1</v>
      </c>
      <c r="C14" s="373" t="s">
        <v>435</v>
      </c>
      <c r="D14" s="373"/>
      <c r="E14" s="373"/>
      <c r="F14" s="373"/>
      <c r="G14" s="373"/>
      <c r="H14" s="373"/>
      <c r="I14" s="373" t="s">
        <v>436</v>
      </c>
      <c r="J14" s="373"/>
      <c r="K14" s="373"/>
      <c r="L14" s="373"/>
      <c r="M14" s="373"/>
      <c r="N14" s="31" t="s">
        <v>328</v>
      </c>
      <c r="O14" s="373" t="s">
        <v>437</v>
      </c>
      <c r="P14" s="373"/>
      <c r="Q14" s="373"/>
      <c r="R14" s="373"/>
      <c r="S14" s="373"/>
      <c r="T14" s="373"/>
      <c r="U14"/>
      <c r="V14"/>
      <c r="W14"/>
      <c r="X14"/>
      <c r="Y14"/>
      <c r="AG14"/>
      <c r="AH14"/>
      <c r="AI14"/>
      <c r="AJ14"/>
    </row>
    <row r="15" spans="2:36" ht="30" customHeight="1">
      <c r="B15" s="31">
        <v>2</v>
      </c>
      <c r="C15" s="373"/>
      <c r="D15" s="373"/>
      <c r="E15" s="373"/>
      <c r="F15" s="373"/>
      <c r="G15" s="373"/>
      <c r="H15" s="373"/>
      <c r="I15" s="373" t="s">
        <v>438</v>
      </c>
      <c r="J15" s="373"/>
      <c r="K15" s="373"/>
      <c r="L15" s="373"/>
      <c r="M15" s="373"/>
      <c r="N15" s="31" t="s">
        <v>328</v>
      </c>
      <c r="O15" s="373"/>
      <c r="P15" s="373"/>
      <c r="Q15" s="373"/>
      <c r="R15" s="373"/>
      <c r="S15" s="373"/>
      <c r="T15" s="373"/>
      <c r="U15"/>
      <c r="V15"/>
      <c r="W15"/>
      <c r="X15"/>
      <c r="Y15"/>
      <c r="AG15"/>
      <c r="AH15"/>
      <c r="AI15"/>
      <c r="AJ15"/>
    </row>
    <row r="16" spans="2:36" ht="30" customHeight="1">
      <c r="B16" s="31">
        <v>3</v>
      </c>
      <c r="C16" s="373"/>
      <c r="D16" s="373"/>
      <c r="E16" s="373"/>
      <c r="F16" s="373"/>
      <c r="G16" s="373"/>
      <c r="H16" s="373"/>
      <c r="I16" s="373" t="s">
        <v>439</v>
      </c>
      <c r="J16" s="373"/>
      <c r="K16" s="373"/>
      <c r="L16" s="373"/>
      <c r="M16" s="373"/>
      <c r="N16" s="31" t="s">
        <v>328</v>
      </c>
      <c r="O16" s="373"/>
      <c r="P16" s="373"/>
      <c r="Q16" s="373"/>
      <c r="R16" s="373"/>
      <c r="S16" s="373"/>
      <c r="T16" s="373"/>
      <c r="U16"/>
      <c r="V16"/>
      <c r="W16"/>
      <c r="X16"/>
      <c r="Y16"/>
      <c r="AG16"/>
      <c r="AH16"/>
      <c r="AI16"/>
      <c r="AJ16"/>
    </row>
    <row r="17" spans="2:36" ht="30" customHeight="1">
      <c r="B17" s="31">
        <v>4</v>
      </c>
      <c r="C17" s="373"/>
      <c r="D17" s="373"/>
      <c r="E17" s="373"/>
      <c r="F17" s="373"/>
      <c r="G17" s="373"/>
      <c r="H17" s="373"/>
      <c r="I17" s="373" t="s">
        <v>440</v>
      </c>
      <c r="J17" s="373"/>
      <c r="K17" s="373"/>
      <c r="L17" s="373"/>
      <c r="M17" s="373"/>
      <c r="N17" s="31" t="s">
        <v>328</v>
      </c>
      <c r="O17" s="373"/>
      <c r="P17" s="373"/>
      <c r="Q17" s="373"/>
      <c r="R17" s="373"/>
      <c r="S17" s="373"/>
      <c r="T17" s="373"/>
      <c r="U17"/>
      <c r="V17"/>
      <c r="W17"/>
      <c r="X17"/>
      <c r="Y17"/>
      <c r="AG17"/>
      <c r="AH17"/>
      <c r="AI17"/>
      <c r="AJ17"/>
    </row>
    <row r="18" spans="2:36" ht="30" customHeight="1">
      <c r="B18" s="31">
        <v>5</v>
      </c>
      <c r="C18" s="373"/>
      <c r="D18" s="373"/>
      <c r="E18" s="373"/>
      <c r="F18" s="373"/>
      <c r="G18" s="373"/>
      <c r="H18" s="373"/>
      <c r="I18" s="373" t="s">
        <v>441</v>
      </c>
      <c r="J18" s="373"/>
      <c r="K18" s="373"/>
      <c r="L18" s="373"/>
      <c r="M18" s="373"/>
      <c r="N18" s="31" t="s">
        <v>442</v>
      </c>
      <c r="O18" s="373"/>
      <c r="P18" s="373"/>
      <c r="Q18" s="373"/>
      <c r="R18" s="373"/>
      <c r="S18" s="373"/>
      <c r="T18" s="373"/>
      <c r="U18"/>
      <c r="V18"/>
      <c r="W18"/>
      <c r="X18"/>
      <c r="Y18"/>
      <c r="AG18"/>
      <c r="AH18"/>
      <c r="AI18"/>
      <c r="AJ18"/>
    </row>
    <row r="19" spans="2:36" ht="30" customHeight="1">
      <c r="B19" s="31">
        <v>6</v>
      </c>
      <c r="C19" s="373"/>
      <c r="D19" s="373"/>
      <c r="E19" s="373"/>
      <c r="F19" s="373"/>
      <c r="G19" s="373"/>
      <c r="H19" s="373"/>
      <c r="I19" s="373" t="s">
        <v>443</v>
      </c>
      <c r="J19" s="373"/>
      <c r="K19" s="373"/>
      <c r="L19" s="373"/>
      <c r="M19" s="373"/>
      <c r="N19" s="31" t="s">
        <v>442</v>
      </c>
      <c r="O19" s="373"/>
      <c r="P19" s="373"/>
      <c r="Q19" s="373"/>
      <c r="R19" s="373"/>
      <c r="S19" s="373"/>
      <c r="T19" s="373"/>
      <c r="U19"/>
      <c r="V19"/>
      <c r="W19"/>
      <c r="X19"/>
      <c r="Y19"/>
      <c r="AG19"/>
      <c r="AH19"/>
      <c r="AI19"/>
      <c r="AJ19"/>
    </row>
    <row r="20" spans="2:36" ht="30" customHeight="1">
      <c r="B20" s="31">
        <v>7</v>
      </c>
      <c r="C20" s="373"/>
      <c r="D20" s="373"/>
      <c r="E20" s="373"/>
      <c r="F20" s="373"/>
      <c r="G20" s="373"/>
      <c r="H20" s="373"/>
      <c r="I20" s="373" t="s">
        <v>444</v>
      </c>
      <c r="J20" s="373"/>
      <c r="K20" s="373"/>
      <c r="L20" s="373"/>
      <c r="M20" s="373"/>
      <c r="N20" s="31" t="s">
        <v>442</v>
      </c>
      <c r="O20" s="373"/>
      <c r="P20" s="373"/>
      <c r="Q20" s="373"/>
      <c r="R20" s="373"/>
      <c r="S20" s="373"/>
      <c r="T20" s="373"/>
      <c r="U20"/>
      <c r="V20"/>
      <c r="W20"/>
      <c r="X20"/>
      <c r="Y20"/>
      <c r="AG20"/>
      <c r="AH20"/>
      <c r="AI20"/>
      <c r="AJ20"/>
    </row>
    <row r="21" spans="2:36" ht="30" customHeight="1">
      <c r="B21" s="31">
        <v>8</v>
      </c>
      <c r="C21" s="373"/>
      <c r="D21" s="373"/>
      <c r="E21" s="373"/>
      <c r="F21" s="373"/>
      <c r="G21" s="373"/>
      <c r="H21" s="373"/>
      <c r="I21" s="373" t="s">
        <v>445</v>
      </c>
      <c r="J21" s="373"/>
      <c r="K21" s="373"/>
      <c r="L21" s="373"/>
      <c r="M21" s="373"/>
      <c r="N21" s="31" t="s">
        <v>442</v>
      </c>
      <c r="O21" s="373"/>
      <c r="P21" s="373"/>
      <c r="Q21" s="373"/>
      <c r="R21" s="373"/>
      <c r="S21" s="373"/>
      <c r="T21" s="373"/>
      <c r="U21"/>
      <c r="V21"/>
      <c r="W21"/>
      <c r="X21"/>
      <c r="Y21"/>
      <c r="AG21"/>
      <c r="AH21"/>
      <c r="AI21"/>
      <c r="AJ21"/>
    </row>
    <row r="22" spans="2:36" ht="30" customHeight="1">
      <c r="B22" s="31">
        <v>9</v>
      </c>
      <c r="C22" s="373"/>
      <c r="D22" s="373"/>
      <c r="E22" s="373"/>
      <c r="F22" s="373"/>
      <c r="G22" s="373"/>
      <c r="H22" s="373"/>
      <c r="I22" s="373" t="s">
        <v>446</v>
      </c>
      <c r="J22" s="373"/>
      <c r="K22" s="373"/>
      <c r="L22" s="373"/>
      <c r="M22" s="373"/>
      <c r="N22" s="31" t="s">
        <v>442</v>
      </c>
      <c r="O22" s="373"/>
      <c r="P22" s="373"/>
      <c r="Q22" s="373"/>
      <c r="R22" s="373"/>
      <c r="S22" s="373"/>
      <c r="T22" s="373"/>
      <c r="U22"/>
      <c r="V22"/>
      <c r="W22"/>
      <c r="X22"/>
      <c r="Y22"/>
      <c r="AG22"/>
      <c r="AH22"/>
      <c r="AI22"/>
      <c r="AJ22"/>
    </row>
    <row r="23" spans="2:36" ht="30" customHeight="1">
      <c r="B23" s="31">
        <v>10</v>
      </c>
      <c r="C23" s="373"/>
      <c r="D23" s="373"/>
      <c r="E23" s="373"/>
      <c r="F23" s="373"/>
      <c r="G23" s="373"/>
      <c r="H23" s="373"/>
      <c r="I23" s="373" t="s">
        <v>447</v>
      </c>
      <c r="J23" s="373"/>
      <c r="K23" s="373"/>
      <c r="L23" s="373"/>
      <c r="M23" s="373"/>
      <c r="N23" s="31" t="s">
        <v>442</v>
      </c>
      <c r="O23" s="373"/>
      <c r="P23" s="373"/>
      <c r="Q23" s="373"/>
      <c r="R23" s="373"/>
      <c r="S23" s="373"/>
      <c r="T23" s="373"/>
      <c r="U23"/>
      <c r="V23"/>
      <c r="W23"/>
      <c r="X23"/>
      <c r="Y23"/>
      <c r="AG23"/>
      <c r="AH23"/>
      <c r="AI23"/>
      <c r="AJ23"/>
    </row>
    <row r="24" spans="2:36" ht="30" customHeight="1">
      <c r="B24" s="31">
        <v>11</v>
      </c>
      <c r="C24" s="373"/>
      <c r="D24" s="373"/>
      <c r="E24" s="373"/>
      <c r="F24" s="373"/>
      <c r="G24" s="373"/>
      <c r="H24" s="373"/>
      <c r="I24" s="373" t="s">
        <v>448</v>
      </c>
      <c r="J24" s="373"/>
      <c r="K24" s="373"/>
      <c r="L24" s="373"/>
      <c r="M24" s="373"/>
      <c r="N24" s="31"/>
      <c r="O24" s="373"/>
      <c r="P24" s="373"/>
      <c r="Q24" s="373"/>
      <c r="R24" s="373"/>
      <c r="S24" s="373"/>
      <c r="T24" s="373"/>
      <c r="U24"/>
      <c r="V24"/>
      <c r="W24"/>
      <c r="X24"/>
      <c r="Y24"/>
      <c r="AG24"/>
      <c r="AH24"/>
      <c r="AI24"/>
      <c r="AJ24"/>
    </row>
    <row r="25" spans="2:36" ht="30" customHeight="1">
      <c r="B25" s="31">
        <v>12</v>
      </c>
      <c r="C25" s="373"/>
      <c r="D25" s="373"/>
      <c r="E25" s="373"/>
      <c r="F25" s="373"/>
      <c r="G25" s="373"/>
      <c r="H25" s="373"/>
      <c r="I25" s="373" t="s">
        <v>449</v>
      </c>
      <c r="J25" s="373"/>
      <c r="K25" s="373"/>
      <c r="L25" s="373"/>
      <c r="M25" s="373"/>
      <c r="N25" s="31"/>
      <c r="O25" s="373"/>
      <c r="P25" s="373"/>
      <c r="Q25" s="373"/>
      <c r="R25" s="373"/>
      <c r="S25" s="373"/>
      <c r="T25" s="373"/>
      <c r="U25"/>
      <c r="V25"/>
      <c r="W25"/>
      <c r="X25"/>
      <c r="Y25"/>
      <c r="AG25"/>
      <c r="AH25"/>
      <c r="AI25"/>
      <c r="AJ25"/>
    </row>
    <row r="26" spans="2:36" ht="30" customHeight="1">
      <c r="B26" s="31">
        <v>13</v>
      </c>
      <c r="C26" s="373"/>
      <c r="D26" s="373"/>
      <c r="E26" s="373"/>
      <c r="F26" s="373"/>
      <c r="G26" s="373"/>
      <c r="H26" s="373"/>
      <c r="I26" s="373" t="s">
        <v>450</v>
      </c>
      <c r="J26" s="373"/>
      <c r="K26" s="373"/>
      <c r="L26" s="373"/>
      <c r="M26" s="373"/>
      <c r="N26" s="31"/>
      <c r="O26" s="373"/>
      <c r="P26" s="373"/>
      <c r="Q26" s="373"/>
      <c r="R26" s="373"/>
      <c r="S26" s="373"/>
      <c r="T26" s="373"/>
      <c r="U26"/>
      <c r="V26"/>
      <c r="W26"/>
      <c r="X26"/>
      <c r="Y26"/>
      <c r="AG26"/>
      <c r="AH26"/>
      <c r="AI26"/>
      <c r="AJ26"/>
    </row>
    <row r="27" spans="2:36" ht="30" customHeight="1">
      <c r="B27" s="31">
        <v>14</v>
      </c>
      <c r="C27" s="373"/>
      <c r="D27" s="373"/>
      <c r="E27" s="373"/>
      <c r="F27" s="373"/>
      <c r="G27" s="373"/>
      <c r="H27" s="373"/>
      <c r="I27" s="373" t="s">
        <v>451</v>
      </c>
      <c r="J27" s="373"/>
      <c r="K27" s="373"/>
      <c r="L27" s="373"/>
      <c r="M27" s="373"/>
      <c r="N27" s="31"/>
      <c r="O27" s="373"/>
      <c r="P27" s="373"/>
      <c r="Q27" s="373"/>
      <c r="R27" s="373"/>
      <c r="S27" s="373"/>
      <c r="T27" s="373"/>
      <c r="U27"/>
      <c r="V27"/>
      <c r="W27"/>
      <c r="X27"/>
      <c r="Y27"/>
      <c r="AG27"/>
      <c r="AH27"/>
      <c r="AI27"/>
      <c r="AJ27"/>
    </row>
    <row r="28" spans="2:36" ht="30" customHeight="1">
      <c r="B28" s="31">
        <v>15</v>
      </c>
      <c r="C28" s="373"/>
      <c r="D28" s="373"/>
      <c r="E28" s="373"/>
      <c r="F28" s="373"/>
      <c r="G28" s="373"/>
      <c r="H28" s="373"/>
      <c r="I28" s="373" t="s">
        <v>452</v>
      </c>
      <c r="J28" s="373"/>
      <c r="K28" s="373"/>
      <c r="L28" s="373"/>
      <c r="M28" s="373"/>
      <c r="N28" s="31"/>
      <c r="O28" s="373"/>
      <c r="P28" s="373"/>
      <c r="Q28" s="373"/>
      <c r="R28" s="373"/>
      <c r="S28" s="373"/>
      <c r="T28" s="373"/>
      <c r="U28"/>
      <c r="V28"/>
      <c r="W28"/>
      <c r="X28"/>
      <c r="Y28"/>
      <c r="Z28"/>
      <c r="AA28"/>
      <c r="AB28"/>
      <c r="AC28"/>
      <c r="AD28"/>
      <c r="AE28"/>
      <c r="AF28"/>
      <c r="AG28"/>
      <c r="AH28"/>
      <c r="AI28"/>
      <c r="AJ28"/>
    </row>
    <row r="29" spans="2:36" ht="25" customHeight="1">
      <c r="B29"/>
      <c r="C29"/>
      <c r="D29"/>
      <c r="E29"/>
      <c r="F29"/>
      <c r="G29"/>
      <c r="H29"/>
      <c r="I29"/>
      <c r="J29"/>
      <c r="K29"/>
      <c r="L29"/>
      <c r="M29"/>
      <c r="N29"/>
      <c r="O29"/>
      <c r="P29"/>
      <c r="Q29"/>
      <c r="R29"/>
      <c r="S29"/>
      <c r="T29"/>
      <c r="U29"/>
      <c r="V29"/>
      <c r="W29"/>
      <c r="X29"/>
      <c r="Y29"/>
      <c r="Z29"/>
      <c r="AA29"/>
      <c r="AB29"/>
      <c r="AC29"/>
      <c r="AD29"/>
      <c r="AE29"/>
      <c r="AF29"/>
      <c r="AG29"/>
      <c r="AH29"/>
      <c r="AI29"/>
      <c r="AJ29"/>
    </row>
    <row r="30" spans="2:36" ht="25" customHeight="1">
      <c r="B30"/>
      <c r="C30"/>
      <c r="D30"/>
      <c r="E30"/>
      <c r="F30"/>
      <c r="G30"/>
      <c r="H30"/>
      <c r="I30"/>
      <c r="J30"/>
      <c r="K30"/>
      <c r="L30"/>
      <c r="M30"/>
      <c r="N30"/>
      <c r="O30"/>
      <c r="P30"/>
      <c r="Q30"/>
      <c r="R30"/>
      <c r="S30"/>
      <c r="T30"/>
      <c r="U30"/>
      <c r="V30"/>
      <c r="W30"/>
      <c r="X30"/>
      <c r="Y30"/>
      <c r="Z30"/>
      <c r="AA30"/>
      <c r="AB30"/>
      <c r="AC30"/>
      <c r="AD30"/>
      <c r="AE30"/>
      <c r="AF30"/>
      <c r="AG30"/>
      <c r="AH30"/>
      <c r="AI30"/>
      <c r="AJ30"/>
    </row>
    <row r="31" spans="2:36" ht="25" customHeight="1">
      <c r="B31"/>
      <c r="C31"/>
      <c r="D31"/>
      <c r="E31"/>
      <c r="F31"/>
      <c r="G31"/>
      <c r="H31"/>
      <c r="I31"/>
      <c r="J31"/>
      <c r="K31"/>
      <c r="L31"/>
      <c r="M31"/>
      <c r="N31"/>
      <c r="O31"/>
      <c r="P31"/>
      <c r="Q31"/>
      <c r="R31"/>
      <c r="S31"/>
      <c r="T31"/>
    </row>
    <row r="32" spans="2:36" ht="30" customHeight="1">
      <c r="B32"/>
      <c r="C32"/>
      <c r="D32"/>
      <c r="E32"/>
      <c r="F32"/>
      <c r="G32"/>
      <c r="H32"/>
      <c r="I32"/>
      <c r="J32"/>
      <c r="K32"/>
      <c r="L32"/>
      <c r="M32"/>
      <c r="N32"/>
      <c r="O32"/>
      <c r="P32"/>
      <c r="Q32"/>
      <c r="R32"/>
      <c r="S32"/>
      <c r="T32"/>
    </row>
    <row r="33" spans="2:20" ht="30" customHeight="1">
      <c r="B33"/>
      <c r="C33"/>
      <c r="D33"/>
      <c r="E33"/>
      <c r="F33"/>
      <c r="G33"/>
      <c r="H33"/>
      <c r="I33"/>
      <c r="J33"/>
      <c r="K33"/>
      <c r="L33"/>
      <c r="M33"/>
      <c r="N33"/>
      <c r="O33"/>
      <c r="P33"/>
      <c r="Q33"/>
      <c r="R33"/>
      <c r="S33"/>
      <c r="T33"/>
    </row>
    <row r="34" spans="2:20" ht="30" customHeight="1">
      <c r="B34"/>
      <c r="C34"/>
      <c r="D34"/>
      <c r="E34"/>
      <c r="F34"/>
      <c r="G34"/>
      <c r="H34"/>
      <c r="I34"/>
      <c r="J34"/>
      <c r="K34"/>
      <c r="L34"/>
      <c r="M34"/>
      <c r="N34"/>
      <c r="O34"/>
      <c r="P34"/>
      <c r="Q34"/>
      <c r="R34"/>
      <c r="S34"/>
      <c r="T34"/>
    </row>
    <row r="35" spans="2:20" ht="30" customHeight="1">
      <c r="B35"/>
      <c r="C35"/>
      <c r="D35"/>
      <c r="E35"/>
      <c r="F35"/>
      <c r="G35"/>
      <c r="H35"/>
      <c r="I35"/>
      <c r="J35"/>
      <c r="K35"/>
      <c r="L35"/>
      <c r="M35"/>
      <c r="N35"/>
      <c r="O35"/>
      <c r="P35"/>
      <c r="Q35"/>
      <c r="R35"/>
      <c r="S35"/>
      <c r="T35"/>
    </row>
    <row r="36" spans="2:20" ht="30" customHeight="1">
      <c r="B36"/>
      <c r="C36"/>
      <c r="D36"/>
      <c r="E36"/>
      <c r="F36"/>
      <c r="G36"/>
      <c r="H36"/>
      <c r="I36"/>
      <c r="J36"/>
      <c r="K36"/>
      <c r="L36"/>
      <c r="M36"/>
      <c r="N36"/>
      <c r="O36"/>
      <c r="P36"/>
      <c r="Q36"/>
      <c r="R36"/>
      <c r="S36"/>
      <c r="T36"/>
    </row>
    <row r="37" spans="2:20" ht="25" customHeight="1">
      <c r="B37"/>
      <c r="C37"/>
      <c r="D37"/>
      <c r="E37"/>
      <c r="F37"/>
      <c r="G37"/>
      <c r="H37"/>
      <c r="I37"/>
      <c r="J37"/>
      <c r="K37"/>
      <c r="L37"/>
      <c r="M37"/>
      <c r="N37"/>
      <c r="O37"/>
      <c r="P37"/>
      <c r="Q37"/>
      <c r="R37"/>
      <c r="S37"/>
      <c r="T37"/>
    </row>
    <row r="38" spans="2:20" ht="30" customHeight="1">
      <c r="B38"/>
      <c r="C38"/>
      <c r="D38"/>
      <c r="E38"/>
      <c r="F38"/>
      <c r="G38"/>
      <c r="H38"/>
      <c r="I38"/>
      <c r="J38"/>
      <c r="K38"/>
      <c r="L38"/>
      <c r="M38"/>
      <c r="N38"/>
      <c r="O38"/>
      <c r="P38"/>
      <c r="Q38"/>
      <c r="R38"/>
      <c r="S38"/>
      <c r="T38"/>
    </row>
    <row r="39" spans="2:20" ht="30" customHeight="1"/>
    <row r="40" spans="2:20" ht="30" customHeight="1"/>
    <row r="41" spans="2:20" ht="30" customHeight="1"/>
    <row r="42" spans="2:20" ht="15" customHeight="1"/>
    <row r="43" spans="2:20" ht="30" customHeight="1"/>
    <row r="44" spans="2:20" ht="30" customHeight="1"/>
    <row r="45" spans="2:20" ht="30" customHeight="1"/>
    <row r="46" spans="2:20" ht="30" customHeight="1"/>
    <row r="47" spans="2:20" ht="30" customHeight="1"/>
    <row r="48" spans="2:20" ht="30" customHeight="1"/>
    <row r="49" ht="30" customHeight="1"/>
    <row r="50" ht="30" customHeight="1"/>
    <row r="51" ht="30" customHeight="1"/>
    <row r="52" ht="30" customHeight="1"/>
    <row r="53" ht="30" customHeight="1"/>
    <row r="54" ht="30" customHeight="1"/>
    <row r="55" ht="30" customHeight="1"/>
    <row r="56" ht="30" customHeight="1"/>
    <row r="57" ht="30" customHeight="1"/>
    <row r="58" ht="25" customHeight="1"/>
    <row r="59" ht="25" customHeight="1"/>
    <row r="60" ht="25" customHeight="1"/>
    <row r="61" ht="25" customHeight="1"/>
    <row r="62" ht="25" customHeight="1"/>
  </sheetData>
  <mergeCells count="59">
    <mergeCell ref="C17:H17"/>
    <mergeCell ref="I17:M17"/>
    <mergeCell ref="C18:H18"/>
    <mergeCell ref="I18:M18"/>
    <mergeCell ref="O18:T18"/>
    <mergeCell ref="O17:T17"/>
    <mergeCell ref="C27:H27"/>
    <mergeCell ref="I27:M27"/>
    <mergeCell ref="O27:T27"/>
    <mergeCell ref="C28:H28"/>
    <mergeCell ref="I28:M28"/>
    <mergeCell ref="O28:T28"/>
    <mergeCell ref="C25:H25"/>
    <mergeCell ref="I25:M25"/>
    <mergeCell ref="O25:T25"/>
    <mergeCell ref="C26:H26"/>
    <mergeCell ref="I26:M26"/>
    <mergeCell ref="O26:T26"/>
    <mergeCell ref="C23:H23"/>
    <mergeCell ref="I23:M23"/>
    <mergeCell ref="O23:T23"/>
    <mergeCell ref="C24:H24"/>
    <mergeCell ref="I24:M24"/>
    <mergeCell ref="O24:T24"/>
    <mergeCell ref="C21:H21"/>
    <mergeCell ref="I21:M21"/>
    <mergeCell ref="O21:T21"/>
    <mergeCell ref="C22:H22"/>
    <mergeCell ref="I22:M22"/>
    <mergeCell ref="O22:T22"/>
    <mergeCell ref="C19:H19"/>
    <mergeCell ref="I19:M19"/>
    <mergeCell ref="O19:T19"/>
    <mergeCell ref="C20:H20"/>
    <mergeCell ref="I20:M20"/>
    <mergeCell ref="O20:T20"/>
    <mergeCell ref="C13:H13"/>
    <mergeCell ref="I13:M13"/>
    <mergeCell ref="O13:T13"/>
    <mergeCell ref="C14:H14"/>
    <mergeCell ref="I14:M14"/>
    <mergeCell ref="O14:T14"/>
    <mergeCell ref="C15:H15"/>
    <mergeCell ref="I15:M15"/>
    <mergeCell ref="O15:T15"/>
    <mergeCell ref="C16:H16"/>
    <mergeCell ref="I16:M16"/>
    <mergeCell ref="O16:T16"/>
    <mergeCell ref="B10:T11"/>
    <mergeCell ref="B5:T8"/>
    <mergeCell ref="B2:D2"/>
    <mergeCell ref="B3:D3"/>
    <mergeCell ref="E2:L2"/>
    <mergeCell ref="M2:O2"/>
    <mergeCell ref="P2:T2"/>
    <mergeCell ref="E3:L3"/>
    <mergeCell ref="M3:O3"/>
    <mergeCell ref="P3:T3"/>
    <mergeCell ref="B4:T4"/>
  </mergeCells>
  <phoneticPr fontId="28" type="noConversion"/>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5"/>
  </sheetPr>
  <dimension ref="B1:V76"/>
  <sheetViews>
    <sheetView topLeftCell="A49" zoomScale="75" zoomScaleNormal="66" workbookViewId="0">
      <selection activeCell="L58" sqref="L58:Q58"/>
    </sheetView>
  </sheetViews>
  <sheetFormatPr baseColWidth="10" defaultColWidth="9" defaultRowHeight="17"/>
  <cols>
    <col min="1" max="1" width="3.33203125" style="62" customWidth="1"/>
    <col min="2" max="13" width="9" style="62"/>
    <col min="14" max="14" width="10.83203125" style="62" customWidth="1"/>
    <col min="15" max="16384" width="9" style="62"/>
  </cols>
  <sheetData>
    <row r="1" spans="2:22" ht="30" customHeight="1" thickBot="1"/>
    <row r="2" spans="2:22" s="214" customFormat="1" ht="30" customHeight="1">
      <c r="B2" s="632" t="s">
        <v>3277</v>
      </c>
      <c r="C2" s="633"/>
      <c r="D2" s="633"/>
      <c r="E2" s="578" t="s">
        <v>3411</v>
      </c>
      <c r="F2" s="579"/>
      <c r="G2" s="579"/>
      <c r="H2" s="579"/>
      <c r="I2" s="579"/>
      <c r="J2" s="579"/>
      <c r="K2" s="579"/>
      <c r="L2" s="580"/>
      <c r="M2" s="633" t="s">
        <v>3278</v>
      </c>
      <c r="N2" s="633"/>
      <c r="O2" s="633"/>
      <c r="P2" s="578" t="s">
        <v>3394</v>
      </c>
      <c r="Q2" s="579"/>
      <c r="R2" s="579"/>
      <c r="S2" s="579"/>
      <c r="T2" s="579"/>
      <c r="U2" s="579"/>
      <c r="V2" s="634"/>
    </row>
    <row r="3" spans="2:22" s="214" customFormat="1" ht="30" customHeight="1">
      <c r="B3" s="304" t="s">
        <v>55</v>
      </c>
      <c r="C3" s="305"/>
      <c r="D3" s="305"/>
      <c r="E3" s="483" t="s">
        <v>3409</v>
      </c>
      <c r="F3" s="483"/>
      <c r="G3" s="483"/>
      <c r="H3" s="483"/>
      <c r="I3" s="483"/>
      <c r="J3" s="483"/>
      <c r="K3" s="483"/>
      <c r="L3" s="483"/>
      <c r="M3" s="305" t="s">
        <v>3279</v>
      </c>
      <c r="N3" s="305"/>
      <c r="O3" s="305"/>
      <c r="P3" s="635">
        <v>44266</v>
      </c>
      <c r="Q3" s="483"/>
      <c r="R3" s="483"/>
      <c r="S3" s="483"/>
      <c r="T3" s="670"/>
      <c r="U3" s="670"/>
      <c r="V3" s="636"/>
    </row>
    <row r="4" spans="2:22" s="214" customFormat="1" ht="30" customHeight="1">
      <c r="B4" s="442" t="s">
        <v>480</v>
      </c>
      <c r="C4" s="443"/>
      <c r="D4" s="443"/>
      <c r="E4" s="443"/>
      <c r="F4" s="443"/>
      <c r="G4" s="443"/>
      <c r="H4" s="443"/>
      <c r="I4" s="443"/>
      <c r="J4" s="443"/>
      <c r="K4" s="443"/>
      <c r="L4" s="443"/>
      <c r="M4" s="443"/>
      <c r="N4" s="443"/>
      <c r="O4" s="443"/>
      <c r="P4" s="443"/>
      <c r="Q4" s="443"/>
      <c r="R4" s="443"/>
      <c r="S4" s="443"/>
      <c r="T4" s="443"/>
      <c r="U4" s="443"/>
      <c r="V4" s="444"/>
    </row>
    <row r="5" spans="2:22" s="214" customFormat="1" ht="30" customHeight="1">
      <c r="B5" s="638" t="s">
        <v>3412</v>
      </c>
      <c r="C5" s="639"/>
      <c r="D5" s="639"/>
      <c r="E5" s="639"/>
      <c r="F5" s="639"/>
      <c r="G5" s="639"/>
      <c r="H5" s="639"/>
      <c r="I5" s="639"/>
      <c r="J5" s="639"/>
      <c r="K5" s="639"/>
      <c r="L5" s="639"/>
      <c r="M5" s="639"/>
      <c r="N5" s="639"/>
      <c r="O5" s="639"/>
      <c r="P5" s="639"/>
      <c r="Q5" s="639"/>
      <c r="R5" s="639"/>
      <c r="S5" s="639"/>
      <c r="T5" s="639"/>
      <c r="U5" s="639"/>
      <c r="V5" s="640"/>
    </row>
    <row r="6" spans="2:22" s="214" customFormat="1" ht="30" customHeight="1">
      <c r="B6" s="641"/>
      <c r="C6" s="642"/>
      <c r="D6" s="642"/>
      <c r="E6" s="642"/>
      <c r="F6" s="642"/>
      <c r="G6" s="642"/>
      <c r="H6" s="642"/>
      <c r="I6" s="642"/>
      <c r="J6" s="642"/>
      <c r="K6" s="642"/>
      <c r="L6" s="642"/>
      <c r="M6" s="642"/>
      <c r="N6" s="642"/>
      <c r="O6" s="642"/>
      <c r="P6" s="642"/>
      <c r="Q6" s="642"/>
      <c r="R6" s="642"/>
      <c r="S6" s="642"/>
      <c r="T6" s="642"/>
      <c r="U6" s="642"/>
      <c r="V6" s="643"/>
    </row>
    <row r="7" spans="2:22" s="214" customFormat="1" ht="30" customHeight="1">
      <c r="B7" s="641"/>
      <c r="C7" s="642"/>
      <c r="D7" s="642"/>
      <c r="E7" s="642"/>
      <c r="F7" s="642"/>
      <c r="G7" s="642"/>
      <c r="H7" s="642"/>
      <c r="I7" s="642"/>
      <c r="J7" s="642"/>
      <c r="K7" s="642"/>
      <c r="L7" s="642"/>
      <c r="M7" s="642"/>
      <c r="N7" s="642"/>
      <c r="O7" s="642"/>
      <c r="P7" s="642"/>
      <c r="Q7" s="642"/>
      <c r="R7" s="642"/>
      <c r="S7" s="642"/>
      <c r="T7" s="642"/>
      <c r="U7" s="642"/>
      <c r="V7" s="643"/>
    </row>
    <row r="8" spans="2:22" s="214" customFormat="1" ht="30" customHeight="1" thickBot="1">
      <c r="B8" s="644"/>
      <c r="C8" s="645"/>
      <c r="D8" s="645"/>
      <c r="E8" s="645"/>
      <c r="F8" s="645"/>
      <c r="G8" s="645"/>
      <c r="H8" s="645"/>
      <c r="I8" s="645"/>
      <c r="J8" s="645"/>
      <c r="K8" s="645"/>
      <c r="L8" s="645"/>
      <c r="M8" s="645"/>
      <c r="N8" s="645"/>
      <c r="O8" s="645"/>
      <c r="P8" s="645"/>
      <c r="Q8" s="645"/>
      <c r="R8" s="645"/>
      <c r="S8" s="645"/>
      <c r="T8" s="645"/>
      <c r="U8" s="645"/>
      <c r="V8" s="646"/>
    </row>
    <row r="9" spans="2:22" ht="30" customHeight="1" thickBot="1"/>
    <row r="10" spans="2:22" ht="30" customHeight="1">
      <c r="B10" s="325" t="s">
        <v>3280</v>
      </c>
      <c r="C10" s="326"/>
      <c r="D10" s="326"/>
      <c r="E10" s="326"/>
      <c r="F10" s="326"/>
      <c r="G10" s="326"/>
      <c r="H10" s="326"/>
      <c r="I10" s="326"/>
      <c r="J10" s="326"/>
      <c r="K10" s="326"/>
      <c r="L10" s="326"/>
      <c r="M10" s="326"/>
      <c r="N10" s="326"/>
      <c r="O10" s="326"/>
      <c r="P10" s="326"/>
      <c r="Q10" s="326"/>
      <c r="R10" s="326"/>
      <c r="S10" s="326"/>
      <c r="T10" s="326"/>
      <c r="U10" s="326"/>
      <c r="V10" s="327"/>
    </row>
    <row r="11" spans="2:22" ht="30" customHeight="1" thickBot="1">
      <c r="B11" s="328"/>
      <c r="C11" s="329"/>
      <c r="D11" s="329"/>
      <c r="E11" s="329"/>
      <c r="F11" s="329"/>
      <c r="G11" s="329"/>
      <c r="H11" s="329"/>
      <c r="I11" s="329"/>
      <c r="J11" s="329"/>
      <c r="K11" s="329"/>
      <c r="L11" s="329"/>
      <c r="M11" s="329"/>
      <c r="N11" s="329"/>
      <c r="O11" s="329"/>
      <c r="P11" s="329"/>
      <c r="Q11" s="329"/>
      <c r="R11" s="329"/>
      <c r="S11" s="329"/>
      <c r="T11" s="329"/>
      <c r="U11" s="329"/>
      <c r="V11" s="330"/>
    </row>
    <row r="12" spans="2:22" ht="30" customHeight="1" thickBot="1"/>
    <row r="13" spans="2:22" ht="30" customHeight="1">
      <c r="B13" s="793"/>
      <c r="C13" s="335"/>
      <c r="D13" s="335"/>
      <c r="E13" s="335"/>
      <c r="F13" s="335"/>
      <c r="G13" s="335"/>
      <c r="H13" s="335"/>
      <c r="I13" s="335"/>
      <c r="J13" s="335"/>
      <c r="K13" s="335"/>
      <c r="L13" s="335"/>
      <c r="M13" s="335"/>
      <c r="N13" s="335"/>
      <c r="O13" s="335"/>
      <c r="P13" s="335"/>
      <c r="Q13" s="335"/>
      <c r="R13" s="335"/>
      <c r="S13" s="335"/>
      <c r="T13" s="794"/>
      <c r="U13" s="794"/>
      <c r="V13" s="637"/>
    </row>
    <row r="14" spans="2:22" ht="30" customHeight="1">
      <c r="B14" s="410"/>
      <c r="C14" s="356"/>
      <c r="D14" s="356"/>
      <c r="E14" s="356"/>
      <c r="F14" s="356"/>
      <c r="G14" s="356"/>
      <c r="H14" s="356"/>
      <c r="I14" s="356"/>
      <c r="J14" s="356"/>
      <c r="K14" s="356"/>
      <c r="L14" s="356"/>
      <c r="M14" s="356"/>
      <c r="N14" s="356"/>
      <c r="O14" s="356"/>
      <c r="P14" s="356"/>
      <c r="Q14" s="356"/>
      <c r="R14" s="356"/>
      <c r="S14" s="356"/>
      <c r="T14" s="506"/>
      <c r="U14" s="506"/>
      <c r="V14" s="357"/>
    </row>
    <row r="15" spans="2:22" ht="30" customHeight="1">
      <c r="B15" s="410"/>
      <c r="C15" s="356"/>
      <c r="D15" s="356"/>
      <c r="E15" s="356"/>
      <c r="F15" s="356"/>
      <c r="G15" s="356"/>
      <c r="H15" s="356"/>
      <c r="I15" s="356"/>
      <c r="J15" s="356"/>
      <c r="K15" s="356"/>
      <c r="L15" s="356"/>
      <c r="M15" s="356"/>
      <c r="N15" s="356"/>
      <c r="O15" s="356"/>
      <c r="P15" s="356"/>
      <c r="Q15" s="356"/>
      <c r="R15" s="356"/>
      <c r="S15" s="356"/>
      <c r="T15" s="506"/>
      <c r="U15" s="506"/>
      <c r="V15" s="357"/>
    </row>
    <row r="16" spans="2:22" ht="30" customHeight="1">
      <c r="B16" s="410"/>
      <c r="C16" s="356"/>
      <c r="D16" s="356"/>
      <c r="E16" s="356"/>
      <c r="F16" s="356"/>
      <c r="G16" s="356"/>
      <c r="H16" s="356"/>
      <c r="I16" s="356"/>
      <c r="J16" s="356"/>
      <c r="K16" s="356"/>
      <c r="L16" s="356"/>
      <c r="M16" s="356"/>
      <c r="N16" s="356"/>
      <c r="O16" s="356"/>
      <c r="P16" s="356"/>
      <c r="Q16" s="356"/>
      <c r="R16" s="356"/>
      <c r="S16" s="356"/>
      <c r="T16" s="506"/>
      <c r="U16" s="506"/>
      <c r="V16" s="357"/>
    </row>
    <row r="17" spans="2:22" ht="30" customHeight="1">
      <c r="B17" s="410"/>
      <c r="C17" s="356"/>
      <c r="D17" s="356"/>
      <c r="E17" s="356"/>
      <c r="F17" s="356"/>
      <c r="G17" s="356"/>
      <c r="H17" s="356"/>
      <c r="I17" s="356"/>
      <c r="J17" s="356"/>
      <c r="K17" s="356"/>
      <c r="L17" s="356"/>
      <c r="M17" s="356"/>
      <c r="N17" s="356"/>
      <c r="O17" s="356"/>
      <c r="P17" s="356"/>
      <c r="Q17" s="356"/>
      <c r="R17" s="356"/>
      <c r="S17" s="356"/>
      <c r="T17" s="506"/>
      <c r="U17" s="506"/>
      <c r="V17" s="357"/>
    </row>
    <row r="18" spans="2:22" ht="30" customHeight="1">
      <c r="B18" s="410"/>
      <c r="C18" s="356"/>
      <c r="D18" s="356"/>
      <c r="E18" s="356"/>
      <c r="F18" s="356"/>
      <c r="G18" s="356"/>
      <c r="H18" s="356"/>
      <c r="I18" s="356"/>
      <c r="J18" s="356"/>
      <c r="K18" s="356"/>
      <c r="L18" s="356"/>
      <c r="M18" s="356"/>
      <c r="N18" s="356"/>
      <c r="O18" s="356"/>
      <c r="P18" s="356"/>
      <c r="Q18" s="356"/>
      <c r="R18" s="356"/>
      <c r="S18" s="356"/>
      <c r="T18" s="506"/>
      <c r="U18" s="506"/>
      <c r="V18" s="357"/>
    </row>
    <row r="19" spans="2:22" ht="30" customHeight="1">
      <c r="B19" s="410"/>
      <c r="C19" s="356"/>
      <c r="D19" s="356"/>
      <c r="E19" s="356"/>
      <c r="F19" s="356"/>
      <c r="G19" s="356"/>
      <c r="H19" s="356"/>
      <c r="I19" s="356"/>
      <c r="J19" s="356"/>
      <c r="K19" s="356"/>
      <c r="L19" s="356"/>
      <c r="M19" s="356"/>
      <c r="N19" s="356"/>
      <c r="O19" s="356"/>
      <c r="P19" s="356"/>
      <c r="Q19" s="356"/>
      <c r="R19" s="356"/>
      <c r="S19" s="356"/>
      <c r="T19" s="506"/>
      <c r="U19" s="506"/>
      <c r="V19" s="357"/>
    </row>
    <row r="20" spans="2:22" ht="30" customHeight="1">
      <c r="B20" s="410"/>
      <c r="C20" s="356"/>
      <c r="D20" s="356"/>
      <c r="E20" s="356"/>
      <c r="F20" s="356"/>
      <c r="G20" s="356"/>
      <c r="H20" s="356"/>
      <c r="I20" s="356"/>
      <c r="J20" s="356"/>
      <c r="K20" s="356"/>
      <c r="L20" s="356"/>
      <c r="M20" s="356"/>
      <c r="N20" s="356"/>
      <c r="O20" s="356"/>
      <c r="P20" s="356"/>
      <c r="Q20" s="356"/>
      <c r="R20" s="356"/>
      <c r="S20" s="356"/>
      <c r="T20" s="506"/>
      <c r="U20" s="506"/>
      <c r="V20" s="357"/>
    </row>
    <row r="21" spans="2:22" ht="30" customHeight="1">
      <c r="B21" s="410"/>
      <c r="C21" s="356"/>
      <c r="D21" s="356"/>
      <c r="E21" s="356"/>
      <c r="F21" s="356"/>
      <c r="G21" s="356"/>
      <c r="H21" s="356"/>
      <c r="I21" s="356"/>
      <c r="J21" s="356"/>
      <c r="K21" s="356"/>
      <c r="L21" s="356"/>
      <c r="M21" s="356"/>
      <c r="N21" s="356"/>
      <c r="O21" s="356"/>
      <c r="P21" s="356"/>
      <c r="Q21" s="356"/>
      <c r="R21" s="356"/>
      <c r="S21" s="356"/>
      <c r="T21" s="506"/>
      <c r="U21" s="506"/>
      <c r="V21" s="357"/>
    </row>
    <row r="22" spans="2:22" ht="30" customHeight="1">
      <c r="B22" s="410"/>
      <c r="C22" s="356"/>
      <c r="D22" s="356"/>
      <c r="E22" s="356"/>
      <c r="F22" s="356"/>
      <c r="G22" s="356"/>
      <c r="H22" s="356"/>
      <c r="I22" s="356"/>
      <c r="J22" s="356"/>
      <c r="K22" s="356"/>
      <c r="L22" s="356"/>
      <c r="M22" s="356"/>
      <c r="N22" s="356"/>
      <c r="O22" s="356"/>
      <c r="P22" s="356"/>
      <c r="Q22" s="356"/>
      <c r="R22" s="356"/>
      <c r="S22" s="356"/>
      <c r="T22" s="506"/>
      <c r="U22" s="506"/>
      <c r="V22" s="357"/>
    </row>
    <row r="23" spans="2:22" ht="30" customHeight="1">
      <c r="B23" s="410"/>
      <c r="C23" s="356"/>
      <c r="D23" s="356"/>
      <c r="E23" s="356"/>
      <c r="F23" s="356"/>
      <c r="G23" s="356"/>
      <c r="H23" s="356"/>
      <c r="I23" s="356"/>
      <c r="J23" s="356"/>
      <c r="K23" s="356"/>
      <c r="L23" s="356"/>
      <c r="M23" s="356"/>
      <c r="N23" s="356"/>
      <c r="O23" s="356"/>
      <c r="P23" s="356"/>
      <c r="Q23" s="356"/>
      <c r="R23" s="356"/>
      <c r="S23" s="356"/>
      <c r="T23" s="506"/>
      <c r="U23" s="506"/>
      <c r="V23" s="357"/>
    </row>
    <row r="24" spans="2:22" ht="30" customHeight="1">
      <c r="B24" s="410"/>
      <c r="C24" s="356"/>
      <c r="D24" s="356"/>
      <c r="E24" s="356"/>
      <c r="F24" s="356"/>
      <c r="G24" s="356"/>
      <c r="H24" s="356"/>
      <c r="I24" s="356"/>
      <c r="J24" s="356"/>
      <c r="K24" s="356"/>
      <c r="L24" s="356"/>
      <c r="M24" s="356"/>
      <c r="N24" s="356"/>
      <c r="O24" s="356"/>
      <c r="P24" s="356"/>
      <c r="Q24" s="356"/>
      <c r="R24" s="356"/>
      <c r="S24" s="356"/>
      <c r="T24" s="506"/>
      <c r="U24" s="506"/>
      <c r="V24" s="357"/>
    </row>
    <row r="25" spans="2:22" ht="30" customHeight="1">
      <c r="B25" s="410"/>
      <c r="C25" s="356"/>
      <c r="D25" s="356"/>
      <c r="E25" s="356"/>
      <c r="F25" s="356"/>
      <c r="G25" s="356"/>
      <c r="H25" s="356"/>
      <c r="I25" s="356"/>
      <c r="J25" s="356"/>
      <c r="K25" s="356"/>
      <c r="L25" s="356"/>
      <c r="M25" s="356"/>
      <c r="N25" s="356"/>
      <c r="O25" s="356"/>
      <c r="P25" s="356"/>
      <c r="Q25" s="356"/>
      <c r="R25" s="356"/>
      <c r="S25" s="356"/>
      <c r="T25" s="506"/>
      <c r="U25" s="506"/>
      <c r="V25" s="357"/>
    </row>
    <row r="26" spans="2:22" ht="30" customHeight="1">
      <c r="B26" s="410"/>
      <c r="C26" s="356"/>
      <c r="D26" s="356"/>
      <c r="E26" s="356"/>
      <c r="F26" s="356"/>
      <c r="G26" s="356"/>
      <c r="H26" s="356"/>
      <c r="I26" s="356"/>
      <c r="J26" s="356"/>
      <c r="K26" s="356"/>
      <c r="L26" s="356"/>
      <c r="M26" s="356"/>
      <c r="N26" s="356"/>
      <c r="O26" s="356"/>
      <c r="P26" s="356"/>
      <c r="Q26" s="356"/>
      <c r="R26" s="356"/>
      <c r="S26" s="356"/>
      <c r="T26" s="506"/>
      <c r="U26" s="506"/>
      <c r="V26" s="357"/>
    </row>
    <row r="27" spans="2:22" ht="30" customHeight="1">
      <c r="B27" s="410"/>
      <c r="C27" s="356"/>
      <c r="D27" s="356"/>
      <c r="E27" s="356"/>
      <c r="F27" s="356"/>
      <c r="G27" s="356"/>
      <c r="H27" s="356"/>
      <c r="I27" s="356"/>
      <c r="J27" s="356"/>
      <c r="K27" s="356"/>
      <c r="L27" s="356"/>
      <c r="M27" s="356"/>
      <c r="N27" s="356"/>
      <c r="O27" s="356"/>
      <c r="P27" s="356"/>
      <c r="Q27" s="356"/>
      <c r="R27" s="356"/>
      <c r="S27" s="356"/>
      <c r="T27" s="506"/>
      <c r="U27" s="506"/>
      <c r="V27" s="357"/>
    </row>
    <row r="28" spans="2:22" ht="30" customHeight="1">
      <c r="B28" s="410"/>
      <c r="C28" s="356"/>
      <c r="D28" s="356"/>
      <c r="E28" s="356"/>
      <c r="F28" s="356"/>
      <c r="G28" s="356"/>
      <c r="H28" s="356"/>
      <c r="I28" s="356"/>
      <c r="J28" s="356"/>
      <c r="K28" s="356"/>
      <c r="L28" s="356"/>
      <c r="M28" s="356"/>
      <c r="N28" s="356"/>
      <c r="O28" s="356"/>
      <c r="P28" s="356"/>
      <c r="Q28" s="356"/>
      <c r="R28" s="356"/>
      <c r="S28" s="356"/>
      <c r="T28" s="506"/>
      <c r="U28" s="506"/>
      <c r="V28" s="357"/>
    </row>
    <row r="29" spans="2:22" ht="30" customHeight="1">
      <c r="B29" s="410"/>
      <c r="C29" s="356"/>
      <c r="D29" s="356"/>
      <c r="E29" s="356"/>
      <c r="F29" s="356"/>
      <c r="G29" s="356"/>
      <c r="H29" s="356"/>
      <c r="I29" s="356"/>
      <c r="J29" s="356"/>
      <c r="K29" s="356"/>
      <c r="L29" s="356"/>
      <c r="M29" s="356"/>
      <c r="N29" s="356"/>
      <c r="O29" s="356"/>
      <c r="P29" s="356"/>
      <c r="Q29" s="356"/>
      <c r="R29" s="356"/>
      <c r="S29" s="356"/>
      <c r="T29" s="506"/>
      <c r="U29" s="506"/>
      <c r="V29" s="357"/>
    </row>
    <row r="30" spans="2:22" ht="30" customHeight="1">
      <c r="B30" s="410"/>
      <c r="C30" s="356"/>
      <c r="D30" s="356"/>
      <c r="E30" s="356"/>
      <c r="F30" s="356"/>
      <c r="G30" s="356"/>
      <c r="H30" s="356"/>
      <c r="I30" s="356"/>
      <c r="J30" s="356"/>
      <c r="K30" s="356"/>
      <c r="L30" s="356"/>
      <c r="M30" s="356"/>
      <c r="N30" s="356"/>
      <c r="O30" s="356"/>
      <c r="P30" s="356"/>
      <c r="Q30" s="356"/>
      <c r="R30" s="356"/>
      <c r="S30" s="356"/>
      <c r="T30" s="506"/>
      <c r="U30" s="506"/>
      <c r="V30" s="357"/>
    </row>
    <row r="31" spans="2:22" ht="30" customHeight="1">
      <c r="B31" s="410"/>
      <c r="C31" s="356"/>
      <c r="D31" s="356"/>
      <c r="E31" s="356"/>
      <c r="F31" s="356"/>
      <c r="G31" s="356"/>
      <c r="H31" s="356"/>
      <c r="I31" s="356"/>
      <c r="J31" s="356"/>
      <c r="K31" s="356"/>
      <c r="L31" s="356"/>
      <c r="M31" s="356"/>
      <c r="N31" s="356"/>
      <c r="O31" s="356"/>
      <c r="P31" s="356"/>
      <c r="Q31" s="356"/>
      <c r="R31" s="356"/>
      <c r="S31" s="356"/>
      <c r="T31" s="506"/>
      <c r="U31" s="506"/>
      <c r="V31" s="357"/>
    </row>
    <row r="32" spans="2:22" ht="30" customHeight="1">
      <c r="B32" s="410"/>
      <c r="C32" s="356"/>
      <c r="D32" s="356"/>
      <c r="E32" s="356"/>
      <c r="F32" s="356"/>
      <c r="G32" s="356"/>
      <c r="H32" s="356"/>
      <c r="I32" s="356"/>
      <c r="J32" s="356"/>
      <c r="K32" s="356"/>
      <c r="L32" s="356"/>
      <c r="M32" s="356"/>
      <c r="N32" s="356"/>
      <c r="O32" s="356"/>
      <c r="P32" s="356"/>
      <c r="Q32" s="356"/>
      <c r="R32" s="356"/>
      <c r="S32" s="356"/>
      <c r="T32" s="506"/>
      <c r="U32" s="506"/>
      <c r="V32" s="357"/>
    </row>
    <row r="33" spans="2:22" ht="30" customHeight="1">
      <c r="B33" s="410"/>
      <c r="C33" s="356"/>
      <c r="D33" s="356"/>
      <c r="E33" s="356"/>
      <c r="F33" s="356"/>
      <c r="G33" s="356"/>
      <c r="H33" s="356"/>
      <c r="I33" s="356"/>
      <c r="J33" s="356"/>
      <c r="K33" s="356"/>
      <c r="L33" s="356"/>
      <c r="M33" s="356"/>
      <c r="N33" s="356"/>
      <c r="O33" s="356"/>
      <c r="P33" s="356"/>
      <c r="Q33" s="356"/>
      <c r="R33" s="356"/>
      <c r="S33" s="356"/>
      <c r="T33" s="506"/>
      <c r="U33" s="506"/>
      <c r="V33" s="357"/>
    </row>
    <row r="34" spans="2:22" ht="30" customHeight="1" thickBot="1">
      <c r="B34" s="411"/>
      <c r="C34" s="358"/>
      <c r="D34" s="358"/>
      <c r="E34" s="358"/>
      <c r="F34" s="358"/>
      <c r="G34" s="358"/>
      <c r="H34" s="358"/>
      <c r="I34" s="358"/>
      <c r="J34" s="358"/>
      <c r="K34" s="358"/>
      <c r="L34" s="358"/>
      <c r="M34" s="358"/>
      <c r="N34" s="358"/>
      <c r="O34" s="358"/>
      <c r="P34" s="358"/>
      <c r="Q34" s="358"/>
      <c r="R34" s="358"/>
      <c r="S34" s="358"/>
      <c r="T34" s="581"/>
      <c r="U34" s="581"/>
      <c r="V34" s="359"/>
    </row>
    <row r="35" spans="2:22" ht="30" customHeight="1" thickBot="1"/>
    <row r="36" spans="2:22" ht="30" customHeight="1">
      <c r="B36" s="790" t="s">
        <v>3318</v>
      </c>
      <c r="C36" s="680" t="s">
        <v>3319</v>
      </c>
      <c r="D36" s="680"/>
      <c r="E36" s="680"/>
      <c r="F36" s="680"/>
      <c r="G36" s="680"/>
      <c r="H36" s="680"/>
      <c r="I36" s="680"/>
      <c r="J36" s="680"/>
      <c r="K36" s="680"/>
      <c r="L36" s="680" t="s">
        <v>3281</v>
      </c>
      <c r="M36" s="680"/>
      <c r="N36" s="680"/>
      <c r="O36" s="680"/>
      <c r="P36" s="680"/>
      <c r="Q36" s="680"/>
      <c r="R36" s="795" t="s">
        <v>3282</v>
      </c>
      <c r="S36" s="680" t="s">
        <v>62</v>
      </c>
      <c r="T36" s="680"/>
      <c r="U36" s="680"/>
      <c r="V36" s="681"/>
    </row>
    <row r="37" spans="2:22" ht="30" customHeight="1">
      <c r="B37" s="791"/>
      <c r="C37" s="682" t="s">
        <v>274</v>
      </c>
      <c r="D37" s="682"/>
      <c r="E37" s="682"/>
      <c r="F37" s="682" t="s">
        <v>275</v>
      </c>
      <c r="G37" s="682"/>
      <c r="H37" s="682"/>
      <c r="I37" s="682" t="s">
        <v>3320</v>
      </c>
      <c r="J37" s="682"/>
      <c r="K37" s="682"/>
      <c r="L37" s="792"/>
      <c r="M37" s="792"/>
      <c r="N37" s="792"/>
      <c r="O37" s="792"/>
      <c r="P37" s="792"/>
      <c r="Q37" s="792"/>
      <c r="R37" s="792"/>
      <c r="S37" s="792"/>
      <c r="T37" s="792"/>
      <c r="U37" s="792"/>
      <c r="V37" s="796"/>
    </row>
    <row r="38" spans="2:22" ht="30" customHeight="1">
      <c r="B38" s="210">
        <v>1</v>
      </c>
      <c r="C38" s="350" t="s">
        <v>3321</v>
      </c>
      <c r="D38" s="351"/>
      <c r="E38" s="363"/>
      <c r="F38" s="356" t="s">
        <v>3283</v>
      </c>
      <c r="G38" s="356"/>
      <c r="H38" s="356"/>
      <c r="I38" s="356" t="s">
        <v>3322</v>
      </c>
      <c r="J38" s="356"/>
      <c r="K38" s="356"/>
      <c r="L38" s="373" t="s">
        <v>3323</v>
      </c>
      <c r="M38" s="373"/>
      <c r="N38" s="373"/>
      <c r="O38" s="373"/>
      <c r="P38" s="373"/>
      <c r="Q38" s="373"/>
      <c r="R38" s="208" t="s">
        <v>3324</v>
      </c>
      <c r="S38" s="373" t="s">
        <v>3284</v>
      </c>
      <c r="T38" s="373"/>
      <c r="U38" s="373"/>
      <c r="V38" s="434"/>
    </row>
    <row r="39" spans="2:22" ht="30" customHeight="1">
      <c r="B39" s="210">
        <v>2</v>
      </c>
      <c r="C39" s="350"/>
      <c r="D39" s="351"/>
      <c r="E39" s="363"/>
      <c r="F39" s="665" t="s">
        <v>3285</v>
      </c>
      <c r="G39" s="348"/>
      <c r="H39" s="361"/>
      <c r="I39" s="356" t="s">
        <v>3325</v>
      </c>
      <c r="J39" s="356"/>
      <c r="K39" s="356"/>
      <c r="L39" s="373" t="s">
        <v>3326</v>
      </c>
      <c r="M39" s="373"/>
      <c r="N39" s="373"/>
      <c r="O39" s="373"/>
      <c r="P39" s="373"/>
      <c r="Q39" s="373"/>
      <c r="R39" s="208" t="s">
        <v>3324</v>
      </c>
      <c r="S39" s="373" t="s">
        <v>3286</v>
      </c>
      <c r="T39" s="373"/>
      <c r="U39" s="373"/>
      <c r="V39" s="434"/>
    </row>
    <row r="40" spans="2:22" ht="30" customHeight="1">
      <c r="B40" s="210">
        <v>3</v>
      </c>
      <c r="C40" s="350"/>
      <c r="D40" s="351"/>
      <c r="E40" s="363"/>
      <c r="F40" s="350"/>
      <c r="G40" s="351"/>
      <c r="H40" s="363"/>
      <c r="I40" s="356" t="s">
        <v>3287</v>
      </c>
      <c r="J40" s="356"/>
      <c r="K40" s="356"/>
      <c r="L40" s="373" t="s">
        <v>3326</v>
      </c>
      <c r="M40" s="373"/>
      <c r="N40" s="373"/>
      <c r="O40" s="373"/>
      <c r="P40" s="373"/>
      <c r="Q40" s="373"/>
      <c r="R40" s="208" t="s">
        <v>3327</v>
      </c>
      <c r="S40" s="490" t="s">
        <v>3288</v>
      </c>
      <c r="T40" s="491"/>
      <c r="U40" s="491"/>
      <c r="V40" s="492"/>
    </row>
    <row r="41" spans="2:22" ht="30" customHeight="1">
      <c r="B41" s="210">
        <v>4</v>
      </c>
      <c r="C41" s="387"/>
      <c r="D41" s="388"/>
      <c r="E41" s="679"/>
      <c r="F41" s="387"/>
      <c r="G41" s="388"/>
      <c r="H41" s="679"/>
      <c r="I41" s="356" t="s">
        <v>3328</v>
      </c>
      <c r="J41" s="356"/>
      <c r="K41" s="356"/>
      <c r="L41" s="373" t="s">
        <v>3329</v>
      </c>
      <c r="M41" s="373"/>
      <c r="N41" s="373"/>
      <c r="O41" s="373"/>
      <c r="P41" s="373"/>
      <c r="Q41" s="373"/>
      <c r="R41" s="208" t="s">
        <v>3324</v>
      </c>
      <c r="S41" s="490" t="s">
        <v>3289</v>
      </c>
      <c r="T41" s="491"/>
      <c r="U41" s="491"/>
      <c r="V41" s="492"/>
    </row>
    <row r="42" spans="2:22" ht="30" customHeight="1">
      <c r="B42" s="210">
        <v>5</v>
      </c>
      <c r="C42" s="665" t="s">
        <v>3330</v>
      </c>
      <c r="D42" s="348"/>
      <c r="E42" s="361"/>
      <c r="F42" s="665" t="s">
        <v>3331</v>
      </c>
      <c r="G42" s="348"/>
      <c r="H42" s="361"/>
      <c r="I42" s="356" t="s">
        <v>3332</v>
      </c>
      <c r="J42" s="356"/>
      <c r="K42" s="356"/>
      <c r="L42" s="373" t="s">
        <v>3333</v>
      </c>
      <c r="M42" s="373"/>
      <c r="N42" s="373"/>
      <c r="O42" s="373"/>
      <c r="P42" s="373"/>
      <c r="Q42" s="373"/>
      <c r="R42" s="208" t="s">
        <v>3324</v>
      </c>
      <c r="S42" s="373" t="s">
        <v>3284</v>
      </c>
      <c r="T42" s="373"/>
      <c r="U42" s="373"/>
      <c r="V42" s="434"/>
    </row>
    <row r="43" spans="2:22" ht="30" customHeight="1">
      <c r="B43" s="210">
        <v>6</v>
      </c>
      <c r="C43" s="350"/>
      <c r="D43" s="351"/>
      <c r="E43" s="363"/>
      <c r="F43" s="387"/>
      <c r="G43" s="388"/>
      <c r="H43" s="679"/>
      <c r="I43" s="356" t="s">
        <v>3334</v>
      </c>
      <c r="J43" s="356"/>
      <c r="K43" s="356"/>
      <c r="L43" s="373" t="s">
        <v>3335</v>
      </c>
      <c r="M43" s="373"/>
      <c r="N43" s="373"/>
      <c r="O43" s="373"/>
      <c r="P43" s="373"/>
      <c r="Q43" s="373"/>
      <c r="R43" s="208" t="s">
        <v>3290</v>
      </c>
      <c r="S43" s="373" t="s">
        <v>3291</v>
      </c>
      <c r="T43" s="373"/>
      <c r="U43" s="373"/>
      <c r="V43" s="434"/>
    </row>
    <row r="44" spans="2:22" ht="30" customHeight="1">
      <c r="B44" s="210">
        <v>7</v>
      </c>
      <c r="C44" s="350"/>
      <c r="D44" s="351"/>
      <c r="E44" s="363"/>
      <c r="F44" s="665" t="s">
        <v>3336</v>
      </c>
      <c r="G44" s="348"/>
      <c r="H44" s="361"/>
      <c r="I44" s="356" t="s">
        <v>3337</v>
      </c>
      <c r="J44" s="356"/>
      <c r="K44" s="356"/>
      <c r="L44" s="373" t="s">
        <v>3338</v>
      </c>
      <c r="M44" s="373"/>
      <c r="N44" s="373"/>
      <c r="O44" s="373"/>
      <c r="P44" s="373"/>
      <c r="Q44" s="373"/>
      <c r="R44" s="208" t="s">
        <v>3327</v>
      </c>
      <c r="S44" s="373" t="s">
        <v>3292</v>
      </c>
      <c r="T44" s="373"/>
      <c r="U44" s="373"/>
      <c r="V44" s="434"/>
    </row>
    <row r="45" spans="2:22" ht="30" customHeight="1">
      <c r="B45" s="210">
        <v>8</v>
      </c>
      <c r="C45" s="350"/>
      <c r="D45" s="351"/>
      <c r="E45" s="363"/>
      <c r="F45" s="387"/>
      <c r="G45" s="388"/>
      <c r="H45" s="679"/>
      <c r="I45" s="356" t="s">
        <v>3339</v>
      </c>
      <c r="J45" s="356"/>
      <c r="K45" s="356"/>
      <c r="L45" s="373" t="s">
        <v>3340</v>
      </c>
      <c r="M45" s="373"/>
      <c r="N45" s="373"/>
      <c r="O45" s="373"/>
      <c r="P45" s="373"/>
      <c r="Q45" s="373"/>
      <c r="R45" s="208" t="s">
        <v>3290</v>
      </c>
      <c r="S45" s="373" t="s">
        <v>3293</v>
      </c>
      <c r="T45" s="373"/>
      <c r="U45" s="373"/>
      <c r="V45" s="434"/>
    </row>
    <row r="46" spans="2:22" ht="30" customHeight="1">
      <c r="B46" s="210">
        <v>9</v>
      </c>
      <c r="C46" s="350"/>
      <c r="D46" s="351"/>
      <c r="E46" s="363"/>
      <c r="F46" s="665" t="s">
        <v>3341</v>
      </c>
      <c r="G46" s="348"/>
      <c r="H46" s="361"/>
      <c r="I46" s="356" t="s">
        <v>3294</v>
      </c>
      <c r="J46" s="356"/>
      <c r="K46" s="356"/>
      <c r="L46" s="373" t="s">
        <v>3342</v>
      </c>
      <c r="M46" s="373"/>
      <c r="N46" s="373"/>
      <c r="O46" s="373"/>
      <c r="P46" s="373"/>
      <c r="Q46" s="373"/>
      <c r="R46" s="208" t="s">
        <v>3324</v>
      </c>
      <c r="S46" s="373" t="s">
        <v>3295</v>
      </c>
      <c r="T46" s="373"/>
      <c r="U46" s="373"/>
      <c r="V46" s="434"/>
    </row>
    <row r="47" spans="2:22" ht="30" customHeight="1">
      <c r="B47" s="210">
        <v>10</v>
      </c>
      <c r="C47" s="387"/>
      <c r="D47" s="388"/>
      <c r="E47" s="679"/>
      <c r="F47" s="387"/>
      <c r="G47" s="388"/>
      <c r="H47" s="679"/>
      <c r="I47" s="356" t="s">
        <v>3296</v>
      </c>
      <c r="J47" s="356"/>
      <c r="K47" s="356"/>
      <c r="L47" s="373" t="s">
        <v>3343</v>
      </c>
      <c r="M47" s="373"/>
      <c r="N47" s="373"/>
      <c r="O47" s="373"/>
      <c r="P47" s="373"/>
      <c r="Q47" s="373"/>
      <c r="R47" s="208" t="s">
        <v>3344</v>
      </c>
      <c r="S47" s="373" t="s">
        <v>3297</v>
      </c>
      <c r="T47" s="373"/>
      <c r="U47" s="373"/>
      <c r="V47" s="434"/>
    </row>
    <row r="48" spans="2:22" ht="30" customHeight="1">
      <c r="B48" s="210">
        <v>11</v>
      </c>
      <c r="C48" s="665" t="s">
        <v>3345</v>
      </c>
      <c r="D48" s="348"/>
      <c r="E48" s="361"/>
      <c r="F48" s="665" t="s">
        <v>3346</v>
      </c>
      <c r="G48" s="348"/>
      <c r="H48" s="361"/>
      <c r="I48" s="356" t="s">
        <v>3347</v>
      </c>
      <c r="J48" s="356"/>
      <c r="K48" s="356"/>
      <c r="L48" s="373" t="s">
        <v>3348</v>
      </c>
      <c r="M48" s="373"/>
      <c r="N48" s="373"/>
      <c r="O48" s="373"/>
      <c r="P48" s="373"/>
      <c r="Q48" s="373"/>
      <c r="R48" s="208" t="s">
        <v>3324</v>
      </c>
      <c r="S48" s="373" t="s">
        <v>3286</v>
      </c>
      <c r="T48" s="373"/>
      <c r="U48" s="373"/>
      <c r="V48" s="434"/>
    </row>
    <row r="49" spans="2:22" ht="30" customHeight="1">
      <c r="B49" s="210">
        <v>12</v>
      </c>
      <c r="C49" s="350"/>
      <c r="D49" s="351"/>
      <c r="E49" s="363"/>
      <c r="F49" s="387"/>
      <c r="G49" s="388"/>
      <c r="H49" s="679"/>
      <c r="I49" s="356" t="s">
        <v>3349</v>
      </c>
      <c r="J49" s="356"/>
      <c r="K49" s="356"/>
      <c r="L49" s="373" t="s">
        <v>3350</v>
      </c>
      <c r="M49" s="373"/>
      <c r="N49" s="373"/>
      <c r="O49" s="373"/>
      <c r="P49" s="373"/>
      <c r="Q49" s="373"/>
      <c r="R49" s="208" t="s">
        <v>3344</v>
      </c>
      <c r="S49" s="373" t="s">
        <v>3298</v>
      </c>
      <c r="T49" s="373"/>
      <c r="U49" s="373"/>
      <c r="V49" s="434"/>
    </row>
    <row r="50" spans="2:22" ht="30" customHeight="1">
      <c r="B50" s="210">
        <v>13</v>
      </c>
      <c r="C50" s="350"/>
      <c r="D50" s="351"/>
      <c r="E50" s="363"/>
      <c r="F50" s="665" t="s">
        <v>3351</v>
      </c>
      <c r="G50" s="348"/>
      <c r="H50" s="361"/>
      <c r="I50" s="356" t="s">
        <v>3352</v>
      </c>
      <c r="J50" s="356"/>
      <c r="K50" s="356"/>
      <c r="L50" s="373" t="s">
        <v>3353</v>
      </c>
      <c r="M50" s="373"/>
      <c r="N50" s="373"/>
      <c r="O50" s="373"/>
      <c r="P50" s="373"/>
      <c r="Q50" s="373"/>
      <c r="R50" s="208" t="s">
        <v>3324</v>
      </c>
      <c r="S50" s="490" t="s">
        <v>3288</v>
      </c>
      <c r="T50" s="491"/>
      <c r="U50" s="491"/>
      <c r="V50" s="492"/>
    </row>
    <row r="51" spans="2:22" ht="30" customHeight="1">
      <c r="B51" s="210">
        <v>14</v>
      </c>
      <c r="C51" s="350"/>
      <c r="D51" s="351"/>
      <c r="E51" s="363"/>
      <c r="F51" s="387"/>
      <c r="G51" s="388"/>
      <c r="H51" s="679"/>
      <c r="I51" s="356" t="s">
        <v>3354</v>
      </c>
      <c r="J51" s="356"/>
      <c r="K51" s="356"/>
      <c r="L51" s="373" t="s">
        <v>3355</v>
      </c>
      <c r="M51" s="373"/>
      <c r="N51" s="373"/>
      <c r="O51" s="373"/>
      <c r="P51" s="373"/>
      <c r="Q51" s="373"/>
      <c r="R51" s="208" t="s">
        <v>3290</v>
      </c>
      <c r="S51" s="373" t="s">
        <v>3299</v>
      </c>
      <c r="T51" s="373"/>
      <c r="U51" s="373"/>
      <c r="V51" s="434"/>
    </row>
    <row r="52" spans="2:22" ht="30" customHeight="1">
      <c r="B52" s="210">
        <v>15</v>
      </c>
      <c r="C52" s="350"/>
      <c r="D52" s="351"/>
      <c r="E52" s="363"/>
      <c r="F52" s="665" t="s">
        <v>3356</v>
      </c>
      <c r="G52" s="348"/>
      <c r="H52" s="361"/>
      <c r="I52" s="356" t="s">
        <v>3328</v>
      </c>
      <c r="J52" s="356"/>
      <c r="K52" s="356"/>
      <c r="L52" s="373" t="s">
        <v>3329</v>
      </c>
      <c r="M52" s="373"/>
      <c r="N52" s="373"/>
      <c r="O52" s="373"/>
      <c r="P52" s="373"/>
      <c r="Q52" s="373"/>
      <c r="R52" s="208" t="s">
        <v>3324</v>
      </c>
      <c r="S52" s="490" t="s">
        <v>3289</v>
      </c>
      <c r="T52" s="491"/>
      <c r="U52" s="491"/>
      <c r="V52" s="492"/>
    </row>
    <row r="53" spans="2:22" ht="30" customHeight="1">
      <c r="B53" s="210">
        <v>16</v>
      </c>
      <c r="C53" s="350"/>
      <c r="D53" s="351"/>
      <c r="E53" s="363"/>
      <c r="F53" s="387"/>
      <c r="G53" s="388"/>
      <c r="H53" s="679"/>
      <c r="I53" s="356" t="s">
        <v>3357</v>
      </c>
      <c r="J53" s="356"/>
      <c r="K53" s="356"/>
      <c r="L53" s="373" t="s">
        <v>3358</v>
      </c>
      <c r="M53" s="373"/>
      <c r="N53" s="373"/>
      <c r="O53" s="373"/>
      <c r="P53" s="373"/>
      <c r="Q53" s="373"/>
      <c r="R53" s="208" t="s">
        <v>3290</v>
      </c>
      <c r="S53" s="373" t="s">
        <v>3300</v>
      </c>
      <c r="T53" s="373"/>
      <c r="U53" s="373"/>
      <c r="V53" s="434"/>
    </row>
    <row r="54" spans="2:22" ht="30" customHeight="1">
      <c r="B54" s="210">
        <v>17</v>
      </c>
      <c r="C54" s="350"/>
      <c r="D54" s="351"/>
      <c r="E54" s="363"/>
      <c r="F54" s="665" t="s">
        <v>3359</v>
      </c>
      <c r="G54" s="348"/>
      <c r="H54" s="361"/>
      <c r="I54" s="356" t="s">
        <v>3360</v>
      </c>
      <c r="J54" s="356"/>
      <c r="K54" s="356"/>
      <c r="L54" s="373" t="s">
        <v>3361</v>
      </c>
      <c r="M54" s="373"/>
      <c r="N54" s="373"/>
      <c r="O54" s="373"/>
      <c r="P54" s="373"/>
      <c r="Q54" s="373"/>
      <c r="R54" s="208" t="s">
        <v>3324</v>
      </c>
      <c r="S54" s="490" t="s">
        <v>3301</v>
      </c>
      <c r="T54" s="491"/>
      <c r="U54" s="491"/>
      <c r="V54" s="492"/>
    </row>
    <row r="55" spans="2:22" ht="30" customHeight="1">
      <c r="B55" s="210">
        <v>18</v>
      </c>
      <c r="C55" s="350"/>
      <c r="D55" s="351"/>
      <c r="E55" s="363"/>
      <c r="F55" s="387"/>
      <c r="G55" s="388"/>
      <c r="H55" s="679"/>
      <c r="I55" s="356" t="s">
        <v>3362</v>
      </c>
      <c r="J55" s="356"/>
      <c r="K55" s="356"/>
      <c r="L55" s="373" t="s">
        <v>3363</v>
      </c>
      <c r="M55" s="373"/>
      <c r="N55" s="373"/>
      <c r="O55" s="373"/>
      <c r="P55" s="373"/>
      <c r="Q55" s="373"/>
      <c r="R55" s="208" t="s">
        <v>3344</v>
      </c>
      <c r="S55" s="373" t="s">
        <v>3302</v>
      </c>
      <c r="T55" s="373"/>
      <c r="U55" s="373"/>
      <c r="V55" s="434"/>
    </row>
    <row r="56" spans="2:22" ht="30" customHeight="1">
      <c r="B56" s="210">
        <v>19</v>
      </c>
      <c r="C56" s="387"/>
      <c r="D56" s="388"/>
      <c r="E56" s="679"/>
      <c r="F56" s="356" t="s">
        <v>3303</v>
      </c>
      <c r="G56" s="356"/>
      <c r="H56" s="356"/>
      <c r="I56" s="356" t="s">
        <v>3303</v>
      </c>
      <c r="J56" s="356"/>
      <c r="K56" s="356"/>
      <c r="L56" s="373" t="s">
        <v>3364</v>
      </c>
      <c r="M56" s="373"/>
      <c r="N56" s="373"/>
      <c r="O56" s="373"/>
      <c r="P56" s="373"/>
      <c r="Q56" s="373"/>
      <c r="R56" s="208" t="s">
        <v>3290</v>
      </c>
      <c r="S56" s="373" t="s">
        <v>3304</v>
      </c>
      <c r="T56" s="373"/>
      <c r="U56" s="373"/>
      <c r="V56" s="434"/>
    </row>
    <row r="57" spans="2:22" ht="30" customHeight="1">
      <c r="B57" s="17">
        <v>20</v>
      </c>
      <c r="C57" s="784" t="s">
        <v>775</v>
      </c>
      <c r="D57" s="785"/>
      <c r="E57" s="786"/>
      <c r="F57" s="665" t="s">
        <v>3480</v>
      </c>
      <c r="G57" s="348"/>
      <c r="H57" s="361"/>
      <c r="I57" s="356" t="s">
        <v>3481</v>
      </c>
      <c r="J57" s="356"/>
      <c r="K57" s="356"/>
      <c r="L57" s="373" t="s">
        <v>3483</v>
      </c>
      <c r="M57" s="373"/>
      <c r="N57" s="373"/>
      <c r="O57" s="373"/>
      <c r="P57" s="373"/>
      <c r="Q57" s="373"/>
      <c r="R57" s="260" t="s">
        <v>442</v>
      </c>
      <c r="S57" s="490" t="s">
        <v>3491</v>
      </c>
      <c r="T57" s="491"/>
      <c r="U57" s="491"/>
      <c r="V57" s="492"/>
    </row>
    <row r="58" spans="2:22" ht="30" customHeight="1">
      <c r="B58" s="17">
        <v>21</v>
      </c>
      <c r="C58" s="787"/>
      <c r="D58" s="788"/>
      <c r="E58" s="789"/>
      <c r="F58" s="387"/>
      <c r="G58" s="388"/>
      <c r="H58" s="679"/>
      <c r="I58" s="356" t="s">
        <v>3482</v>
      </c>
      <c r="J58" s="356"/>
      <c r="K58" s="356"/>
      <c r="L58" s="373" t="s">
        <v>3484</v>
      </c>
      <c r="M58" s="373"/>
      <c r="N58" s="373"/>
      <c r="O58" s="373"/>
      <c r="P58" s="373"/>
      <c r="Q58" s="373"/>
      <c r="R58" s="260" t="s">
        <v>328</v>
      </c>
      <c r="S58" s="373" t="s">
        <v>3492</v>
      </c>
      <c r="T58" s="373"/>
      <c r="U58" s="373"/>
      <c r="V58" s="434"/>
    </row>
    <row r="59" spans="2:22" ht="30" customHeight="1">
      <c r="B59" s="17">
        <v>22</v>
      </c>
      <c r="C59" s="787"/>
      <c r="D59" s="788"/>
      <c r="E59" s="789"/>
      <c r="F59" s="665" t="s">
        <v>3477</v>
      </c>
      <c r="G59" s="348"/>
      <c r="H59" s="361"/>
      <c r="I59" s="356" t="s">
        <v>1416</v>
      </c>
      <c r="J59" s="356"/>
      <c r="K59" s="356"/>
      <c r="L59" s="781" t="s">
        <v>3485</v>
      </c>
      <c r="M59" s="782"/>
      <c r="N59" s="782"/>
      <c r="O59" s="782"/>
      <c r="P59" s="782"/>
      <c r="Q59" s="783"/>
      <c r="R59" s="260" t="s">
        <v>442</v>
      </c>
      <c r="S59" s="490" t="s">
        <v>3493</v>
      </c>
      <c r="T59" s="491"/>
      <c r="U59" s="491"/>
      <c r="V59" s="492"/>
    </row>
    <row r="60" spans="2:22" ht="30" customHeight="1">
      <c r="B60" s="17">
        <v>23</v>
      </c>
      <c r="C60" s="787"/>
      <c r="D60" s="788"/>
      <c r="E60" s="789"/>
      <c r="F60" s="387"/>
      <c r="G60" s="388"/>
      <c r="H60" s="679"/>
      <c r="I60" s="356" t="s">
        <v>1419</v>
      </c>
      <c r="J60" s="356"/>
      <c r="K60" s="356"/>
      <c r="L60" s="781" t="s">
        <v>3486</v>
      </c>
      <c r="M60" s="782"/>
      <c r="N60" s="782"/>
      <c r="O60" s="782"/>
      <c r="P60" s="782"/>
      <c r="Q60" s="783"/>
      <c r="R60" s="260" t="s">
        <v>328</v>
      </c>
      <c r="S60" s="373" t="s">
        <v>3494</v>
      </c>
      <c r="T60" s="373"/>
      <c r="U60" s="373"/>
      <c r="V60" s="434"/>
    </row>
    <row r="61" spans="2:22" ht="30" customHeight="1">
      <c r="B61" s="17">
        <v>24</v>
      </c>
      <c r="C61" s="787"/>
      <c r="D61" s="788"/>
      <c r="E61" s="789"/>
      <c r="F61" s="665" t="s">
        <v>3479</v>
      </c>
      <c r="G61" s="348"/>
      <c r="H61" s="361"/>
      <c r="I61" s="356" t="s">
        <v>2086</v>
      </c>
      <c r="J61" s="356"/>
      <c r="K61" s="356"/>
      <c r="L61" s="781" t="s">
        <v>3487</v>
      </c>
      <c r="M61" s="782"/>
      <c r="N61" s="782"/>
      <c r="O61" s="782"/>
      <c r="P61" s="782"/>
      <c r="Q61" s="783"/>
      <c r="R61" s="260" t="s">
        <v>442</v>
      </c>
      <c r="S61" s="490" t="s">
        <v>3495</v>
      </c>
      <c r="T61" s="491"/>
      <c r="U61" s="491"/>
      <c r="V61" s="492"/>
    </row>
    <row r="62" spans="2:22" ht="30" customHeight="1">
      <c r="B62" s="17">
        <v>25</v>
      </c>
      <c r="C62" s="787"/>
      <c r="D62" s="788"/>
      <c r="E62" s="789"/>
      <c r="F62" s="387"/>
      <c r="G62" s="388"/>
      <c r="H62" s="679"/>
      <c r="I62" s="356" t="s">
        <v>2087</v>
      </c>
      <c r="J62" s="356"/>
      <c r="K62" s="356"/>
      <c r="L62" s="781" t="s">
        <v>3488</v>
      </c>
      <c r="M62" s="782"/>
      <c r="N62" s="782"/>
      <c r="O62" s="782"/>
      <c r="P62" s="782"/>
      <c r="Q62" s="783"/>
      <c r="R62" s="260" t="s">
        <v>328</v>
      </c>
      <c r="S62" s="373" t="s">
        <v>3496</v>
      </c>
      <c r="T62" s="373"/>
      <c r="U62" s="373"/>
      <c r="V62" s="434"/>
    </row>
    <row r="63" spans="2:22" ht="30" customHeight="1">
      <c r="B63" s="17">
        <v>26</v>
      </c>
      <c r="C63" s="787"/>
      <c r="D63" s="788"/>
      <c r="E63" s="789"/>
      <c r="F63" s="665" t="s">
        <v>3478</v>
      </c>
      <c r="G63" s="348"/>
      <c r="H63" s="361"/>
      <c r="I63" s="356" t="s">
        <v>1416</v>
      </c>
      <c r="J63" s="356"/>
      <c r="K63" s="356"/>
      <c r="L63" s="781" t="s">
        <v>3489</v>
      </c>
      <c r="M63" s="782"/>
      <c r="N63" s="782"/>
      <c r="O63" s="782"/>
      <c r="P63" s="782"/>
      <c r="Q63" s="783"/>
      <c r="R63" s="260" t="s">
        <v>328</v>
      </c>
      <c r="S63" s="490" t="s">
        <v>3493</v>
      </c>
      <c r="T63" s="491"/>
      <c r="U63" s="491"/>
      <c r="V63" s="492"/>
    </row>
    <row r="64" spans="2:22" ht="30" customHeight="1">
      <c r="B64" s="17">
        <v>27</v>
      </c>
      <c r="C64" s="787"/>
      <c r="D64" s="788"/>
      <c r="E64" s="789"/>
      <c r="F64" s="387"/>
      <c r="G64" s="388"/>
      <c r="H64" s="679"/>
      <c r="I64" s="356" t="s">
        <v>1419</v>
      </c>
      <c r="J64" s="356"/>
      <c r="K64" s="356"/>
      <c r="L64" s="781" t="s">
        <v>3490</v>
      </c>
      <c r="M64" s="782"/>
      <c r="N64" s="782"/>
      <c r="O64" s="782"/>
      <c r="P64" s="782"/>
      <c r="Q64" s="783"/>
      <c r="R64" s="260" t="s">
        <v>328</v>
      </c>
      <c r="S64" s="373" t="s">
        <v>3494</v>
      </c>
      <c r="T64" s="373"/>
      <c r="U64" s="373"/>
      <c r="V64" s="434"/>
    </row>
    <row r="65" spans="2:22" ht="30" customHeight="1">
      <c r="B65" s="210">
        <v>20</v>
      </c>
      <c r="C65" s="347" t="s">
        <v>3365</v>
      </c>
      <c r="D65" s="348"/>
      <c r="E65" s="361"/>
      <c r="F65" s="665" t="s">
        <v>3305</v>
      </c>
      <c r="G65" s="348"/>
      <c r="H65" s="361"/>
      <c r="I65" s="356" t="s">
        <v>3306</v>
      </c>
      <c r="J65" s="356"/>
      <c r="K65" s="356"/>
      <c r="L65" s="373" t="s">
        <v>3366</v>
      </c>
      <c r="M65" s="373"/>
      <c r="N65" s="373"/>
      <c r="O65" s="373"/>
      <c r="P65" s="373"/>
      <c r="Q65" s="373"/>
      <c r="R65" s="208" t="s">
        <v>3324</v>
      </c>
      <c r="S65" s="490" t="s">
        <v>3307</v>
      </c>
      <c r="T65" s="491"/>
      <c r="U65" s="491"/>
      <c r="V65" s="492"/>
    </row>
    <row r="66" spans="2:22" ht="30" customHeight="1">
      <c r="B66" s="210">
        <v>21</v>
      </c>
      <c r="C66" s="350"/>
      <c r="D66" s="351"/>
      <c r="E66" s="363"/>
      <c r="F66" s="387"/>
      <c r="G66" s="388"/>
      <c r="H66" s="679"/>
      <c r="I66" s="356" t="s">
        <v>3367</v>
      </c>
      <c r="J66" s="356"/>
      <c r="K66" s="356"/>
      <c r="L66" s="373" t="s">
        <v>3368</v>
      </c>
      <c r="M66" s="373"/>
      <c r="N66" s="373"/>
      <c r="O66" s="373"/>
      <c r="P66" s="373"/>
      <c r="Q66" s="373"/>
      <c r="R66" s="208" t="s">
        <v>3344</v>
      </c>
      <c r="S66" s="373" t="s">
        <v>3308</v>
      </c>
      <c r="T66" s="373"/>
      <c r="U66" s="373"/>
      <c r="V66" s="434"/>
    </row>
    <row r="67" spans="2:22" ht="30" customHeight="1">
      <c r="B67" s="210">
        <v>22</v>
      </c>
      <c r="C67" s="350"/>
      <c r="D67" s="351"/>
      <c r="E67" s="363"/>
      <c r="F67" s="665" t="s">
        <v>3369</v>
      </c>
      <c r="G67" s="348"/>
      <c r="H67" s="361"/>
      <c r="I67" s="356" t="s">
        <v>3370</v>
      </c>
      <c r="J67" s="356"/>
      <c r="K67" s="356"/>
      <c r="L67" s="373" t="s">
        <v>3371</v>
      </c>
      <c r="M67" s="373"/>
      <c r="N67" s="373"/>
      <c r="O67" s="373"/>
      <c r="P67" s="373"/>
      <c r="Q67" s="373"/>
      <c r="R67" s="208" t="s">
        <v>3324</v>
      </c>
      <c r="S67" s="490" t="s">
        <v>3309</v>
      </c>
      <c r="T67" s="491"/>
      <c r="U67" s="491"/>
      <c r="V67" s="492"/>
    </row>
    <row r="68" spans="2:22" ht="30" customHeight="1">
      <c r="B68" s="210">
        <v>23</v>
      </c>
      <c r="C68" s="350"/>
      <c r="D68" s="351"/>
      <c r="E68" s="363"/>
      <c r="F68" s="387"/>
      <c r="G68" s="388"/>
      <c r="H68" s="679"/>
      <c r="I68" s="356" t="s">
        <v>3310</v>
      </c>
      <c r="J68" s="356"/>
      <c r="K68" s="356"/>
      <c r="L68" s="373" t="s">
        <v>3372</v>
      </c>
      <c r="M68" s="373"/>
      <c r="N68" s="373"/>
      <c r="O68" s="373"/>
      <c r="P68" s="373"/>
      <c r="Q68" s="373"/>
      <c r="R68" s="208" t="s">
        <v>3290</v>
      </c>
      <c r="S68" s="373" t="s">
        <v>3311</v>
      </c>
      <c r="T68" s="373"/>
      <c r="U68" s="373"/>
      <c r="V68" s="434"/>
    </row>
    <row r="69" spans="2:22" ht="30" customHeight="1">
      <c r="B69" s="210">
        <v>24</v>
      </c>
      <c r="C69" s="350"/>
      <c r="D69" s="351"/>
      <c r="E69" s="363"/>
      <c r="F69" s="665" t="s">
        <v>3373</v>
      </c>
      <c r="G69" s="348"/>
      <c r="H69" s="361"/>
      <c r="I69" s="356" t="s">
        <v>3374</v>
      </c>
      <c r="J69" s="356"/>
      <c r="K69" s="356"/>
      <c r="L69" s="373" t="s">
        <v>3456</v>
      </c>
      <c r="M69" s="373"/>
      <c r="N69" s="373"/>
      <c r="O69" s="373"/>
      <c r="P69" s="373"/>
      <c r="Q69" s="373"/>
      <c r="R69" s="208" t="s">
        <v>3324</v>
      </c>
      <c r="S69" s="490" t="s">
        <v>3312</v>
      </c>
      <c r="T69" s="491"/>
      <c r="U69" s="491"/>
      <c r="V69" s="492"/>
    </row>
    <row r="70" spans="2:22" ht="30" customHeight="1">
      <c r="B70" s="210">
        <v>25</v>
      </c>
      <c r="C70" s="387"/>
      <c r="D70" s="388"/>
      <c r="E70" s="679"/>
      <c r="F70" s="387"/>
      <c r="G70" s="388"/>
      <c r="H70" s="679"/>
      <c r="I70" s="356" t="s">
        <v>3375</v>
      </c>
      <c r="J70" s="356"/>
      <c r="K70" s="356"/>
      <c r="L70" s="373" t="s">
        <v>3457</v>
      </c>
      <c r="M70" s="373"/>
      <c r="N70" s="373"/>
      <c r="O70" s="373"/>
      <c r="P70" s="373"/>
      <c r="Q70" s="373"/>
      <c r="R70" s="208" t="s">
        <v>3344</v>
      </c>
      <c r="S70" s="373" t="s">
        <v>3376</v>
      </c>
      <c r="T70" s="373"/>
      <c r="U70" s="373"/>
      <c r="V70" s="434"/>
    </row>
    <row r="71" spans="2:22" ht="30" customHeight="1">
      <c r="B71" s="210">
        <v>26</v>
      </c>
      <c r="C71" s="347" t="s">
        <v>3377</v>
      </c>
      <c r="D71" s="348"/>
      <c r="E71" s="361"/>
      <c r="F71" s="356" t="s">
        <v>3378</v>
      </c>
      <c r="G71" s="356"/>
      <c r="H71" s="356"/>
      <c r="I71" s="356" t="s">
        <v>3378</v>
      </c>
      <c r="J71" s="356"/>
      <c r="K71" s="356"/>
      <c r="L71" s="373" t="s">
        <v>3449</v>
      </c>
      <c r="M71" s="373"/>
      <c r="N71" s="373"/>
      <c r="O71" s="373"/>
      <c r="P71" s="373"/>
      <c r="Q71" s="373"/>
      <c r="R71" s="208" t="s">
        <v>3344</v>
      </c>
      <c r="S71" s="373" t="s">
        <v>3379</v>
      </c>
      <c r="T71" s="373"/>
      <c r="U71" s="373"/>
      <c r="V71" s="434"/>
    </row>
    <row r="72" spans="2:22" ht="30" customHeight="1">
      <c r="B72" s="210">
        <v>27</v>
      </c>
      <c r="C72" s="350"/>
      <c r="D72" s="351"/>
      <c r="E72" s="363"/>
      <c r="F72" s="356" t="s">
        <v>3380</v>
      </c>
      <c r="G72" s="356"/>
      <c r="H72" s="356"/>
      <c r="I72" s="356" t="s">
        <v>3380</v>
      </c>
      <c r="J72" s="356"/>
      <c r="K72" s="356"/>
      <c r="L72" s="373" t="s">
        <v>3313</v>
      </c>
      <c r="M72" s="373"/>
      <c r="N72" s="373"/>
      <c r="O72" s="373"/>
      <c r="P72" s="373"/>
      <c r="Q72" s="373"/>
      <c r="R72" s="208" t="s">
        <v>3344</v>
      </c>
      <c r="S72" s="373" t="s">
        <v>3314</v>
      </c>
      <c r="T72" s="373"/>
      <c r="U72" s="373"/>
      <c r="V72" s="434"/>
    </row>
    <row r="73" spans="2:22" ht="30" customHeight="1">
      <c r="B73" s="210">
        <v>28</v>
      </c>
      <c r="C73" s="387"/>
      <c r="D73" s="388"/>
      <c r="E73" s="679"/>
      <c r="F73" s="356" t="s">
        <v>3381</v>
      </c>
      <c r="G73" s="356"/>
      <c r="H73" s="356"/>
      <c r="I73" s="356" t="s">
        <v>3381</v>
      </c>
      <c r="J73" s="356"/>
      <c r="K73" s="356"/>
      <c r="L73" s="373" t="s">
        <v>3382</v>
      </c>
      <c r="M73" s="373"/>
      <c r="N73" s="373"/>
      <c r="O73" s="373"/>
      <c r="P73" s="373"/>
      <c r="Q73" s="373"/>
      <c r="R73" s="208" t="s">
        <v>3290</v>
      </c>
      <c r="S73" s="373" t="s">
        <v>3383</v>
      </c>
      <c r="T73" s="373"/>
      <c r="U73" s="373"/>
      <c r="V73" s="434"/>
    </row>
    <row r="74" spans="2:22" ht="30" customHeight="1">
      <c r="B74" s="210">
        <v>29</v>
      </c>
      <c r="C74" s="665" t="s">
        <v>3315</v>
      </c>
      <c r="D74" s="348"/>
      <c r="E74" s="361"/>
      <c r="F74" s="356" t="s">
        <v>3384</v>
      </c>
      <c r="G74" s="356"/>
      <c r="H74" s="356"/>
      <c r="I74" s="356" t="s">
        <v>3385</v>
      </c>
      <c r="J74" s="356"/>
      <c r="K74" s="356"/>
      <c r="L74" s="373" t="s">
        <v>3386</v>
      </c>
      <c r="M74" s="373"/>
      <c r="N74" s="373"/>
      <c r="O74" s="373"/>
      <c r="P74" s="373"/>
      <c r="Q74" s="373"/>
      <c r="R74" s="208" t="s">
        <v>3324</v>
      </c>
      <c r="S74" s="373" t="s">
        <v>3317</v>
      </c>
      <c r="T74" s="373"/>
      <c r="U74" s="373"/>
      <c r="V74" s="434"/>
    </row>
    <row r="75" spans="2:22" ht="30" customHeight="1">
      <c r="B75" s="210">
        <v>30</v>
      </c>
      <c r="C75" s="350"/>
      <c r="D75" s="351"/>
      <c r="E75" s="363"/>
      <c r="F75" s="356" t="s">
        <v>3387</v>
      </c>
      <c r="G75" s="356"/>
      <c r="H75" s="356"/>
      <c r="I75" s="356" t="s">
        <v>3387</v>
      </c>
      <c r="J75" s="356"/>
      <c r="K75" s="356"/>
      <c r="L75" s="373" t="s">
        <v>3386</v>
      </c>
      <c r="M75" s="373"/>
      <c r="N75" s="373"/>
      <c r="O75" s="373"/>
      <c r="P75" s="373"/>
      <c r="Q75" s="373"/>
      <c r="R75" s="208" t="s">
        <v>3388</v>
      </c>
      <c r="S75" s="373" t="s">
        <v>3316</v>
      </c>
      <c r="T75" s="373"/>
      <c r="U75" s="373"/>
      <c r="V75" s="434"/>
    </row>
    <row r="76" spans="2:22" ht="30" customHeight="1" thickBot="1">
      <c r="B76" s="211">
        <v>31</v>
      </c>
      <c r="C76" s="353"/>
      <c r="D76" s="354"/>
      <c r="E76" s="365"/>
      <c r="F76" s="358" t="s">
        <v>3389</v>
      </c>
      <c r="G76" s="358"/>
      <c r="H76" s="358"/>
      <c r="I76" s="358" t="s">
        <v>3389</v>
      </c>
      <c r="J76" s="358"/>
      <c r="K76" s="358"/>
      <c r="L76" s="374" t="s">
        <v>3390</v>
      </c>
      <c r="M76" s="374"/>
      <c r="N76" s="374"/>
      <c r="O76" s="374"/>
      <c r="P76" s="374"/>
      <c r="Q76" s="374"/>
      <c r="R76" s="209" t="s">
        <v>3344</v>
      </c>
      <c r="S76" s="374" t="s">
        <v>3391</v>
      </c>
      <c r="T76" s="374"/>
      <c r="U76" s="374"/>
      <c r="V76" s="518"/>
    </row>
  </sheetData>
  <mergeCells count="168">
    <mergeCell ref="P2:V2"/>
    <mergeCell ref="B3:D3"/>
    <mergeCell ref="E3:L3"/>
    <mergeCell ref="M3:O3"/>
    <mergeCell ref="P3:V3"/>
    <mergeCell ref="B2:D2"/>
    <mergeCell ref="E2:L2"/>
    <mergeCell ref="M2:O2"/>
    <mergeCell ref="B4:V4"/>
    <mergeCell ref="B5:V8"/>
    <mergeCell ref="C74:E76"/>
    <mergeCell ref="F74:H74"/>
    <mergeCell ref="I74:K74"/>
    <mergeCell ref="L74:Q74"/>
    <mergeCell ref="S74:V74"/>
    <mergeCell ref="F75:H75"/>
    <mergeCell ref="I75:K75"/>
    <mergeCell ref="L75:Q75"/>
    <mergeCell ref="S75:V75"/>
    <mergeCell ref="F76:H76"/>
    <mergeCell ref="I76:K76"/>
    <mergeCell ref="L76:Q76"/>
    <mergeCell ref="S76:V76"/>
    <mergeCell ref="C71:E73"/>
    <mergeCell ref="F71:H71"/>
    <mergeCell ref="I71:K71"/>
    <mergeCell ref="L71:Q71"/>
    <mergeCell ref="S71:V71"/>
    <mergeCell ref="F72:H72"/>
    <mergeCell ref="I72:K72"/>
    <mergeCell ref="L72:Q72"/>
    <mergeCell ref="S72:V72"/>
    <mergeCell ref="F73:H73"/>
    <mergeCell ref="I73:K73"/>
    <mergeCell ref="L73:Q73"/>
    <mergeCell ref="S73:V73"/>
    <mergeCell ref="I68:K68"/>
    <mergeCell ref="L68:Q68"/>
    <mergeCell ref="S68:V68"/>
    <mergeCell ref="F69:H70"/>
    <mergeCell ref="I69:K69"/>
    <mergeCell ref="L69:Q69"/>
    <mergeCell ref="S69:V69"/>
    <mergeCell ref="I70:K70"/>
    <mergeCell ref="L70:Q70"/>
    <mergeCell ref="S70:V70"/>
    <mergeCell ref="F56:H56"/>
    <mergeCell ref="I56:K56"/>
    <mergeCell ref="L56:Q56"/>
    <mergeCell ref="S56:V56"/>
    <mergeCell ref="C65:E70"/>
    <mergeCell ref="F65:H66"/>
    <mergeCell ref="I65:K65"/>
    <mergeCell ref="L65:Q65"/>
    <mergeCell ref="S65:V65"/>
    <mergeCell ref="I66:K66"/>
    <mergeCell ref="L66:Q66"/>
    <mergeCell ref="S66:V66"/>
    <mergeCell ref="F67:H68"/>
    <mergeCell ref="I67:K67"/>
    <mergeCell ref="L67:Q67"/>
    <mergeCell ref="S67:V67"/>
    <mergeCell ref="C48:E56"/>
    <mergeCell ref="F48:H49"/>
    <mergeCell ref="I48:K48"/>
    <mergeCell ref="L48:Q48"/>
    <mergeCell ref="S48:V48"/>
    <mergeCell ref="I49:K49"/>
    <mergeCell ref="L49:Q49"/>
    <mergeCell ref="S49:V49"/>
    <mergeCell ref="F54:H55"/>
    <mergeCell ref="I54:K54"/>
    <mergeCell ref="L54:Q54"/>
    <mergeCell ref="S54:V54"/>
    <mergeCell ref="I55:K55"/>
    <mergeCell ref="L55:Q55"/>
    <mergeCell ref="S55:V55"/>
    <mergeCell ref="I52:K52"/>
    <mergeCell ref="L52:Q52"/>
    <mergeCell ref="S52:V52"/>
    <mergeCell ref="I53:K53"/>
    <mergeCell ref="L53:Q53"/>
    <mergeCell ref="S53:V53"/>
    <mergeCell ref="F52:H53"/>
    <mergeCell ref="C38:E41"/>
    <mergeCell ref="F39:H41"/>
    <mergeCell ref="C42:E47"/>
    <mergeCell ref="F42:H43"/>
    <mergeCell ref="F44:H45"/>
    <mergeCell ref="F46:H47"/>
    <mergeCell ref="L38:Q38"/>
    <mergeCell ref="L47:Q47"/>
    <mergeCell ref="L43:Q43"/>
    <mergeCell ref="L44:Q44"/>
    <mergeCell ref="L45:Q45"/>
    <mergeCell ref="F50:H51"/>
    <mergeCell ref="I50:K50"/>
    <mergeCell ref="L50:Q50"/>
    <mergeCell ref="S50:V50"/>
    <mergeCell ref="I51:K51"/>
    <mergeCell ref="L51:Q51"/>
    <mergeCell ref="S51:V51"/>
    <mergeCell ref="S47:V47"/>
    <mergeCell ref="S42:V42"/>
    <mergeCell ref="S43:V43"/>
    <mergeCell ref="S44:V44"/>
    <mergeCell ref="S45:V45"/>
    <mergeCell ref="S41:V41"/>
    <mergeCell ref="L39:Q39"/>
    <mergeCell ref="S39:V39"/>
    <mergeCell ref="L40:Q40"/>
    <mergeCell ref="L46:Q46"/>
    <mergeCell ref="S46:V46"/>
    <mergeCell ref="I46:K46"/>
    <mergeCell ref="I41:K41"/>
    <mergeCell ref="I42:K42"/>
    <mergeCell ref="I43:K43"/>
    <mergeCell ref="I44:K44"/>
    <mergeCell ref="I39:K39"/>
    <mergeCell ref="I40:K40"/>
    <mergeCell ref="L61:Q61"/>
    <mergeCell ref="S61:V61"/>
    <mergeCell ref="I62:K62"/>
    <mergeCell ref="L62:Q62"/>
    <mergeCell ref="S62:V62"/>
    <mergeCell ref="B36:B37"/>
    <mergeCell ref="L36:Q37"/>
    <mergeCell ref="S40:V40"/>
    <mergeCell ref="B10:V11"/>
    <mergeCell ref="B13:V13"/>
    <mergeCell ref="B14:V34"/>
    <mergeCell ref="C36:K36"/>
    <mergeCell ref="R36:R37"/>
    <mergeCell ref="I47:K47"/>
    <mergeCell ref="S38:V38"/>
    <mergeCell ref="I45:K45"/>
    <mergeCell ref="F38:H38"/>
    <mergeCell ref="I38:K38"/>
    <mergeCell ref="S36:V37"/>
    <mergeCell ref="C37:E37"/>
    <mergeCell ref="F37:H37"/>
    <mergeCell ref="I37:K37"/>
    <mergeCell ref="L42:Q42"/>
    <mergeCell ref="L41:Q41"/>
    <mergeCell ref="F63:H64"/>
    <mergeCell ref="I63:K63"/>
    <mergeCell ref="L63:Q63"/>
    <mergeCell ref="S63:V63"/>
    <mergeCell ref="I64:K64"/>
    <mergeCell ref="L64:Q64"/>
    <mergeCell ref="S64:V64"/>
    <mergeCell ref="C57:E64"/>
    <mergeCell ref="F57:H58"/>
    <mergeCell ref="I57:K57"/>
    <mergeCell ref="L57:Q57"/>
    <mergeCell ref="S57:V57"/>
    <mergeCell ref="I58:K58"/>
    <mergeCell ref="L58:Q58"/>
    <mergeCell ref="S58:V58"/>
    <mergeCell ref="F59:H60"/>
    <mergeCell ref="I59:K59"/>
    <mergeCell ref="L59:Q59"/>
    <mergeCell ref="S59:V59"/>
    <mergeCell ref="I60:K60"/>
    <mergeCell ref="L60:Q60"/>
    <mergeCell ref="S60:V60"/>
    <mergeCell ref="F61:H62"/>
    <mergeCell ref="I61:K61"/>
  </mergeCells>
  <phoneticPr fontId="1" type="noConversion"/>
  <pageMargins left="0.7" right="0.7" top="0.75" bottom="0.75" header="0.3" footer="0.3"/>
  <pageSetup paperSize="9" orientation="portrait" horizontalDpi="300" verticalDpi="3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5"/>
  </sheetPr>
  <dimension ref="B1:AH121"/>
  <sheetViews>
    <sheetView zoomScale="48" zoomScaleNormal="48" workbookViewId="0">
      <selection activeCell="S11" sqref="S11"/>
    </sheetView>
  </sheetViews>
  <sheetFormatPr baseColWidth="10" defaultColWidth="9" defaultRowHeight="17"/>
  <cols>
    <col min="1" max="1" width="3.33203125" style="62" customWidth="1"/>
    <col min="2" max="4" width="9" style="62"/>
    <col min="5" max="5" width="45.83203125" style="62" customWidth="1"/>
    <col min="6" max="9" width="9" style="62"/>
    <col min="10" max="10" width="9" style="62" customWidth="1"/>
    <col min="11" max="12" width="9" style="62"/>
    <col min="13" max="13" width="18.33203125" style="62" customWidth="1"/>
    <col min="14" max="15" width="17.83203125" style="62" customWidth="1"/>
    <col min="16" max="16" width="12.1640625" style="62" customWidth="1"/>
    <col min="17" max="17" width="12" style="62" customWidth="1"/>
    <col min="18" max="19" width="9" style="62"/>
    <col min="20" max="20" width="12.6640625" style="62" customWidth="1"/>
    <col min="21" max="16384" width="9" style="62"/>
  </cols>
  <sheetData>
    <row r="1" spans="2:34" ht="18" thickBot="1"/>
    <row r="2" spans="2:34" ht="30" customHeight="1">
      <c r="B2" s="325" t="s">
        <v>454</v>
      </c>
      <c r="C2" s="326"/>
      <c r="D2" s="326"/>
      <c r="E2" s="326"/>
      <c r="F2" s="326"/>
      <c r="G2" s="326"/>
      <c r="H2" s="326"/>
      <c r="I2" s="326"/>
      <c r="J2" s="326"/>
      <c r="K2" s="326"/>
      <c r="L2" s="326"/>
      <c r="M2" s="326"/>
      <c r="N2" s="326"/>
      <c r="O2" s="326"/>
      <c r="P2" s="326"/>
      <c r="Q2" s="326"/>
      <c r="R2" s="326"/>
      <c r="S2" s="326"/>
      <c r="T2" s="326"/>
      <c r="U2" s="326"/>
      <c r="V2" s="326"/>
      <c r="W2" s="326"/>
      <c r="X2" s="326"/>
      <c r="Y2" s="326"/>
      <c r="Z2" s="326"/>
      <c r="AA2" s="326"/>
      <c r="AB2" s="326"/>
      <c r="AC2" s="326"/>
      <c r="AD2" s="326"/>
      <c r="AE2" s="326"/>
      <c r="AF2" s="326"/>
      <c r="AG2" s="326"/>
      <c r="AH2" s="327"/>
    </row>
    <row r="3" spans="2:34" ht="30" customHeight="1" thickBot="1">
      <c r="B3" s="328"/>
      <c r="C3" s="329"/>
      <c r="D3" s="329"/>
      <c r="E3" s="329"/>
      <c r="F3" s="329"/>
      <c r="G3" s="329"/>
      <c r="H3" s="329"/>
      <c r="I3" s="329"/>
      <c r="J3" s="329"/>
      <c r="K3" s="329"/>
      <c r="L3" s="329"/>
      <c r="M3" s="329"/>
      <c r="N3" s="329"/>
      <c r="O3" s="329"/>
      <c r="P3" s="329"/>
      <c r="Q3" s="329"/>
      <c r="R3" s="329"/>
      <c r="S3" s="329"/>
      <c r="T3" s="329"/>
      <c r="U3" s="329"/>
      <c r="V3" s="329"/>
      <c r="W3" s="329"/>
      <c r="X3" s="329"/>
      <c r="Y3" s="329"/>
      <c r="Z3" s="329"/>
      <c r="AA3" s="329"/>
      <c r="AB3" s="329"/>
      <c r="AC3" s="329"/>
      <c r="AD3" s="329"/>
      <c r="AE3" s="329"/>
      <c r="AF3" s="329"/>
      <c r="AG3" s="329"/>
      <c r="AH3" s="330"/>
    </row>
    <row r="4" spans="2:34" ht="25" customHeight="1" thickBot="1"/>
    <row r="5" spans="2:34" ht="40" customHeight="1">
      <c r="B5" s="298" t="s">
        <v>1832</v>
      </c>
      <c r="C5" s="299"/>
      <c r="D5" s="299"/>
      <c r="E5" s="477" t="s">
        <v>471</v>
      </c>
      <c r="F5" s="477"/>
      <c r="G5" s="477"/>
      <c r="H5" s="477"/>
      <c r="I5" s="477"/>
      <c r="J5" s="477"/>
      <c r="K5" s="477"/>
      <c r="L5" s="477"/>
      <c r="M5" s="170" t="s">
        <v>1831</v>
      </c>
      <c r="N5" s="799" t="s">
        <v>3408</v>
      </c>
      <c r="O5" s="799"/>
      <c r="P5" s="799"/>
      <c r="Q5" s="800"/>
      <c r="T5" s="801" t="s">
        <v>1830</v>
      </c>
      <c r="U5" s="802"/>
      <c r="V5" s="802"/>
      <c r="W5" s="802"/>
      <c r="X5" s="802"/>
      <c r="Y5" s="802"/>
      <c r="Z5" s="802"/>
      <c r="AA5" s="802"/>
      <c r="AB5" s="802"/>
      <c r="AC5" s="802"/>
      <c r="AD5" s="802"/>
      <c r="AE5" s="802"/>
      <c r="AF5" s="802"/>
      <c r="AG5" s="802"/>
      <c r="AH5" s="803"/>
    </row>
    <row r="6" spans="2:34" ht="40" customHeight="1">
      <c r="B6" s="304" t="s">
        <v>1829</v>
      </c>
      <c r="C6" s="305"/>
      <c r="D6" s="305"/>
      <c r="E6" s="480" t="s">
        <v>3410</v>
      </c>
      <c r="F6" s="480"/>
      <c r="G6" s="480"/>
      <c r="H6" s="480"/>
      <c r="I6" s="480"/>
      <c r="J6" s="480"/>
      <c r="K6" s="480"/>
      <c r="L6" s="480"/>
      <c r="M6" s="171" t="s">
        <v>1828</v>
      </c>
      <c r="N6" s="635">
        <v>44266</v>
      </c>
      <c r="O6" s="635"/>
      <c r="P6" s="635"/>
      <c r="Q6" s="810"/>
      <c r="T6" s="804"/>
      <c r="U6" s="805"/>
      <c r="V6" s="805"/>
      <c r="W6" s="805"/>
      <c r="X6" s="805"/>
      <c r="Y6" s="805"/>
      <c r="Z6" s="805"/>
      <c r="AA6" s="805"/>
      <c r="AB6" s="805"/>
      <c r="AC6" s="805"/>
      <c r="AD6" s="805"/>
      <c r="AE6" s="805"/>
      <c r="AF6" s="805"/>
      <c r="AG6" s="805"/>
      <c r="AH6" s="806"/>
    </row>
    <row r="7" spans="2:34" ht="40" customHeight="1" thickBot="1">
      <c r="B7" s="304" t="s">
        <v>1827</v>
      </c>
      <c r="C7" s="305"/>
      <c r="D7" s="305"/>
      <c r="E7" s="480" t="s">
        <v>1826</v>
      </c>
      <c r="F7" s="480"/>
      <c r="G7" s="480"/>
      <c r="H7" s="480"/>
      <c r="I7" s="480"/>
      <c r="J7" s="480"/>
      <c r="K7" s="480"/>
      <c r="L7" s="480"/>
      <c r="M7" s="480"/>
      <c r="N7" s="480"/>
      <c r="O7" s="480"/>
      <c r="P7" s="480"/>
      <c r="Q7" s="481"/>
      <c r="T7" s="807"/>
      <c r="U7" s="808"/>
      <c r="V7" s="808"/>
      <c r="W7" s="808"/>
      <c r="X7" s="808"/>
      <c r="Y7" s="808"/>
      <c r="Z7" s="808"/>
      <c r="AA7" s="808"/>
      <c r="AB7" s="808"/>
      <c r="AC7" s="808"/>
      <c r="AD7" s="808"/>
      <c r="AE7" s="808"/>
      <c r="AF7" s="808"/>
      <c r="AG7" s="808"/>
      <c r="AH7" s="809"/>
    </row>
    <row r="8" spans="2:34" ht="40" customHeight="1">
      <c r="B8" s="304" t="s">
        <v>1825</v>
      </c>
      <c r="C8" s="305"/>
      <c r="D8" s="305"/>
      <c r="E8" s="305"/>
      <c r="F8" s="305"/>
      <c r="G8" s="305"/>
      <c r="H8" s="305"/>
      <c r="I8" s="305"/>
      <c r="J8" s="305"/>
      <c r="K8" s="305"/>
      <c r="L8" s="305"/>
      <c r="M8" s="305"/>
      <c r="N8" s="305"/>
      <c r="O8" s="305"/>
      <c r="P8" s="305"/>
      <c r="Q8" s="485"/>
      <c r="W8" s="176"/>
      <c r="X8" s="176"/>
      <c r="Y8" s="176"/>
      <c r="Z8" s="176"/>
      <c r="AA8" s="176"/>
      <c r="AB8" s="176"/>
      <c r="AC8" s="176"/>
      <c r="AD8" s="176"/>
      <c r="AE8" s="176"/>
      <c r="AF8" s="176"/>
      <c r="AG8" s="176"/>
      <c r="AH8" s="176"/>
    </row>
    <row r="9" spans="2:34" ht="40" customHeight="1">
      <c r="B9" s="811" t="s">
        <v>3422</v>
      </c>
      <c r="C9" s="377"/>
      <c r="D9" s="377"/>
      <c r="E9" s="377"/>
      <c r="F9" s="377"/>
      <c r="G9" s="377"/>
      <c r="H9" s="377"/>
      <c r="I9" s="377"/>
      <c r="J9" s="377"/>
      <c r="K9" s="377"/>
      <c r="L9" s="377"/>
      <c r="M9" s="377"/>
      <c r="N9" s="377"/>
      <c r="O9" s="377"/>
      <c r="P9" s="377"/>
      <c r="Q9" s="812"/>
      <c r="W9" s="176"/>
      <c r="X9" s="176"/>
      <c r="Y9" s="176"/>
      <c r="Z9" s="176"/>
      <c r="AA9" s="176"/>
      <c r="AB9" s="176"/>
      <c r="AC9" s="176"/>
      <c r="AD9" s="176"/>
      <c r="AE9" s="176"/>
      <c r="AF9" s="176"/>
      <c r="AG9" s="176"/>
      <c r="AH9" s="176"/>
    </row>
    <row r="10" spans="2:34" ht="40" customHeight="1">
      <c r="B10" s="811"/>
      <c r="C10" s="377"/>
      <c r="D10" s="377"/>
      <c r="E10" s="377"/>
      <c r="F10" s="377"/>
      <c r="G10" s="377"/>
      <c r="H10" s="377"/>
      <c r="I10" s="377"/>
      <c r="J10" s="377"/>
      <c r="K10" s="377"/>
      <c r="L10" s="377"/>
      <c r="M10" s="377"/>
      <c r="N10" s="377"/>
      <c r="O10" s="377"/>
      <c r="P10" s="377"/>
      <c r="Q10" s="812"/>
      <c r="W10" s="176"/>
      <c r="X10" s="176"/>
      <c r="Y10" s="176"/>
      <c r="Z10" s="176"/>
      <c r="AA10" s="176"/>
      <c r="AB10" s="176"/>
      <c r="AC10" s="176"/>
      <c r="AD10" s="176"/>
      <c r="AE10" s="176"/>
      <c r="AF10" s="176"/>
      <c r="AG10" s="176"/>
      <c r="AH10" s="176"/>
    </row>
    <row r="11" spans="2:34" ht="40" customHeight="1">
      <c r="B11" s="811"/>
      <c r="C11" s="377"/>
      <c r="D11" s="377"/>
      <c r="E11" s="377"/>
      <c r="F11" s="377"/>
      <c r="G11" s="377"/>
      <c r="H11" s="377"/>
      <c r="I11" s="377"/>
      <c r="J11" s="377"/>
      <c r="K11" s="377"/>
      <c r="L11" s="377"/>
      <c r="M11" s="377"/>
      <c r="N11" s="377"/>
      <c r="O11" s="377"/>
      <c r="P11" s="377"/>
      <c r="Q11" s="812"/>
      <c r="W11" s="176"/>
      <c r="X11" s="176"/>
      <c r="Y11" s="176"/>
      <c r="Z11" s="176"/>
      <c r="AA11" s="176"/>
      <c r="AB11" s="176"/>
      <c r="AC11" s="176"/>
      <c r="AD11" s="176"/>
      <c r="AE11" s="176"/>
      <c r="AF11" s="176"/>
      <c r="AG11" s="176"/>
      <c r="AH11" s="176"/>
    </row>
    <row r="12" spans="2:34" ht="40" customHeight="1" thickBot="1">
      <c r="B12" s="813"/>
      <c r="C12" s="814"/>
      <c r="D12" s="814"/>
      <c r="E12" s="814"/>
      <c r="F12" s="814"/>
      <c r="G12" s="814"/>
      <c r="H12" s="814"/>
      <c r="I12" s="814"/>
      <c r="J12" s="814"/>
      <c r="K12" s="814"/>
      <c r="L12" s="814"/>
      <c r="M12" s="814"/>
      <c r="N12" s="814"/>
      <c r="O12" s="814"/>
      <c r="P12" s="814"/>
      <c r="Q12" s="815"/>
      <c r="W12" s="176"/>
      <c r="X12" s="176"/>
      <c r="Y12" s="176"/>
      <c r="Z12" s="176"/>
      <c r="AA12" s="176"/>
      <c r="AB12" s="176"/>
      <c r="AC12" s="176"/>
      <c r="AD12" s="176"/>
      <c r="AE12" s="176"/>
      <c r="AF12" s="176"/>
      <c r="AG12" s="176"/>
      <c r="AH12" s="176"/>
    </row>
    <row r="13" spans="2:34" ht="40" customHeight="1" thickBot="1"/>
    <row r="14" spans="2:34" ht="30" customHeight="1">
      <c r="B14" s="790" t="s">
        <v>1824</v>
      </c>
      <c r="C14" s="680" t="s">
        <v>1823</v>
      </c>
      <c r="D14" s="680"/>
      <c r="E14" s="680"/>
      <c r="F14" s="795" t="s">
        <v>1822</v>
      </c>
      <c r="G14" s="680"/>
      <c r="H14" s="680" t="s">
        <v>1821</v>
      </c>
      <c r="I14" s="680"/>
      <c r="J14" s="680"/>
      <c r="K14" s="680"/>
      <c r="L14" s="680"/>
      <c r="M14" s="680" t="s">
        <v>1820</v>
      </c>
      <c r="N14" s="680"/>
      <c r="O14" s="680"/>
      <c r="P14" s="680"/>
      <c r="Q14" s="681"/>
      <c r="T14" s="71"/>
      <c r="U14" s="72"/>
      <c r="V14" s="72"/>
      <c r="W14" s="72"/>
      <c r="X14" s="72"/>
      <c r="Y14" s="72"/>
      <c r="Z14" s="72"/>
      <c r="AA14" s="72"/>
      <c r="AB14" s="72"/>
      <c r="AC14" s="72"/>
      <c r="AD14" s="72"/>
      <c r="AE14" s="72"/>
      <c r="AF14" s="72"/>
      <c r="AG14" s="72"/>
      <c r="AH14" s="73"/>
    </row>
    <row r="15" spans="2:34" ht="30" customHeight="1" thickBot="1">
      <c r="B15" s="791"/>
      <c r="C15" s="682" t="s">
        <v>1819</v>
      </c>
      <c r="D15" s="682"/>
      <c r="E15" s="174" t="s">
        <v>1818</v>
      </c>
      <c r="F15" s="792"/>
      <c r="G15" s="792"/>
      <c r="H15" s="792"/>
      <c r="I15" s="792"/>
      <c r="J15" s="792"/>
      <c r="K15" s="792"/>
      <c r="L15" s="792"/>
      <c r="M15" s="175" t="s">
        <v>1817</v>
      </c>
      <c r="N15" s="175" t="s">
        <v>1816</v>
      </c>
      <c r="O15" s="175" t="s">
        <v>1815</v>
      </c>
      <c r="P15" s="68" t="s">
        <v>1814</v>
      </c>
      <c r="Q15" s="69" t="s">
        <v>1813</v>
      </c>
      <c r="T15" s="74"/>
      <c r="U15" s="70"/>
      <c r="V15" s="70"/>
      <c r="W15" s="70"/>
      <c r="X15" s="70"/>
      <c r="Y15" s="70"/>
      <c r="Z15" s="70"/>
      <c r="AA15" s="70"/>
      <c r="AB15" s="70"/>
      <c r="AC15" s="70"/>
      <c r="AD15" s="70"/>
      <c r="AE15" s="70"/>
      <c r="AF15" s="70"/>
      <c r="AG15" s="70"/>
      <c r="AH15" s="75"/>
    </row>
    <row r="16" spans="2:34" ht="30" customHeight="1" thickTop="1">
      <c r="B16" s="172">
        <v>1</v>
      </c>
      <c r="C16" s="356" t="s">
        <v>204</v>
      </c>
      <c r="D16" s="356"/>
      <c r="E16" s="194" t="s">
        <v>2060</v>
      </c>
      <c r="F16" s="356" t="s">
        <v>606</v>
      </c>
      <c r="G16" s="356"/>
      <c r="H16" s="356" t="s">
        <v>2061</v>
      </c>
      <c r="I16" s="356"/>
      <c r="J16" s="356"/>
      <c r="K16" s="356"/>
      <c r="L16" s="356"/>
      <c r="M16" s="197">
        <v>44270</v>
      </c>
      <c r="N16" s="197">
        <v>44272</v>
      </c>
      <c r="O16" s="194">
        <f t="shared" ref="O16:O79" si="0">(N16-M16)+1</f>
        <v>3</v>
      </c>
      <c r="P16" s="79">
        <v>0</v>
      </c>
      <c r="Q16" s="195">
        <f t="shared" ref="Q16:Q79" si="1">O16*P16</f>
        <v>0</v>
      </c>
      <c r="T16" s="52"/>
      <c r="U16" s="58"/>
      <c r="V16" s="58"/>
      <c r="W16" s="58"/>
      <c r="X16" s="58"/>
      <c r="Y16" s="58"/>
      <c r="Z16" s="58"/>
      <c r="AA16" s="58"/>
      <c r="AB16" s="58"/>
      <c r="AC16" s="58"/>
      <c r="AD16" s="58"/>
      <c r="AE16" s="58"/>
      <c r="AF16" s="58"/>
      <c r="AG16" s="58"/>
      <c r="AH16" s="76"/>
    </row>
    <row r="17" spans="2:34" ht="30" customHeight="1">
      <c r="B17" s="196">
        <v>2</v>
      </c>
      <c r="C17" s="356"/>
      <c r="D17" s="356"/>
      <c r="E17" s="194" t="s">
        <v>1050</v>
      </c>
      <c r="F17" s="356" t="s">
        <v>606</v>
      </c>
      <c r="G17" s="356"/>
      <c r="H17" s="356" t="s">
        <v>2061</v>
      </c>
      <c r="I17" s="356"/>
      <c r="J17" s="356"/>
      <c r="K17" s="356"/>
      <c r="L17" s="356"/>
      <c r="M17" s="197">
        <v>44270</v>
      </c>
      <c r="N17" s="197">
        <v>44274</v>
      </c>
      <c r="O17" s="194">
        <f t="shared" si="0"/>
        <v>5</v>
      </c>
      <c r="P17" s="79">
        <v>0</v>
      </c>
      <c r="Q17" s="195">
        <f t="shared" si="1"/>
        <v>0</v>
      </c>
      <c r="T17" s="52"/>
      <c r="U17" s="58"/>
      <c r="V17" s="58"/>
      <c r="W17" s="58"/>
      <c r="X17" s="58"/>
      <c r="Y17" s="58"/>
      <c r="Z17" s="58"/>
      <c r="AA17" s="58"/>
      <c r="AB17" s="58"/>
      <c r="AC17" s="58"/>
      <c r="AD17" s="58"/>
      <c r="AE17" s="58"/>
      <c r="AF17" s="58"/>
      <c r="AG17" s="58"/>
      <c r="AH17" s="76"/>
    </row>
    <row r="18" spans="2:34" ht="30" customHeight="1">
      <c r="B18" s="196">
        <v>3</v>
      </c>
      <c r="C18" s="356"/>
      <c r="D18" s="356"/>
      <c r="E18" s="194" t="s">
        <v>1144</v>
      </c>
      <c r="F18" s="356" t="s">
        <v>606</v>
      </c>
      <c r="G18" s="356"/>
      <c r="H18" s="356" t="s">
        <v>2061</v>
      </c>
      <c r="I18" s="356"/>
      <c r="J18" s="356"/>
      <c r="K18" s="356"/>
      <c r="L18" s="356"/>
      <c r="M18" s="197">
        <v>44270</v>
      </c>
      <c r="N18" s="197">
        <v>44301</v>
      </c>
      <c r="O18" s="194">
        <f t="shared" si="0"/>
        <v>32</v>
      </c>
      <c r="P18" s="79">
        <v>0</v>
      </c>
      <c r="Q18" s="195">
        <f t="shared" si="1"/>
        <v>0</v>
      </c>
      <c r="T18" s="52"/>
      <c r="U18" s="58"/>
      <c r="V18" s="58"/>
      <c r="W18" s="58"/>
      <c r="X18" s="58"/>
      <c r="Y18" s="58"/>
      <c r="Z18" s="58"/>
      <c r="AA18" s="58"/>
      <c r="AB18" s="58"/>
      <c r="AC18" s="58"/>
      <c r="AD18" s="58"/>
      <c r="AE18" s="58"/>
      <c r="AF18" s="58"/>
      <c r="AG18" s="58"/>
      <c r="AH18" s="76"/>
    </row>
    <row r="19" spans="2:34" ht="30" customHeight="1">
      <c r="B19" s="196">
        <v>4</v>
      </c>
      <c r="C19" s="356"/>
      <c r="D19" s="356"/>
      <c r="E19" s="194" t="s">
        <v>2062</v>
      </c>
      <c r="F19" s="356" t="s">
        <v>606</v>
      </c>
      <c r="G19" s="356"/>
      <c r="H19" s="356" t="s">
        <v>2061</v>
      </c>
      <c r="I19" s="356"/>
      <c r="J19" s="356"/>
      <c r="K19" s="356"/>
      <c r="L19" s="356"/>
      <c r="M19" s="197">
        <v>44270</v>
      </c>
      <c r="N19" s="197">
        <v>44274</v>
      </c>
      <c r="O19" s="194">
        <f t="shared" si="0"/>
        <v>5</v>
      </c>
      <c r="P19" s="79">
        <v>0</v>
      </c>
      <c r="Q19" s="195">
        <f t="shared" si="1"/>
        <v>0</v>
      </c>
      <c r="T19" s="52"/>
      <c r="U19" s="58"/>
      <c r="V19" s="58"/>
      <c r="W19" s="58"/>
      <c r="X19" s="58"/>
      <c r="Y19" s="58"/>
      <c r="Z19" s="58"/>
      <c r="AA19" s="58"/>
      <c r="AB19" s="58"/>
      <c r="AC19" s="58"/>
      <c r="AD19" s="58"/>
      <c r="AE19" s="58"/>
      <c r="AF19" s="58"/>
      <c r="AG19" s="58"/>
      <c r="AH19" s="76"/>
    </row>
    <row r="20" spans="2:34" ht="30" customHeight="1">
      <c r="B20" s="196">
        <v>5</v>
      </c>
      <c r="C20" s="356"/>
      <c r="D20" s="356"/>
      <c r="E20" s="194" t="s">
        <v>2063</v>
      </c>
      <c r="F20" s="356" t="s">
        <v>606</v>
      </c>
      <c r="G20" s="356"/>
      <c r="H20" s="356" t="s">
        <v>2061</v>
      </c>
      <c r="I20" s="356"/>
      <c r="J20" s="356"/>
      <c r="K20" s="356"/>
      <c r="L20" s="356"/>
      <c r="M20" s="197">
        <v>44270</v>
      </c>
      <c r="N20" s="197">
        <v>44274</v>
      </c>
      <c r="O20" s="194">
        <f t="shared" si="0"/>
        <v>5</v>
      </c>
      <c r="P20" s="79">
        <v>0</v>
      </c>
      <c r="Q20" s="195">
        <f t="shared" si="1"/>
        <v>0</v>
      </c>
      <c r="T20" s="52"/>
      <c r="U20" s="58"/>
      <c r="V20" s="58"/>
      <c r="W20" s="58"/>
      <c r="X20" s="58"/>
      <c r="Y20" s="58"/>
      <c r="Z20" s="58"/>
      <c r="AA20" s="58"/>
      <c r="AB20" s="58"/>
      <c r="AC20" s="58"/>
      <c r="AD20" s="58"/>
      <c r="AE20" s="58"/>
      <c r="AF20" s="58"/>
      <c r="AG20" s="58"/>
      <c r="AH20" s="76"/>
    </row>
    <row r="21" spans="2:34" ht="30" customHeight="1">
      <c r="B21" s="196">
        <v>6</v>
      </c>
      <c r="C21" s="356" t="s">
        <v>2064</v>
      </c>
      <c r="D21" s="356"/>
      <c r="E21" s="194" t="s">
        <v>453</v>
      </c>
      <c r="F21" s="356" t="s">
        <v>606</v>
      </c>
      <c r="G21" s="356"/>
      <c r="H21" s="356" t="s">
        <v>2061</v>
      </c>
      <c r="I21" s="356"/>
      <c r="J21" s="356"/>
      <c r="K21" s="356"/>
      <c r="L21" s="356"/>
      <c r="M21" s="197">
        <v>44270</v>
      </c>
      <c r="N21" s="197">
        <v>44272</v>
      </c>
      <c r="O21" s="194">
        <f t="shared" si="0"/>
        <v>3</v>
      </c>
      <c r="P21" s="79">
        <v>0</v>
      </c>
      <c r="Q21" s="195">
        <f t="shared" si="1"/>
        <v>0</v>
      </c>
      <c r="T21" s="52"/>
      <c r="U21" s="58"/>
      <c r="V21" s="58"/>
      <c r="W21" s="58"/>
      <c r="X21" s="58"/>
      <c r="Y21" s="58"/>
      <c r="Z21" s="58"/>
      <c r="AA21" s="58"/>
      <c r="AB21" s="58"/>
      <c r="AC21" s="58"/>
      <c r="AD21" s="58"/>
      <c r="AE21" s="58"/>
      <c r="AF21" s="58"/>
      <c r="AG21" s="58"/>
      <c r="AH21" s="76"/>
    </row>
    <row r="22" spans="2:34" ht="30" customHeight="1">
      <c r="B22" s="196">
        <v>7</v>
      </c>
      <c r="C22" s="356"/>
      <c r="D22" s="356"/>
      <c r="E22" s="194" t="s">
        <v>1143</v>
      </c>
      <c r="F22" s="356" t="s">
        <v>606</v>
      </c>
      <c r="G22" s="356"/>
      <c r="H22" s="356" t="s">
        <v>2061</v>
      </c>
      <c r="I22" s="356"/>
      <c r="J22" s="356"/>
      <c r="K22" s="356"/>
      <c r="L22" s="356"/>
      <c r="M22" s="197">
        <v>44272</v>
      </c>
      <c r="N22" s="197">
        <v>44301</v>
      </c>
      <c r="O22" s="194">
        <f t="shared" si="0"/>
        <v>30</v>
      </c>
      <c r="P22" s="79">
        <v>0</v>
      </c>
      <c r="Q22" s="195">
        <f t="shared" si="1"/>
        <v>0</v>
      </c>
      <c r="T22" s="52"/>
      <c r="U22" s="58"/>
      <c r="V22" s="58"/>
      <c r="W22" s="58"/>
      <c r="X22" s="58"/>
      <c r="Y22" s="58"/>
      <c r="Z22" s="58"/>
      <c r="AA22" s="58"/>
      <c r="AB22" s="58"/>
      <c r="AC22" s="58"/>
      <c r="AD22" s="58"/>
      <c r="AE22" s="58"/>
      <c r="AF22" s="58"/>
      <c r="AG22" s="58"/>
      <c r="AH22" s="76"/>
    </row>
    <row r="23" spans="2:34" ht="30" customHeight="1">
      <c r="B23" s="196">
        <v>8</v>
      </c>
      <c r="C23" s="356" t="s">
        <v>2065</v>
      </c>
      <c r="D23" s="356"/>
      <c r="E23" s="194" t="s">
        <v>1389</v>
      </c>
      <c r="F23" s="356" t="s">
        <v>606</v>
      </c>
      <c r="G23" s="356"/>
      <c r="H23" s="356" t="s">
        <v>2061</v>
      </c>
      <c r="I23" s="356"/>
      <c r="J23" s="356"/>
      <c r="K23" s="356"/>
      <c r="L23" s="356"/>
      <c r="M23" s="197">
        <v>44277</v>
      </c>
      <c r="N23" s="197">
        <v>44282</v>
      </c>
      <c r="O23" s="194">
        <f t="shared" si="0"/>
        <v>6</v>
      </c>
      <c r="P23" s="79">
        <v>0</v>
      </c>
      <c r="Q23" s="195">
        <f t="shared" si="1"/>
        <v>0</v>
      </c>
      <c r="T23" s="52"/>
      <c r="U23" s="58"/>
      <c r="V23" s="58"/>
      <c r="W23" s="58"/>
      <c r="X23" s="58"/>
      <c r="Y23" s="58"/>
      <c r="Z23" s="58"/>
      <c r="AA23" s="58"/>
      <c r="AB23" s="58"/>
      <c r="AC23" s="58"/>
      <c r="AD23" s="58"/>
      <c r="AE23" s="58"/>
      <c r="AF23" s="58"/>
      <c r="AG23" s="58"/>
      <c r="AH23" s="76"/>
    </row>
    <row r="24" spans="2:34" ht="30" customHeight="1">
      <c r="B24" s="196">
        <v>9</v>
      </c>
      <c r="C24" s="356"/>
      <c r="D24" s="356"/>
      <c r="E24" s="194" t="s">
        <v>1391</v>
      </c>
      <c r="F24" s="356" t="s">
        <v>606</v>
      </c>
      <c r="G24" s="356"/>
      <c r="H24" s="356" t="s">
        <v>2061</v>
      </c>
      <c r="I24" s="356"/>
      <c r="J24" s="356"/>
      <c r="K24" s="356"/>
      <c r="L24" s="356"/>
      <c r="M24" s="197">
        <v>44277</v>
      </c>
      <c r="N24" s="197">
        <v>44282</v>
      </c>
      <c r="O24" s="194">
        <f t="shared" si="0"/>
        <v>6</v>
      </c>
      <c r="P24" s="79">
        <v>0</v>
      </c>
      <c r="Q24" s="195">
        <f t="shared" si="1"/>
        <v>0</v>
      </c>
      <c r="T24" s="52"/>
      <c r="U24" s="58"/>
      <c r="V24" s="58"/>
      <c r="W24" s="58"/>
      <c r="X24" s="58"/>
      <c r="Y24" s="58"/>
      <c r="Z24" s="58"/>
      <c r="AA24" s="58"/>
      <c r="AB24" s="58"/>
      <c r="AC24" s="58"/>
      <c r="AD24" s="58"/>
      <c r="AE24" s="58"/>
      <c r="AF24" s="58"/>
      <c r="AG24" s="58"/>
      <c r="AH24" s="76"/>
    </row>
    <row r="25" spans="2:34" ht="30" customHeight="1">
      <c r="B25" s="196">
        <v>10</v>
      </c>
      <c r="C25" s="356"/>
      <c r="D25" s="356"/>
      <c r="E25" s="194" t="s">
        <v>1393</v>
      </c>
      <c r="F25" s="356" t="s">
        <v>606</v>
      </c>
      <c r="G25" s="356"/>
      <c r="H25" s="356" t="s">
        <v>2061</v>
      </c>
      <c r="I25" s="356"/>
      <c r="J25" s="356"/>
      <c r="K25" s="356"/>
      <c r="L25" s="356"/>
      <c r="M25" s="197">
        <v>44277</v>
      </c>
      <c r="N25" s="197">
        <v>44282</v>
      </c>
      <c r="O25" s="194">
        <f t="shared" si="0"/>
        <v>6</v>
      </c>
      <c r="P25" s="79">
        <v>0</v>
      </c>
      <c r="Q25" s="195">
        <f t="shared" si="1"/>
        <v>0</v>
      </c>
      <c r="T25" s="52"/>
      <c r="U25" s="58"/>
      <c r="V25" s="58"/>
      <c r="W25" s="58"/>
      <c r="X25" s="58"/>
      <c r="Y25" s="58"/>
      <c r="Z25" s="58"/>
      <c r="AA25" s="58"/>
      <c r="AB25" s="58"/>
      <c r="AC25" s="58"/>
      <c r="AD25" s="58"/>
      <c r="AE25" s="58"/>
      <c r="AF25" s="58"/>
      <c r="AG25" s="58"/>
      <c r="AH25" s="76"/>
    </row>
    <row r="26" spans="2:34" ht="30" customHeight="1">
      <c r="B26" s="196">
        <v>11</v>
      </c>
      <c r="C26" s="356"/>
      <c r="D26" s="356"/>
      <c r="E26" s="194" t="s">
        <v>1395</v>
      </c>
      <c r="F26" s="356" t="s">
        <v>606</v>
      </c>
      <c r="G26" s="356"/>
      <c r="H26" s="356" t="s">
        <v>2061</v>
      </c>
      <c r="I26" s="356"/>
      <c r="J26" s="356"/>
      <c r="K26" s="356"/>
      <c r="L26" s="356"/>
      <c r="M26" s="197">
        <v>44277</v>
      </c>
      <c r="N26" s="197">
        <v>44282</v>
      </c>
      <c r="O26" s="194">
        <f t="shared" si="0"/>
        <v>6</v>
      </c>
      <c r="P26" s="79">
        <v>0</v>
      </c>
      <c r="Q26" s="195">
        <f t="shared" si="1"/>
        <v>0</v>
      </c>
      <c r="T26" s="52"/>
      <c r="U26" s="58"/>
      <c r="V26" s="58"/>
      <c r="W26" s="58"/>
      <c r="X26" s="58"/>
      <c r="Y26" s="58"/>
      <c r="Z26" s="58"/>
      <c r="AA26" s="58"/>
      <c r="AB26" s="58"/>
      <c r="AC26" s="58"/>
      <c r="AD26" s="58"/>
      <c r="AE26" s="58"/>
      <c r="AF26" s="58"/>
      <c r="AG26" s="58"/>
      <c r="AH26" s="76"/>
    </row>
    <row r="27" spans="2:34" ht="30" customHeight="1">
      <c r="B27" s="196">
        <v>12</v>
      </c>
      <c r="C27" s="356" t="s">
        <v>2066</v>
      </c>
      <c r="D27" s="356"/>
      <c r="E27" s="194" t="s">
        <v>2067</v>
      </c>
      <c r="F27" s="356" t="s">
        <v>606</v>
      </c>
      <c r="G27" s="356"/>
      <c r="H27" s="356" t="s">
        <v>2061</v>
      </c>
      <c r="I27" s="356"/>
      <c r="J27" s="356"/>
      <c r="K27" s="356"/>
      <c r="L27" s="356"/>
      <c r="M27" s="197">
        <v>44284</v>
      </c>
      <c r="N27" s="197">
        <v>44288</v>
      </c>
      <c r="O27" s="194">
        <f t="shared" si="0"/>
        <v>5</v>
      </c>
      <c r="P27" s="79">
        <v>0</v>
      </c>
      <c r="Q27" s="195">
        <f t="shared" si="1"/>
        <v>0</v>
      </c>
      <c r="T27" s="52"/>
      <c r="U27" s="58"/>
      <c r="V27" s="58"/>
      <c r="W27" s="58"/>
      <c r="X27" s="58"/>
      <c r="Y27" s="58"/>
      <c r="Z27" s="58"/>
      <c r="AA27" s="58"/>
      <c r="AB27" s="58"/>
      <c r="AC27" s="58"/>
      <c r="AD27" s="58"/>
      <c r="AE27" s="58"/>
      <c r="AF27" s="58"/>
      <c r="AG27" s="58"/>
      <c r="AH27" s="76"/>
    </row>
    <row r="28" spans="2:34" ht="30" customHeight="1">
      <c r="B28" s="196">
        <v>13</v>
      </c>
      <c r="C28" s="356"/>
      <c r="D28" s="356"/>
      <c r="E28" s="194" t="s">
        <v>2068</v>
      </c>
      <c r="F28" s="356" t="s">
        <v>606</v>
      </c>
      <c r="G28" s="356"/>
      <c r="H28" s="356" t="s">
        <v>2061</v>
      </c>
      <c r="I28" s="356"/>
      <c r="J28" s="356"/>
      <c r="K28" s="356"/>
      <c r="L28" s="356"/>
      <c r="M28" s="197">
        <v>44284</v>
      </c>
      <c r="N28" s="197">
        <v>44288</v>
      </c>
      <c r="O28" s="194">
        <f t="shared" si="0"/>
        <v>5</v>
      </c>
      <c r="P28" s="79">
        <v>0</v>
      </c>
      <c r="Q28" s="195">
        <f t="shared" si="1"/>
        <v>0</v>
      </c>
      <c r="T28" s="52"/>
      <c r="U28" s="58"/>
      <c r="V28" s="58"/>
      <c r="W28" s="58"/>
      <c r="X28" s="58"/>
      <c r="Y28" s="58"/>
      <c r="Z28" s="58"/>
      <c r="AA28" s="58"/>
      <c r="AB28" s="58"/>
      <c r="AC28" s="58"/>
      <c r="AD28" s="58"/>
      <c r="AE28" s="58"/>
      <c r="AF28" s="58"/>
      <c r="AG28" s="58"/>
      <c r="AH28" s="76"/>
    </row>
    <row r="29" spans="2:34" ht="30" customHeight="1">
      <c r="B29" s="196">
        <v>14</v>
      </c>
      <c r="C29" s="356"/>
      <c r="D29" s="356"/>
      <c r="E29" s="194" t="s">
        <v>2069</v>
      </c>
      <c r="F29" s="356" t="s">
        <v>606</v>
      </c>
      <c r="G29" s="356"/>
      <c r="H29" s="356" t="s">
        <v>2061</v>
      </c>
      <c r="I29" s="356"/>
      <c r="J29" s="356"/>
      <c r="K29" s="356"/>
      <c r="L29" s="356"/>
      <c r="M29" s="197">
        <v>44284</v>
      </c>
      <c r="N29" s="197">
        <v>44288</v>
      </c>
      <c r="O29" s="194">
        <f t="shared" si="0"/>
        <v>5</v>
      </c>
      <c r="P29" s="79">
        <v>0</v>
      </c>
      <c r="Q29" s="195">
        <f t="shared" si="1"/>
        <v>0</v>
      </c>
      <c r="T29" s="52"/>
      <c r="U29" s="58"/>
      <c r="V29" s="58"/>
      <c r="W29" s="58"/>
      <c r="X29" s="58"/>
      <c r="Y29" s="58"/>
      <c r="Z29" s="58"/>
      <c r="AA29" s="58"/>
      <c r="AB29" s="58"/>
      <c r="AC29" s="58"/>
      <c r="AD29" s="58"/>
      <c r="AE29" s="58"/>
      <c r="AF29" s="58"/>
      <c r="AG29" s="58"/>
      <c r="AH29" s="76"/>
    </row>
    <row r="30" spans="2:34" ht="30" customHeight="1">
      <c r="B30" s="196">
        <v>15</v>
      </c>
      <c r="C30" s="356"/>
      <c r="D30" s="356"/>
      <c r="E30" s="194" t="s">
        <v>2070</v>
      </c>
      <c r="F30" s="356" t="s">
        <v>606</v>
      </c>
      <c r="G30" s="356"/>
      <c r="H30" s="356" t="s">
        <v>2061</v>
      </c>
      <c r="I30" s="356"/>
      <c r="J30" s="356"/>
      <c r="K30" s="356"/>
      <c r="L30" s="356"/>
      <c r="M30" s="197">
        <v>44284</v>
      </c>
      <c r="N30" s="197">
        <v>44288</v>
      </c>
      <c r="O30" s="194">
        <f t="shared" si="0"/>
        <v>5</v>
      </c>
      <c r="P30" s="79">
        <v>0</v>
      </c>
      <c r="Q30" s="195">
        <f t="shared" si="1"/>
        <v>0</v>
      </c>
      <c r="T30" s="52"/>
      <c r="U30" s="58"/>
      <c r="V30" s="58"/>
      <c r="W30" s="58"/>
      <c r="X30" s="58"/>
      <c r="Y30" s="58"/>
      <c r="Z30" s="58"/>
      <c r="AA30" s="58"/>
      <c r="AB30" s="58"/>
      <c r="AC30" s="58"/>
      <c r="AD30" s="58"/>
      <c r="AE30" s="58"/>
      <c r="AF30" s="58"/>
      <c r="AG30" s="58"/>
      <c r="AH30" s="76"/>
    </row>
    <row r="31" spans="2:34" ht="30" customHeight="1">
      <c r="B31" s="196">
        <v>16</v>
      </c>
      <c r="C31" s="356" t="s">
        <v>2071</v>
      </c>
      <c r="D31" s="356"/>
      <c r="E31" s="194" t="s">
        <v>2072</v>
      </c>
      <c r="F31" s="356" t="s">
        <v>606</v>
      </c>
      <c r="G31" s="356"/>
      <c r="H31" s="356" t="s">
        <v>2061</v>
      </c>
      <c r="I31" s="356"/>
      <c r="J31" s="356"/>
      <c r="K31" s="356"/>
      <c r="L31" s="356"/>
      <c r="M31" s="197">
        <v>44291</v>
      </c>
      <c r="N31" s="197">
        <v>44301</v>
      </c>
      <c r="O31" s="194">
        <f t="shared" si="0"/>
        <v>11</v>
      </c>
      <c r="P31" s="79">
        <v>0</v>
      </c>
      <c r="Q31" s="195">
        <f t="shared" si="1"/>
        <v>0</v>
      </c>
      <c r="T31" s="52"/>
      <c r="U31" s="58"/>
      <c r="V31" s="58"/>
      <c r="W31" s="58"/>
      <c r="X31" s="58"/>
      <c r="Y31" s="58"/>
      <c r="Z31" s="58"/>
      <c r="AA31" s="58"/>
      <c r="AB31" s="58"/>
      <c r="AC31" s="58"/>
      <c r="AD31" s="58"/>
      <c r="AE31" s="58"/>
      <c r="AF31" s="58"/>
      <c r="AG31" s="58"/>
      <c r="AH31" s="76"/>
    </row>
    <row r="32" spans="2:34" ht="30" customHeight="1">
      <c r="B32" s="196">
        <v>17</v>
      </c>
      <c r="C32" s="356"/>
      <c r="D32" s="356"/>
      <c r="E32" s="194" t="s">
        <v>2073</v>
      </c>
      <c r="F32" s="356" t="s">
        <v>606</v>
      </c>
      <c r="G32" s="356"/>
      <c r="H32" s="356" t="s">
        <v>2061</v>
      </c>
      <c r="I32" s="356"/>
      <c r="J32" s="356"/>
      <c r="K32" s="356"/>
      <c r="L32" s="356"/>
      <c r="M32" s="197">
        <v>44291</v>
      </c>
      <c r="N32" s="197">
        <v>44301</v>
      </c>
      <c r="O32" s="194">
        <f t="shared" si="0"/>
        <v>11</v>
      </c>
      <c r="P32" s="79">
        <v>0</v>
      </c>
      <c r="Q32" s="195">
        <f t="shared" si="1"/>
        <v>0</v>
      </c>
      <c r="T32" s="52"/>
      <c r="U32" s="58"/>
      <c r="V32" s="58"/>
      <c r="W32" s="58"/>
      <c r="X32" s="58"/>
      <c r="Y32" s="58"/>
      <c r="Z32" s="58"/>
      <c r="AA32" s="58"/>
      <c r="AB32" s="58"/>
      <c r="AC32" s="58"/>
      <c r="AD32" s="58"/>
      <c r="AE32" s="58"/>
      <c r="AF32" s="58"/>
      <c r="AG32" s="58"/>
      <c r="AH32" s="76"/>
    </row>
    <row r="33" spans="2:34" ht="30" customHeight="1">
      <c r="B33" s="196">
        <v>18</v>
      </c>
      <c r="C33" s="356"/>
      <c r="D33" s="356"/>
      <c r="E33" s="194" t="s">
        <v>2074</v>
      </c>
      <c r="F33" s="356" t="s">
        <v>606</v>
      </c>
      <c r="G33" s="356"/>
      <c r="H33" s="356" t="s">
        <v>2061</v>
      </c>
      <c r="I33" s="356"/>
      <c r="J33" s="356"/>
      <c r="K33" s="356"/>
      <c r="L33" s="356"/>
      <c r="M33" s="197">
        <v>44291</v>
      </c>
      <c r="N33" s="197">
        <v>44301</v>
      </c>
      <c r="O33" s="194">
        <f t="shared" si="0"/>
        <v>11</v>
      </c>
      <c r="P33" s="79">
        <v>0</v>
      </c>
      <c r="Q33" s="195">
        <f t="shared" si="1"/>
        <v>0</v>
      </c>
      <c r="T33" s="52"/>
      <c r="U33" s="58"/>
      <c r="V33" s="58"/>
      <c r="W33" s="58"/>
      <c r="X33" s="58"/>
      <c r="Y33" s="58"/>
      <c r="Z33" s="58"/>
      <c r="AA33" s="58"/>
      <c r="AB33" s="58"/>
      <c r="AC33" s="58"/>
      <c r="AD33" s="58"/>
      <c r="AE33" s="58"/>
      <c r="AF33" s="58"/>
      <c r="AG33" s="58"/>
      <c r="AH33" s="76"/>
    </row>
    <row r="34" spans="2:34" ht="30" customHeight="1">
      <c r="B34" s="196">
        <v>19</v>
      </c>
      <c r="C34" s="356"/>
      <c r="D34" s="356"/>
      <c r="E34" s="194" t="s">
        <v>2075</v>
      </c>
      <c r="F34" s="356" t="s">
        <v>606</v>
      </c>
      <c r="G34" s="356"/>
      <c r="H34" s="356" t="s">
        <v>2061</v>
      </c>
      <c r="I34" s="356"/>
      <c r="J34" s="356"/>
      <c r="K34" s="356"/>
      <c r="L34" s="356"/>
      <c r="M34" s="197">
        <v>44291</v>
      </c>
      <c r="N34" s="197">
        <v>44301</v>
      </c>
      <c r="O34" s="194">
        <f t="shared" si="0"/>
        <v>11</v>
      </c>
      <c r="P34" s="79">
        <v>0</v>
      </c>
      <c r="Q34" s="195">
        <f t="shared" si="1"/>
        <v>0</v>
      </c>
      <c r="T34" s="52"/>
      <c r="U34" s="58"/>
      <c r="V34" s="58"/>
      <c r="W34" s="58"/>
      <c r="X34" s="58"/>
      <c r="Y34" s="58"/>
      <c r="Z34" s="58"/>
      <c r="AA34" s="58"/>
      <c r="AB34" s="58"/>
      <c r="AC34" s="58"/>
      <c r="AD34" s="58"/>
      <c r="AE34" s="58"/>
      <c r="AF34" s="58"/>
      <c r="AG34" s="58"/>
      <c r="AH34" s="76"/>
    </row>
    <row r="35" spans="2:34" ht="30" customHeight="1">
      <c r="B35" s="196">
        <v>20</v>
      </c>
      <c r="C35" s="506" t="s">
        <v>2076</v>
      </c>
      <c r="D35" s="507"/>
      <c r="E35" s="194" t="s">
        <v>2077</v>
      </c>
      <c r="F35" s="356" t="s">
        <v>605</v>
      </c>
      <c r="G35" s="356"/>
      <c r="H35" s="356" t="s">
        <v>2061</v>
      </c>
      <c r="I35" s="356"/>
      <c r="J35" s="356"/>
      <c r="K35" s="356"/>
      <c r="L35" s="356"/>
      <c r="M35" s="197">
        <v>44271</v>
      </c>
      <c r="N35" s="197">
        <v>44278</v>
      </c>
      <c r="O35" s="194">
        <f t="shared" si="0"/>
        <v>8</v>
      </c>
      <c r="P35" s="79">
        <v>0</v>
      </c>
      <c r="Q35" s="195">
        <f t="shared" si="1"/>
        <v>0</v>
      </c>
      <c r="T35" s="52"/>
      <c r="U35" s="58"/>
      <c r="V35" s="58"/>
      <c r="W35" s="58"/>
      <c r="X35" s="58"/>
      <c r="Y35" s="58"/>
      <c r="Z35" s="58"/>
      <c r="AA35" s="58"/>
      <c r="AB35" s="58"/>
      <c r="AC35" s="58"/>
      <c r="AD35" s="58"/>
      <c r="AE35" s="58"/>
      <c r="AF35" s="58"/>
      <c r="AG35" s="58"/>
      <c r="AH35" s="76"/>
    </row>
    <row r="36" spans="2:34" ht="30" customHeight="1">
      <c r="B36" s="196">
        <v>21</v>
      </c>
      <c r="C36" s="506"/>
      <c r="D36" s="507"/>
      <c r="E36" s="194" t="s">
        <v>2078</v>
      </c>
      <c r="F36" s="356" t="s">
        <v>605</v>
      </c>
      <c r="G36" s="356"/>
      <c r="H36" s="356" t="s">
        <v>2061</v>
      </c>
      <c r="I36" s="356"/>
      <c r="J36" s="356"/>
      <c r="K36" s="356"/>
      <c r="L36" s="356"/>
      <c r="M36" s="197">
        <v>44271</v>
      </c>
      <c r="N36" s="197">
        <v>44278</v>
      </c>
      <c r="O36" s="194">
        <f t="shared" si="0"/>
        <v>8</v>
      </c>
      <c r="P36" s="79">
        <v>0</v>
      </c>
      <c r="Q36" s="195">
        <f t="shared" si="1"/>
        <v>0</v>
      </c>
      <c r="T36" s="52"/>
      <c r="U36" s="58"/>
      <c r="V36" s="58"/>
      <c r="W36" s="58"/>
      <c r="X36" s="58"/>
      <c r="Y36" s="58"/>
      <c r="Z36" s="58"/>
      <c r="AA36" s="58"/>
      <c r="AB36" s="58"/>
      <c r="AC36" s="58"/>
      <c r="AD36" s="58"/>
      <c r="AE36" s="58"/>
      <c r="AF36" s="58"/>
      <c r="AG36" s="58"/>
      <c r="AH36" s="76"/>
    </row>
    <row r="37" spans="2:34" ht="30" customHeight="1">
      <c r="B37" s="196">
        <v>22</v>
      </c>
      <c r="C37" s="506"/>
      <c r="D37" s="507"/>
      <c r="E37" s="194" t="s">
        <v>2079</v>
      </c>
      <c r="F37" s="356" t="s">
        <v>605</v>
      </c>
      <c r="G37" s="356"/>
      <c r="H37" s="356" t="s">
        <v>2061</v>
      </c>
      <c r="I37" s="356"/>
      <c r="J37" s="356"/>
      <c r="K37" s="356"/>
      <c r="L37" s="356"/>
      <c r="M37" s="197">
        <v>44271</v>
      </c>
      <c r="N37" s="197">
        <v>44278</v>
      </c>
      <c r="O37" s="194">
        <f t="shared" si="0"/>
        <v>8</v>
      </c>
      <c r="P37" s="79">
        <v>0</v>
      </c>
      <c r="Q37" s="195">
        <f t="shared" si="1"/>
        <v>0</v>
      </c>
      <c r="T37" s="52"/>
      <c r="U37" s="58"/>
      <c r="V37" s="58"/>
      <c r="W37" s="58"/>
      <c r="X37" s="58"/>
      <c r="Y37" s="58"/>
      <c r="Z37" s="58"/>
      <c r="AA37" s="58"/>
      <c r="AB37" s="58"/>
      <c r="AC37" s="58"/>
      <c r="AD37" s="58"/>
      <c r="AE37" s="58"/>
      <c r="AF37" s="58"/>
      <c r="AG37" s="58"/>
      <c r="AH37" s="76"/>
    </row>
    <row r="38" spans="2:34" ht="30" customHeight="1">
      <c r="B38" s="196">
        <v>23</v>
      </c>
      <c r="C38" s="506"/>
      <c r="D38" s="507"/>
      <c r="E38" s="194" t="s">
        <v>2080</v>
      </c>
      <c r="F38" s="356" t="s">
        <v>605</v>
      </c>
      <c r="G38" s="356"/>
      <c r="H38" s="356" t="s">
        <v>2061</v>
      </c>
      <c r="I38" s="356"/>
      <c r="J38" s="356"/>
      <c r="K38" s="356"/>
      <c r="L38" s="356"/>
      <c r="M38" s="197">
        <v>44271</v>
      </c>
      <c r="N38" s="197">
        <v>44278</v>
      </c>
      <c r="O38" s="194">
        <f t="shared" si="0"/>
        <v>8</v>
      </c>
      <c r="P38" s="79">
        <v>0</v>
      </c>
      <c r="Q38" s="195">
        <f t="shared" si="1"/>
        <v>0</v>
      </c>
      <c r="T38" s="52"/>
      <c r="U38" s="58"/>
      <c r="V38" s="58"/>
      <c r="W38" s="58"/>
      <c r="X38" s="58"/>
      <c r="Y38" s="58"/>
      <c r="Z38" s="58"/>
      <c r="AA38" s="58"/>
      <c r="AB38" s="58"/>
      <c r="AC38" s="58"/>
      <c r="AD38" s="58"/>
      <c r="AE38" s="58"/>
      <c r="AF38" s="58"/>
      <c r="AG38" s="58"/>
      <c r="AH38" s="76"/>
    </row>
    <row r="39" spans="2:34" ht="30" customHeight="1">
      <c r="B39" s="196">
        <v>24</v>
      </c>
      <c r="C39" s="506"/>
      <c r="D39" s="507"/>
      <c r="E39" s="194" t="s">
        <v>2081</v>
      </c>
      <c r="F39" s="356" t="s">
        <v>605</v>
      </c>
      <c r="G39" s="356"/>
      <c r="H39" s="356" t="s">
        <v>2061</v>
      </c>
      <c r="I39" s="356"/>
      <c r="J39" s="356"/>
      <c r="K39" s="356"/>
      <c r="L39" s="356"/>
      <c r="M39" s="197">
        <v>44278</v>
      </c>
      <c r="N39" s="197">
        <v>44285</v>
      </c>
      <c r="O39" s="194">
        <f t="shared" si="0"/>
        <v>8</v>
      </c>
      <c r="P39" s="79">
        <v>0</v>
      </c>
      <c r="Q39" s="195">
        <f t="shared" si="1"/>
        <v>0</v>
      </c>
      <c r="T39" s="52"/>
      <c r="U39" s="58"/>
      <c r="V39" s="58"/>
      <c r="W39" s="58"/>
      <c r="X39" s="58"/>
      <c r="Y39" s="58"/>
      <c r="Z39" s="58"/>
      <c r="AA39" s="58"/>
      <c r="AB39" s="58"/>
      <c r="AC39" s="58"/>
      <c r="AD39" s="58"/>
      <c r="AE39" s="58"/>
      <c r="AF39" s="58"/>
      <c r="AG39" s="58"/>
      <c r="AH39" s="76"/>
    </row>
    <row r="40" spans="2:34" ht="30" customHeight="1">
      <c r="B40" s="196">
        <v>25</v>
      </c>
      <c r="C40" s="506"/>
      <c r="D40" s="507"/>
      <c r="E40" s="194" t="s">
        <v>2082</v>
      </c>
      <c r="F40" s="356" t="s">
        <v>605</v>
      </c>
      <c r="G40" s="356"/>
      <c r="H40" s="356" t="s">
        <v>2061</v>
      </c>
      <c r="I40" s="356"/>
      <c r="J40" s="356"/>
      <c r="K40" s="356"/>
      <c r="L40" s="356"/>
      <c r="M40" s="197">
        <v>44278</v>
      </c>
      <c r="N40" s="197">
        <v>44285</v>
      </c>
      <c r="O40" s="194">
        <f t="shared" si="0"/>
        <v>8</v>
      </c>
      <c r="P40" s="79">
        <v>0</v>
      </c>
      <c r="Q40" s="195">
        <f t="shared" si="1"/>
        <v>0</v>
      </c>
      <c r="T40" s="52"/>
      <c r="U40" s="58"/>
      <c r="V40" s="58"/>
      <c r="W40" s="58"/>
      <c r="X40" s="58"/>
      <c r="Y40" s="58"/>
      <c r="Z40" s="58"/>
      <c r="AA40" s="58"/>
      <c r="AB40" s="58"/>
      <c r="AC40" s="58"/>
      <c r="AD40" s="58"/>
      <c r="AE40" s="58"/>
      <c r="AF40" s="58"/>
      <c r="AG40" s="58"/>
      <c r="AH40" s="76"/>
    </row>
    <row r="41" spans="2:34" ht="30" customHeight="1">
      <c r="B41" s="196">
        <v>26</v>
      </c>
      <c r="C41" s="506"/>
      <c r="D41" s="507"/>
      <c r="E41" s="194" t="s">
        <v>2083</v>
      </c>
      <c r="F41" s="356" t="s">
        <v>605</v>
      </c>
      <c r="G41" s="356"/>
      <c r="H41" s="356" t="s">
        <v>2061</v>
      </c>
      <c r="I41" s="356"/>
      <c r="J41" s="356"/>
      <c r="K41" s="356"/>
      <c r="L41" s="356"/>
      <c r="M41" s="197">
        <v>44278</v>
      </c>
      <c r="N41" s="197">
        <v>44285</v>
      </c>
      <c r="O41" s="194">
        <f t="shared" si="0"/>
        <v>8</v>
      </c>
      <c r="P41" s="79">
        <v>0</v>
      </c>
      <c r="Q41" s="195">
        <f t="shared" si="1"/>
        <v>0</v>
      </c>
      <c r="T41" s="52"/>
      <c r="U41" s="58"/>
      <c r="V41" s="58"/>
      <c r="W41" s="58"/>
      <c r="X41" s="58"/>
      <c r="Y41" s="58"/>
      <c r="Z41" s="58"/>
      <c r="AA41" s="58"/>
      <c r="AB41" s="58"/>
      <c r="AC41" s="58"/>
      <c r="AD41" s="58"/>
      <c r="AE41" s="58"/>
      <c r="AF41" s="58"/>
      <c r="AG41" s="58"/>
      <c r="AH41" s="76"/>
    </row>
    <row r="42" spans="2:34" ht="30" customHeight="1">
      <c r="B42" s="196">
        <v>27</v>
      </c>
      <c r="C42" s="506"/>
      <c r="D42" s="507"/>
      <c r="E42" s="194" t="s">
        <v>2084</v>
      </c>
      <c r="F42" s="356" t="s">
        <v>605</v>
      </c>
      <c r="G42" s="356"/>
      <c r="H42" s="356" t="s">
        <v>2061</v>
      </c>
      <c r="I42" s="356"/>
      <c r="J42" s="356"/>
      <c r="K42" s="356"/>
      <c r="L42" s="356"/>
      <c r="M42" s="197">
        <v>44278</v>
      </c>
      <c r="N42" s="197">
        <v>44285</v>
      </c>
      <c r="O42" s="194">
        <f t="shared" si="0"/>
        <v>8</v>
      </c>
      <c r="P42" s="79">
        <v>0</v>
      </c>
      <c r="Q42" s="195">
        <f t="shared" si="1"/>
        <v>0</v>
      </c>
      <c r="T42" s="52"/>
      <c r="U42" s="58"/>
      <c r="V42" s="58"/>
      <c r="W42" s="58"/>
      <c r="X42" s="58"/>
      <c r="Y42" s="58"/>
      <c r="Z42" s="58"/>
      <c r="AA42" s="58"/>
      <c r="AB42" s="58"/>
      <c r="AC42" s="58"/>
      <c r="AD42" s="58"/>
      <c r="AE42" s="58"/>
      <c r="AF42" s="58"/>
      <c r="AG42" s="58"/>
      <c r="AH42" s="76"/>
    </row>
    <row r="43" spans="2:34" ht="30" customHeight="1">
      <c r="B43" s="196">
        <v>28</v>
      </c>
      <c r="C43" s="506" t="s">
        <v>2085</v>
      </c>
      <c r="D43" s="507"/>
      <c r="E43" s="194" t="s">
        <v>2086</v>
      </c>
      <c r="F43" s="356" t="s">
        <v>605</v>
      </c>
      <c r="G43" s="356"/>
      <c r="H43" s="356" t="s">
        <v>2061</v>
      </c>
      <c r="I43" s="356"/>
      <c r="J43" s="356"/>
      <c r="K43" s="356"/>
      <c r="L43" s="356"/>
      <c r="M43" s="197">
        <v>44286</v>
      </c>
      <c r="N43" s="197">
        <v>44293</v>
      </c>
      <c r="O43" s="194">
        <f t="shared" si="0"/>
        <v>8</v>
      </c>
      <c r="P43" s="79">
        <v>0</v>
      </c>
      <c r="Q43" s="195">
        <f t="shared" si="1"/>
        <v>0</v>
      </c>
      <c r="T43" s="52"/>
      <c r="U43" s="58"/>
      <c r="V43" s="58"/>
      <c r="W43" s="58"/>
      <c r="X43" s="58"/>
      <c r="Y43" s="58"/>
      <c r="Z43" s="58"/>
      <c r="AA43" s="58"/>
      <c r="AB43" s="58"/>
      <c r="AC43" s="58"/>
      <c r="AD43" s="58"/>
      <c r="AE43" s="58"/>
      <c r="AF43" s="58"/>
      <c r="AG43" s="58"/>
      <c r="AH43" s="76"/>
    </row>
    <row r="44" spans="2:34" ht="30" customHeight="1">
      <c r="B44" s="196">
        <v>29</v>
      </c>
      <c r="C44" s="506"/>
      <c r="D44" s="507"/>
      <c r="E44" s="194" t="s">
        <v>2087</v>
      </c>
      <c r="F44" s="356" t="s">
        <v>605</v>
      </c>
      <c r="G44" s="356"/>
      <c r="H44" s="356" t="s">
        <v>2061</v>
      </c>
      <c r="I44" s="356"/>
      <c r="J44" s="356"/>
      <c r="K44" s="356"/>
      <c r="L44" s="356"/>
      <c r="M44" s="197">
        <v>44286</v>
      </c>
      <c r="N44" s="197">
        <v>44293</v>
      </c>
      <c r="O44" s="194">
        <f t="shared" si="0"/>
        <v>8</v>
      </c>
      <c r="P44" s="79">
        <v>0</v>
      </c>
      <c r="Q44" s="195">
        <f t="shared" si="1"/>
        <v>0</v>
      </c>
      <c r="T44" s="52"/>
      <c r="U44" s="58"/>
      <c r="V44" s="58"/>
      <c r="W44" s="58"/>
      <c r="X44" s="58"/>
      <c r="Y44" s="58"/>
      <c r="Z44" s="58"/>
      <c r="AA44" s="58"/>
      <c r="AB44" s="58"/>
      <c r="AC44" s="58"/>
      <c r="AD44" s="58"/>
      <c r="AE44" s="58"/>
      <c r="AF44" s="58"/>
      <c r="AG44" s="58"/>
      <c r="AH44" s="76"/>
    </row>
    <row r="45" spans="2:34" ht="30" customHeight="1">
      <c r="B45" s="196">
        <v>30</v>
      </c>
      <c r="C45" s="506"/>
      <c r="D45" s="507"/>
      <c r="E45" s="194" t="s">
        <v>2088</v>
      </c>
      <c r="F45" s="356" t="s">
        <v>605</v>
      </c>
      <c r="G45" s="356"/>
      <c r="H45" s="356" t="s">
        <v>2061</v>
      </c>
      <c r="I45" s="356"/>
      <c r="J45" s="356"/>
      <c r="K45" s="356"/>
      <c r="L45" s="356"/>
      <c r="M45" s="197">
        <v>44286</v>
      </c>
      <c r="N45" s="197">
        <v>44293</v>
      </c>
      <c r="O45" s="194">
        <f t="shared" si="0"/>
        <v>8</v>
      </c>
      <c r="P45" s="79">
        <v>0</v>
      </c>
      <c r="Q45" s="195">
        <f t="shared" si="1"/>
        <v>0</v>
      </c>
      <c r="T45" s="52"/>
      <c r="U45" s="58"/>
      <c r="V45" s="58"/>
      <c r="W45" s="58"/>
      <c r="X45" s="58"/>
      <c r="Y45" s="58"/>
      <c r="Z45" s="58"/>
      <c r="AA45" s="58"/>
      <c r="AB45" s="58"/>
      <c r="AC45" s="58"/>
      <c r="AD45" s="58"/>
      <c r="AE45" s="58"/>
      <c r="AF45" s="58"/>
      <c r="AG45" s="58"/>
      <c r="AH45" s="76"/>
    </row>
    <row r="46" spans="2:34" ht="30" customHeight="1">
      <c r="B46" s="196">
        <v>31</v>
      </c>
      <c r="C46" s="506"/>
      <c r="D46" s="507"/>
      <c r="E46" s="194" t="s">
        <v>2089</v>
      </c>
      <c r="F46" s="356" t="s">
        <v>605</v>
      </c>
      <c r="G46" s="356"/>
      <c r="H46" s="356" t="s">
        <v>2061</v>
      </c>
      <c r="I46" s="356"/>
      <c r="J46" s="356"/>
      <c r="K46" s="356"/>
      <c r="L46" s="356"/>
      <c r="M46" s="197">
        <v>44286</v>
      </c>
      <c r="N46" s="197">
        <v>44293</v>
      </c>
      <c r="O46" s="194">
        <f t="shared" si="0"/>
        <v>8</v>
      </c>
      <c r="P46" s="79">
        <v>0</v>
      </c>
      <c r="Q46" s="195">
        <f t="shared" si="1"/>
        <v>0</v>
      </c>
      <c r="T46" s="52"/>
      <c r="U46" s="58"/>
      <c r="V46" s="58"/>
      <c r="W46" s="58"/>
      <c r="X46" s="58"/>
      <c r="Y46" s="58"/>
      <c r="Z46" s="58"/>
      <c r="AA46" s="58"/>
      <c r="AB46" s="58"/>
      <c r="AC46" s="58"/>
      <c r="AD46" s="58"/>
      <c r="AE46" s="58"/>
      <c r="AF46" s="58"/>
      <c r="AG46" s="58"/>
      <c r="AH46" s="76"/>
    </row>
    <row r="47" spans="2:34" ht="30" customHeight="1">
      <c r="B47" s="196">
        <v>32</v>
      </c>
      <c r="C47" s="506"/>
      <c r="D47" s="507"/>
      <c r="E47" s="194" t="s">
        <v>1436</v>
      </c>
      <c r="F47" s="356" t="s">
        <v>605</v>
      </c>
      <c r="G47" s="356"/>
      <c r="H47" s="356" t="s">
        <v>2061</v>
      </c>
      <c r="I47" s="356"/>
      <c r="J47" s="356"/>
      <c r="K47" s="356"/>
      <c r="L47" s="356"/>
      <c r="M47" s="197">
        <v>44294</v>
      </c>
      <c r="N47" s="197">
        <v>44301</v>
      </c>
      <c r="O47" s="194">
        <f t="shared" si="0"/>
        <v>8</v>
      </c>
      <c r="P47" s="79">
        <v>0</v>
      </c>
      <c r="Q47" s="195">
        <f t="shared" si="1"/>
        <v>0</v>
      </c>
      <c r="T47" s="52"/>
      <c r="U47" s="58"/>
      <c r="V47" s="58"/>
      <c r="W47" s="58"/>
      <c r="X47" s="58"/>
      <c r="Y47" s="58"/>
      <c r="Z47" s="58"/>
      <c r="AA47" s="58"/>
      <c r="AB47" s="58"/>
      <c r="AC47" s="58"/>
      <c r="AD47" s="58"/>
      <c r="AE47" s="58"/>
      <c r="AF47" s="58"/>
      <c r="AG47" s="58"/>
      <c r="AH47" s="76"/>
    </row>
    <row r="48" spans="2:34" ht="30" customHeight="1">
      <c r="B48" s="196">
        <v>33</v>
      </c>
      <c r="C48" s="506"/>
      <c r="D48" s="507"/>
      <c r="E48" s="194" t="s">
        <v>1440</v>
      </c>
      <c r="F48" s="356" t="s">
        <v>605</v>
      </c>
      <c r="G48" s="356"/>
      <c r="H48" s="356" t="s">
        <v>2061</v>
      </c>
      <c r="I48" s="356"/>
      <c r="J48" s="356"/>
      <c r="K48" s="356"/>
      <c r="L48" s="356"/>
      <c r="M48" s="197">
        <v>44294</v>
      </c>
      <c r="N48" s="197">
        <v>44301</v>
      </c>
      <c r="O48" s="194">
        <f t="shared" si="0"/>
        <v>8</v>
      </c>
      <c r="P48" s="79">
        <v>0</v>
      </c>
      <c r="Q48" s="195">
        <f t="shared" si="1"/>
        <v>0</v>
      </c>
      <c r="T48" s="52"/>
      <c r="U48" s="58"/>
      <c r="V48" s="58"/>
      <c r="W48" s="58"/>
      <c r="X48" s="58"/>
      <c r="Y48" s="58"/>
      <c r="Z48" s="58"/>
      <c r="AA48" s="58"/>
      <c r="AB48" s="58"/>
      <c r="AC48" s="58"/>
      <c r="AD48" s="58"/>
      <c r="AE48" s="58"/>
      <c r="AF48" s="58"/>
      <c r="AG48" s="58"/>
      <c r="AH48" s="76"/>
    </row>
    <row r="49" spans="2:34" ht="30" customHeight="1">
      <c r="B49" s="196">
        <v>34</v>
      </c>
      <c r="C49" s="356" t="s">
        <v>2090</v>
      </c>
      <c r="D49" s="356"/>
      <c r="E49" s="194" t="s">
        <v>2091</v>
      </c>
      <c r="F49" s="356" t="s">
        <v>609</v>
      </c>
      <c r="G49" s="356"/>
      <c r="H49" s="356" t="s">
        <v>2061</v>
      </c>
      <c r="I49" s="356"/>
      <c r="J49" s="356"/>
      <c r="K49" s="356"/>
      <c r="L49" s="356"/>
      <c r="M49" s="197">
        <v>44271</v>
      </c>
      <c r="N49" s="197">
        <v>44275</v>
      </c>
      <c r="O49" s="194">
        <f t="shared" si="0"/>
        <v>5</v>
      </c>
      <c r="P49" s="79">
        <v>0</v>
      </c>
      <c r="Q49" s="195">
        <f t="shared" si="1"/>
        <v>0</v>
      </c>
      <c r="T49" s="52"/>
      <c r="U49" s="58"/>
      <c r="V49" s="58"/>
      <c r="W49" s="58"/>
      <c r="X49" s="58"/>
      <c r="Y49" s="58"/>
      <c r="Z49" s="58"/>
      <c r="AA49" s="58"/>
      <c r="AB49" s="58"/>
      <c r="AC49" s="58"/>
      <c r="AD49" s="58"/>
      <c r="AE49" s="58"/>
      <c r="AF49" s="58"/>
      <c r="AG49" s="58"/>
      <c r="AH49" s="76"/>
    </row>
    <row r="50" spans="2:34" ht="30" customHeight="1">
      <c r="B50" s="196">
        <v>35</v>
      </c>
      <c r="C50" s="356"/>
      <c r="D50" s="356"/>
      <c r="E50" s="194" t="s">
        <v>2092</v>
      </c>
      <c r="F50" s="356" t="s">
        <v>609</v>
      </c>
      <c r="G50" s="356"/>
      <c r="H50" s="356" t="s">
        <v>2061</v>
      </c>
      <c r="I50" s="356"/>
      <c r="J50" s="356"/>
      <c r="K50" s="356"/>
      <c r="L50" s="356"/>
      <c r="M50" s="197">
        <v>44271</v>
      </c>
      <c r="N50" s="197">
        <v>44275</v>
      </c>
      <c r="O50" s="194">
        <f t="shared" si="0"/>
        <v>5</v>
      </c>
      <c r="P50" s="79">
        <v>0</v>
      </c>
      <c r="Q50" s="195">
        <f t="shared" si="1"/>
        <v>0</v>
      </c>
      <c r="T50" s="52"/>
      <c r="U50" s="58"/>
      <c r="V50" s="58"/>
      <c r="W50" s="58"/>
      <c r="X50" s="58"/>
      <c r="Y50" s="58"/>
      <c r="Z50" s="58"/>
      <c r="AA50" s="58"/>
      <c r="AB50" s="58"/>
      <c r="AC50" s="58"/>
      <c r="AD50" s="58"/>
      <c r="AE50" s="58"/>
      <c r="AF50" s="58"/>
      <c r="AG50" s="58"/>
      <c r="AH50" s="76"/>
    </row>
    <row r="51" spans="2:34" ht="30" customHeight="1">
      <c r="B51" s="196">
        <v>36</v>
      </c>
      <c r="C51" s="356"/>
      <c r="D51" s="356"/>
      <c r="E51" s="194" t="s">
        <v>2093</v>
      </c>
      <c r="F51" s="356" t="s">
        <v>609</v>
      </c>
      <c r="G51" s="356"/>
      <c r="H51" s="356" t="s">
        <v>2061</v>
      </c>
      <c r="I51" s="356"/>
      <c r="J51" s="356"/>
      <c r="K51" s="356"/>
      <c r="L51" s="356"/>
      <c r="M51" s="197">
        <v>44271</v>
      </c>
      <c r="N51" s="197">
        <v>44275</v>
      </c>
      <c r="O51" s="194">
        <f t="shared" si="0"/>
        <v>5</v>
      </c>
      <c r="P51" s="79">
        <v>0</v>
      </c>
      <c r="Q51" s="195">
        <f t="shared" si="1"/>
        <v>0</v>
      </c>
      <c r="T51" s="52"/>
      <c r="U51" s="58"/>
      <c r="V51" s="58"/>
      <c r="W51" s="58"/>
      <c r="X51" s="58"/>
      <c r="Y51" s="58"/>
      <c r="Z51" s="58"/>
      <c r="AA51" s="58"/>
      <c r="AB51" s="58"/>
      <c r="AC51" s="58"/>
      <c r="AD51" s="58"/>
      <c r="AE51" s="58"/>
      <c r="AF51" s="58"/>
      <c r="AG51" s="58"/>
      <c r="AH51" s="76"/>
    </row>
    <row r="52" spans="2:34" ht="30" customHeight="1">
      <c r="B52" s="196">
        <v>37</v>
      </c>
      <c r="C52" s="356"/>
      <c r="D52" s="356"/>
      <c r="E52" s="194" t="s">
        <v>2094</v>
      </c>
      <c r="F52" s="356" t="s">
        <v>609</v>
      </c>
      <c r="G52" s="356"/>
      <c r="H52" s="356" t="s">
        <v>2061</v>
      </c>
      <c r="I52" s="356"/>
      <c r="J52" s="356"/>
      <c r="K52" s="356"/>
      <c r="L52" s="356"/>
      <c r="M52" s="197">
        <v>44271</v>
      </c>
      <c r="N52" s="197">
        <v>44275</v>
      </c>
      <c r="O52" s="194">
        <f t="shared" si="0"/>
        <v>5</v>
      </c>
      <c r="P52" s="79">
        <v>0</v>
      </c>
      <c r="Q52" s="195">
        <f t="shared" si="1"/>
        <v>0</v>
      </c>
      <c r="T52" s="52"/>
      <c r="U52" s="58"/>
      <c r="V52" s="58"/>
      <c r="W52" s="58"/>
      <c r="X52" s="58"/>
      <c r="Y52" s="58"/>
      <c r="Z52" s="58"/>
      <c r="AA52" s="58"/>
      <c r="AB52" s="58"/>
      <c r="AC52" s="58"/>
      <c r="AD52" s="58"/>
      <c r="AE52" s="58"/>
      <c r="AF52" s="58"/>
      <c r="AG52" s="58"/>
      <c r="AH52" s="76"/>
    </row>
    <row r="53" spans="2:34" ht="30" customHeight="1">
      <c r="B53" s="196">
        <v>38</v>
      </c>
      <c r="C53" s="356"/>
      <c r="D53" s="356"/>
      <c r="E53" s="194" t="s">
        <v>2095</v>
      </c>
      <c r="F53" s="356" t="s">
        <v>609</v>
      </c>
      <c r="G53" s="356"/>
      <c r="H53" s="356" t="s">
        <v>2061</v>
      </c>
      <c r="I53" s="356"/>
      <c r="J53" s="356"/>
      <c r="K53" s="356"/>
      <c r="L53" s="356"/>
      <c r="M53" s="197">
        <v>44276</v>
      </c>
      <c r="N53" s="197">
        <v>44280</v>
      </c>
      <c r="O53" s="194">
        <f t="shared" si="0"/>
        <v>5</v>
      </c>
      <c r="P53" s="79">
        <v>0</v>
      </c>
      <c r="Q53" s="195">
        <f t="shared" si="1"/>
        <v>0</v>
      </c>
      <c r="T53" s="52"/>
      <c r="U53" s="58"/>
      <c r="V53" s="58"/>
      <c r="W53" s="58"/>
      <c r="X53" s="58"/>
      <c r="Y53" s="58"/>
      <c r="Z53" s="58"/>
      <c r="AA53" s="58"/>
      <c r="AB53" s="58"/>
      <c r="AC53" s="58"/>
      <c r="AD53" s="58"/>
      <c r="AE53" s="58"/>
      <c r="AF53" s="58"/>
      <c r="AG53" s="58"/>
      <c r="AH53" s="76"/>
    </row>
    <row r="54" spans="2:34" ht="30" customHeight="1">
      <c r="B54" s="196">
        <v>39</v>
      </c>
      <c r="C54" s="356"/>
      <c r="D54" s="356"/>
      <c r="E54" s="194" t="s">
        <v>2096</v>
      </c>
      <c r="F54" s="356" t="s">
        <v>609</v>
      </c>
      <c r="G54" s="356"/>
      <c r="H54" s="356" t="s">
        <v>2061</v>
      </c>
      <c r="I54" s="356"/>
      <c r="J54" s="356"/>
      <c r="K54" s="356"/>
      <c r="L54" s="356"/>
      <c r="M54" s="197">
        <v>44276</v>
      </c>
      <c r="N54" s="197">
        <v>44280</v>
      </c>
      <c r="O54" s="194">
        <f t="shared" si="0"/>
        <v>5</v>
      </c>
      <c r="P54" s="79">
        <v>0</v>
      </c>
      <c r="Q54" s="195">
        <f t="shared" si="1"/>
        <v>0</v>
      </c>
      <c r="T54" s="52"/>
      <c r="U54" s="58"/>
      <c r="V54" s="58"/>
      <c r="W54" s="58"/>
      <c r="X54" s="58"/>
      <c r="Y54" s="58"/>
      <c r="Z54" s="58"/>
      <c r="AA54" s="58"/>
      <c r="AB54" s="58"/>
      <c r="AC54" s="58"/>
      <c r="AD54" s="58"/>
      <c r="AE54" s="58"/>
      <c r="AF54" s="58"/>
      <c r="AG54" s="58"/>
      <c r="AH54" s="76"/>
    </row>
    <row r="55" spans="2:34" ht="30" customHeight="1">
      <c r="B55" s="196">
        <v>40</v>
      </c>
      <c r="C55" s="356"/>
      <c r="D55" s="356"/>
      <c r="E55" s="194" t="s">
        <v>2097</v>
      </c>
      <c r="F55" s="356" t="s">
        <v>609</v>
      </c>
      <c r="G55" s="356"/>
      <c r="H55" s="356" t="s">
        <v>2061</v>
      </c>
      <c r="I55" s="356"/>
      <c r="J55" s="356"/>
      <c r="K55" s="356"/>
      <c r="L55" s="356"/>
      <c r="M55" s="197">
        <v>44276</v>
      </c>
      <c r="N55" s="197">
        <v>44280</v>
      </c>
      <c r="O55" s="194">
        <f t="shared" si="0"/>
        <v>5</v>
      </c>
      <c r="P55" s="79">
        <v>0</v>
      </c>
      <c r="Q55" s="195">
        <f t="shared" si="1"/>
        <v>0</v>
      </c>
      <c r="T55" s="52"/>
      <c r="U55" s="58"/>
      <c r="V55" s="58"/>
      <c r="W55" s="58"/>
      <c r="X55" s="58"/>
      <c r="Y55" s="58"/>
      <c r="Z55" s="58"/>
      <c r="AA55" s="58"/>
      <c r="AB55" s="58"/>
      <c r="AC55" s="58"/>
      <c r="AD55" s="58"/>
      <c r="AE55" s="58"/>
      <c r="AF55" s="58"/>
      <c r="AG55" s="58"/>
      <c r="AH55" s="76"/>
    </row>
    <row r="56" spans="2:34" ht="30" customHeight="1">
      <c r="B56" s="196">
        <v>41</v>
      </c>
      <c r="C56" s="356"/>
      <c r="D56" s="356"/>
      <c r="E56" s="194" t="s">
        <v>2098</v>
      </c>
      <c r="F56" s="356" t="s">
        <v>609</v>
      </c>
      <c r="G56" s="356"/>
      <c r="H56" s="356" t="s">
        <v>2061</v>
      </c>
      <c r="I56" s="356"/>
      <c r="J56" s="356"/>
      <c r="K56" s="356"/>
      <c r="L56" s="356"/>
      <c r="M56" s="197">
        <v>44276</v>
      </c>
      <c r="N56" s="197">
        <v>44280</v>
      </c>
      <c r="O56" s="194">
        <f t="shared" si="0"/>
        <v>5</v>
      </c>
      <c r="P56" s="79">
        <v>0</v>
      </c>
      <c r="Q56" s="195">
        <f t="shared" si="1"/>
        <v>0</v>
      </c>
      <c r="T56" s="52"/>
      <c r="U56" s="58"/>
      <c r="V56" s="58"/>
      <c r="W56" s="58"/>
      <c r="X56" s="58"/>
      <c r="Y56" s="58"/>
      <c r="Z56" s="58"/>
      <c r="AA56" s="58"/>
      <c r="AB56" s="58"/>
      <c r="AC56" s="58"/>
      <c r="AD56" s="58"/>
      <c r="AE56" s="58"/>
      <c r="AF56" s="58"/>
      <c r="AG56" s="58"/>
      <c r="AH56" s="76"/>
    </row>
    <row r="57" spans="2:34" ht="30" customHeight="1">
      <c r="B57" s="196">
        <v>42</v>
      </c>
      <c r="C57" s="356"/>
      <c r="D57" s="356"/>
      <c r="E57" s="194" t="s">
        <v>2099</v>
      </c>
      <c r="F57" s="356" t="s">
        <v>609</v>
      </c>
      <c r="G57" s="356"/>
      <c r="H57" s="356" t="s">
        <v>2061</v>
      </c>
      <c r="I57" s="356"/>
      <c r="J57" s="356"/>
      <c r="K57" s="356"/>
      <c r="L57" s="356"/>
      <c r="M57" s="197">
        <v>44281</v>
      </c>
      <c r="N57" s="197">
        <v>44285</v>
      </c>
      <c r="O57" s="194">
        <f t="shared" si="0"/>
        <v>5</v>
      </c>
      <c r="P57" s="79">
        <v>0</v>
      </c>
      <c r="Q57" s="195">
        <f t="shared" si="1"/>
        <v>0</v>
      </c>
      <c r="T57" s="52"/>
      <c r="U57" s="58"/>
      <c r="V57" s="58"/>
      <c r="W57" s="58"/>
      <c r="X57" s="58"/>
      <c r="Y57" s="58"/>
      <c r="Z57" s="58"/>
      <c r="AA57" s="58"/>
      <c r="AB57" s="58"/>
      <c r="AC57" s="58"/>
      <c r="AD57" s="58"/>
      <c r="AE57" s="58"/>
      <c r="AF57" s="58"/>
      <c r="AG57" s="58"/>
      <c r="AH57" s="76"/>
    </row>
    <row r="58" spans="2:34" ht="30" customHeight="1">
      <c r="B58" s="196">
        <v>43</v>
      </c>
      <c r="C58" s="356"/>
      <c r="D58" s="356"/>
      <c r="E58" s="194" t="s">
        <v>2100</v>
      </c>
      <c r="F58" s="356" t="s">
        <v>609</v>
      </c>
      <c r="G58" s="356"/>
      <c r="H58" s="356" t="s">
        <v>2061</v>
      </c>
      <c r="I58" s="356"/>
      <c r="J58" s="356"/>
      <c r="K58" s="356"/>
      <c r="L58" s="356"/>
      <c r="M58" s="197">
        <v>44281</v>
      </c>
      <c r="N58" s="197">
        <v>44285</v>
      </c>
      <c r="O58" s="194">
        <f t="shared" si="0"/>
        <v>5</v>
      </c>
      <c r="P58" s="79">
        <v>0</v>
      </c>
      <c r="Q58" s="195">
        <f t="shared" si="1"/>
        <v>0</v>
      </c>
      <c r="T58" s="52"/>
      <c r="U58" s="58"/>
      <c r="V58" s="58"/>
      <c r="W58" s="58"/>
      <c r="X58" s="58"/>
      <c r="Y58" s="58"/>
      <c r="Z58" s="58"/>
      <c r="AA58" s="58"/>
      <c r="AB58" s="58"/>
      <c r="AC58" s="58"/>
      <c r="AD58" s="58"/>
      <c r="AE58" s="58"/>
      <c r="AF58" s="58"/>
      <c r="AG58" s="58"/>
      <c r="AH58" s="76"/>
    </row>
    <row r="59" spans="2:34" ht="30" customHeight="1">
      <c r="B59" s="196">
        <v>44</v>
      </c>
      <c r="C59" s="356"/>
      <c r="D59" s="356"/>
      <c r="E59" s="194" t="s">
        <v>2101</v>
      </c>
      <c r="F59" s="356" t="s">
        <v>609</v>
      </c>
      <c r="G59" s="356"/>
      <c r="H59" s="356" t="s">
        <v>2061</v>
      </c>
      <c r="I59" s="356"/>
      <c r="J59" s="356"/>
      <c r="K59" s="356"/>
      <c r="L59" s="356"/>
      <c r="M59" s="197">
        <v>44281</v>
      </c>
      <c r="N59" s="197">
        <v>44285</v>
      </c>
      <c r="O59" s="194">
        <f t="shared" si="0"/>
        <v>5</v>
      </c>
      <c r="P59" s="79">
        <v>0</v>
      </c>
      <c r="Q59" s="195">
        <f t="shared" si="1"/>
        <v>0</v>
      </c>
      <c r="T59" s="52"/>
      <c r="U59" s="58"/>
      <c r="V59" s="58"/>
      <c r="W59" s="58"/>
      <c r="X59" s="58"/>
      <c r="Y59" s="58"/>
      <c r="Z59" s="58"/>
      <c r="AA59" s="58"/>
      <c r="AB59" s="58"/>
      <c r="AC59" s="58"/>
      <c r="AD59" s="58"/>
      <c r="AE59" s="58"/>
      <c r="AF59" s="58"/>
      <c r="AG59" s="58"/>
      <c r="AH59" s="76"/>
    </row>
    <row r="60" spans="2:34" ht="30" customHeight="1">
      <c r="B60" s="196">
        <v>45</v>
      </c>
      <c r="C60" s="356"/>
      <c r="D60" s="356"/>
      <c r="E60" s="194" t="s">
        <v>2102</v>
      </c>
      <c r="F60" s="356" t="s">
        <v>609</v>
      </c>
      <c r="G60" s="356"/>
      <c r="H60" s="356" t="s">
        <v>2061</v>
      </c>
      <c r="I60" s="356"/>
      <c r="J60" s="356"/>
      <c r="K60" s="356"/>
      <c r="L60" s="356"/>
      <c r="M60" s="197">
        <v>44281</v>
      </c>
      <c r="N60" s="197">
        <v>44285</v>
      </c>
      <c r="O60" s="194">
        <f t="shared" si="0"/>
        <v>5</v>
      </c>
      <c r="P60" s="79">
        <v>0</v>
      </c>
      <c r="Q60" s="195">
        <f t="shared" si="1"/>
        <v>0</v>
      </c>
      <c r="T60" s="52"/>
      <c r="U60" s="58"/>
      <c r="V60" s="58"/>
      <c r="W60" s="58"/>
      <c r="X60" s="58"/>
      <c r="Y60" s="58"/>
      <c r="Z60" s="58"/>
      <c r="AA60" s="58"/>
      <c r="AB60" s="58"/>
      <c r="AC60" s="58"/>
      <c r="AD60" s="58"/>
      <c r="AE60" s="58"/>
      <c r="AF60" s="58"/>
      <c r="AG60" s="58"/>
      <c r="AH60" s="76"/>
    </row>
    <row r="61" spans="2:34" ht="30" customHeight="1">
      <c r="B61" s="196">
        <v>46</v>
      </c>
      <c r="C61" s="356"/>
      <c r="D61" s="356"/>
      <c r="E61" s="194" t="s">
        <v>2103</v>
      </c>
      <c r="F61" s="356" t="s">
        <v>609</v>
      </c>
      <c r="G61" s="356"/>
      <c r="H61" s="356" t="s">
        <v>2061</v>
      </c>
      <c r="I61" s="356"/>
      <c r="J61" s="356"/>
      <c r="K61" s="356"/>
      <c r="L61" s="356"/>
      <c r="M61" s="197">
        <v>44286</v>
      </c>
      <c r="N61" s="197">
        <v>44290</v>
      </c>
      <c r="O61" s="194">
        <f t="shared" si="0"/>
        <v>5</v>
      </c>
      <c r="P61" s="79">
        <v>0</v>
      </c>
      <c r="Q61" s="195">
        <f t="shared" si="1"/>
        <v>0</v>
      </c>
      <c r="T61" s="52"/>
      <c r="U61" s="58"/>
      <c r="V61" s="58"/>
      <c r="W61" s="58"/>
      <c r="X61" s="58"/>
      <c r="Y61" s="58"/>
      <c r="Z61" s="58"/>
      <c r="AA61" s="58"/>
      <c r="AB61" s="58"/>
      <c r="AC61" s="58"/>
      <c r="AD61" s="58"/>
      <c r="AE61" s="58"/>
      <c r="AF61" s="58"/>
      <c r="AG61" s="58"/>
      <c r="AH61" s="76"/>
    </row>
    <row r="62" spans="2:34" ht="30" customHeight="1">
      <c r="B62" s="196">
        <v>47</v>
      </c>
      <c r="C62" s="356"/>
      <c r="D62" s="356"/>
      <c r="E62" s="194" t="s">
        <v>2104</v>
      </c>
      <c r="F62" s="356" t="s">
        <v>609</v>
      </c>
      <c r="G62" s="356"/>
      <c r="H62" s="356" t="s">
        <v>2061</v>
      </c>
      <c r="I62" s="356"/>
      <c r="J62" s="356"/>
      <c r="K62" s="356"/>
      <c r="L62" s="356"/>
      <c r="M62" s="197">
        <v>44286</v>
      </c>
      <c r="N62" s="197">
        <v>44290</v>
      </c>
      <c r="O62" s="194">
        <f t="shared" si="0"/>
        <v>5</v>
      </c>
      <c r="P62" s="79">
        <v>0</v>
      </c>
      <c r="Q62" s="195">
        <f t="shared" si="1"/>
        <v>0</v>
      </c>
      <c r="T62" s="52"/>
      <c r="U62" s="58"/>
      <c r="V62" s="58"/>
      <c r="W62" s="58"/>
      <c r="X62" s="58"/>
      <c r="Y62" s="58"/>
      <c r="Z62" s="58"/>
      <c r="AA62" s="58"/>
      <c r="AB62" s="58"/>
      <c r="AC62" s="58"/>
      <c r="AD62" s="58"/>
      <c r="AE62" s="58"/>
      <c r="AF62" s="58"/>
      <c r="AG62" s="58"/>
      <c r="AH62" s="76"/>
    </row>
    <row r="63" spans="2:34" ht="30" customHeight="1">
      <c r="B63" s="196">
        <v>48</v>
      </c>
      <c r="C63" s="356"/>
      <c r="D63" s="356"/>
      <c r="E63" s="194" t="s">
        <v>2105</v>
      </c>
      <c r="F63" s="356" t="s">
        <v>609</v>
      </c>
      <c r="G63" s="356"/>
      <c r="H63" s="356" t="s">
        <v>2061</v>
      </c>
      <c r="I63" s="356"/>
      <c r="J63" s="356"/>
      <c r="K63" s="356"/>
      <c r="L63" s="356"/>
      <c r="M63" s="197">
        <v>44286</v>
      </c>
      <c r="N63" s="197">
        <v>44290</v>
      </c>
      <c r="O63" s="194">
        <f t="shared" si="0"/>
        <v>5</v>
      </c>
      <c r="P63" s="79">
        <v>0</v>
      </c>
      <c r="Q63" s="195">
        <f t="shared" si="1"/>
        <v>0</v>
      </c>
      <c r="T63" s="52"/>
      <c r="U63" s="58"/>
      <c r="V63" s="58"/>
      <c r="W63" s="58"/>
      <c r="X63" s="58"/>
      <c r="Y63" s="58"/>
      <c r="Z63" s="58"/>
      <c r="AA63" s="58"/>
      <c r="AB63" s="58"/>
      <c r="AC63" s="58"/>
      <c r="AD63" s="58"/>
      <c r="AE63" s="58"/>
      <c r="AF63" s="58"/>
      <c r="AG63" s="58"/>
      <c r="AH63" s="76"/>
    </row>
    <row r="64" spans="2:34" ht="30" customHeight="1">
      <c r="B64" s="196">
        <v>49</v>
      </c>
      <c r="C64" s="356"/>
      <c r="D64" s="356"/>
      <c r="E64" s="194" t="s">
        <v>1509</v>
      </c>
      <c r="F64" s="356" t="s">
        <v>609</v>
      </c>
      <c r="G64" s="356"/>
      <c r="H64" s="356" t="s">
        <v>2061</v>
      </c>
      <c r="I64" s="356"/>
      <c r="J64" s="356"/>
      <c r="K64" s="356"/>
      <c r="L64" s="356"/>
      <c r="M64" s="197">
        <v>44286</v>
      </c>
      <c r="N64" s="197">
        <v>44290</v>
      </c>
      <c r="O64" s="194">
        <f t="shared" si="0"/>
        <v>5</v>
      </c>
      <c r="P64" s="79">
        <v>0</v>
      </c>
      <c r="Q64" s="195">
        <f t="shared" si="1"/>
        <v>0</v>
      </c>
      <c r="T64" s="52"/>
      <c r="U64" s="58"/>
      <c r="V64" s="58"/>
      <c r="W64" s="58"/>
      <c r="X64" s="58"/>
      <c r="Y64" s="58"/>
      <c r="Z64" s="58"/>
      <c r="AA64" s="58"/>
      <c r="AB64" s="58"/>
      <c r="AC64" s="58"/>
      <c r="AD64" s="58"/>
      <c r="AE64" s="58"/>
      <c r="AF64" s="58"/>
      <c r="AG64" s="58"/>
      <c r="AH64" s="76"/>
    </row>
    <row r="65" spans="2:34" ht="30" customHeight="1">
      <c r="B65" s="196">
        <v>50</v>
      </c>
      <c r="C65" s="356"/>
      <c r="D65" s="356"/>
      <c r="E65" s="194" t="s">
        <v>2106</v>
      </c>
      <c r="F65" s="356" t="s">
        <v>609</v>
      </c>
      <c r="G65" s="356"/>
      <c r="H65" s="356" t="s">
        <v>2061</v>
      </c>
      <c r="I65" s="356"/>
      <c r="J65" s="356"/>
      <c r="K65" s="356"/>
      <c r="L65" s="356"/>
      <c r="M65" s="197">
        <v>44287</v>
      </c>
      <c r="N65" s="197">
        <v>44299</v>
      </c>
      <c r="O65" s="194">
        <f t="shared" si="0"/>
        <v>13</v>
      </c>
      <c r="P65" s="79">
        <v>0</v>
      </c>
      <c r="Q65" s="195">
        <f t="shared" si="1"/>
        <v>0</v>
      </c>
      <c r="T65" s="52"/>
      <c r="U65" s="58"/>
      <c r="V65" s="58"/>
      <c r="W65" s="58"/>
      <c r="X65" s="58"/>
      <c r="Y65" s="58"/>
      <c r="Z65" s="58"/>
      <c r="AA65" s="58"/>
      <c r="AB65" s="58"/>
      <c r="AC65" s="58"/>
      <c r="AD65" s="58"/>
      <c r="AE65" s="58"/>
      <c r="AF65" s="58"/>
      <c r="AG65" s="58"/>
      <c r="AH65" s="76"/>
    </row>
    <row r="66" spans="2:34" ht="30" customHeight="1">
      <c r="B66" s="196">
        <v>51</v>
      </c>
      <c r="C66" s="356"/>
      <c r="D66" s="356"/>
      <c r="E66" s="194" t="s">
        <v>2107</v>
      </c>
      <c r="F66" s="356" t="s">
        <v>609</v>
      </c>
      <c r="G66" s="356"/>
      <c r="H66" s="356" t="s">
        <v>2061</v>
      </c>
      <c r="I66" s="356"/>
      <c r="J66" s="356"/>
      <c r="K66" s="356"/>
      <c r="L66" s="356"/>
      <c r="M66" s="197">
        <v>44287</v>
      </c>
      <c r="N66" s="197">
        <v>44299</v>
      </c>
      <c r="O66" s="194">
        <f t="shared" si="0"/>
        <v>13</v>
      </c>
      <c r="P66" s="79">
        <v>0</v>
      </c>
      <c r="Q66" s="195">
        <f t="shared" si="1"/>
        <v>0</v>
      </c>
      <c r="T66" s="52"/>
      <c r="U66" s="58"/>
      <c r="V66" s="58"/>
      <c r="W66" s="58"/>
      <c r="X66" s="58"/>
      <c r="Y66" s="58"/>
      <c r="Z66" s="58"/>
      <c r="AA66" s="58"/>
      <c r="AB66" s="58"/>
      <c r="AC66" s="58"/>
      <c r="AD66" s="58"/>
      <c r="AE66" s="58"/>
      <c r="AF66" s="58"/>
      <c r="AG66" s="58"/>
      <c r="AH66" s="76"/>
    </row>
    <row r="67" spans="2:34" ht="30" customHeight="1">
      <c r="B67" s="196">
        <v>52</v>
      </c>
      <c r="C67" s="356" t="s">
        <v>2122</v>
      </c>
      <c r="D67" s="356"/>
      <c r="E67" s="194" t="s">
        <v>2108</v>
      </c>
      <c r="F67" s="506" t="s">
        <v>476</v>
      </c>
      <c r="G67" s="507"/>
      <c r="H67" s="356" t="s">
        <v>2061</v>
      </c>
      <c r="I67" s="356"/>
      <c r="J67" s="356"/>
      <c r="K67" s="356"/>
      <c r="L67" s="356"/>
      <c r="M67" s="197">
        <v>44271</v>
      </c>
      <c r="N67" s="197">
        <v>44276</v>
      </c>
      <c r="O67" s="194">
        <f t="shared" si="0"/>
        <v>6</v>
      </c>
      <c r="P67" s="79">
        <v>0</v>
      </c>
      <c r="Q67" s="195">
        <f t="shared" si="1"/>
        <v>0</v>
      </c>
      <c r="T67" s="52"/>
      <c r="U67" s="58"/>
      <c r="V67" s="58"/>
      <c r="W67" s="58"/>
      <c r="X67" s="58"/>
      <c r="Y67" s="58"/>
      <c r="Z67" s="58"/>
      <c r="AA67" s="58"/>
      <c r="AB67" s="58"/>
      <c r="AC67" s="58"/>
      <c r="AD67" s="58"/>
      <c r="AE67" s="58"/>
      <c r="AF67" s="58"/>
      <c r="AG67" s="58"/>
      <c r="AH67" s="76"/>
    </row>
    <row r="68" spans="2:34" ht="30" customHeight="1">
      <c r="B68" s="196">
        <v>53</v>
      </c>
      <c r="C68" s="356"/>
      <c r="D68" s="356"/>
      <c r="E68" s="194" t="s">
        <v>2109</v>
      </c>
      <c r="F68" s="506" t="s">
        <v>476</v>
      </c>
      <c r="G68" s="507"/>
      <c r="H68" s="356" t="s">
        <v>2061</v>
      </c>
      <c r="I68" s="356"/>
      <c r="J68" s="356"/>
      <c r="K68" s="356"/>
      <c r="L68" s="356"/>
      <c r="M68" s="197">
        <v>44271</v>
      </c>
      <c r="N68" s="197">
        <v>44276</v>
      </c>
      <c r="O68" s="194">
        <f t="shared" si="0"/>
        <v>6</v>
      </c>
      <c r="P68" s="79">
        <v>0</v>
      </c>
      <c r="Q68" s="195">
        <f t="shared" si="1"/>
        <v>0</v>
      </c>
      <c r="T68" s="52"/>
      <c r="U68" s="58"/>
      <c r="V68" s="58"/>
      <c r="W68" s="58"/>
      <c r="X68" s="58"/>
      <c r="Y68" s="58"/>
      <c r="Z68" s="58"/>
      <c r="AA68" s="58"/>
      <c r="AB68" s="58"/>
      <c r="AC68" s="58"/>
      <c r="AD68" s="58"/>
      <c r="AE68" s="58"/>
      <c r="AF68" s="58"/>
      <c r="AG68" s="58"/>
      <c r="AH68" s="76"/>
    </row>
    <row r="69" spans="2:34" ht="30" customHeight="1">
      <c r="B69" s="196">
        <v>54</v>
      </c>
      <c r="C69" s="356"/>
      <c r="D69" s="356"/>
      <c r="E69" s="194" t="s">
        <v>2110</v>
      </c>
      <c r="F69" s="356" t="s">
        <v>476</v>
      </c>
      <c r="G69" s="356"/>
      <c r="H69" s="356" t="s">
        <v>2061</v>
      </c>
      <c r="I69" s="356"/>
      <c r="J69" s="356"/>
      <c r="K69" s="356"/>
      <c r="L69" s="356"/>
      <c r="M69" s="197">
        <v>44271</v>
      </c>
      <c r="N69" s="197">
        <v>44276</v>
      </c>
      <c r="O69" s="194">
        <f t="shared" si="0"/>
        <v>6</v>
      </c>
      <c r="P69" s="79">
        <v>0</v>
      </c>
      <c r="Q69" s="195">
        <f t="shared" si="1"/>
        <v>0</v>
      </c>
      <c r="T69" s="52"/>
      <c r="U69" s="58"/>
      <c r="V69" s="58"/>
      <c r="W69" s="58"/>
      <c r="X69" s="58"/>
      <c r="Y69" s="58"/>
      <c r="Z69" s="58"/>
      <c r="AA69" s="58"/>
      <c r="AB69" s="58"/>
      <c r="AC69" s="58"/>
      <c r="AD69" s="58"/>
      <c r="AE69" s="58"/>
      <c r="AF69" s="58"/>
      <c r="AG69" s="58"/>
      <c r="AH69" s="76"/>
    </row>
    <row r="70" spans="2:34" ht="30" customHeight="1">
      <c r="B70" s="196">
        <v>55</v>
      </c>
      <c r="C70" s="356"/>
      <c r="D70" s="356"/>
      <c r="E70" s="194" t="s">
        <v>2111</v>
      </c>
      <c r="F70" s="356" t="s">
        <v>476</v>
      </c>
      <c r="G70" s="356"/>
      <c r="H70" s="356" t="s">
        <v>2061</v>
      </c>
      <c r="I70" s="356"/>
      <c r="J70" s="356"/>
      <c r="K70" s="356"/>
      <c r="L70" s="356"/>
      <c r="M70" s="197">
        <v>44271</v>
      </c>
      <c r="N70" s="197">
        <v>44276</v>
      </c>
      <c r="O70" s="194">
        <f t="shared" si="0"/>
        <v>6</v>
      </c>
      <c r="P70" s="79">
        <v>0</v>
      </c>
      <c r="Q70" s="195">
        <f t="shared" si="1"/>
        <v>0</v>
      </c>
      <c r="T70" s="52"/>
      <c r="U70" s="58"/>
      <c r="V70" s="58"/>
      <c r="W70" s="58"/>
      <c r="X70" s="58"/>
      <c r="Y70" s="58"/>
      <c r="Z70" s="58"/>
      <c r="AA70" s="58"/>
      <c r="AB70" s="58"/>
      <c r="AC70" s="58"/>
      <c r="AD70" s="58"/>
      <c r="AE70" s="58"/>
      <c r="AF70" s="58"/>
      <c r="AG70" s="58"/>
      <c r="AH70" s="76"/>
    </row>
    <row r="71" spans="2:34" ht="30" customHeight="1">
      <c r="B71" s="196">
        <v>56</v>
      </c>
      <c r="C71" s="356"/>
      <c r="D71" s="356"/>
      <c r="E71" s="194" t="s">
        <v>2112</v>
      </c>
      <c r="F71" s="356" t="s">
        <v>476</v>
      </c>
      <c r="G71" s="356"/>
      <c r="H71" s="356" t="s">
        <v>2061</v>
      </c>
      <c r="I71" s="356"/>
      <c r="J71" s="356"/>
      <c r="K71" s="356"/>
      <c r="L71" s="356"/>
      <c r="M71" s="197">
        <v>44271</v>
      </c>
      <c r="N71" s="197">
        <v>44276</v>
      </c>
      <c r="O71" s="194">
        <f t="shared" si="0"/>
        <v>6</v>
      </c>
      <c r="P71" s="79">
        <v>0</v>
      </c>
      <c r="Q71" s="195">
        <f t="shared" si="1"/>
        <v>0</v>
      </c>
      <c r="T71" s="52"/>
      <c r="U71" s="58"/>
      <c r="V71" s="58"/>
      <c r="W71" s="58"/>
      <c r="X71" s="58"/>
      <c r="Y71" s="58"/>
      <c r="Z71" s="58"/>
      <c r="AA71" s="58"/>
      <c r="AB71" s="58"/>
      <c r="AC71" s="58"/>
      <c r="AD71" s="58"/>
      <c r="AE71" s="58"/>
      <c r="AF71" s="58"/>
      <c r="AG71" s="58"/>
      <c r="AH71" s="76"/>
    </row>
    <row r="72" spans="2:34" ht="30" customHeight="1">
      <c r="B72" s="196">
        <v>57</v>
      </c>
      <c r="C72" s="356"/>
      <c r="D72" s="356"/>
      <c r="E72" s="194" t="s">
        <v>2113</v>
      </c>
      <c r="F72" s="356" t="s">
        <v>476</v>
      </c>
      <c r="G72" s="356"/>
      <c r="H72" s="356" t="s">
        <v>2061</v>
      </c>
      <c r="I72" s="356"/>
      <c r="J72" s="356"/>
      <c r="K72" s="356"/>
      <c r="L72" s="356"/>
      <c r="M72" s="197">
        <v>44271</v>
      </c>
      <c r="N72" s="197">
        <v>44276</v>
      </c>
      <c r="O72" s="194">
        <f t="shared" si="0"/>
        <v>6</v>
      </c>
      <c r="P72" s="79">
        <v>0</v>
      </c>
      <c r="Q72" s="195">
        <f t="shared" si="1"/>
        <v>0</v>
      </c>
      <c r="T72" s="52"/>
      <c r="U72" s="58"/>
      <c r="V72" s="58"/>
      <c r="W72" s="58"/>
      <c r="X72" s="58"/>
      <c r="Y72" s="58"/>
      <c r="Z72" s="58"/>
      <c r="AA72" s="58"/>
      <c r="AB72" s="58"/>
      <c r="AC72" s="58"/>
      <c r="AD72" s="58"/>
      <c r="AE72" s="58"/>
      <c r="AF72" s="58"/>
      <c r="AG72" s="58"/>
      <c r="AH72" s="76"/>
    </row>
    <row r="73" spans="2:34" ht="30" customHeight="1">
      <c r="B73" s="196">
        <v>58</v>
      </c>
      <c r="C73" s="356"/>
      <c r="D73" s="356"/>
      <c r="E73" s="194" t="s">
        <v>2114</v>
      </c>
      <c r="F73" s="356" t="s">
        <v>476</v>
      </c>
      <c r="G73" s="356"/>
      <c r="H73" s="356" t="s">
        <v>2061</v>
      </c>
      <c r="I73" s="356"/>
      <c r="J73" s="356"/>
      <c r="K73" s="356"/>
      <c r="L73" s="356"/>
      <c r="M73" s="197">
        <v>44271</v>
      </c>
      <c r="N73" s="197">
        <v>44276</v>
      </c>
      <c r="O73" s="194">
        <f t="shared" si="0"/>
        <v>6</v>
      </c>
      <c r="P73" s="79">
        <v>0</v>
      </c>
      <c r="Q73" s="195">
        <f t="shared" si="1"/>
        <v>0</v>
      </c>
      <c r="T73" s="52"/>
      <c r="U73" s="58"/>
      <c r="V73" s="58"/>
      <c r="W73" s="58"/>
      <c r="X73" s="58"/>
      <c r="Y73" s="58"/>
      <c r="Z73" s="58"/>
      <c r="AA73" s="58"/>
      <c r="AB73" s="58"/>
      <c r="AC73" s="58"/>
      <c r="AD73" s="58"/>
      <c r="AE73" s="58"/>
      <c r="AF73" s="58"/>
      <c r="AG73" s="58"/>
      <c r="AH73" s="76"/>
    </row>
    <row r="74" spans="2:34" ht="30" customHeight="1">
      <c r="B74" s="196">
        <v>59</v>
      </c>
      <c r="C74" s="356"/>
      <c r="D74" s="356"/>
      <c r="E74" s="194" t="s">
        <v>2115</v>
      </c>
      <c r="F74" s="356" t="s">
        <v>476</v>
      </c>
      <c r="G74" s="356"/>
      <c r="H74" s="356" t="s">
        <v>2061</v>
      </c>
      <c r="I74" s="356"/>
      <c r="J74" s="356"/>
      <c r="K74" s="356"/>
      <c r="L74" s="356"/>
      <c r="M74" s="197">
        <v>44271</v>
      </c>
      <c r="N74" s="197">
        <v>44276</v>
      </c>
      <c r="O74" s="194">
        <f t="shared" si="0"/>
        <v>6</v>
      </c>
      <c r="P74" s="79">
        <v>0</v>
      </c>
      <c r="Q74" s="195">
        <f t="shared" si="1"/>
        <v>0</v>
      </c>
      <c r="T74" s="52"/>
      <c r="U74" s="58"/>
      <c r="V74" s="58"/>
      <c r="W74" s="58"/>
      <c r="X74" s="58"/>
      <c r="Y74" s="58"/>
      <c r="Z74" s="58"/>
      <c r="AA74" s="58"/>
      <c r="AB74" s="58"/>
      <c r="AC74" s="58"/>
      <c r="AD74" s="58"/>
      <c r="AE74" s="58"/>
      <c r="AF74" s="58"/>
      <c r="AG74" s="58"/>
      <c r="AH74" s="76"/>
    </row>
    <row r="75" spans="2:34" ht="30" customHeight="1">
      <c r="B75" s="196">
        <v>60</v>
      </c>
      <c r="C75" s="356"/>
      <c r="D75" s="356"/>
      <c r="E75" s="194" t="s">
        <v>2116</v>
      </c>
      <c r="F75" s="356" t="s">
        <v>476</v>
      </c>
      <c r="G75" s="356"/>
      <c r="H75" s="356" t="s">
        <v>2061</v>
      </c>
      <c r="I75" s="356"/>
      <c r="J75" s="356"/>
      <c r="K75" s="356"/>
      <c r="L75" s="356"/>
      <c r="M75" s="197">
        <v>44277</v>
      </c>
      <c r="N75" s="197">
        <v>44281</v>
      </c>
      <c r="O75" s="194">
        <f t="shared" si="0"/>
        <v>5</v>
      </c>
      <c r="P75" s="79">
        <v>0</v>
      </c>
      <c r="Q75" s="195">
        <f t="shared" si="1"/>
        <v>0</v>
      </c>
      <c r="T75" s="52"/>
      <c r="U75" s="58"/>
      <c r="V75" s="58"/>
      <c r="W75" s="58"/>
      <c r="X75" s="58"/>
      <c r="Y75" s="58"/>
      <c r="Z75" s="58"/>
      <c r="AA75" s="58"/>
      <c r="AB75" s="58"/>
      <c r="AC75" s="58"/>
      <c r="AD75" s="58"/>
      <c r="AE75" s="58"/>
      <c r="AF75" s="58"/>
      <c r="AG75" s="58"/>
      <c r="AH75" s="76"/>
    </row>
    <row r="76" spans="2:34" ht="30" customHeight="1">
      <c r="B76" s="196">
        <v>61</v>
      </c>
      <c r="C76" s="356"/>
      <c r="D76" s="356"/>
      <c r="E76" s="194" t="s">
        <v>2117</v>
      </c>
      <c r="F76" s="356" t="s">
        <v>476</v>
      </c>
      <c r="G76" s="356"/>
      <c r="H76" s="356" t="s">
        <v>2061</v>
      </c>
      <c r="I76" s="356"/>
      <c r="J76" s="356"/>
      <c r="K76" s="356"/>
      <c r="L76" s="356"/>
      <c r="M76" s="197">
        <v>44277</v>
      </c>
      <c r="N76" s="197">
        <v>44281</v>
      </c>
      <c r="O76" s="194">
        <f t="shared" si="0"/>
        <v>5</v>
      </c>
      <c r="P76" s="79">
        <v>0</v>
      </c>
      <c r="Q76" s="195">
        <f t="shared" si="1"/>
        <v>0</v>
      </c>
      <c r="T76" s="52"/>
      <c r="U76" s="58"/>
      <c r="V76" s="58"/>
      <c r="W76" s="58"/>
      <c r="X76" s="58"/>
      <c r="Y76" s="58"/>
      <c r="Z76" s="58"/>
      <c r="AA76" s="58"/>
      <c r="AB76" s="58"/>
      <c r="AC76" s="58"/>
      <c r="AD76" s="58"/>
      <c r="AE76" s="58"/>
      <c r="AF76" s="58"/>
      <c r="AG76" s="58"/>
      <c r="AH76" s="76"/>
    </row>
    <row r="77" spans="2:34" ht="30" customHeight="1">
      <c r="B77" s="196">
        <v>62</v>
      </c>
      <c r="C77" s="356"/>
      <c r="D77" s="356"/>
      <c r="E77" s="194" t="s">
        <v>2118</v>
      </c>
      <c r="F77" s="356" t="s">
        <v>476</v>
      </c>
      <c r="G77" s="356"/>
      <c r="H77" s="356" t="s">
        <v>2061</v>
      </c>
      <c r="I77" s="356"/>
      <c r="J77" s="356"/>
      <c r="K77" s="356"/>
      <c r="L77" s="356"/>
      <c r="M77" s="197">
        <v>44277</v>
      </c>
      <c r="N77" s="197">
        <v>44281</v>
      </c>
      <c r="O77" s="194">
        <f t="shared" si="0"/>
        <v>5</v>
      </c>
      <c r="P77" s="79">
        <v>0</v>
      </c>
      <c r="Q77" s="195">
        <f t="shared" si="1"/>
        <v>0</v>
      </c>
      <c r="T77" s="52"/>
      <c r="U77" s="58"/>
      <c r="V77" s="58"/>
      <c r="W77" s="58"/>
      <c r="X77" s="58"/>
      <c r="Y77" s="58"/>
      <c r="Z77" s="58"/>
      <c r="AA77" s="58"/>
      <c r="AB77" s="58"/>
      <c r="AC77" s="58"/>
      <c r="AD77" s="58"/>
      <c r="AE77" s="58"/>
      <c r="AF77" s="58"/>
      <c r="AG77" s="58"/>
      <c r="AH77" s="76"/>
    </row>
    <row r="78" spans="2:34" ht="30" customHeight="1">
      <c r="B78" s="196">
        <v>63</v>
      </c>
      <c r="C78" s="356"/>
      <c r="D78" s="356"/>
      <c r="E78" s="194" t="s">
        <v>2119</v>
      </c>
      <c r="F78" s="356" t="s">
        <v>476</v>
      </c>
      <c r="G78" s="356"/>
      <c r="H78" s="356" t="s">
        <v>2061</v>
      </c>
      <c r="I78" s="356"/>
      <c r="J78" s="356"/>
      <c r="K78" s="356"/>
      <c r="L78" s="356"/>
      <c r="M78" s="197">
        <v>44277</v>
      </c>
      <c r="N78" s="197">
        <v>44281</v>
      </c>
      <c r="O78" s="194">
        <f t="shared" si="0"/>
        <v>5</v>
      </c>
      <c r="P78" s="79">
        <v>0</v>
      </c>
      <c r="Q78" s="195">
        <f t="shared" si="1"/>
        <v>0</v>
      </c>
      <c r="T78" s="52"/>
      <c r="U78" s="58"/>
      <c r="V78" s="58"/>
      <c r="W78" s="58"/>
      <c r="X78" s="58"/>
      <c r="Y78" s="58"/>
      <c r="Z78" s="58"/>
      <c r="AA78" s="58"/>
      <c r="AB78" s="58"/>
      <c r="AC78" s="58"/>
      <c r="AD78" s="58"/>
      <c r="AE78" s="58"/>
      <c r="AF78" s="58"/>
      <c r="AG78" s="58"/>
      <c r="AH78" s="76"/>
    </row>
    <row r="79" spans="2:34" ht="30" customHeight="1">
      <c r="B79" s="196">
        <v>64</v>
      </c>
      <c r="C79" s="356"/>
      <c r="D79" s="356"/>
      <c r="E79" s="194" t="s">
        <v>2119</v>
      </c>
      <c r="F79" s="356" t="s">
        <v>476</v>
      </c>
      <c r="G79" s="356"/>
      <c r="H79" s="356" t="s">
        <v>2061</v>
      </c>
      <c r="I79" s="356"/>
      <c r="J79" s="356"/>
      <c r="K79" s="356"/>
      <c r="L79" s="356"/>
      <c r="M79" s="197">
        <v>44277</v>
      </c>
      <c r="N79" s="197">
        <v>44281</v>
      </c>
      <c r="O79" s="194">
        <f t="shared" si="0"/>
        <v>5</v>
      </c>
      <c r="P79" s="79">
        <v>0</v>
      </c>
      <c r="Q79" s="195">
        <f t="shared" si="1"/>
        <v>0</v>
      </c>
      <c r="T79" s="52"/>
      <c r="U79" s="58"/>
      <c r="V79" s="58"/>
      <c r="W79" s="58"/>
      <c r="X79" s="58"/>
      <c r="Y79" s="58"/>
      <c r="Z79" s="58"/>
      <c r="AA79" s="58"/>
      <c r="AB79" s="58"/>
      <c r="AC79" s="58"/>
      <c r="AD79" s="58"/>
      <c r="AE79" s="58"/>
      <c r="AF79" s="58"/>
      <c r="AG79" s="58"/>
      <c r="AH79" s="76"/>
    </row>
    <row r="80" spans="2:34" ht="30" customHeight="1">
      <c r="B80" s="196">
        <v>65</v>
      </c>
      <c r="C80" s="356" t="s">
        <v>2123</v>
      </c>
      <c r="D80" s="356"/>
      <c r="E80" s="194" t="s">
        <v>2120</v>
      </c>
      <c r="F80" s="356" t="s">
        <v>476</v>
      </c>
      <c r="G80" s="356"/>
      <c r="H80" s="356" t="s">
        <v>2061</v>
      </c>
      <c r="I80" s="356"/>
      <c r="J80" s="356"/>
      <c r="K80" s="356"/>
      <c r="L80" s="356"/>
      <c r="M80" s="197">
        <v>44282</v>
      </c>
      <c r="N80" s="197">
        <v>44285</v>
      </c>
      <c r="O80" s="194">
        <f t="shared" ref="O80:O83" si="2">(N80-M80)+1</f>
        <v>4</v>
      </c>
      <c r="P80" s="79">
        <v>0</v>
      </c>
      <c r="Q80" s="195">
        <f t="shared" ref="Q80:Q83" si="3">O80*P80</f>
        <v>0</v>
      </c>
      <c r="T80" s="52"/>
      <c r="U80" s="58"/>
      <c r="V80" s="58"/>
      <c r="W80" s="58"/>
      <c r="X80" s="58"/>
      <c r="Y80" s="58"/>
      <c r="Z80" s="58"/>
      <c r="AA80" s="58"/>
      <c r="AB80" s="58"/>
      <c r="AC80" s="58"/>
      <c r="AD80" s="58"/>
      <c r="AE80" s="58"/>
      <c r="AF80" s="58"/>
      <c r="AG80" s="58"/>
      <c r="AH80" s="76"/>
    </row>
    <row r="81" spans="2:34" ht="30" customHeight="1">
      <c r="B81" s="196">
        <v>66</v>
      </c>
      <c r="C81" s="356" t="s">
        <v>691</v>
      </c>
      <c r="D81" s="356"/>
      <c r="E81" s="194" t="s">
        <v>1533</v>
      </c>
      <c r="F81" s="356" t="s">
        <v>476</v>
      </c>
      <c r="G81" s="356"/>
      <c r="H81" s="356" t="s">
        <v>2061</v>
      </c>
      <c r="I81" s="356"/>
      <c r="J81" s="356"/>
      <c r="K81" s="356"/>
      <c r="L81" s="356"/>
      <c r="M81" s="197">
        <v>44286</v>
      </c>
      <c r="N81" s="197">
        <v>44289</v>
      </c>
      <c r="O81" s="194">
        <f t="shared" si="2"/>
        <v>4</v>
      </c>
      <c r="P81" s="79">
        <v>0</v>
      </c>
      <c r="Q81" s="195">
        <f t="shared" si="3"/>
        <v>0</v>
      </c>
      <c r="T81" s="52"/>
      <c r="U81" s="58"/>
      <c r="V81" s="58"/>
      <c r="W81" s="58"/>
      <c r="X81" s="58"/>
      <c r="Y81" s="58"/>
      <c r="Z81" s="58"/>
      <c r="AA81" s="58"/>
      <c r="AB81" s="58"/>
      <c r="AC81" s="58"/>
      <c r="AD81" s="58"/>
      <c r="AE81" s="58"/>
      <c r="AF81" s="58"/>
      <c r="AG81" s="58"/>
      <c r="AH81" s="76"/>
    </row>
    <row r="82" spans="2:34" ht="30" customHeight="1">
      <c r="B82" s="196">
        <v>67</v>
      </c>
      <c r="C82" s="356" t="s">
        <v>2124</v>
      </c>
      <c r="D82" s="356"/>
      <c r="E82" s="194" t="s">
        <v>2121</v>
      </c>
      <c r="F82" s="356" t="s">
        <v>476</v>
      </c>
      <c r="G82" s="356"/>
      <c r="H82" s="356" t="s">
        <v>2061</v>
      </c>
      <c r="I82" s="356"/>
      <c r="J82" s="356"/>
      <c r="K82" s="356"/>
      <c r="L82" s="356"/>
      <c r="M82" s="197">
        <v>44290</v>
      </c>
      <c r="N82" s="197">
        <v>44295</v>
      </c>
      <c r="O82" s="194">
        <f t="shared" si="2"/>
        <v>6</v>
      </c>
      <c r="P82" s="79">
        <v>0</v>
      </c>
      <c r="Q82" s="195">
        <f t="shared" si="3"/>
        <v>0</v>
      </c>
      <c r="T82" s="52"/>
      <c r="U82" s="58"/>
      <c r="V82" s="58"/>
      <c r="W82" s="58"/>
      <c r="X82" s="58"/>
      <c r="Y82" s="58"/>
      <c r="Z82" s="58"/>
      <c r="AA82" s="58"/>
      <c r="AB82" s="58"/>
      <c r="AC82" s="58"/>
      <c r="AD82" s="58"/>
      <c r="AE82" s="58"/>
      <c r="AF82" s="58"/>
      <c r="AG82" s="58"/>
      <c r="AH82" s="76"/>
    </row>
    <row r="83" spans="2:34" ht="30" customHeight="1">
      <c r="B83" s="196">
        <v>68</v>
      </c>
      <c r="C83" s="356" t="s">
        <v>2125</v>
      </c>
      <c r="D83" s="356"/>
      <c r="E83" s="194" t="s">
        <v>1534</v>
      </c>
      <c r="F83" s="356" t="s">
        <v>476</v>
      </c>
      <c r="G83" s="356"/>
      <c r="H83" s="356" t="s">
        <v>2061</v>
      </c>
      <c r="I83" s="356"/>
      <c r="J83" s="356"/>
      <c r="K83" s="356"/>
      <c r="L83" s="356"/>
      <c r="M83" s="197">
        <v>44296</v>
      </c>
      <c r="N83" s="197">
        <v>44301</v>
      </c>
      <c r="O83" s="194">
        <f t="shared" si="2"/>
        <v>6</v>
      </c>
      <c r="P83" s="79">
        <v>0</v>
      </c>
      <c r="Q83" s="195">
        <f t="shared" si="3"/>
        <v>0</v>
      </c>
      <c r="T83" s="52"/>
      <c r="U83" s="58"/>
      <c r="V83" s="58"/>
      <c r="W83" s="58"/>
      <c r="X83" s="58"/>
      <c r="Y83" s="58"/>
      <c r="Z83" s="58"/>
      <c r="AA83" s="58"/>
      <c r="AB83" s="58"/>
      <c r="AC83" s="58"/>
      <c r="AD83" s="58"/>
      <c r="AE83" s="58"/>
      <c r="AF83" s="58"/>
      <c r="AG83" s="58"/>
      <c r="AH83" s="76"/>
    </row>
    <row r="84" spans="2:34" ht="30" customHeight="1" thickBot="1">
      <c r="B84" s="797" t="s">
        <v>1812</v>
      </c>
      <c r="C84" s="798"/>
      <c r="D84" s="798"/>
      <c r="E84" s="798"/>
      <c r="F84" s="798"/>
      <c r="G84" s="798"/>
      <c r="H84" s="798"/>
      <c r="I84" s="798"/>
      <c r="J84" s="798"/>
      <c r="K84" s="798"/>
      <c r="L84" s="798"/>
      <c r="M84" s="67">
        <v>44257</v>
      </c>
      <c r="N84" s="67">
        <v>44322</v>
      </c>
      <c r="O84" s="27">
        <f t="shared" ref="O84" si="4">(N84-M84)+1</f>
        <v>66</v>
      </c>
      <c r="P84" s="80">
        <f>SUM(P16:P83)/COUNT(P16:P83)</f>
        <v>0</v>
      </c>
      <c r="Q84" s="28">
        <f t="shared" ref="Q84" si="5">O84*P84</f>
        <v>0</v>
      </c>
      <c r="T84" s="53"/>
      <c r="U84" s="77"/>
      <c r="V84" s="77"/>
      <c r="W84" s="77"/>
      <c r="X84" s="77"/>
      <c r="Y84" s="77"/>
      <c r="Z84" s="77"/>
      <c r="AA84" s="77"/>
      <c r="AB84" s="77"/>
      <c r="AC84" s="77"/>
      <c r="AD84" s="77"/>
      <c r="AE84" s="77"/>
      <c r="AF84" s="77"/>
      <c r="AG84" s="77"/>
      <c r="AH84" s="78"/>
    </row>
    <row r="85" spans="2:34" ht="25" customHeight="1"/>
    <row r="86" spans="2:34" ht="25" customHeight="1"/>
    <row r="87" spans="2:34" ht="25" customHeight="1"/>
    <row r="88" spans="2:34" ht="25" customHeight="1"/>
    <row r="89" spans="2:34" ht="25" customHeight="1"/>
    <row r="90" spans="2:34" ht="25" customHeight="1"/>
    <row r="91" spans="2:34" ht="25" customHeight="1"/>
    <row r="92" spans="2:34" ht="25" customHeight="1"/>
    <row r="93" spans="2:34" ht="25" customHeight="1"/>
    <row r="94" spans="2:34" ht="25" customHeight="1"/>
    <row r="95" spans="2:34" ht="25" customHeight="1"/>
    <row r="96" spans="2:34" ht="25" customHeight="1"/>
    <row r="97" ht="25" customHeight="1"/>
    <row r="98" ht="25" customHeight="1"/>
    <row r="99" ht="25" customHeight="1"/>
    <row r="100" ht="25" customHeight="1"/>
    <row r="101" ht="25" customHeight="1"/>
    <row r="102" ht="25" customHeight="1"/>
    <row r="103" ht="25" customHeight="1"/>
    <row r="104" ht="25" customHeight="1"/>
    <row r="105" ht="25" customHeight="1"/>
    <row r="106" ht="25" customHeight="1"/>
    <row r="107" ht="25" customHeight="1"/>
    <row r="108" ht="25" customHeight="1"/>
    <row r="109" ht="30" customHeight="1"/>
    <row r="110" ht="30" customHeight="1"/>
    <row r="111" ht="30" customHeight="1"/>
    <row r="112" ht="30" customHeight="1"/>
    <row r="113" ht="30" customHeight="1"/>
    <row r="114" ht="30" customHeight="1"/>
    <row r="115" ht="30" customHeight="1"/>
    <row r="116" ht="30" customHeight="1"/>
    <row r="117" ht="25" customHeight="1"/>
    <row r="118" ht="25" customHeight="1"/>
    <row r="119" ht="25" customHeight="1"/>
    <row r="120" ht="25" customHeight="1"/>
    <row r="121" ht="25" customHeight="1"/>
  </sheetData>
  <mergeCells count="223">
    <mergeCell ref="C82:D82"/>
    <mergeCell ref="F82:G82"/>
    <mergeCell ref="H82:L82"/>
    <mergeCell ref="C80:D80"/>
    <mergeCell ref="F80:G80"/>
    <mergeCell ref="H80:L80"/>
    <mergeCell ref="C81:D81"/>
    <mergeCell ref="F81:G81"/>
    <mergeCell ref="H81:L81"/>
    <mergeCell ref="C78:D78"/>
    <mergeCell ref="F78:G78"/>
    <mergeCell ref="H78:L78"/>
    <mergeCell ref="C79:D79"/>
    <mergeCell ref="F79:G79"/>
    <mergeCell ref="H79:L79"/>
    <mergeCell ref="C76:D76"/>
    <mergeCell ref="F76:G76"/>
    <mergeCell ref="H76:L76"/>
    <mergeCell ref="C77:D77"/>
    <mergeCell ref="F77:G77"/>
    <mergeCell ref="H77:L77"/>
    <mergeCell ref="C74:D74"/>
    <mergeCell ref="F74:G74"/>
    <mergeCell ref="H74:L74"/>
    <mergeCell ref="C75:D75"/>
    <mergeCell ref="F75:G75"/>
    <mergeCell ref="H75:L75"/>
    <mergeCell ref="C72:D72"/>
    <mergeCell ref="F72:G72"/>
    <mergeCell ref="H72:L72"/>
    <mergeCell ref="C73:D73"/>
    <mergeCell ref="F73:G73"/>
    <mergeCell ref="H73:L73"/>
    <mergeCell ref="C70:D70"/>
    <mergeCell ref="F70:G70"/>
    <mergeCell ref="H70:L70"/>
    <mergeCell ref="C71:D71"/>
    <mergeCell ref="F71:G71"/>
    <mergeCell ref="H71:L71"/>
    <mergeCell ref="C68:D68"/>
    <mergeCell ref="F68:G68"/>
    <mergeCell ref="H68:L68"/>
    <mergeCell ref="C69:D69"/>
    <mergeCell ref="F69:G69"/>
    <mergeCell ref="H69:L69"/>
    <mergeCell ref="C66:D66"/>
    <mergeCell ref="F66:G66"/>
    <mergeCell ref="H66:L66"/>
    <mergeCell ref="C67:D67"/>
    <mergeCell ref="F67:G67"/>
    <mergeCell ref="H67:L67"/>
    <mergeCell ref="C64:D64"/>
    <mergeCell ref="F64:G64"/>
    <mergeCell ref="H64:L64"/>
    <mergeCell ref="C65:D65"/>
    <mergeCell ref="F65:G65"/>
    <mergeCell ref="H65:L65"/>
    <mergeCell ref="C62:D62"/>
    <mergeCell ref="F62:G62"/>
    <mergeCell ref="H62:L62"/>
    <mergeCell ref="C63:D63"/>
    <mergeCell ref="F63:G63"/>
    <mergeCell ref="H63:L63"/>
    <mergeCell ref="C60:D60"/>
    <mergeCell ref="F60:G60"/>
    <mergeCell ref="H60:L60"/>
    <mergeCell ref="C61:D61"/>
    <mergeCell ref="F61:G61"/>
    <mergeCell ref="H61:L61"/>
    <mergeCell ref="C58:D58"/>
    <mergeCell ref="F58:G58"/>
    <mergeCell ref="H58:L58"/>
    <mergeCell ref="C59:D59"/>
    <mergeCell ref="F59:G59"/>
    <mergeCell ref="H59:L59"/>
    <mergeCell ref="C56:D56"/>
    <mergeCell ref="F56:G56"/>
    <mergeCell ref="H56:L56"/>
    <mergeCell ref="C57:D57"/>
    <mergeCell ref="F57:G57"/>
    <mergeCell ref="H57:L57"/>
    <mergeCell ref="C54:D54"/>
    <mergeCell ref="F54:G54"/>
    <mergeCell ref="H54:L54"/>
    <mergeCell ref="C55:D55"/>
    <mergeCell ref="F55:G55"/>
    <mergeCell ref="H55:L55"/>
    <mergeCell ref="C52:D52"/>
    <mergeCell ref="F52:G52"/>
    <mergeCell ref="H52:L52"/>
    <mergeCell ref="C53:D53"/>
    <mergeCell ref="F53:G53"/>
    <mergeCell ref="H53:L53"/>
    <mergeCell ref="C50:D50"/>
    <mergeCell ref="F50:G50"/>
    <mergeCell ref="H50:L50"/>
    <mergeCell ref="C51:D51"/>
    <mergeCell ref="F51:G51"/>
    <mergeCell ref="H51:L51"/>
    <mergeCell ref="C48:D48"/>
    <mergeCell ref="F48:G48"/>
    <mergeCell ref="H48:L48"/>
    <mergeCell ref="C49:D49"/>
    <mergeCell ref="F49:G49"/>
    <mergeCell ref="H49:L49"/>
    <mergeCell ref="C46:D46"/>
    <mergeCell ref="F46:G46"/>
    <mergeCell ref="H46:L46"/>
    <mergeCell ref="C47:D47"/>
    <mergeCell ref="F47:G47"/>
    <mergeCell ref="H47:L47"/>
    <mergeCell ref="C44:D44"/>
    <mergeCell ref="F44:G44"/>
    <mergeCell ref="H44:L44"/>
    <mergeCell ref="C45:D45"/>
    <mergeCell ref="F45:G45"/>
    <mergeCell ref="H45:L45"/>
    <mergeCell ref="C42:D42"/>
    <mergeCell ref="F42:G42"/>
    <mergeCell ref="H42:L42"/>
    <mergeCell ref="C43:D43"/>
    <mergeCell ref="F43:G43"/>
    <mergeCell ref="H43:L43"/>
    <mergeCell ref="C40:D40"/>
    <mergeCell ref="F40:G40"/>
    <mergeCell ref="H40:L40"/>
    <mergeCell ref="C41:D41"/>
    <mergeCell ref="F41:G41"/>
    <mergeCell ref="H41:L41"/>
    <mergeCell ref="C39:D39"/>
    <mergeCell ref="F39:G39"/>
    <mergeCell ref="H39:L39"/>
    <mergeCell ref="C36:D36"/>
    <mergeCell ref="F36:G36"/>
    <mergeCell ref="H36:L36"/>
    <mergeCell ref="C37:D37"/>
    <mergeCell ref="F37:G37"/>
    <mergeCell ref="H37:L37"/>
    <mergeCell ref="H35:L35"/>
    <mergeCell ref="C32:D32"/>
    <mergeCell ref="F32:G32"/>
    <mergeCell ref="H32:L32"/>
    <mergeCell ref="C33:D33"/>
    <mergeCell ref="F33:G33"/>
    <mergeCell ref="H33:L33"/>
    <mergeCell ref="C38:D38"/>
    <mergeCell ref="F38:G38"/>
    <mergeCell ref="H38:L38"/>
    <mergeCell ref="B8:Q8"/>
    <mergeCell ref="B9:Q12"/>
    <mergeCell ref="B14:B15"/>
    <mergeCell ref="C14:E14"/>
    <mergeCell ref="F14:G15"/>
    <mergeCell ref="H14:L15"/>
    <mergeCell ref="M14:Q14"/>
    <mergeCell ref="C15:D15"/>
    <mergeCell ref="C16:D16"/>
    <mergeCell ref="F16:G16"/>
    <mergeCell ref="H16:L16"/>
    <mergeCell ref="B2:AH3"/>
    <mergeCell ref="B5:D5"/>
    <mergeCell ref="E5:L5"/>
    <mergeCell ref="N5:Q5"/>
    <mergeCell ref="T5:AH7"/>
    <mergeCell ref="B6:D6"/>
    <mergeCell ref="E6:L6"/>
    <mergeCell ref="N6:Q6"/>
    <mergeCell ref="B7:D7"/>
    <mergeCell ref="E7:Q7"/>
    <mergeCell ref="H17:L17"/>
    <mergeCell ref="C18:D18"/>
    <mergeCell ref="F18:G18"/>
    <mergeCell ref="H18:L18"/>
    <mergeCell ref="C19:D19"/>
    <mergeCell ref="F19:G19"/>
    <mergeCell ref="H19:L19"/>
    <mergeCell ref="C20:D20"/>
    <mergeCell ref="F20:G20"/>
    <mergeCell ref="H20:L20"/>
    <mergeCell ref="C17:D17"/>
    <mergeCell ref="F17:G17"/>
    <mergeCell ref="C21:D21"/>
    <mergeCell ref="F21:G21"/>
    <mergeCell ref="H21:L21"/>
    <mergeCell ref="C22:D22"/>
    <mergeCell ref="F22:G22"/>
    <mergeCell ref="H22:L22"/>
    <mergeCell ref="C23:D23"/>
    <mergeCell ref="F23:G23"/>
    <mergeCell ref="H23:L23"/>
    <mergeCell ref="B84:L84"/>
    <mergeCell ref="C26:D26"/>
    <mergeCell ref="F26:G26"/>
    <mergeCell ref="H26:L26"/>
    <mergeCell ref="C83:D83"/>
    <mergeCell ref="F83:G83"/>
    <mergeCell ref="H83:L83"/>
    <mergeCell ref="C27:D27"/>
    <mergeCell ref="F27:G27"/>
    <mergeCell ref="H27:L27"/>
    <mergeCell ref="C28:D28"/>
    <mergeCell ref="F28:G28"/>
    <mergeCell ref="H28:L28"/>
    <mergeCell ref="C29:D29"/>
    <mergeCell ref="F29:G29"/>
    <mergeCell ref="H29:L29"/>
    <mergeCell ref="C30:D30"/>
    <mergeCell ref="F30:G30"/>
    <mergeCell ref="H31:L31"/>
    <mergeCell ref="C34:D34"/>
    <mergeCell ref="F34:G34"/>
    <mergeCell ref="H34:L34"/>
    <mergeCell ref="C35:D35"/>
    <mergeCell ref="F35:G35"/>
    <mergeCell ref="H30:L30"/>
    <mergeCell ref="C31:D31"/>
    <mergeCell ref="F31:G31"/>
    <mergeCell ref="C24:D24"/>
    <mergeCell ref="F24:G24"/>
    <mergeCell ref="H24:L24"/>
    <mergeCell ref="C25:D25"/>
    <mergeCell ref="F25:G25"/>
    <mergeCell ref="H25:L25"/>
  </mergeCells>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18</vt:i4>
      </vt:variant>
    </vt:vector>
  </HeadingPairs>
  <TitlesOfParts>
    <vt:vector size="18" baseType="lpstr">
      <vt:lpstr>00_목록</vt:lpstr>
      <vt:lpstr>01_프로젝트개요</vt:lpstr>
      <vt:lpstr>02_시스템구조도(흐름도)</vt:lpstr>
      <vt:lpstr>03_기능정의서</vt:lpstr>
      <vt:lpstr>04_데이터사전</vt:lpstr>
      <vt:lpstr>05_상세자료입력</vt:lpstr>
      <vt:lpstr>06_DB(객체)목록</vt:lpstr>
      <vt:lpstr>07_테이블정의서</vt:lpstr>
      <vt:lpstr>08_ERD</vt:lpstr>
      <vt:lpstr>09_Query문장테스트</vt:lpstr>
      <vt:lpstr>10_네이밍규칙</vt:lpstr>
      <vt:lpstr>11_화면프로그램목록</vt:lpstr>
      <vt:lpstr>12_화면설계서</vt:lpstr>
      <vt:lpstr>13_화면경로</vt:lpstr>
      <vt:lpstr>14_클래스경로</vt:lpstr>
      <vt:lpstr>15_URI매핑</vt:lpstr>
      <vt:lpstr>16_사이트맵</vt:lpstr>
      <vt:lpstr>17_프로젝트상세일정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ehnetworks</dc:creator>
  <cp:lastModifiedBy>MX7660</cp:lastModifiedBy>
  <dcterms:created xsi:type="dcterms:W3CDTF">2021-02-02T00:28:52Z</dcterms:created>
  <dcterms:modified xsi:type="dcterms:W3CDTF">2021-03-14T08:59:29Z</dcterms:modified>
</cp:coreProperties>
</file>