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팀 공유폴더\2팀 회의록\20210310\"/>
    </mc:Choice>
  </mc:AlternateContent>
  <bookViews>
    <workbookView xWindow="0" yWindow="0" windowWidth="24000" windowHeight="14085" tabRatio="817" firstSheet="5" activeTab="5"/>
  </bookViews>
  <sheets>
    <sheet name="00_목록" sheetId="9" r:id="rId1"/>
    <sheet name="01_프로젝트개요" sheetId="1" r:id="rId2"/>
    <sheet name="02_시스템구조도(흐름도)" sheetId="18" r:id="rId3"/>
    <sheet name="03_기능정의서" sheetId="2" r:id="rId4"/>
    <sheet name="04_데이터사전" sheetId="3" r:id="rId5"/>
    <sheet name="05_상세자료입력" sheetId="19" r:id="rId6"/>
    <sheet name="06_DB(객체)목록" sheetId="11" r:id="rId7"/>
    <sheet name="07_테이블정의서" sheetId="21" r:id="rId8"/>
    <sheet name="08_ERD" sheetId="6" r:id="rId9"/>
    <sheet name="09_Query문장테스트" sheetId="20" r:id="rId10"/>
    <sheet name="10_네이밍규칙" sheetId="13" r:id="rId11"/>
    <sheet name="11_화면프로그램목록" sheetId="22" r:id="rId12"/>
    <sheet name="12_화면설계서" sheetId="12" r:id="rId13"/>
    <sheet name="13_화면경로" sheetId="23" r:id="rId14"/>
    <sheet name="14_클래스경로" sheetId="24" r:id="rId15"/>
    <sheet name="15_URI매핑" sheetId="14" r:id="rId16"/>
    <sheet name="16_사이트맵" sheetId="25" r:id="rId17"/>
    <sheet name="17_프로젝트상세일정" sheetId="27" r:id="rId18"/>
  </sheets>
  <definedNames>
    <definedName name="_xlnm._FilterDatabase" localSheetId="0" hidden="1">'00_목록'!$B$15:$T$15</definedName>
  </definedNames>
  <calcPr calcId="162913"/>
</workbook>
</file>

<file path=xl/calcChain.xml><?xml version="1.0" encoding="utf-8"?>
<calcChain xmlns="http://schemas.openxmlformats.org/spreadsheetml/2006/main">
  <c r="G288" i="19" l="1"/>
  <c r="I288" i="19" s="1"/>
  <c r="L288" i="19" s="1"/>
  <c r="M280" i="19"/>
  <c r="K280" i="19"/>
  <c r="P153" i="19"/>
  <c r="P148" i="19"/>
  <c r="I280" i="19"/>
  <c r="G280" i="19"/>
  <c r="O280" i="19" l="1"/>
  <c r="H250" i="19"/>
  <c r="I250" i="19" s="1"/>
  <c r="H249" i="19"/>
  <c r="I249" i="19" s="1"/>
  <c r="H248" i="19"/>
  <c r="I248" i="19" s="1"/>
  <c r="G262" i="19"/>
  <c r="H262" i="19" s="1"/>
  <c r="G263" i="19"/>
  <c r="H263" i="19" s="1"/>
  <c r="G261" i="19"/>
  <c r="H261" i="19" s="1"/>
  <c r="H247" i="19"/>
  <c r="I247" i="19" s="1"/>
  <c r="H246" i="19"/>
  <c r="I246" i="19" s="1"/>
  <c r="H245" i="19"/>
  <c r="I245" i="19" s="1"/>
  <c r="H244" i="19"/>
  <c r="H241" i="19"/>
  <c r="I241" i="19" s="1"/>
  <c r="H242" i="19"/>
  <c r="I242" i="19" s="1"/>
  <c r="H243" i="19"/>
  <c r="I243" i="19" s="1"/>
  <c r="H240" i="19"/>
  <c r="O16" i="27"/>
  <c r="Q16" i="27"/>
  <c r="O17" i="27"/>
  <c r="Q17" i="27"/>
  <c r="O18" i="27"/>
  <c r="Q18" i="27"/>
  <c r="O19" i="27"/>
  <c r="Q19" i="27"/>
  <c r="O20" i="27"/>
  <c r="Q20" i="27"/>
  <c r="O21" i="27"/>
  <c r="Q21" i="27"/>
  <c r="O22" i="27"/>
  <c r="Q22" i="27"/>
  <c r="O23" i="27"/>
  <c r="Q23" i="27"/>
  <c r="O24" i="27"/>
  <c r="Q24" i="27"/>
  <c r="O25" i="27"/>
  <c r="Q25" i="27"/>
  <c r="O26" i="27"/>
  <c r="Q26" i="27"/>
  <c r="O27" i="27"/>
  <c r="Q27" i="27"/>
  <c r="O28" i="27"/>
  <c r="P28" i="27"/>
  <c r="Q28" i="27" s="1"/>
  <c r="I240" i="19" l="1"/>
  <c r="I244" i="19"/>
  <c r="I213" i="19" l="1"/>
  <c r="P211" i="19"/>
  <c r="P212" i="19"/>
  <c r="P210" i="19"/>
  <c r="O198" i="19"/>
  <c r="O197" i="19"/>
  <c r="K197" i="19"/>
  <c r="K198" i="19"/>
  <c r="O199" i="19"/>
  <c r="K199" i="19"/>
  <c r="M199" i="19" s="1"/>
  <c r="P154" i="19"/>
  <c r="Q154" i="19" s="1"/>
  <c r="O154" i="19"/>
  <c r="O153" i="19"/>
  <c r="P187" i="19"/>
  <c r="R187" i="19" s="1"/>
  <c r="P188" i="19"/>
  <c r="R188" i="19" s="1"/>
  <c r="P189" i="19"/>
  <c r="R189" i="19" s="1"/>
  <c r="P190" i="19"/>
  <c r="R190" i="19" s="1"/>
  <c r="P186" i="19"/>
  <c r="R186" i="19" s="1"/>
  <c r="L187" i="19"/>
  <c r="O187" i="19" s="1"/>
  <c r="Q187" i="19" s="1"/>
  <c r="L188" i="19"/>
  <c r="O188" i="19" s="1"/>
  <c r="Q188" i="19" s="1"/>
  <c r="L189" i="19"/>
  <c r="O189" i="19" s="1"/>
  <c r="Q189" i="19" s="1"/>
  <c r="L190" i="19"/>
  <c r="O190" i="19" s="1"/>
  <c r="Q190" i="19" s="1"/>
  <c r="L186" i="19"/>
  <c r="O186" i="19" s="1"/>
  <c r="Q186" i="19" s="1"/>
  <c r="O151" i="19"/>
  <c r="O152" i="19"/>
  <c r="P149" i="19"/>
  <c r="P150" i="19"/>
  <c r="P151" i="19"/>
  <c r="P152" i="19"/>
  <c r="Q197" i="19" l="1"/>
  <c r="Q198" i="19"/>
  <c r="M197" i="19"/>
  <c r="J219" i="19" s="1"/>
  <c r="K219" i="19" s="1"/>
  <c r="P213" i="19"/>
  <c r="Q199" i="19"/>
  <c r="M198" i="19"/>
  <c r="N197" i="19"/>
  <c r="P197" i="19" s="1"/>
  <c r="N199" i="19"/>
  <c r="P199" i="19" s="1"/>
  <c r="N198" i="19"/>
  <c r="P198" i="19" s="1"/>
  <c r="Q152" i="19"/>
  <c r="Q151" i="19"/>
  <c r="K173" i="19"/>
  <c r="K174" i="19"/>
  <c r="K175" i="19"/>
  <c r="K176" i="19"/>
  <c r="K177" i="19"/>
  <c r="K178" i="19"/>
  <c r="K179" i="19"/>
  <c r="K172" i="19"/>
  <c r="I161" i="19"/>
  <c r="I162" i="19"/>
  <c r="I163" i="19"/>
  <c r="J163" i="19" s="1"/>
  <c r="I164" i="19"/>
  <c r="J164" i="19" s="1"/>
  <c r="I165" i="19"/>
  <c r="I160" i="19"/>
  <c r="J160" i="19" s="1"/>
  <c r="K160" i="19" l="1"/>
  <c r="J162" i="19"/>
  <c r="K162" i="19" s="1"/>
  <c r="J165" i="19"/>
  <c r="K165" i="19" s="1"/>
  <c r="J161" i="19"/>
  <c r="K161" i="19" s="1"/>
  <c r="K163" i="19"/>
  <c r="K164" i="19"/>
  <c r="Q149" i="19"/>
  <c r="Q150" i="19"/>
  <c r="O149" i="19"/>
  <c r="O150" i="19"/>
  <c r="O148" i="19"/>
  <c r="P100" i="19"/>
  <c r="P101" i="19"/>
  <c r="P99" i="19"/>
  <c r="N100" i="19"/>
  <c r="N101" i="19"/>
  <c r="N99" i="19"/>
  <c r="F68" i="19"/>
  <c r="G68" i="19" s="1"/>
  <c r="Q100" i="19" l="1"/>
  <c r="R100" i="19" s="1"/>
  <c r="Q101" i="19"/>
  <c r="R101" i="19" s="1"/>
  <c r="Q99" i="19"/>
  <c r="R99" i="19" s="1"/>
  <c r="F67" i="19" l="1"/>
  <c r="G67" i="19" s="1"/>
  <c r="E181" i="19"/>
</calcChain>
</file>

<file path=xl/sharedStrings.xml><?xml version="1.0" encoding="utf-8"?>
<sst xmlns="http://schemas.openxmlformats.org/spreadsheetml/2006/main" count="3929" uniqueCount="2392">
  <si>
    <t>팀명</t>
    <phoneticPr fontId="1" type="noConversion"/>
  </si>
  <si>
    <t>팀원</t>
    <phoneticPr fontId="1" type="noConversion"/>
  </si>
  <si>
    <t>목적</t>
    <phoneticPr fontId="1" type="noConversion"/>
  </si>
  <si>
    <t>개발환경</t>
    <phoneticPr fontId="1" type="noConversion"/>
  </si>
  <si>
    <t>*</t>
    <phoneticPr fontId="1" type="noConversion"/>
  </si>
  <si>
    <t>구분</t>
    <phoneticPr fontId="1" type="noConversion"/>
  </si>
  <si>
    <t>개발환경</t>
    <phoneticPr fontId="1" type="noConversion"/>
  </si>
  <si>
    <t>서비스 환경</t>
    <phoneticPr fontId="1" type="noConversion"/>
  </si>
  <si>
    <t>os</t>
    <phoneticPr fontId="1" type="noConversion"/>
  </si>
  <si>
    <t>was</t>
    <phoneticPr fontId="1" type="noConversion"/>
  </si>
  <si>
    <t>웹브라우저</t>
    <phoneticPr fontId="1" type="noConversion"/>
  </si>
  <si>
    <t>클라이언트</t>
    <phoneticPr fontId="1" type="noConversion"/>
  </si>
  <si>
    <t>서버</t>
    <phoneticPr fontId="1" type="noConversion"/>
  </si>
  <si>
    <t>Framework</t>
    <phoneticPr fontId="1" type="noConversion"/>
  </si>
  <si>
    <t>DBMS</t>
    <phoneticPr fontId="1" type="noConversion"/>
  </si>
  <si>
    <t>ex:) apache-tomcat-9.0.27</t>
  </si>
  <si>
    <t>ex:) JavaScript / HTML5 / CSS /  thymeleaf / jQuery</t>
    <phoneticPr fontId="1" type="noConversion"/>
  </si>
  <si>
    <t>Tools</t>
    <phoneticPr fontId="1" type="noConversion"/>
  </si>
  <si>
    <t>MySQL5.5.32</t>
    <phoneticPr fontId="1" type="noConversion"/>
  </si>
  <si>
    <t>ex:) JAVA</t>
    <phoneticPr fontId="1" type="noConversion"/>
  </si>
  <si>
    <t>개발언어</t>
    <phoneticPr fontId="1" type="noConversion"/>
  </si>
  <si>
    <t>통합 개발도구</t>
    <phoneticPr fontId="1" type="noConversion"/>
  </si>
  <si>
    <t>소프트웨어 개발도구</t>
    <phoneticPr fontId="1" type="noConversion"/>
  </si>
  <si>
    <t>ex:) bootstrap 4 / SpringFramework  / Mybatis 3.0</t>
    <phoneticPr fontId="1" type="noConversion"/>
  </si>
  <si>
    <t>ex:) JDK</t>
    <phoneticPr fontId="1" type="noConversion"/>
  </si>
  <si>
    <t xml:space="preserve">ex:) Eclipse / Spring Tool Suite /  Visual studio code / </t>
    <phoneticPr fontId="1" type="noConversion"/>
  </si>
  <si>
    <t>ex:) windows10</t>
    <phoneticPr fontId="1" type="noConversion"/>
  </si>
  <si>
    <t>-</t>
    <phoneticPr fontId="1" type="noConversion"/>
  </si>
  <si>
    <t>ex:) windows10</t>
    <phoneticPr fontId="1" type="noConversion"/>
  </si>
  <si>
    <t>ex:) apache-tomcat-9.0.27</t>
    <phoneticPr fontId="1" type="noConversion"/>
  </si>
  <si>
    <t>ex:) Chrome</t>
    <phoneticPr fontId="1" type="noConversion"/>
  </si>
  <si>
    <t>ex:) Chrome</t>
    <phoneticPr fontId="1" type="noConversion"/>
  </si>
  <si>
    <t>OpenJDK 8.x</t>
    <phoneticPr fontId="1" type="noConversion"/>
  </si>
  <si>
    <t>MariaDB 10.1</t>
    <phoneticPr fontId="1" type="noConversion"/>
  </si>
  <si>
    <t>S/W</t>
    <phoneticPr fontId="1" type="noConversion"/>
  </si>
  <si>
    <t>프로젝트명</t>
    <phoneticPr fontId="1" type="noConversion"/>
  </si>
  <si>
    <t>기대효과</t>
    <phoneticPr fontId="1" type="noConversion"/>
  </si>
  <si>
    <t>참고사이트</t>
    <phoneticPr fontId="1" type="noConversion"/>
  </si>
  <si>
    <t>시스템구조도</t>
    <phoneticPr fontId="1" type="noConversion"/>
  </si>
  <si>
    <t xml:space="preserve">프로세스 흐름도 </t>
    <phoneticPr fontId="1" type="noConversion"/>
  </si>
  <si>
    <t>관리자</t>
  </si>
  <si>
    <t>1.회원관리</t>
  </si>
  <si>
    <t>1.2 회원수정</t>
  </si>
  <si>
    <t>1.3 회원탈퇴</t>
  </si>
  <si>
    <t>1.4 개인회원조회</t>
  </si>
  <si>
    <t>2.로그인관리</t>
  </si>
  <si>
    <t>비고</t>
    <phoneticPr fontId="1" type="noConversion"/>
  </si>
  <si>
    <t>ERD</t>
    <phoneticPr fontId="1" type="noConversion"/>
  </si>
  <si>
    <t>프로젝트 전체 ERD</t>
    <phoneticPr fontId="1" type="noConversion"/>
  </si>
  <si>
    <t>서비스 별 ERD</t>
    <phoneticPr fontId="1" type="noConversion"/>
  </si>
  <si>
    <t>홍길동</t>
    <phoneticPr fontId="1" type="noConversion"/>
  </si>
  <si>
    <t>순번</t>
  </si>
  <si>
    <t>테이블 정의서 (바로가기)</t>
  </si>
  <si>
    <t>변경일자</t>
  </si>
  <si>
    <t>과정명</t>
    <phoneticPr fontId="1" type="noConversion"/>
  </si>
  <si>
    <t>훈련기간</t>
    <phoneticPr fontId="1" type="noConversion"/>
  </si>
  <si>
    <t xml:space="preserve">(2021-02-22 ~ 2021-08-06) </t>
    <phoneticPr fontId="1" type="noConversion"/>
  </si>
  <si>
    <t>화면 설계서</t>
    <phoneticPr fontId="1" type="noConversion"/>
  </si>
  <si>
    <t>화면 레이아웃 및 화면</t>
    <phoneticPr fontId="1" type="noConversion"/>
  </si>
  <si>
    <t>- 지번 및 도로명 주소를 입력할 수 있는 공통하면이다.</t>
    <phoneticPr fontId="1" type="noConversion"/>
  </si>
  <si>
    <t>항목명</t>
    <phoneticPr fontId="1" type="noConversion"/>
  </si>
  <si>
    <t>영문명</t>
    <phoneticPr fontId="1" type="noConversion"/>
  </si>
  <si>
    <t>설명</t>
    <phoneticPr fontId="1" type="noConversion"/>
  </si>
  <si>
    <t>속성</t>
    <phoneticPr fontId="1" type="noConversion"/>
  </si>
  <si>
    <t>Validation</t>
    <phoneticPr fontId="1" type="noConversion"/>
  </si>
  <si>
    <t>필수 여부</t>
    <phoneticPr fontId="1" type="noConversion"/>
  </si>
  <si>
    <t>자리수</t>
    <phoneticPr fontId="1" type="noConversion"/>
  </si>
  <si>
    <t>기타</t>
    <phoneticPr fontId="1" type="noConversion"/>
  </si>
  <si>
    <t>E</t>
    <phoneticPr fontId="1" type="noConversion"/>
  </si>
  <si>
    <t>필수</t>
    <phoneticPr fontId="1" type="noConversion"/>
  </si>
  <si>
    <t>도로명</t>
    <phoneticPr fontId="1" type="noConversion"/>
  </si>
  <si>
    <t>address</t>
    <phoneticPr fontId="1" type="noConversion"/>
  </si>
  <si>
    <t>주소</t>
    <phoneticPr fontId="1" type="noConversion"/>
  </si>
  <si>
    <t>resut_address</t>
    <phoneticPr fontId="1" type="noConversion"/>
  </si>
  <si>
    <t>도로명 주소 검색시 도로명을 입력하는 변수</t>
    <phoneticPr fontId="1" type="noConversion"/>
  </si>
  <si>
    <t>검색한 주소내역</t>
    <phoneticPr fontId="1" type="noConversion"/>
  </si>
  <si>
    <t>S</t>
    <phoneticPr fontId="1" type="noConversion"/>
  </si>
  <si>
    <t>R</t>
    <phoneticPr fontId="1" type="noConversion"/>
  </si>
  <si>
    <t>4. 화면 이벤트 설명</t>
    <phoneticPr fontId="1" type="noConversion"/>
  </si>
  <si>
    <t>관련데이터</t>
    <phoneticPr fontId="1" type="noConversion"/>
  </si>
  <si>
    <t>도로명 주소 검색 버튼</t>
    <phoneticPr fontId="1" type="noConversion"/>
  </si>
  <si>
    <t>해당 도로명 주소를 검색한다</t>
    <phoneticPr fontId="1" type="noConversion"/>
  </si>
  <si>
    <t>address</t>
    <phoneticPr fontId="1" type="noConversion"/>
  </si>
  <si>
    <t>result</t>
    <phoneticPr fontId="1" type="noConversion"/>
  </si>
  <si>
    <t>* E :화면에서 표시되며 편집 가능한 경우 / S: 화면에서 표시된 내용 선택하는 경우 / R: 화면에서 표시되며 편집 불가능한 경우 / H: 화면에 표시되지 않는 경우 (주로 다른 화면과 데이터를 주고받을 때의 변수)</t>
    <phoneticPr fontId="1" type="noConversion"/>
  </si>
  <si>
    <t>3. 화면 항목 설명</t>
    <phoneticPr fontId="1" type="noConversion"/>
  </si>
  <si>
    <t>2. 화면설명</t>
    <phoneticPr fontId="1" type="noConversion"/>
  </si>
  <si>
    <t>1. 화면 명</t>
    <phoneticPr fontId="1" type="noConversion"/>
  </si>
  <si>
    <t>5. 관련 파일</t>
    <phoneticPr fontId="1" type="noConversion"/>
  </si>
  <si>
    <t>파일유형</t>
    <phoneticPr fontId="1" type="noConversion"/>
  </si>
  <si>
    <t>경로명</t>
    <phoneticPr fontId="1" type="noConversion"/>
  </si>
  <si>
    <t>파일명</t>
    <phoneticPr fontId="1" type="noConversion"/>
  </si>
  <si>
    <t>CSS</t>
    <phoneticPr fontId="1" type="noConversion"/>
  </si>
  <si>
    <t>JAVASCRIPT</t>
    <phoneticPr fontId="1" type="noConversion"/>
  </si>
  <si>
    <t>이벤트 설명</t>
    <phoneticPr fontId="1" type="noConversion"/>
  </si>
  <si>
    <t>이벤트 명</t>
    <phoneticPr fontId="1" type="noConversion"/>
  </si>
  <si>
    <t>/common/css</t>
    <phoneticPr fontId="1" type="noConversion"/>
  </si>
  <si>
    <t>/common/js</t>
    <phoneticPr fontId="1" type="noConversion"/>
  </si>
  <si>
    <t>common.css</t>
    <phoneticPr fontId="1" type="noConversion"/>
  </si>
  <si>
    <t>common.js</t>
    <phoneticPr fontId="1" type="noConversion"/>
  </si>
  <si>
    <t>com_message.js</t>
    <phoneticPr fontId="1" type="noConversion"/>
  </si>
  <si>
    <t>관련 object</t>
    <phoneticPr fontId="1" type="noConversion"/>
  </si>
  <si>
    <t>AddressCotroller</t>
    <phoneticPr fontId="1" type="noConversion"/>
  </si>
  <si>
    <t>AddressDTO</t>
    <phoneticPr fontId="1" type="noConversion"/>
  </si>
  <si>
    <t>설명</t>
  </si>
  <si>
    <t>작성자</t>
    <phoneticPr fontId="1" type="noConversion"/>
  </si>
  <si>
    <t>작성일</t>
    <phoneticPr fontId="1" type="noConversion"/>
  </si>
  <si>
    <t>홍길동</t>
    <phoneticPr fontId="1" type="noConversion"/>
  </si>
  <si>
    <t>길이</t>
    <phoneticPr fontId="1" type="noConversion"/>
  </si>
  <si>
    <t>no</t>
  </si>
  <si>
    <t>개발문서명</t>
  </si>
  <si>
    <t>최종 버전 문서명</t>
  </si>
  <si>
    <t>버전번호</t>
  </si>
  <si>
    <t>진행상황</t>
  </si>
  <si>
    <t>최종작성일자</t>
  </si>
  <si>
    <t>01 프로젝트개요</t>
  </si>
  <si>
    <t>1)진행중</t>
  </si>
  <si>
    <t>02 시스템구조도(흐름도)</t>
  </si>
  <si>
    <t>03 기능정의서</t>
  </si>
  <si>
    <t>04 데이터사전</t>
  </si>
  <si>
    <t>05 상세자료입력</t>
  </si>
  <si>
    <t>08 ERD</t>
  </si>
  <si>
    <t>08_작성자_ERD_v01_년월일_시각</t>
  </si>
  <si>
    <t>09 Query 테스트</t>
  </si>
  <si>
    <t>09_작성자_Query테스트_v01_년월일_시각</t>
  </si>
  <si>
    <t>15 URI매핑</t>
  </si>
  <si>
    <t>15_작성자_URI매핑_v01_년월일_시각</t>
  </si>
  <si>
    <t>16 sitemap
IA(Information Architecture)</t>
  </si>
  <si>
    <t>16_작성자_sitemap_v01_년월일_시각</t>
  </si>
  <si>
    <t>참고사항</t>
    <phoneticPr fontId="1" type="noConversion"/>
  </si>
  <si>
    <t>개발문서 목록</t>
    <phoneticPr fontId="1" type="noConversion"/>
  </si>
  <si>
    <t>참고사항</t>
    <phoneticPr fontId="1" type="noConversion"/>
  </si>
  <si>
    <t>기능정의서</t>
    <phoneticPr fontId="1" type="noConversion"/>
  </si>
  <si>
    <t>1. 프로젝트명</t>
    <phoneticPr fontId="1" type="noConversion"/>
  </si>
  <si>
    <t>3. 기능적 요구사항</t>
    <phoneticPr fontId="1" type="noConversion"/>
  </si>
  <si>
    <t>전체기능</t>
  </si>
  <si>
    <t>2. 목적</t>
    <phoneticPr fontId="1" type="noConversion"/>
  </si>
  <si>
    <t>4. 사용자 레벨별기능정의</t>
    <phoneticPr fontId="1" type="noConversion"/>
  </si>
  <si>
    <t>참고사항</t>
    <phoneticPr fontId="1" type="noConversion"/>
  </si>
  <si>
    <t>DD(data dictionary : 데이터 사전)</t>
    <phoneticPr fontId="1" type="noConversion"/>
  </si>
  <si>
    <t>시스템명</t>
  </si>
  <si>
    <t>요구사항code</t>
  </si>
  <si>
    <t>요구사항명</t>
  </si>
  <si>
    <t>접근권한</t>
  </si>
  <si>
    <t>상세내용</t>
  </si>
  <si>
    <t>input Data</t>
  </si>
  <si>
    <t>output Data</t>
  </si>
  <si>
    <t>기호</t>
    <phoneticPr fontId="1" type="noConversion"/>
  </si>
  <si>
    <t>의미</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</si>
  <si>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</si>
  <si>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</si>
  <si>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</si>
  <si>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</si>
  <si>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</si>
  <si>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</si>
  <si>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정의</t>
    <phoneticPr fontId="1" type="noConversion"/>
  </si>
  <si>
    <t>예시</t>
    <phoneticPr fontId="1" type="noConversion"/>
  </si>
  <si>
    <t>구성</t>
    <phoneticPr fontId="1" type="noConversion"/>
  </si>
  <si>
    <t>반복</t>
    <phoneticPr fontId="1" type="noConversion"/>
  </si>
  <si>
    <t>생략가능</t>
    <phoneticPr fontId="1" type="noConversion"/>
  </si>
  <si>
    <t>주석</t>
    <phoneticPr fontId="1" type="noConversion"/>
  </si>
  <si>
    <r>
      <t xml:space="preserve">환자번호 </t>
    </r>
    <r>
      <rPr>
        <b/>
        <sz val="12"/>
        <color rgb="FFFF0000"/>
        <rFont val="맑은 고딕"/>
        <family val="3"/>
        <charset val="129"/>
        <scheme val="minor"/>
      </rPr>
      <t>=</t>
    </r>
    <r>
      <rPr>
        <b/>
        <sz val="11"/>
        <color theme="1"/>
        <rFont val="맑은 고딕"/>
        <family val="3"/>
        <charset val="129"/>
        <scheme val="minor"/>
      </rPr>
      <t xml:space="preserve"> * 병원에서 환자의 관리를 위해 부여한 환자 고유 번호*</t>
    </r>
    <phoneticPr fontId="1" type="noConversion"/>
  </si>
  <si>
    <r>
      <t xml:space="preserve">환자퇴원자료 = 환자번호 </t>
    </r>
    <r>
      <rPr>
        <b/>
        <sz val="12"/>
        <color rgb="FFFF0000"/>
        <rFont val="맑은 고딕"/>
        <family val="3"/>
        <charset val="129"/>
        <scheme val="minor"/>
      </rPr>
      <t>+</t>
    </r>
    <r>
      <rPr>
        <b/>
        <sz val="11"/>
        <color theme="1"/>
        <rFont val="맑은 고딕"/>
        <family val="3"/>
        <charset val="129"/>
        <scheme val="minor"/>
      </rPr>
      <t xml:space="preserve"> 퇴원요인</t>
    </r>
    <phoneticPr fontId="1" type="noConversion"/>
  </si>
  <si>
    <r>
      <t xml:space="preserve">초기환자자료 =  환자번호 + </t>
    </r>
    <r>
      <rPr>
        <b/>
        <sz val="11"/>
        <color rgb="FFFF0000"/>
        <rFont val="맑은 고딕"/>
        <family val="3"/>
        <charset val="129"/>
        <scheme val="minor"/>
      </rPr>
      <t>(</t>
    </r>
    <r>
      <rPr>
        <b/>
        <sz val="11"/>
        <color theme="1"/>
        <rFont val="맑은 고딕"/>
        <family val="3"/>
        <charset val="129"/>
        <scheme val="minor"/>
      </rPr>
      <t>감염정도</t>
    </r>
    <r>
      <rPr>
        <b/>
        <sz val="11"/>
        <color rgb="FFFF0000"/>
        <rFont val="맑은 고딕"/>
        <family val="3"/>
        <charset val="129"/>
        <scheme val="minor"/>
      </rPr>
      <t>)</t>
    </r>
    <phoneticPr fontId="1" type="noConversion"/>
  </si>
  <si>
    <r>
      <t xml:space="preserve">환자번호 = </t>
    </r>
    <r>
      <rPr>
        <b/>
        <sz val="11"/>
        <color rgb="FFFF0000"/>
        <rFont val="맑은 고딕"/>
        <family val="3"/>
        <charset val="129"/>
        <scheme val="minor"/>
      </rPr>
      <t>*</t>
    </r>
    <r>
      <rPr>
        <b/>
        <sz val="11"/>
        <color theme="1"/>
        <rFont val="맑은 고딕"/>
        <family val="3"/>
        <charset val="129"/>
        <scheme val="minor"/>
      </rPr>
      <t xml:space="preserve"> 병원에서 환자의 관리를 위해 부여한 환자 고유 번호 </t>
    </r>
    <r>
      <rPr>
        <b/>
        <sz val="11"/>
        <color rgb="FFFF0000"/>
        <rFont val="맑은 고딕"/>
        <family val="3"/>
        <charset val="129"/>
        <scheme val="minor"/>
      </rPr>
      <t>*</t>
    </r>
    <phoneticPr fontId="1" type="noConversion"/>
  </si>
  <si>
    <t>설명</t>
    <phoneticPr fontId="1" type="noConversion"/>
  </si>
  <si>
    <r>
      <t xml:space="preserve">검사결과 = </t>
    </r>
    <r>
      <rPr>
        <b/>
        <sz val="11"/>
        <color rgb="FFFF0000"/>
        <rFont val="맑은 고딕"/>
        <family val="3"/>
        <charset val="129"/>
        <scheme val="minor"/>
      </rPr>
      <t>[</t>
    </r>
    <r>
      <rPr>
        <b/>
        <sz val="11"/>
        <color theme="1"/>
        <rFont val="맑은 고딕"/>
        <family val="3"/>
        <charset val="129"/>
        <scheme val="minor"/>
      </rPr>
      <t>독성검사자료 | 감염검사자료 | 약물중독검사자료</t>
    </r>
    <r>
      <rPr>
        <b/>
        <sz val="11"/>
        <color rgb="FFFF0000"/>
        <rFont val="맑은 고딕"/>
        <family val="3"/>
        <charset val="129"/>
        <scheme val="minor"/>
      </rPr>
      <t>]</t>
    </r>
    <r>
      <rPr>
        <b/>
        <sz val="11"/>
        <color theme="1"/>
        <rFont val="맑은 고딕"/>
        <family val="3"/>
        <charset val="129"/>
        <scheme val="minor"/>
      </rPr>
      <t xml:space="preserve">    </t>
    </r>
    <phoneticPr fontId="1" type="noConversion"/>
  </si>
  <si>
    <t>설명: [자료|자료|자료] 자료 중 하나 택일</t>
    <phoneticPr fontId="1" type="noConversion"/>
  </si>
  <si>
    <t>1. 회원관리</t>
    <phoneticPr fontId="1" type="noConversion"/>
  </si>
  <si>
    <t>상세자료 정의서</t>
    <phoneticPr fontId="1" type="noConversion"/>
  </si>
  <si>
    <t>한글테이블</t>
  </si>
  <si>
    <t>user</t>
  </si>
  <si>
    <t>영문테이블</t>
  </si>
  <si>
    <t>회원관리</t>
  </si>
  <si>
    <t>비밀번호</t>
  </si>
  <si>
    <t>id002</t>
  </si>
  <si>
    <t>pw002</t>
  </si>
  <si>
    <t>id003</t>
  </si>
  <si>
    <t>pw003</t>
  </si>
  <si>
    <t>1번</t>
    <phoneticPr fontId="1" type="noConversion"/>
  </si>
  <si>
    <t>goods</t>
    <phoneticPr fontId="1" type="noConversion"/>
  </si>
  <si>
    <t>객체종류</t>
    <phoneticPr fontId="1" type="noConversion"/>
  </si>
  <si>
    <t>관련 테이블 목록</t>
    <phoneticPr fontId="1" type="noConversion"/>
  </si>
  <si>
    <t>참고사항</t>
    <phoneticPr fontId="1" type="noConversion"/>
  </si>
  <si>
    <t>DB(Data Base) 객체 목록</t>
    <phoneticPr fontId="1" type="noConversion"/>
  </si>
  <si>
    <t>컬럼변경 
여부</t>
    <phoneticPr fontId="1" type="noConversion"/>
  </si>
  <si>
    <t>사용여부 
(Y/N)</t>
    <phoneticPr fontId="1" type="noConversion"/>
  </si>
  <si>
    <t>table</t>
    <phoneticPr fontId="1" type="noConversion"/>
  </si>
  <si>
    <t>procedure</t>
    <phoneticPr fontId="1" type="noConversion"/>
  </si>
  <si>
    <t>function</t>
    <phoneticPr fontId="1" type="noConversion"/>
  </si>
  <si>
    <t>member</t>
    <phoneticPr fontId="1" type="noConversion"/>
  </si>
  <si>
    <t>v_member_schedule</t>
    <phoneticPr fontId="1" type="noConversion"/>
  </si>
  <si>
    <t>sp_member_delete</t>
    <phoneticPr fontId="1" type="noConversion"/>
  </si>
  <si>
    <t>sf_age</t>
    <phoneticPr fontId="1" type="noConversion"/>
  </si>
  <si>
    <t>물리명</t>
    <phoneticPr fontId="1" type="noConversion"/>
  </si>
  <si>
    <t>논리명</t>
    <phoneticPr fontId="1" type="noConversion"/>
  </si>
  <si>
    <t>회원 테이블</t>
    <phoneticPr fontId="1" type="noConversion"/>
  </si>
  <si>
    <t>상품 테이블</t>
    <phoneticPr fontId="1" type="noConversion"/>
  </si>
  <si>
    <t>회원 스케줄 조회 뷰테이블</t>
    <phoneticPr fontId="1" type="noConversion"/>
  </si>
  <si>
    <t>회원 일괄 삭제 프로시저</t>
    <phoneticPr fontId="1" type="noConversion"/>
  </si>
  <si>
    <t>회원 만나이 계산 사용자 정의 함수</t>
    <phoneticPr fontId="1" type="noConversion"/>
  </si>
  <si>
    <t>table</t>
    <phoneticPr fontId="1" type="noConversion"/>
  </si>
  <si>
    <t>view</t>
    <phoneticPr fontId="1" type="noConversion"/>
  </si>
  <si>
    <t>Y</t>
    <phoneticPr fontId="1" type="noConversion"/>
  </si>
  <si>
    <t>N</t>
    <phoneticPr fontId="1" type="noConversion"/>
  </si>
  <si>
    <t>비고</t>
    <phoneticPr fontId="1" type="noConversion"/>
  </si>
  <si>
    <t>N/A</t>
    <phoneticPr fontId="1" type="noConversion"/>
  </si>
  <si>
    <t>N/A : 해당사항없음</t>
    <phoneticPr fontId="1" type="noConversion"/>
  </si>
  <si>
    <t>프로세스 변경: 
회원백업 테이블로 이관</t>
    <phoneticPr fontId="1" type="noConversion"/>
  </si>
  <si>
    <t>테이블 정의서</t>
    <phoneticPr fontId="1" type="noConversion"/>
  </si>
  <si>
    <t>단계</t>
    <phoneticPr fontId="1" type="noConversion"/>
  </si>
  <si>
    <t>순번</t>
    <phoneticPr fontId="1" type="noConversion"/>
  </si>
  <si>
    <t>컬럼명</t>
    <phoneticPr fontId="1" type="noConversion"/>
  </si>
  <si>
    <t>컬럼ID</t>
    <phoneticPr fontId="1" type="noConversion"/>
  </si>
  <si>
    <t>PK여부</t>
    <phoneticPr fontId="1" type="noConversion"/>
  </si>
  <si>
    <t>FK여부</t>
    <phoneticPr fontId="1" type="noConversion"/>
  </si>
  <si>
    <t>승인자</t>
    <phoneticPr fontId="1" type="noConversion"/>
  </si>
  <si>
    <t>버전</t>
    <phoneticPr fontId="1" type="noConversion"/>
  </si>
  <si>
    <t>업무명</t>
    <phoneticPr fontId="1" type="noConversion"/>
  </si>
  <si>
    <t>페이지수</t>
    <phoneticPr fontId="1" type="noConversion"/>
  </si>
  <si>
    <t>홍설계</t>
    <phoneticPr fontId="1" type="noConversion"/>
  </si>
  <si>
    <t>설계</t>
    <phoneticPr fontId="1" type="noConversion"/>
  </si>
  <si>
    <t>홍관리</t>
    <phoneticPr fontId="1" type="noConversion"/>
  </si>
  <si>
    <t>스마트 쇼핑몰 지원시스템</t>
    <phoneticPr fontId="1" type="noConversion"/>
  </si>
  <si>
    <t>회원아이디</t>
    <phoneticPr fontId="1" type="noConversion"/>
  </si>
  <si>
    <t>member_id</t>
    <phoneticPr fontId="1" type="noConversion"/>
  </si>
  <si>
    <t>Y</t>
    <phoneticPr fontId="1" type="noConversion"/>
  </si>
  <si>
    <t>N</t>
    <phoneticPr fontId="1" type="noConversion"/>
  </si>
  <si>
    <t>NOT NULL</t>
    <phoneticPr fontId="1" type="noConversion"/>
  </si>
  <si>
    <t>DATE</t>
    <phoneticPr fontId="1" type="noConversion"/>
  </si>
  <si>
    <t>NULL여부</t>
    <phoneticPr fontId="1" type="noConversion"/>
  </si>
  <si>
    <t>회원비밀번호</t>
    <phoneticPr fontId="1" type="noConversion"/>
  </si>
  <si>
    <t>member_pw</t>
    <phoneticPr fontId="1" type="noConversion"/>
  </si>
  <si>
    <t>N</t>
    <phoneticPr fontId="1" type="noConversion"/>
  </si>
  <si>
    <t>NOT NULL</t>
    <phoneticPr fontId="1" type="noConversion"/>
  </si>
  <si>
    <t>회원이름</t>
    <phoneticPr fontId="1" type="noConversion"/>
  </si>
  <si>
    <t>member_name</t>
    <phoneticPr fontId="1" type="noConversion"/>
  </si>
  <si>
    <t>회원생년월일</t>
    <phoneticPr fontId="1" type="noConversion"/>
  </si>
  <si>
    <t>member_birth</t>
    <phoneticPr fontId="1" type="noConversion"/>
  </si>
  <si>
    <t>회원등급</t>
    <phoneticPr fontId="1" type="noConversion"/>
  </si>
  <si>
    <t>member_level</t>
    <phoneticPr fontId="1" type="noConversion"/>
  </si>
  <si>
    <t>회원성별</t>
    <phoneticPr fontId="1" type="noConversion"/>
  </si>
  <si>
    <t>member_gender</t>
    <phoneticPr fontId="1" type="noConversion"/>
  </si>
  <si>
    <t>회원주소</t>
    <phoneticPr fontId="1" type="noConversion"/>
  </si>
  <si>
    <t>member_address</t>
    <phoneticPr fontId="1" type="noConversion"/>
  </si>
  <si>
    <t>기본값</t>
    <phoneticPr fontId="1" type="noConversion"/>
  </si>
  <si>
    <t>타입</t>
    <phoneticPr fontId="1" type="noConversion"/>
  </si>
  <si>
    <t>VARCHAR</t>
    <phoneticPr fontId="1" type="noConversion"/>
  </si>
  <si>
    <t>CHAR</t>
    <phoneticPr fontId="1" type="noConversion"/>
  </si>
  <si>
    <t>참조테이블</t>
    <phoneticPr fontId="1" type="noConversion"/>
  </si>
  <si>
    <t>참조 컬럼 ID</t>
    <phoneticPr fontId="1" type="noConversion"/>
  </si>
  <si>
    <t>물리 테이블명</t>
    <phoneticPr fontId="1" type="noConversion"/>
  </si>
  <si>
    <t>논리테이블명</t>
    <phoneticPr fontId="1" type="noConversion"/>
  </si>
  <si>
    <t>member</t>
    <phoneticPr fontId="1" type="noConversion"/>
  </si>
  <si>
    <t>회원관리</t>
    <phoneticPr fontId="1" type="noConversion"/>
  </si>
  <si>
    <t>■ 1단계  설계 단계에서는 어려울 것으로 예상되는 join 관련 select 쿼리 문장 위주로 작성 한다:
■ 2단계 :구현 단계에서는 query 테스트 후 팀원 공유를 위해서 활용 한다. (mybatis mapper 작성전에 쿼리문장 실행 결과 정리 용도)</t>
    <phoneticPr fontId="1" type="noConversion"/>
  </si>
  <si>
    <t>Query 테스트</t>
    <phoneticPr fontId="1" type="noConversion"/>
  </si>
  <si>
    <t>상세기능</t>
  </si>
  <si>
    <t>대분류기능</t>
  </si>
  <si>
    <t>DB에서실행되는Query문장</t>
  </si>
  <si>
    <t>Query실행결과</t>
  </si>
  <si>
    <t>회원등록</t>
  </si>
  <si>
    <t>insert into 테이블명 values('','','');</t>
  </si>
  <si>
    <t>화면목록(기능) 정의서</t>
    <phoneticPr fontId="1" type="noConversion"/>
  </si>
  <si>
    <t>no</t>
    <phoneticPr fontId="1" type="noConversion"/>
  </si>
  <si>
    <t>서브시스템명</t>
    <phoneticPr fontId="1" type="noConversion"/>
  </si>
  <si>
    <t>시스템명</t>
    <phoneticPr fontId="1" type="noConversion"/>
  </si>
  <si>
    <t xml:space="preserve">화면 메뉴 DEPTH </t>
    <phoneticPr fontId="1" type="noConversion"/>
  </si>
  <si>
    <t>화면구성</t>
    <phoneticPr fontId="1" type="noConversion"/>
  </si>
  <si>
    <t>세부구분항목</t>
    <phoneticPr fontId="1" type="noConversion"/>
  </si>
  <si>
    <t>구성</t>
    <phoneticPr fontId="1" type="noConversion"/>
  </si>
  <si>
    <t>화면 TYPE</t>
    <phoneticPr fontId="1" type="noConversion"/>
  </si>
  <si>
    <t>기능설명</t>
    <phoneticPr fontId="1" type="noConversion"/>
  </si>
  <si>
    <t>개발 CHECK</t>
    <phoneticPr fontId="1" type="noConversion"/>
  </si>
  <si>
    <t>개발</t>
    <phoneticPr fontId="1" type="noConversion"/>
  </si>
  <si>
    <t>DB연동</t>
    <phoneticPr fontId="1" type="noConversion"/>
  </si>
  <si>
    <t>진행완료</t>
    <phoneticPr fontId="1" type="noConversion"/>
  </si>
  <si>
    <t>전자결재</t>
    <phoneticPr fontId="1" type="noConversion"/>
  </si>
  <si>
    <t>신청서</t>
    <phoneticPr fontId="1" type="noConversion"/>
  </si>
  <si>
    <t>기본정보</t>
    <phoneticPr fontId="1" type="noConversion"/>
  </si>
  <si>
    <t>부서명, 신청자명, 문서번호, 신청일자, 발신부서명, 발신자명 노출</t>
    <phoneticPr fontId="1" type="noConversion"/>
  </si>
  <si>
    <t>프로젝트 정보</t>
    <phoneticPr fontId="1" type="noConversion"/>
  </si>
  <si>
    <t>HTML</t>
    <phoneticPr fontId="1" type="noConversion"/>
  </si>
  <si>
    <t>TEXT</t>
    <phoneticPr fontId="1" type="noConversion"/>
  </si>
  <si>
    <t>DB연동</t>
    <phoneticPr fontId="1" type="noConversion"/>
  </si>
  <si>
    <t>프로젝트, 결재자 선택가능</t>
    <phoneticPr fontId="1" type="noConversion"/>
  </si>
  <si>
    <t>진행완료</t>
    <phoneticPr fontId="1" type="noConversion"/>
  </si>
  <si>
    <t>공문 발신 신청서 작성</t>
    <phoneticPr fontId="1" type="noConversion"/>
  </si>
  <si>
    <t>TEXT/SELECT</t>
    <phoneticPr fontId="1" type="noConversion"/>
  </si>
  <si>
    <t>TEXT</t>
    <phoneticPr fontId="1" type="noConversion"/>
  </si>
  <si>
    <t xml:space="preserve">발송일자, 수신, 제목, 참조 내역 작성 및  상세 내용(위지윅 에디터:summernote 사용) </t>
    <phoneticPr fontId="1" type="noConversion"/>
  </si>
  <si>
    <t>진행중</t>
    <phoneticPr fontId="1" type="noConversion"/>
  </si>
  <si>
    <t>인장선택</t>
    <phoneticPr fontId="1" type="noConversion"/>
  </si>
  <si>
    <t>DB연동</t>
    <phoneticPr fontId="1" type="noConversion"/>
  </si>
  <si>
    <t>등록된 인장 선택가능</t>
    <phoneticPr fontId="1" type="noConversion"/>
  </si>
  <si>
    <t>진행완료</t>
    <phoneticPr fontId="1" type="noConversion"/>
  </si>
  <si>
    <t>공문서 신청</t>
    <phoneticPr fontId="1" type="noConversion"/>
  </si>
  <si>
    <t>BUTTON</t>
    <phoneticPr fontId="1" type="noConversion"/>
  </si>
  <si>
    <t>HTML</t>
    <phoneticPr fontId="1" type="noConversion"/>
  </si>
  <si>
    <t>공문수신 신청서</t>
    <phoneticPr fontId="1" type="noConversion"/>
  </si>
  <si>
    <t>공문발신 신청서</t>
    <phoneticPr fontId="1" type="noConversion"/>
  </si>
  <si>
    <t>공문 수신 신청서 작성</t>
    <phoneticPr fontId="1" type="noConversion"/>
  </si>
  <si>
    <t>공문 수신 신청</t>
    <phoneticPr fontId="1" type="noConversion"/>
  </si>
  <si>
    <t xml:space="preserve">발송처, 제목, 상세 내용(위지윅 에디터:summernote 사용) </t>
    <phoneticPr fontId="1" type="noConversion"/>
  </si>
  <si>
    <t>개인문서함</t>
    <phoneticPr fontId="1" type="noConversion"/>
  </si>
  <si>
    <t>결재함</t>
    <phoneticPr fontId="1" type="noConversion"/>
  </si>
  <si>
    <t>반출함</t>
    <phoneticPr fontId="1" type="noConversion"/>
  </si>
  <si>
    <t>공문 수신 신청서 신청 기능 ( 유효성 검사)</t>
    <phoneticPr fontId="1" type="noConversion"/>
  </si>
  <si>
    <t>공문 발신 신청서 신청 기능 ( 유효성 검사)</t>
    <phoneticPr fontId="1" type="noConversion"/>
  </si>
  <si>
    <t>요구사항 ID</t>
    <phoneticPr fontId="1" type="noConversion"/>
  </si>
  <si>
    <t>ED_001</t>
    <phoneticPr fontId="1" type="noConversion"/>
  </si>
  <si>
    <t>ED_002</t>
  </si>
  <si>
    <t>ED_003</t>
  </si>
  <si>
    <t>ED_004</t>
  </si>
  <si>
    <t>ED_005</t>
  </si>
  <si>
    <t>ED_006</t>
  </si>
  <si>
    <t>ED_007</t>
  </si>
  <si>
    <t>ED_008</t>
  </si>
  <si>
    <t>ED_009</t>
  </si>
  <si>
    <t>ED_010</t>
  </si>
  <si>
    <t>ED_011</t>
  </si>
  <si>
    <t>ED_012</t>
  </si>
  <si>
    <t>전자결재</t>
    <phoneticPr fontId="1" type="noConversion"/>
  </si>
  <si>
    <t>2021-02-05 기타문서 파일첨부 기능 추가요청</t>
    <phoneticPr fontId="1" type="noConversion"/>
  </si>
  <si>
    <t>1 DEPTH</t>
    <phoneticPr fontId="1" type="noConversion"/>
  </si>
  <si>
    <t>2 DEPTH</t>
    <phoneticPr fontId="1" type="noConversion"/>
  </si>
  <si>
    <t>3 DEPTH</t>
    <phoneticPr fontId="1" type="noConversion"/>
  </si>
  <si>
    <t>네이밍 규칙</t>
    <phoneticPr fontId="1" type="noConversion"/>
  </si>
  <si>
    <t>■ 패키지 구조</t>
    <phoneticPr fontId="1" type="noConversion"/>
  </si>
  <si>
    <t>▶ Level 0 : 배포할 도메인 명을 뒤에서 부터 명칭 ( ex: 도메인명 ksmart.or.kr  -&gt; kr.or.ksmart)</t>
    <phoneticPr fontId="1" type="noConversion"/>
  </si>
  <si>
    <t>▶ Level 2 : Web Application 구성 요소로 구분 (ex: controller, service, mapper, domain, config, interceptor)</t>
    <phoneticPr fontId="1" type="noConversion"/>
  </si>
  <si>
    <t>▶ Level 3 : 실구현체 이름 + 접미사: 상위 패키지 네이밍 (파스칼 표기법) (ex: MemberController, CourseService, OperationMapper )</t>
    <phoneticPr fontId="1" type="noConversion"/>
  </si>
  <si>
    <t>Level 1</t>
  </si>
  <si>
    <t>Level 2</t>
  </si>
  <si>
    <t>Level 3</t>
  </si>
  <si>
    <t>Level 0</t>
    <phoneticPr fontId="1" type="noConversion"/>
  </si>
  <si>
    <t>kr.or.ksmart</t>
    <phoneticPr fontId="1" type="noConversion"/>
  </si>
  <si>
    <t>admin</t>
    <phoneticPr fontId="1" type="noConversion"/>
  </si>
  <si>
    <t>controller</t>
    <phoneticPr fontId="1" type="noConversion"/>
  </si>
  <si>
    <t>service</t>
    <phoneticPr fontId="1" type="noConversion"/>
  </si>
  <si>
    <t>domain</t>
    <phoneticPr fontId="1" type="noConversion"/>
  </si>
  <si>
    <t>config</t>
    <phoneticPr fontId="1" type="noConversion"/>
  </si>
  <si>
    <t>dao</t>
    <phoneticPr fontId="1" type="noConversion"/>
  </si>
  <si>
    <t>WebConfig.java</t>
    <phoneticPr fontId="1" type="noConversion"/>
  </si>
  <si>
    <t>▶ Level 1 : 업무 시스템 구분 ex:) 학사관리시스템(admin), 학생시스템(student)</t>
    <phoneticPr fontId="1" type="noConversion"/>
  </si>
  <si>
    <t>■ 명명규칙</t>
    <phoneticPr fontId="1" type="noConversion"/>
  </si>
  <si>
    <t>▶ 공통</t>
    <phoneticPr fontId="1" type="noConversion"/>
  </si>
  <si>
    <t>모든 이름은 a-z, A-Z, 0-9의 글자로 조합한다.</t>
    <phoneticPr fontId="1" type="noConversion"/>
  </si>
  <si>
    <t>프로그램 내에서 사용하는 모든 이름은 64자를 넘지 않는 것으로 한다.</t>
    <phoneticPr fontId="1" type="noConversion"/>
  </si>
  <si>
    <t>정확한 의미 전달을 위해 약어의 사용은 피한다.</t>
    <phoneticPr fontId="1" type="noConversion"/>
  </si>
  <si>
    <t>특수기호는 사용하지 않는 것을 원칙으로 한다.</t>
    <phoneticPr fontId="1" type="noConversion"/>
  </si>
  <si>
    <t>약어 사용이 의미 전달에 도움이 되는 경우에는 표준용어사전에 포함되어있는 약속된 약어를 사용할 수 있으나, 그렇지 않은 경우에는 단어의 spelling을 모두 적는 것으로 한다</t>
    <phoneticPr fontId="1" type="noConversion"/>
  </si>
  <si>
    <t>▶ 파일명</t>
    <phoneticPr fontId="1" type="noConversion"/>
  </si>
  <si>
    <t>대소문자를 사용하며 단어의 시작부분은 대문자로 표기한다. (파스칼 표기법)</t>
    <phoneticPr fontId="1" type="noConversion"/>
  </si>
  <si>
    <t>단어는 표준용어사전을 따른다.</t>
    <phoneticPr fontId="1" type="noConversion"/>
  </si>
  <si>
    <t>명사 또는 동사 + 명사의 혼합된 형태로 이름을 구성한다.</t>
    <phoneticPr fontId="1" type="noConversion"/>
  </si>
  <si>
    <t>첫 번째 문자는 항상 대문자를 사용한다.</t>
    <phoneticPr fontId="1" type="noConversion"/>
  </si>
  <si>
    <t>클래스 유형에 따라 다음 표를 참고하여 구성한다.</t>
    <phoneticPr fontId="1" type="noConversion"/>
  </si>
  <si>
    <t>Java</t>
    <phoneticPr fontId="1" type="noConversion"/>
  </si>
  <si>
    <t>JavaScript</t>
    <phoneticPr fontId="1" type="noConversion"/>
  </si>
  <si>
    <t>파일의 확장자는 .js로 한다.</t>
    <phoneticPr fontId="1" type="noConversion"/>
  </si>
  <si>
    <t>오픈소스 자바스크립트의 경우, 최초 배포된 이름 그대로 유지한다.</t>
    <phoneticPr fontId="1" type="noConversion"/>
  </si>
  <si>
    <t>대소문자를 사용하여 단어의 시작부분은 소문자로 표기하고 구분자는 _(언더바)를 사용한다. (스네이크 표기법)</t>
    <phoneticPr fontId="1" type="noConversion"/>
  </si>
  <si>
    <t>▶ method</t>
    <phoneticPr fontId="1" type="noConversion"/>
  </si>
  <si>
    <t>html</t>
    <phoneticPr fontId="1" type="noConversion"/>
  </si>
  <si>
    <t>파일의 확장자는 .html로 한다.</t>
    <phoneticPr fontId="1" type="noConversion"/>
  </si>
  <si>
    <t>css</t>
    <phoneticPr fontId="1" type="noConversion"/>
  </si>
  <si>
    <t>파일의 확장자는 .css로 한다.</t>
    <phoneticPr fontId="1" type="noConversion"/>
  </si>
  <si>
    <t>mapper</t>
    <phoneticPr fontId="1" type="noConversion"/>
  </si>
  <si>
    <t>Dao (java파일)의 명명 규칙을 따른다. (ex: Dao MemberMapper -&gt; mapper MemberMapper)</t>
    <phoneticPr fontId="1" type="noConversion"/>
  </si>
  <si>
    <t>파일의 확장자는 .xml로 한다.</t>
    <phoneticPr fontId="1" type="noConversion"/>
  </si>
  <si>
    <t>동사 혹은 동사 + 명사로 작성하며, 혼합된 형태로 이름을 구성할 때에는 각 단어의 첫 글자는 대문자로 작성한다. (카멜표기법)</t>
    <phoneticPr fontId="1" type="noConversion"/>
  </si>
  <si>
    <t>상황에 따라 다음 표를 참고하여 일반적인 Prefix를 적용하며, 나머지는 필요에 따른 적절한 이름을 사용한다.</t>
    <phoneticPr fontId="1" type="noConversion"/>
  </si>
  <si>
    <t>기능유형</t>
    <phoneticPr fontId="1" type="noConversion"/>
  </si>
  <si>
    <t>대표용어</t>
    <phoneticPr fontId="1" type="noConversion"/>
  </si>
  <si>
    <t>add</t>
    <phoneticPr fontId="1" type="noConversion"/>
  </si>
  <si>
    <t>modify</t>
    <phoneticPr fontId="1" type="noConversion"/>
  </si>
  <si>
    <t>remove</t>
    <phoneticPr fontId="1" type="noConversion"/>
  </si>
  <si>
    <t>get</t>
    <phoneticPr fontId="1" type="noConversion"/>
  </si>
  <si>
    <t>save</t>
    <phoneticPr fontId="1" type="noConversion"/>
  </si>
  <si>
    <t>call</t>
    <phoneticPr fontId="1" type="noConversion"/>
  </si>
  <si>
    <t>send</t>
    <phoneticPr fontId="1" type="noConversion"/>
  </si>
  <si>
    <t>receive</t>
    <phoneticPr fontId="1" type="noConversion"/>
  </si>
  <si>
    <t>transfer</t>
    <phoneticPr fontId="1" type="noConversion"/>
  </si>
  <si>
    <t>cancel</t>
    <phoneticPr fontId="1" type="noConversion"/>
  </si>
  <si>
    <t>check</t>
    <phoneticPr fontId="1" type="noConversion"/>
  </si>
  <si>
    <t>calc</t>
    <phoneticPr fontId="1" type="noConversion"/>
  </si>
  <si>
    <t>is</t>
    <phoneticPr fontId="1" type="noConversion"/>
  </si>
  <si>
    <t>confirm</t>
    <phoneticPr fontId="1" type="noConversion"/>
  </si>
  <si>
    <t>조회</t>
    <phoneticPr fontId="1" type="noConversion"/>
  </si>
  <si>
    <t>등록</t>
    <phoneticPr fontId="1" type="noConversion"/>
  </si>
  <si>
    <t>수정</t>
    <phoneticPr fontId="1" type="noConversion"/>
  </si>
  <si>
    <t>삭제</t>
    <phoneticPr fontId="1" type="noConversion"/>
  </si>
  <si>
    <t>확인</t>
    <phoneticPr fontId="1" type="noConversion"/>
  </si>
  <si>
    <t>취소</t>
    <phoneticPr fontId="1" type="noConversion"/>
  </si>
  <si>
    <t>계산</t>
    <phoneticPr fontId="1" type="noConversion"/>
  </si>
  <si>
    <t>저장</t>
    <phoneticPr fontId="1" type="noConversion"/>
  </si>
  <si>
    <t>호출</t>
    <phoneticPr fontId="1" type="noConversion"/>
  </si>
  <si>
    <t>송신</t>
    <phoneticPr fontId="1" type="noConversion"/>
  </si>
  <si>
    <t>수신</t>
    <phoneticPr fontId="1" type="noConversion"/>
  </si>
  <si>
    <t>송수신</t>
    <phoneticPr fontId="1" type="noConversion"/>
  </si>
  <si>
    <t>검토</t>
    <phoneticPr fontId="1" type="noConversion"/>
  </si>
  <si>
    <t>유무(여부)확인</t>
    <phoneticPr fontId="1" type="noConversion"/>
  </si>
  <si>
    <t>대소문자를 사용하여 변수명의 시작부분을 소문자로 표기한다.</t>
    <phoneticPr fontId="1" type="noConversion"/>
  </si>
  <si>
    <t>명사로 작성하며 각 단어의 첫 글자에는 대문자로 표기한다.</t>
  </si>
  <si>
    <t>변수명에는 기호나 특수문자를 사용하지 않는다.</t>
  </si>
  <si>
    <t>변수명은 의미 있는 단어를 사용하도록 한다.(표준 용어사전 참고)</t>
  </si>
  <si>
    <t>변수에 해당하는 컬럼이 테이블에 존재하는 경우에는 컬럼명을 기준으로 camel 표기법을 준수하여 사용한다</t>
  </si>
  <si>
    <t>예시</t>
    <phoneticPr fontId="1" type="noConversion"/>
  </si>
  <si>
    <t>int orderCnt;   /  double deliveryAmt; / String userName; / StringBuffer sqlStr;</t>
    <phoneticPr fontId="1" type="noConversion"/>
  </si>
  <si>
    <t>java</t>
    <phoneticPr fontId="1" type="noConversion"/>
  </si>
  <si>
    <t>변수</t>
    <phoneticPr fontId="1" type="noConversion"/>
  </si>
  <si>
    <t>▶ 변수명</t>
    <phoneticPr fontId="1" type="noConversion"/>
  </si>
  <si>
    <t>변수명은 중복되는 이름이 나오지 않도록 하여 일련번호를 붙여 사용하는 경우가 없도록 한다.</t>
    <phoneticPr fontId="1" type="noConversion"/>
  </si>
  <si>
    <t>상수명은 공통코드를 제외한 변수명 전체를 대문자로 하고, 단어 연결에는 ‘_’를 사용한다</t>
    <phoneticPr fontId="1" type="noConversion"/>
  </si>
  <si>
    <t>상수</t>
    <phoneticPr fontId="1" type="noConversion"/>
  </si>
  <si>
    <t>사용자 정의 타입</t>
    <phoneticPr fontId="1" type="noConversion"/>
  </si>
  <si>
    <t>javaScript</t>
    <phoneticPr fontId="1" type="noConversion"/>
  </si>
  <si>
    <t>변수</t>
    <phoneticPr fontId="1" type="noConversion"/>
  </si>
  <si>
    <t>private MemberService memberService;</t>
    <phoneticPr fontId="1" type="noConversion"/>
  </si>
  <si>
    <t xml:space="preserve">var orderCnt;   /  var deliveryAmt; / var userName; </t>
    <phoneticPr fontId="1" type="noConversion"/>
  </si>
  <si>
    <t>static final int WIDTH = 4; / static final long DEFAULT_EXPIRES_TIME = TimeUnit.MINUTES.toSeconds(30);</t>
    <phoneticPr fontId="1" type="noConversion"/>
  </si>
  <si>
    <t>const  WIDTH = 4; / const DEFAULT_PER_PAGE = 10;</t>
    <phoneticPr fontId="1" type="noConversion"/>
  </si>
  <si>
    <t>폴더경로</t>
  </si>
  <si>
    <t>파일명</t>
  </si>
  <si>
    <t>school</t>
  </si>
  <si>
    <t>school_insert.jsp</t>
  </si>
  <si>
    <t>학교 정보 등록 폼</t>
  </si>
  <si>
    <t>school_list.jsp</t>
  </si>
  <si>
    <t>학교 정보 검색 및 전체 리스트</t>
  </si>
  <si>
    <t>school_modify.jsp</t>
  </si>
  <si>
    <t>학교 정보 수정 폼</t>
  </si>
  <si>
    <t>school_detail.jsp</t>
  </si>
  <si>
    <t>학교 세부 정보 화면</t>
  </si>
  <si>
    <t>prioritystandard_insert.jsp</t>
  </si>
  <si>
    <t>학생 취업우선순위 평가기준 폼</t>
  </si>
  <si>
    <t>prioritystandard_modify.jsp</t>
  </si>
  <si>
    <t>학생 취업우선순위 평가기준 수정 폼</t>
  </si>
  <si>
    <t>coevaluate_insert.jsp</t>
  </si>
  <si>
    <t>업체 평가기준 폼</t>
  </si>
  <si>
    <t>coevaluate_modify.jsp</t>
  </si>
  <si>
    <t>업체 평가기준 수정폼</t>
  </si>
  <si>
    <t>user_insert.jsp</t>
  </si>
  <si>
    <t>회원 정보 등록 폼</t>
  </si>
  <si>
    <t>user_list.jsp</t>
  </si>
  <si>
    <t>회원 정보 검색 및 전체 리스트</t>
  </si>
  <si>
    <t>user_modify.jsp</t>
  </si>
  <si>
    <t>회원 정보 수정 폼</t>
  </si>
  <si>
    <t>user_detail.jsp</t>
  </si>
  <si>
    <t>회원 세부 정보 화면</t>
  </si>
  <si>
    <t>user_delete.jsp</t>
  </si>
  <si>
    <t>회원 정보 삭제 폼</t>
  </si>
  <si>
    <t>company</t>
  </si>
  <si>
    <t>company_insert.jsp</t>
  </si>
  <si>
    <t>업체 정보 등록 폼</t>
  </si>
  <si>
    <t>company_list.jsp</t>
  </si>
  <si>
    <t>업체 정보 검색 및 전체 리스트</t>
  </si>
  <si>
    <t xml:space="preserve">company </t>
  </si>
  <si>
    <t>company_modify.jsp</t>
  </si>
  <si>
    <t>업체 정보 수정 폼</t>
  </si>
  <si>
    <t>company_detail.jsp</t>
  </si>
  <si>
    <t>업체 세부 정보 화면</t>
  </si>
  <si>
    <t>company_delete.jsp</t>
  </si>
  <si>
    <t>업체 정보 삭제 폼</t>
  </si>
  <si>
    <t>student</t>
  </si>
  <si>
    <t>student_insert.jsp</t>
  </si>
  <si>
    <t>학생 기본 정보 등록 폼</t>
  </si>
  <si>
    <t>student_modify.jsp</t>
  </si>
  <si>
    <t>학생 기본 정보 수정 폼</t>
  </si>
  <si>
    <t>hakgi_insert_jsp</t>
  </si>
  <si>
    <t>학생 학기 정보 등록 폼</t>
  </si>
  <si>
    <t>hakgi_modify.jsp</t>
  </si>
  <si>
    <t>학생 학기 정보 수정 폼</t>
  </si>
  <si>
    <t>student_list.jsp</t>
  </si>
  <si>
    <t>학생 정보 검색 및 전체 리스트</t>
  </si>
  <si>
    <t>student_detail.jsp</t>
  </si>
  <si>
    <t>학생 세부 정보 화면</t>
  </si>
  <si>
    <t>student_delete.jsp</t>
  </si>
  <si>
    <t>학생 정보 삭제 폼</t>
  </si>
  <si>
    <t>activity_modify.jsp</t>
  </si>
  <si>
    <t>점수화 수정 폼</t>
  </si>
  <si>
    <t>activity_insert.jsp</t>
  </si>
  <si>
    <t>점수화 입력 폼</t>
  </si>
  <si>
    <t>employ</t>
  </si>
  <si>
    <t>employ_list.jsp</t>
  </si>
  <si>
    <t>채용 리스트, 검색</t>
  </si>
  <si>
    <t>employ_modify.jsp</t>
  </si>
  <si>
    <t>employ_detail.jsp</t>
  </si>
  <si>
    <t>employ_insert.jsp</t>
  </si>
  <si>
    <t>counsel</t>
  </si>
  <si>
    <t>counsel_list.jsp</t>
  </si>
  <si>
    <t>상담리스트, 검색</t>
  </si>
  <si>
    <t>counsel_modify.jsp</t>
  </si>
  <si>
    <t>counsel_detail.jsp</t>
  </si>
  <si>
    <t>counsel_insert.jsp</t>
  </si>
  <si>
    <t>plan</t>
  </si>
  <si>
    <t>plan_list.jsp</t>
  </si>
  <si>
    <t>plan_modify.jsp</t>
  </si>
  <si>
    <t>plan_detail.jsp</t>
  </si>
  <si>
    <t>plan_insert.jsp</t>
  </si>
  <si>
    <t>afterservice_insert.jsp</t>
  </si>
  <si>
    <t>추수지도 입력화면</t>
  </si>
  <si>
    <t>afterservice_Modify.jsp</t>
  </si>
  <si>
    <t>추수지도 수정화면</t>
  </si>
  <si>
    <t>state</t>
  </si>
  <si>
    <t>state_list.jsp</t>
  </si>
  <si>
    <t>state_modify.jsp</t>
  </si>
  <si>
    <t>state_insert.jsp</t>
  </si>
  <si>
    <t>documents_insert.jsp</t>
  </si>
  <si>
    <t>서류 입력화면</t>
  </si>
  <si>
    <t>documents_modify.jsp</t>
  </si>
  <si>
    <t>서류 수정화면</t>
  </si>
  <si>
    <t>trainning</t>
  </si>
  <si>
    <t>trainning_insert.jsp</t>
  </si>
  <si>
    <t>학생일지 입력화면</t>
  </si>
  <si>
    <t>trainning_modify.jsp</t>
  </si>
  <si>
    <t>학생일지 수정화면</t>
  </si>
  <si>
    <t>trainning_detail.jsp</t>
  </si>
  <si>
    <t>학생일지 상세보기 화면</t>
  </si>
  <si>
    <t>trainning_List.jsp</t>
  </si>
  <si>
    <t>학생일지 리스트 화면</t>
  </si>
  <si>
    <t>board</t>
  </si>
  <si>
    <t>board_insert.jsp</t>
  </si>
  <si>
    <t>게시물 입력화면</t>
  </si>
  <si>
    <t>board_list.jsp</t>
  </si>
  <si>
    <t>게시물 리스트화면</t>
  </si>
  <si>
    <t>board_modify.jsp</t>
  </si>
  <si>
    <t>게시물 수정화면</t>
  </si>
  <si>
    <t>board_detail.jsp</t>
  </si>
  <si>
    <t>게시물 상세보기 화면</t>
  </si>
  <si>
    <t>stranking</t>
  </si>
  <si>
    <t>stranking_insert.jsp</t>
  </si>
  <si>
    <t>stranking_list.jsp</t>
  </si>
  <si>
    <t>stranking_modify.jsp</t>
  </si>
  <si>
    <t>stranking_detail.jsp</t>
  </si>
  <si>
    <t>WEB-INF/lib</t>
  </si>
  <si>
    <t>cos.jar</t>
  </si>
  <si>
    <t>파일 업로드 라이브러리</t>
  </si>
  <si>
    <t>jai_codec.jar</t>
  </si>
  <si>
    <t>썸네일 코덱 라이브러리</t>
  </si>
  <si>
    <t>jai_core.jar</t>
  </si>
  <si>
    <t>썸네일 생성 라이브러리</t>
  </si>
  <si>
    <t>json-simple-1.1.1.jar</t>
  </si>
  <si>
    <t>AJAX 라이브러리</t>
  </si>
  <si>
    <t>mysql-connector-java-5.1.22-bin.jar</t>
  </si>
  <si>
    <t>mysql접속 드라이버</t>
  </si>
  <si>
    <t>js</t>
  </si>
  <si>
    <t>jquery-2.1.1.min.js</t>
  </si>
  <si>
    <t>Jquery드라이버 파일</t>
  </si>
  <si>
    <t>WEB-INF/</t>
  </si>
  <si>
    <t>web.xml</t>
  </si>
  <si>
    <t>컨트롤러 연결</t>
  </si>
  <si>
    <t>*.As/*.Doc/*.Tra/*.Hugi/*.Board</t>
  </si>
  <si>
    <t>school</t>
    <phoneticPr fontId="1" type="noConversion"/>
  </si>
  <si>
    <t>user</t>
    <phoneticPr fontId="1" type="noConversion"/>
  </si>
  <si>
    <t>company</t>
    <phoneticPr fontId="1" type="noConversion"/>
  </si>
  <si>
    <t>student</t>
    <phoneticPr fontId="1" type="noConversion"/>
  </si>
  <si>
    <t>employ</t>
    <phoneticPr fontId="1" type="noConversion"/>
  </si>
  <si>
    <t>councel</t>
    <phoneticPr fontId="1" type="noConversion"/>
  </si>
  <si>
    <t>plan</t>
    <phoneticPr fontId="1" type="noConversion"/>
  </si>
  <si>
    <t>state</t>
    <phoneticPr fontId="1" type="noConversion"/>
  </si>
  <si>
    <t>trainning</t>
    <phoneticPr fontId="1" type="noConversion"/>
  </si>
  <si>
    <t>board</t>
    <phoneticPr fontId="1" type="noConversion"/>
  </si>
  <si>
    <t>stranking</t>
    <phoneticPr fontId="1" type="noConversion"/>
  </si>
  <si>
    <t>공용</t>
    <phoneticPr fontId="1" type="noConversion"/>
  </si>
  <si>
    <t>페키지명</t>
    <phoneticPr fontId="1" type="noConversion"/>
  </si>
  <si>
    <t>admin</t>
    <phoneticPr fontId="1" type="noConversion"/>
  </si>
  <si>
    <t>student</t>
    <phoneticPr fontId="1" type="noConversion"/>
  </si>
  <si>
    <t>kr.or.ksmart.admin.controller</t>
    <phoneticPr fontId="1" type="noConversion"/>
  </si>
  <si>
    <t>클래스 또는 인터페이스 명</t>
    <phoneticPr fontId="1" type="noConversion"/>
  </si>
  <si>
    <t>메소드 명</t>
    <phoneticPr fontId="1" type="noConversion"/>
  </si>
  <si>
    <t>kr.or.ksmart.admin.controller</t>
    <phoneticPr fontId="1" type="noConversion"/>
  </si>
  <si>
    <t>kr.or.ksmart.admin.service</t>
    <phoneticPr fontId="1" type="noConversion"/>
  </si>
  <si>
    <t>kr.or.ksmart.admin.dao</t>
    <phoneticPr fontId="1" type="noConversion"/>
  </si>
  <si>
    <t>MemberController</t>
    <phoneticPr fontId="1" type="noConversion"/>
  </si>
  <si>
    <t>MemberService</t>
    <phoneticPr fontId="1" type="noConversion"/>
  </si>
  <si>
    <t>CourseController</t>
    <phoneticPr fontId="1" type="noConversion"/>
  </si>
  <si>
    <t>CourseService</t>
    <phoneticPr fontId="1" type="noConversion"/>
  </si>
  <si>
    <t>MemberMapper</t>
    <phoneticPr fontId="1" type="noConversion"/>
  </si>
  <si>
    <t>CourseMapper</t>
    <phoneticPr fontId="1" type="noConversion"/>
  </si>
  <si>
    <t>getMemberList</t>
    <phoneticPr fontId="1" type="noConversion"/>
  </si>
  <si>
    <t>getCourseList</t>
    <phoneticPr fontId="1" type="noConversion"/>
  </si>
  <si>
    <t>addMember</t>
    <phoneticPr fontId="1" type="noConversion"/>
  </si>
  <si>
    <t>modifyMember</t>
    <phoneticPr fontId="1" type="noConversion"/>
  </si>
  <si>
    <t>addCourse</t>
    <phoneticPr fontId="1" type="noConversion"/>
  </si>
  <si>
    <t>removeMember</t>
    <phoneticPr fontId="1" type="noConversion"/>
  </si>
  <si>
    <t>getMemberInfoById</t>
    <phoneticPr fontId="1" type="noConversion"/>
  </si>
  <si>
    <t>removeCourse</t>
    <phoneticPr fontId="1" type="noConversion"/>
  </si>
  <si>
    <t>과정 목록 조회 요청시 과정 목록 data viw반환</t>
    <phoneticPr fontId="1" type="noConversion"/>
  </si>
  <si>
    <t>교직원 목록 조회 요청 시 교직원 목록 data view 반환</t>
    <phoneticPr fontId="1" type="noConversion"/>
  </si>
  <si>
    <t>교직원 수정 처리</t>
    <phoneticPr fontId="1" type="noConversion"/>
  </si>
  <si>
    <t>과정 등록</t>
    <phoneticPr fontId="1" type="noConversion"/>
  </si>
  <si>
    <t>과정 삭제</t>
    <phoneticPr fontId="1" type="noConversion"/>
  </si>
  <si>
    <t>kr.or.ksmart.student.controller</t>
    <phoneticPr fontId="1" type="noConversion"/>
  </si>
  <si>
    <t>학생로그인시 개인 정보 수정</t>
    <phoneticPr fontId="1" type="noConversion"/>
  </si>
  <si>
    <t>modifyStundent</t>
    <phoneticPr fontId="1" type="noConversion"/>
  </si>
  <si>
    <t>StudentController</t>
    <phoneticPr fontId="1" type="noConversion"/>
  </si>
  <si>
    <t>교직원 상세 정보 조회</t>
    <phoneticPr fontId="1" type="noConversion"/>
  </si>
  <si>
    <t>교직원 탈퇴</t>
    <phoneticPr fontId="1" type="noConversion"/>
  </si>
  <si>
    <t>교직원 등록</t>
    <phoneticPr fontId="1" type="noConversion"/>
  </si>
  <si>
    <t>클래스 경로</t>
    <phoneticPr fontId="1" type="noConversion"/>
  </si>
  <si>
    <t>Version</t>
    <phoneticPr fontId="1" type="noConversion"/>
  </si>
  <si>
    <t>URI 매핑</t>
    <phoneticPr fontId="1" type="noConversion"/>
  </si>
  <si>
    <t>no</t>
    <phoneticPr fontId="27" type="noConversion"/>
  </si>
  <si>
    <t>연결 클래스랑 html / jsp</t>
    <phoneticPr fontId="27" type="noConversion"/>
  </si>
  <si>
    <t>URI</t>
    <phoneticPr fontId="27" type="noConversion"/>
  </si>
  <si>
    <t>get/post</t>
    <phoneticPr fontId="1" type="noConversion"/>
  </si>
  <si>
    <t>설명</t>
    <phoneticPr fontId="27" type="noConversion"/>
  </si>
  <si>
    <r>
      <t>s</t>
    </r>
    <r>
      <rPr>
        <sz val="11"/>
        <color theme="1"/>
        <rFont val="맑은 고딕"/>
        <family val="2"/>
        <charset val="129"/>
        <scheme val="minor"/>
      </rPr>
      <t>chool/school_insert.jsp</t>
    </r>
    <phoneticPr fontId="28" type="noConversion"/>
  </si>
  <si>
    <t xml:space="preserve">school/schoolInsert   </t>
  </si>
  <si>
    <t>학교정보입력</t>
    <phoneticPr fontId="1" type="noConversion"/>
  </si>
  <si>
    <t xml:space="preserve">school/schoolInsertAction   </t>
  </si>
  <si>
    <t xml:space="preserve">school/schoolModify   </t>
  </si>
  <si>
    <t xml:space="preserve">school/schoolModifyAction   </t>
  </si>
  <si>
    <t xml:space="preserve">school/schoolDeleteAction   </t>
  </si>
  <si>
    <t>post</t>
    <phoneticPr fontId="1" type="noConversion"/>
  </si>
  <si>
    <t xml:space="preserve">school/schoolDetailAction   </t>
  </si>
  <si>
    <t xml:space="preserve">school/schoolList   </t>
  </si>
  <si>
    <t xml:space="preserve">user/userInsert </t>
  </si>
  <si>
    <t xml:space="preserve">user/userInsertAction </t>
  </si>
  <si>
    <t xml:space="preserve">user/userModify </t>
  </si>
  <si>
    <t xml:space="preserve">user/userModifyAction </t>
  </si>
  <si>
    <t xml:space="preserve">user/userDelete </t>
  </si>
  <si>
    <t xml:space="preserve">user/userDeleteAction </t>
  </si>
  <si>
    <t xml:space="preserve">user/userDetailAction </t>
  </si>
  <si>
    <t xml:space="preserve">user/userList </t>
  </si>
  <si>
    <t>사이트맵</t>
    <phoneticPr fontId="1" type="noConversion"/>
  </si>
  <si>
    <t>NO</t>
    <phoneticPr fontId="1" type="noConversion"/>
  </si>
  <si>
    <t>회원안내</t>
    <phoneticPr fontId="1" type="noConversion"/>
  </si>
  <si>
    <t>강의소개</t>
    <phoneticPr fontId="1" type="noConversion"/>
  </si>
  <si>
    <t>수강혜택</t>
    <phoneticPr fontId="1" type="noConversion"/>
  </si>
  <si>
    <t>강의시간표</t>
    <phoneticPr fontId="1" type="noConversion"/>
  </si>
  <si>
    <t>강사소개</t>
    <phoneticPr fontId="1" type="noConversion"/>
  </si>
  <si>
    <t>수강후기</t>
    <phoneticPr fontId="1" type="noConversion"/>
  </si>
  <si>
    <t>강의안내</t>
    <phoneticPr fontId="1" type="noConversion"/>
  </si>
  <si>
    <t>수강신청</t>
    <phoneticPr fontId="1" type="noConversion"/>
  </si>
  <si>
    <t>로그인</t>
    <phoneticPr fontId="1" type="noConversion"/>
  </si>
  <si>
    <t>회원가입</t>
    <phoneticPr fontId="1" type="noConversion"/>
  </si>
  <si>
    <t>아이디/비밀번호찾기</t>
    <phoneticPr fontId="1" type="noConversion"/>
  </si>
  <si>
    <t>회원정보 수정</t>
    <phoneticPr fontId="1" type="noConversion"/>
  </si>
  <si>
    <t>URI</t>
    <phoneticPr fontId="1" type="noConversion"/>
  </si>
  <si>
    <t>GET/
POST</t>
    <phoneticPr fontId="1" type="noConversion"/>
  </si>
  <si>
    <t>GET</t>
    <phoneticPr fontId="1" type="noConversion"/>
  </si>
  <si>
    <t>course/introduce</t>
    <phoneticPr fontId="1" type="noConversion"/>
  </si>
  <si>
    <t>course/benefit</t>
    <phoneticPr fontId="1" type="noConversion"/>
  </si>
  <si>
    <t>course/schedule</t>
    <phoneticPr fontId="1" type="noConversion"/>
  </si>
  <si>
    <t>course/teacher</t>
    <phoneticPr fontId="1" type="noConversion"/>
  </si>
  <si>
    <t>course/review</t>
    <phoneticPr fontId="1" type="noConversion"/>
  </si>
  <si>
    <t>course/enrolment</t>
    <phoneticPr fontId="1" type="noConversion"/>
  </si>
  <si>
    <t>member/login</t>
    <phoneticPr fontId="1" type="noConversion"/>
  </si>
  <si>
    <t>member/addMember</t>
    <phoneticPr fontId="1" type="noConversion"/>
  </si>
  <si>
    <t>member/forgotMemberInfo</t>
    <phoneticPr fontId="1" type="noConversion"/>
  </si>
  <si>
    <t>member/modifyMember</t>
    <phoneticPr fontId="1" type="noConversion"/>
  </si>
  <si>
    <t>POST</t>
    <phoneticPr fontId="1" type="noConversion"/>
  </si>
  <si>
    <t>강의 소개 페이지</t>
    <phoneticPr fontId="1" type="noConversion"/>
  </si>
  <si>
    <t>수강시 혜택 소개 페이지</t>
    <phoneticPr fontId="1" type="noConversion"/>
  </si>
  <si>
    <t>강의 시간표 페이지</t>
    <phoneticPr fontId="1" type="noConversion"/>
  </si>
  <si>
    <t>강좌별 강사 소개 페이지</t>
    <phoneticPr fontId="1" type="noConversion"/>
  </si>
  <si>
    <t>강좌별 수강 후기 페이지</t>
    <phoneticPr fontId="1" type="noConversion"/>
  </si>
  <si>
    <t>강좌 수강신청 페이지</t>
    <phoneticPr fontId="1" type="noConversion"/>
  </si>
  <si>
    <t>교직원 및 학생 로그인 페이지</t>
    <phoneticPr fontId="1" type="noConversion"/>
  </si>
  <si>
    <t>수강생 회원가입 페이지</t>
    <phoneticPr fontId="1" type="noConversion"/>
  </si>
  <si>
    <t>학생 정보 수정 페이지</t>
    <phoneticPr fontId="1" type="noConversion"/>
  </si>
  <si>
    <t>아이디/비밀번호 찾기 페이지</t>
    <phoneticPr fontId="1" type="noConversion"/>
  </si>
  <si>
    <t>김담당</t>
    <phoneticPr fontId="1" type="noConversion"/>
  </si>
  <si>
    <t>프로젝트 일정 및 간트차트</t>
    <phoneticPr fontId="1" type="noConversion"/>
  </si>
  <si>
    <t>06 DB(객체) 목록</t>
    <phoneticPr fontId="1" type="noConversion"/>
  </si>
  <si>
    <t>07 테이블 정의서</t>
    <phoneticPr fontId="1" type="noConversion"/>
  </si>
  <si>
    <t>10 네이밍규칙</t>
    <phoneticPr fontId="1" type="noConversion"/>
  </si>
  <si>
    <t>11 화면프로그램 목록</t>
    <phoneticPr fontId="1" type="noConversion"/>
  </si>
  <si>
    <t>12 화면설계서</t>
    <phoneticPr fontId="1" type="noConversion"/>
  </si>
  <si>
    <t>13 화면경로</t>
    <phoneticPr fontId="1" type="noConversion"/>
  </si>
  <si>
    <t>14 클래스경로</t>
    <phoneticPr fontId="1" type="noConversion"/>
  </si>
  <si>
    <t>17 프로젝트상세일정</t>
    <phoneticPr fontId="1" type="noConversion"/>
  </si>
  <si>
    <t>06_작성자_DB(객체)목록_v01_년월일_시각</t>
    <phoneticPr fontId="1" type="noConversion"/>
  </si>
  <si>
    <t>07_작성자_테이블정의서_v01_년월일_시각</t>
    <phoneticPr fontId="1" type="noConversion"/>
  </si>
  <si>
    <t>10_작성자_네이밍규칙_v01_년월일_시각</t>
    <phoneticPr fontId="1" type="noConversion"/>
  </si>
  <si>
    <t>11_작성자_화면프로그램목록_v01_년월일_시각</t>
    <phoneticPr fontId="1" type="noConversion"/>
  </si>
  <si>
    <t>12_작성자_화면설계서_v01_년월일_시각</t>
    <phoneticPr fontId="1" type="noConversion"/>
  </si>
  <si>
    <t>13_작성자_화면경로_v01_년월일_시각</t>
    <phoneticPr fontId="1" type="noConversion"/>
  </si>
  <si>
    <t>14_작성자_클래스경로_v01_년월일_시각</t>
    <phoneticPr fontId="1" type="noConversion"/>
  </si>
  <si>
    <t>17_작성자_프로젝트상세일정_v01_년월일_시각</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</si>
  <si>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</si>
  <si>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</si>
  <si>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</si>
  <si>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</si>
  <si>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38기 스마트웹 콘텐츠개발자 양성과정 A</t>
    <phoneticPr fontId="1" type="noConversion"/>
  </si>
  <si>
    <t xml:space="preserve">뱅크샐러드 : https://www.banksalad.com/
유비플러스 데모프로그램
이카운트 :https://www.ecount.com/kr/ECK/ECK004M.aspx?lan_type=ko-KR
</t>
    <phoneticPr fontId="1" type="noConversion"/>
  </si>
  <si>
    <t>장현진</t>
    <phoneticPr fontId="1" type="noConversion"/>
  </si>
  <si>
    <t>2021-02-05-17시25분</t>
    <phoneticPr fontId="1" type="noConversion"/>
  </si>
  <si>
    <t xml:space="preserve">(2020-11-09 ~ 2021-05-06) </t>
    <phoneticPr fontId="1" type="noConversion"/>
  </si>
  <si>
    <t>장현진</t>
    <phoneticPr fontId="1" type="noConversion"/>
  </si>
  <si>
    <t>참고사항</t>
    <phoneticPr fontId="1" type="noConversion"/>
  </si>
  <si>
    <t>v03</t>
    <phoneticPr fontId="1" type="noConversion"/>
  </si>
  <si>
    <t xml:space="preserve">
세무 지식 부족으로 인하여 예기치 못한 손해를 보는 일을 줄이고 미리 정해진 양식으로 서포트하며,
최대한 알기 쉬운 세무정보와 인터페이스로 전문지식이 부족한 사용자에게 스스로 미래예상 비용을 확인하고 관리할 수 있게 하여 
세무관리의 능률을 높인다. 그리고 개인의 자산현황 분석으로 미래자산예측등 철저하게 개인에 초점을 맞춘 데이터를 분석해 맞춤 솔루션을 제공함으로서
고도화된 자산관리 서비스로 고객만족도를 높인다. 또한 매장관리, 고객관리, 직원관리를 메뉴얼로 제작하여 누가 사용하더라도 
접근하기 쉽고 체계적인 운영을 할 수 있게 도와주는 프로그램을 만들어 매장 관리시에 필요한 전문성을 완화하고
여러 관리사항을 한번에 확인할 수 있도록 만들어 업무상의 효율을 증가시킨다.</t>
    <phoneticPr fontId="1" type="noConversion"/>
  </si>
  <si>
    <t xml:space="preserve">(2020-11-09 ~ 2021-05-06) </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</si>
  <si>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</si>
  <si>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매년 달라지는 세법 개정들과 그에 대한 무지로 인해 '단' 하루 차이로 내지 않아도 될 세금을 내야 하는 상황들이 생긴다.
세금은 이미 사건이 벌어지고 난 후에는 세무전문가가 아닌 이상 일반인이 전반적인 세법을 이해하여 
대처하는 것은 사실 어려운 일이기에 그러한 상황을 방지 하고자한다.
그리고 현재 지속되는 경기 침체 속에서 자산관리의 필요성이 화두가 되고 있다.
하지만 전문가가 아닌 개인이 시시때때로 변하는 시장에 대응하기란 쉽지 않고
자산관리 전문가에게 자산을 맡기려면 많은 비용이 발생한다.
그렇기 때문에 접근하기 어려운 개인자산관리를 도와주기 위한 합리적인 자산관리방법과
따로 흩어져있던 금융 자료들을 모아 한번에 보여주고 
그 자료를 바탕으로 자산 및 세무관리를 한번에 처리 할 수 있는 프로젝트를 구상하고자 한다.
매장관리 측면에서는 매장을 직접 운영하는 사장과 직원이 매장 안에서 어떤 변동 사항이 있는지 한번에 파악하기 어려운 면이 있다. 
또한 여러 직원들의 급여 관리나 출퇴근 시간 관리, 매장내에서의 업무 진행간 협업이나 소통에 관한 사항등은 개별 문서로 관리하기가 어렵다.  
이러한 점을 해결하기 위해 매장 운영 시스템을 제작하여 일관되고 체계적인 운영을 가능하게 하고 고객에게 균등한 서비스를 제공하며 
문제가 생겼을 때 빠르게 해결책을 제시하여 매장을 더욱 효율적으로 관리 할 수 있도록 도움을 준다.</t>
    <phoneticPr fontId="1" type="noConversion"/>
  </si>
  <si>
    <t>관리자 / 사업주 / 직원</t>
    <phoneticPr fontId="1" type="noConversion"/>
  </si>
  <si>
    <t>매장관리</t>
    <phoneticPr fontId="1" type="noConversion"/>
  </si>
  <si>
    <t>3.원천세 관리</t>
    <phoneticPr fontId="1" type="noConversion"/>
  </si>
  <si>
    <t>3.1 직원 급여</t>
    <phoneticPr fontId="1" type="noConversion"/>
  </si>
  <si>
    <t>3.1.1 급여 등록</t>
    <phoneticPr fontId="1" type="noConversion"/>
  </si>
  <si>
    <t>3.1.2 급여 수정</t>
    <phoneticPr fontId="1" type="noConversion"/>
  </si>
  <si>
    <t>3.1.3 급여 삭제</t>
    <phoneticPr fontId="1" type="noConversion"/>
  </si>
  <si>
    <t>3.1.4 급여 조회</t>
    <phoneticPr fontId="1" type="noConversion"/>
  </si>
  <si>
    <t>3.2 일용직 급여</t>
    <phoneticPr fontId="1" type="noConversion"/>
  </si>
  <si>
    <t>3.2.1 급여 등록</t>
    <phoneticPr fontId="1" type="noConversion"/>
  </si>
  <si>
    <t>3.2.2 급여 수정</t>
    <phoneticPr fontId="1" type="noConversion"/>
  </si>
  <si>
    <t>3.2.3 급여 삭제</t>
    <phoneticPr fontId="1" type="noConversion"/>
  </si>
  <si>
    <t>3.2.4 급여 조회</t>
    <phoneticPr fontId="1" type="noConversion"/>
  </si>
  <si>
    <t>4. 인사관리</t>
    <phoneticPr fontId="1" type="noConversion"/>
  </si>
  <si>
    <t>4.1 직원 등록</t>
    <phoneticPr fontId="1" type="noConversion"/>
  </si>
  <si>
    <t>4.2 직원 수정</t>
    <phoneticPr fontId="1" type="noConversion"/>
  </si>
  <si>
    <t>5. 근태관리</t>
    <phoneticPr fontId="1" type="noConversion"/>
  </si>
  <si>
    <t>5.1 출퇴근 등록</t>
    <phoneticPr fontId="1" type="noConversion"/>
  </si>
  <si>
    <t>5.2 출퇴근 수정</t>
    <phoneticPr fontId="1" type="noConversion"/>
  </si>
  <si>
    <t>5.3 출퇴근 삭제</t>
    <phoneticPr fontId="1" type="noConversion"/>
  </si>
  <si>
    <t>5.4 출퇴근 조회</t>
    <phoneticPr fontId="1" type="noConversion"/>
  </si>
  <si>
    <t>5.5 휴가 등록</t>
    <phoneticPr fontId="1" type="noConversion"/>
  </si>
  <si>
    <t>5.6 연차 등록</t>
    <phoneticPr fontId="1" type="noConversion"/>
  </si>
  <si>
    <t>5.7 반차 등록</t>
    <phoneticPr fontId="1" type="noConversion"/>
  </si>
  <si>
    <t>5.8 근태 수정</t>
    <phoneticPr fontId="1" type="noConversion"/>
  </si>
  <si>
    <t>5.9 근태 삭제</t>
    <phoneticPr fontId="1" type="noConversion"/>
  </si>
  <si>
    <t>5.10 근태 조회</t>
    <phoneticPr fontId="1" type="noConversion"/>
  </si>
  <si>
    <t>6. 재고자산관리</t>
    <phoneticPr fontId="1" type="noConversion"/>
  </si>
  <si>
    <t>6.2 재고자산 수정</t>
    <phoneticPr fontId="1" type="noConversion"/>
  </si>
  <si>
    <t>6.5 재고자산 알림</t>
    <phoneticPr fontId="1" type="noConversion"/>
  </si>
  <si>
    <t>7.2 판매상품 수정</t>
    <phoneticPr fontId="1" type="noConversion"/>
  </si>
  <si>
    <t>7.3 판매상품 삭제</t>
    <phoneticPr fontId="1" type="noConversion"/>
  </si>
  <si>
    <t>7.4 판매상품 조회</t>
    <phoneticPr fontId="1" type="noConversion"/>
  </si>
  <si>
    <t>8.2 적금 조회</t>
    <phoneticPr fontId="1" type="noConversion"/>
  </si>
  <si>
    <t>10.1 지출등록</t>
    <phoneticPr fontId="1" type="noConversion"/>
  </si>
  <si>
    <t>11.2 적금 상품</t>
    <phoneticPr fontId="1" type="noConversion"/>
  </si>
  <si>
    <t>11.3 대출 상품</t>
    <phoneticPr fontId="1" type="noConversion"/>
  </si>
  <si>
    <t>12.수입 및 지출 관리</t>
    <phoneticPr fontId="1" type="noConversion"/>
  </si>
  <si>
    <t>12.1 전년대비 수입 및 지출</t>
    <phoneticPr fontId="1" type="noConversion"/>
  </si>
  <si>
    <t>12.3 카테고리별 비율 조회</t>
    <phoneticPr fontId="1" type="noConversion"/>
  </si>
  <si>
    <t>12.2 연도별 수입비교</t>
    <phoneticPr fontId="1" type="noConversion"/>
  </si>
  <si>
    <t>13.1 개인재무제표 조회</t>
    <phoneticPr fontId="1" type="noConversion"/>
  </si>
  <si>
    <t>16. 거래처 관리</t>
    <phoneticPr fontId="1" type="noConversion"/>
  </si>
  <si>
    <t>17. 현금영수증</t>
    <phoneticPr fontId="1" type="noConversion"/>
  </si>
  <si>
    <t>17.1 매출 현금영수증 조회</t>
    <phoneticPr fontId="1" type="noConversion"/>
  </si>
  <si>
    <t>17.2 매입 현금영수증 조회</t>
    <phoneticPr fontId="1" type="noConversion"/>
  </si>
  <si>
    <t>19. 미수 / 미지급</t>
    <phoneticPr fontId="1" type="noConversion"/>
  </si>
  <si>
    <t>19.1 수금 등록</t>
    <phoneticPr fontId="1" type="noConversion"/>
  </si>
  <si>
    <t>19.6 지급 수정</t>
    <phoneticPr fontId="1" type="noConversion"/>
  </si>
  <si>
    <t>19.7 지급 삭제</t>
    <phoneticPr fontId="1" type="noConversion"/>
  </si>
  <si>
    <t>19.8 지급 조회</t>
    <phoneticPr fontId="1" type="noConversion"/>
  </si>
  <si>
    <t>20.부가세 관리</t>
    <phoneticPr fontId="1" type="noConversion"/>
  </si>
  <si>
    <t>20.1.2 현금영수증 조회</t>
    <phoneticPr fontId="1" type="noConversion"/>
  </si>
  <si>
    <t>20.1.3 카드 매출 조회</t>
    <phoneticPr fontId="1" type="noConversion"/>
  </si>
  <si>
    <t>20.2 매입</t>
    <phoneticPr fontId="1" type="noConversion"/>
  </si>
  <si>
    <t>21. 손익계산서</t>
    <phoneticPr fontId="1" type="noConversion"/>
  </si>
  <si>
    <t>21.1 손익계산서 조회</t>
    <phoneticPr fontId="1" type="noConversion"/>
  </si>
  <si>
    <t>22. 세무일정</t>
    <phoneticPr fontId="1" type="noConversion"/>
  </si>
  <si>
    <t>22.1 세무일정 조회</t>
    <phoneticPr fontId="1" type="noConversion"/>
  </si>
  <si>
    <t>직원</t>
    <phoneticPr fontId="1" type="noConversion"/>
  </si>
  <si>
    <t>v01_2팀_시스템구조도_210218_15시14분 / 210218 PPT 근거</t>
    <phoneticPr fontId="1" type="noConversion"/>
  </si>
  <si>
    <t>v02_2팀_기능정의서_210218_15시14분 / 210218 회의록 근거</t>
    <phoneticPr fontId="1" type="noConversion"/>
  </si>
  <si>
    <t>v01</t>
    <phoneticPr fontId="1" type="noConversion"/>
  </si>
  <si>
    <t>v02</t>
    <phoneticPr fontId="1" type="noConversion"/>
  </si>
  <si>
    <t>v03_2팀_개요_210218_15시14분 / 210205 회의록 근거</t>
    <phoneticPr fontId="1" type="noConversion"/>
  </si>
  <si>
    <t>6.3 재고자산 삭제</t>
    <phoneticPr fontId="1" type="noConversion"/>
  </si>
  <si>
    <t>6.4 재고자산 조회</t>
    <phoneticPr fontId="1" type="noConversion"/>
  </si>
  <si>
    <t>7. 판매상품관리</t>
    <phoneticPr fontId="1" type="noConversion"/>
  </si>
  <si>
    <t>7.1 판매상품 등록</t>
    <phoneticPr fontId="1" type="noConversion"/>
  </si>
  <si>
    <t>자산관리</t>
    <phoneticPr fontId="1" type="noConversion"/>
  </si>
  <si>
    <t>8. 잔액조회</t>
    <phoneticPr fontId="1" type="noConversion"/>
  </si>
  <si>
    <t>8.1 예금 조회</t>
    <phoneticPr fontId="1" type="noConversion"/>
  </si>
  <si>
    <t>8.3 매장 수입 조회</t>
    <phoneticPr fontId="1" type="noConversion"/>
  </si>
  <si>
    <t>8.4 대출 잔액 조회</t>
    <phoneticPr fontId="1" type="noConversion"/>
  </si>
  <si>
    <t>9. 수입내역</t>
    <phoneticPr fontId="1" type="noConversion"/>
  </si>
  <si>
    <t>9.1 수입 등록</t>
    <phoneticPr fontId="1" type="noConversion"/>
  </si>
  <si>
    <t>9.1.1 매장 수입 등록</t>
    <phoneticPr fontId="1" type="noConversion"/>
  </si>
  <si>
    <t>9.1.2 고정 수입 등록</t>
    <phoneticPr fontId="1" type="noConversion"/>
  </si>
  <si>
    <t>9.1.3 기타 수입 등록</t>
    <phoneticPr fontId="1" type="noConversion"/>
  </si>
  <si>
    <t>10. 지출 내역</t>
    <phoneticPr fontId="1" type="noConversion"/>
  </si>
  <si>
    <t>10.1.1 매장 지출 등록</t>
    <phoneticPr fontId="1" type="noConversion"/>
  </si>
  <si>
    <t>10.1.2 고정 지출 등록</t>
    <phoneticPr fontId="1" type="noConversion"/>
  </si>
  <si>
    <t>10.1.3 기타 지출 등록</t>
    <phoneticPr fontId="1" type="noConversion"/>
  </si>
  <si>
    <t>11. 자산 계획 수립</t>
    <phoneticPr fontId="1" type="noConversion"/>
  </si>
  <si>
    <t>11.1 예금 상품</t>
    <phoneticPr fontId="1" type="noConversion"/>
  </si>
  <si>
    <t>12.4 해당년도 수입 별 지출 상세표</t>
    <phoneticPr fontId="1" type="noConversion"/>
  </si>
  <si>
    <t>12.5 연도별 지출 카테고리 연간비교</t>
    <phoneticPr fontId="1" type="noConversion"/>
  </si>
  <si>
    <t xml:space="preserve">12.6 막대그래프 조회 </t>
    <phoneticPr fontId="1" type="noConversion"/>
  </si>
  <si>
    <t>13. 개인재무제표</t>
    <phoneticPr fontId="1" type="noConversion"/>
  </si>
  <si>
    <t>세무관리</t>
    <phoneticPr fontId="1" type="noConversion"/>
  </si>
  <si>
    <t>16.1 거래처 등록</t>
    <phoneticPr fontId="1" type="noConversion"/>
  </si>
  <si>
    <t>16.2 거래처 수정</t>
    <phoneticPr fontId="1" type="noConversion"/>
  </si>
  <si>
    <t>16.3 거래처 삭제</t>
    <phoneticPr fontId="1" type="noConversion"/>
  </si>
  <si>
    <t>16.4 거래처 조회</t>
    <phoneticPr fontId="1" type="noConversion"/>
  </si>
  <si>
    <t>18. 기타 지출 관리</t>
    <phoneticPr fontId="1" type="noConversion"/>
  </si>
  <si>
    <t>18.1 기타 지출 등록</t>
    <phoneticPr fontId="1" type="noConversion"/>
  </si>
  <si>
    <t>18.2 기타 지출 수정</t>
    <phoneticPr fontId="1" type="noConversion"/>
  </si>
  <si>
    <t>18.3 기타 지출 삭제</t>
    <phoneticPr fontId="1" type="noConversion"/>
  </si>
  <si>
    <t>18.4 기타 지출 조회</t>
    <phoneticPr fontId="1" type="noConversion"/>
  </si>
  <si>
    <t>19.2 수금 수정</t>
    <phoneticPr fontId="1" type="noConversion"/>
  </si>
  <si>
    <t>19.3 수금 삭제</t>
    <phoneticPr fontId="1" type="noConversion"/>
  </si>
  <si>
    <t>19.4 수금 조회</t>
    <phoneticPr fontId="1" type="noConversion"/>
  </si>
  <si>
    <t>19.5 지급 등록</t>
    <phoneticPr fontId="1" type="noConversion"/>
  </si>
  <si>
    <t>19.9 미수 조회</t>
    <phoneticPr fontId="1" type="noConversion"/>
  </si>
  <si>
    <t>19.10 미지급 조회</t>
    <phoneticPr fontId="1" type="noConversion"/>
  </si>
  <si>
    <t>20.1 매출</t>
    <phoneticPr fontId="1" type="noConversion"/>
  </si>
  <si>
    <t>20.1.1 세금계산서 조회</t>
    <phoneticPr fontId="1" type="noConversion"/>
  </si>
  <si>
    <t>20.2.1 세금계산서 조회</t>
    <phoneticPr fontId="1" type="noConversion"/>
  </si>
  <si>
    <t>20.2.2 현금영수증 조회</t>
    <phoneticPr fontId="1" type="noConversion"/>
  </si>
  <si>
    <t>20.2.3 카드 매입 조회</t>
    <phoneticPr fontId="1" type="noConversion"/>
  </si>
  <si>
    <t>메모</t>
    <phoneticPr fontId="1" type="noConversion"/>
  </si>
  <si>
    <t>상호명</t>
    <phoneticPr fontId="1" type="noConversion"/>
  </si>
  <si>
    <t>사업자번호</t>
    <phoneticPr fontId="1" type="noConversion"/>
  </si>
  <si>
    <t>대표자명</t>
    <phoneticPr fontId="1" type="noConversion"/>
  </si>
  <si>
    <t>업종</t>
    <phoneticPr fontId="1" type="noConversion"/>
  </si>
  <si>
    <t>사업장주소지</t>
    <phoneticPr fontId="1" type="noConversion"/>
  </si>
  <si>
    <t>핸드폰번호</t>
    <phoneticPr fontId="1" type="noConversion"/>
  </si>
  <si>
    <t>이메일주소</t>
    <phoneticPr fontId="1" type="noConversion"/>
  </si>
  <si>
    <t>생년월일</t>
    <phoneticPr fontId="1" type="noConversion"/>
  </si>
  <si>
    <t>장현진</t>
    <phoneticPr fontId="1" type="noConversion"/>
  </si>
  <si>
    <t>백재영</t>
    <phoneticPr fontId="1" type="noConversion"/>
  </si>
  <si>
    <t>최영은</t>
    <phoneticPr fontId="1" type="noConversion"/>
  </si>
  <si>
    <t>id004</t>
  </si>
  <si>
    <t>pw004</t>
  </si>
  <si>
    <t>진우주</t>
    <phoneticPr fontId="1" type="noConversion"/>
  </si>
  <si>
    <t>만나카페</t>
    <phoneticPr fontId="1" type="noConversion"/>
  </si>
  <si>
    <t>메가커피</t>
    <phoneticPr fontId="1" type="noConversion"/>
  </si>
  <si>
    <t>스타벅스</t>
    <phoneticPr fontId="1" type="noConversion"/>
  </si>
  <si>
    <t>할리스</t>
    <phoneticPr fontId="1" type="noConversion"/>
  </si>
  <si>
    <t>010-1111-11111</t>
    <phoneticPr fontId="1" type="noConversion"/>
  </si>
  <si>
    <t>010-1111-11112</t>
  </si>
  <si>
    <t>010-1111-11113</t>
  </si>
  <si>
    <t>010-1111-11114</t>
  </si>
  <si>
    <t>010-1111-11115</t>
  </si>
  <si>
    <t>폴바셋</t>
    <phoneticPr fontId="1" type="noConversion"/>
  </si>
  <si>
    <t>카페</t>
    <phoneticPr fontId="1" type="noConversion"/>
  </si>
  <si>
    <t>전주시 우아동</t>
    <phoneticPr fontId="1" type="noConversion"/>
  </si>
  <si>
    <t>전주시 송천동</t>
    <phoneticPr fontId="1" type="noConversion"/>
  </si>
  <si>
    <t>전주시 서신동</t>
    <phoneticPr fontId="1" type="noConversion"/>
  </si>
  <si>
    <t>전주시 평화동</t>
    <phoneticPr fontId="1" type="noConversion"/>
  </si>
  <si>
    <t>402-11-11111</t>
    <phoneticPr fontId="1" type="noConversion"/>
  </si>
  <si>
    <t>402-11-11112</t>
  </si>
  <si>
    <t>402-11-11113</t>
  </si>
  <si>
    <t>402-11-11114</t>
  </si>
  <si>
    <t>402-11-11115</t>
  </si>
  <si>
    <t>wkdguswls@ksmart.com</t>
    <phoneticPr fontId="1" type="noConversion"/>
  </si>
  <si>
    <t>qorwodud@@ksmart.com</t>
    <phoneticPr fontId="1" type="noConversion"/>
  </si>
  <si>
    <t>chlduddms@@ksmart.com</t>
    <phoneticPr fontId="1" type="noConversion"/>
  </si>
  <si>
    <t>wlsdnwn@@ksmart.com</t>
    <phoneticPr fontId="1" type="noConversion"/>
  </si>
  <si>
    <t>whwoghks@@ksmart.com</t>
    <phoneticPr fontId="1" type="noConversion"/>
  </si>
  <si>
    <t>직원 사용자</t>
    <phoneticPr fontId="1" type="noConversion"/>
  </si>
  <si>
    <t>사업장 코드(PK)</t>
    <phoneticPr fontId="1" type="noConversion"/>
  </si>
  <si>
    <t>비밀번호</t>
    <phoneticPr fontId="1" type="noConversion"/>
  </si>
  <si>
    <t>입사일</t>
    <phoneticPr fontId="1" type="noConversion"/>
  </si>
  <si>
    <t>퇴사일</t>
    <phoneticPr fontId="1" type="noConversion"/>
  </si>
  <si>
    <t>계좌번호</t>
    <phoneticPr fontId="1" type="noConversion"/>
  </si>
  <si>
    <t>근로계약서</t>
    <phoneticPr fontId="1" type="noConversion"/>
  </si>
  <si>
    <t>보건증</t>
    <phoneticPr fontId="1" type="noConversion"/>
  </si>
  <si>
    <t>id001</t>
    <phoneticPr fontId="1" type="noConversion"/>
  </si>
  <si>
    <t>pw001</t>
    <phoneticPr fontId="1" type="noConversion"/>
  </si>
  <si>
    <t>유재석</t>
    <phoneticPr fontId="1" type="noConversion"/>
  </si>
  <si>
    <t>박명수</t>
    <phoneticPr fontId="1" type="noConversion"/>
  </si>
  <si>
    <t>이광수</t>
    <phoneticPr fontId="1" type="noConversion"/>
  </si>
  <si>
    <t>서장훈</t>
    <phoneticPr fontId="1" type="noConversion"/>
  </si>
  <si>
    <t>3333-1111-110111</t>
    <phoneticPr fontId="1" type="noConversion"/>
  </si>
  <si>
    <t>3333-1111-110112</t>
  </si>
  <si>
    <t>3333-1111-110113</t>
  </si>
  <si>
    <t>3333-1111-110114</t>
  </si>
  <si>
    <t>직원아이디(FK)</t>
    <phoneticPr fontId="1" type="noConversion"/>
  </si>
  <si>
    <t>owner__pw</t>
  </si>
  <si>
    <t>owner_01</t>
  </si>
  <si>
    <t>owner_02</t>
  </si>
  <si>
    <t>owner_03</t>
  </si>
  <si>
    <t>owner_04</t>
  </si>
  <si>
    <t>owner_05</t>
  </si>
  <si>
    <t>user_id(FK)</t>
    <phoneticPr fontId="1" type="noConversion"/>
  </si>
  <si>
    <t>user_id(PK)</t>
    <phoneticPr fontId="1" type="noConversion"/>
  </si>
  <si>
    <t>user_pw</t>
    <phoneticPr fontId="1" type="noConversion"/>
  </si>
  <si>
    <t>user_level</t>
    <phoneticPr fontId="1" type="noConversion"/>
  </si>
  <si>
    <t>user_name</t>
    <phoneticPr fontId="1" type="noConversion"/>
  </si>
  <si>
    <t>user_pay</t>
    <phoneticPr fontId="1" type="noConversion"/>
  </si>
  <si>
    <t>user_agreement</t>
    <phoneticPr fontId="1" type="noConversion"/>
  </si>
  <si>
    <t>user_health_card</t>
    <phoneticPr fontId="1" type="noConversion"/>
  </si>
  <si>
    <t>owner_reg_date</t>
    <phoneticPr fontId="1" type="noConversion"/>
  </si>
  <si>
    <t>owner_birth</t>
    <phoneticPr fontId="1" type="noConversion"/>
  </si>
  <si>
    <t>owner_email</t>
    <phoneticPr fontId="1" type="noConversion"/>
  </si>
  <si>
    <t>owner_phone</t>
    <phoneticPr fontId="1" type="noConversion"/>
  </si>
  <si>
    <t>owner_name</t>
    <phoneticPr fontId="1" type="noConversion"/>
  </si>
  <si>
    <t>tb_owner</t>
    <phoneticPr fontId="1" type="noConversion"/>
  </si>
  <si>
    <t>tb_user</t>
    <phoneticPr fontId="1" type="noConversion"/>
  </si>
  <si>
    <t>부가세 유형</t>
    <phoneticPr fontId="1" type="noConversion"/>
  </si>
  <si>
    <t>공급가액</t>
    <phoneticPr fontId="1" type="noConversion"/>
  </si>
  <si>
    <t>결제유형</t>
    <phoneticPr fontId="1" type="noConversion"/>
  </si>
  <si>
    <t>거래처관리</t>
    <phoneticPr fontId="1" type="noConversion"/>
  </si>
  <si>
    <t>tb_customer</t>
    <phoneticPr fontId="1" type="noConversion"/>
  </si>
  <si>
    <t>거래처명</t>
    <phoneticPr fontId="1" type="noConversion"/>
  </si>
  <si>
    <t>업태</t>
    <phoneticPr fontId="1" type="noConversion"/>
  </si>
  <si>
    <t>24번</t>
  </si>
  <si>
    <t>25번</t>
  </si>
  <si>
    <t>26번</t>
  </si>
  <si>
    <t>귀속년월</t>
    <phoneticPr fontId="1" type="noConversion"/>
  </si>
  <si>
    <t>월급</t>
    <phoneticPr fontId="1" type="noConversion"/>
  </si>
  <si>
    <t>국민연금</t>
    <phoneticPr fontId="1" type="noConversion"/>
  </si>
  <si>
    <t>건강보험</t>
    <phoneticPr fontId="1" type="noConversion"/>
  </si>
  <si>
    <t>지급합계</t>
    <phoneticPr fontId="1" type="noConversion"/>
  </si>
  <si>
    <t>공제합계</t>
    <phoneticPr fontId="1" type="noConversion"/>
  </si>
  <si>
    <t>실수령액</t>
    <phoneticPr fontId="1" type="noConversion"/>
  </si>
  <si>
    <t xml:space="preserve">지급일자 </t>
    <phoneticPr fontId="1" type="noConversion"/>
  </si>
  <si>
    <t>부가세관리</t>
    <phoneticPr fontId="1" type="noConversion"/>
  </si>
  <si>
    <t>매입세액</t>
    <phoneticPr fontId="1" type="noConversion"/>
  </si>
  <si>
    <t>예정 고지세액</t>
    <phoneticPr fontId="1" type="noConversion"/>
  </si>
  <si>
    <t>의제 매입세액</t>
    <phoneticPr fontId="1" type="noConversion"/>
  </si>
  <si>
    <t>불공제 매입세액</t>
    <phoneticPr fontId="1" type="noConversion"/>
  </si>
  <si>
    <t>납부세액</t>
    <phoneticPr fontId="1" type="noConversion"/>
  </si>
  <si>
    <t>가산세</t>
    <phoneticPr fontId="1" type="noConversion"/>
  </si>
  <si>
    <t>손익계산서</t>
    <phoneticPr fontId="1" type="noConversion"/>
  </si>
  <si>
    <t>매입</t>
    <phoneticPr fontId="1" type="noConversion"/>
  </si>
  <si>
    <t>매출 총이익</t>
    <phoneticPr fontId="1" type="noConversion"/>
  </si>
  <si>
    <t>판관비</t>
    <phoneticPr fontId="1" type="noConversion"/>
  </si>
  <si>
    <t>영업이익</t>
    <phoneticPr fontId="1" type="noConversion"/>
  </si>
  <si>
    <t>영업외수익</t>
    <phoneticPr fontId="1" type="noConversion"/>
  </si>
  <si>
    <t>영업외비용</t>
    <phoneticPr fontId="1" type="noConversion"/>
  </si>
  <si>
    <t>당기순이익</t>
    <phoneticPr fontId="1" type="noConversion"/>
  </si>
  <si>
    <t>일용직 급여관리</t>
    <phoneticPr fontId="1" type="noConversion"/>
  </si>
  <si>
    <t>근무시간</t>
    <phoneticPr fontId="1" type="noConversion"/>
  </si>
  <si>
    <t>등록날짜</t>
    <phoneticPr fontId="1" type="noConversion"/>
  </si>
  <si>
    <t>기타지출코드</t>
    <phoneticPr fontId="1" type="noConversion"/>
  </si>
  <si>
    <t>부가세코드</t>
    <phoneticPr fontId="1" type="noConversion"/>
  </si>
  <si>
    <t>vat_code</t>
    <phoneticPr fontId="1" type="noConversion"/>
  </si>
  <si>
    <t>vat_date</t>
    <phoneticPr fontId="1" type="noConversion"/>
  </si>
  <si>
    <t>vat_intended_tax</t>
    <phoneticPr fontId="1" type="noConversion"/>
  </si>
  <si>
    <t>vat_additional_tax</t>
    <phoneticPr fontId="1" type="noConversion"/>
  </si>
  <si>
    <t>팀원 or 조원 or 개인 : 홍길동,김길동,이길동,최길동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포함05_작성자_상세자료_v01_년월일_시각</t>
    <phoneticPr fontId="1" type="noConversion"/>
  </si>
  <si>
    <t>v01</t>
    <phoneticPr fontId="1" type="noConversion"/>
  </si>
  <si>
    <t>v01_2팀_상세자료입력_210224_17시 04분</t>
    <phoneticPr fontId="1" type="noConversion"/>
  </si>
  <si>
    <t>매입매출 관리하기 편하게</t>
    <phoneticPr fontId="1" type="noConversion"/>
  </si>
  <si>
    <t>입력, 카드,현금 구분 입력 시</t>
    <phoneticPr fontId="1" type="noConversion"/>
  </si>
  <si>
    <t>상품매출, 제품매출, 서비스 용역매출</t>
    <phoneticPr fontId="1" type="noConversion"/>
  </si>
  <si>
    <t>기간별 합계</t>
    <phoneticPr fontId="1" type="noConversion"/>
  </si>
  <si>
    <t>2팀</t>
    <phoneticPr fontId="1" type="noConversion"/>
  </si>
  <si>
    <t>계정과목</t>
    <phoneticPr fontId="1" type="noConversion"/>
  </si>
  <si>
    <t>대분류</t>
    <phoneticPr fontId="1" type="noConversion"/>
  </si>
  <si>
    <t>중분류</t>
    <phoneticPr fontId="1" type="noConversion"/>
  </si>
  <si>
    <t>당좌자산</t>
    <phoneticPr fontId="1" type="noConversion"/>
  </si>
  <si>
    <t>자산</t>
    <phoneticPr fontId="1" type="noConversion"/>
  </si>
  <si>
    <t>현금</t>
    <phoneticPr fontId="1" type="noConversion"/>
  </si>
  <si>
    <t>당좌예금</t>
    <phoneticPr fontId="1" type="noConversion"/>
  </si>
  <si>
    <t>27번</t>
  </si>
  <si>
    <t>장기요양보험</t>
    <phoneticPr fontId="1" type="noConversion"/>
  </si>
  <si>
    <t>고용보험</t>
    <phoneticPr fontId="1" type="noConversion"/>
  </si>
  <si>
    <t>tb_insurance</t>
    <phoneticPr fontId="1" type="noConversion"/>
  </si>
  <si>
    <t>o</t>
    <phoneticPr fontId="1" type="noConversion"/>
  </si>
  <si>
    <t>ins202001</t>
    <phoneticPr fontId="1" type="noConversion"/>
  </si>
  <si>
    <t>4대보험</t>
    <phoneticPr fontId="1" type="noConversion"/>
  </si>
  <si>
    <t>총 합계 세율</t>
    <phoneticPr fontId="1" type="noConversion"/>
  </si>
  <si>
    <t>당일 날짜</t>
    <phoneticPr fontId="1" type="noConversion"/>
  </si>
  <si>
    <t>권한</t>
    <phoneticPr fontId="1" type="noConversion"/>
  </si>
  <si>
    <t>일당이 187.000 이상일 경우 소득세 발생</t>
    <phoneticPr fontId="1" type="noConversion"/>
  </si>
  <si>
    <t>계산법 (하루일당 - 150.000) * 2.7%</t>
    <phoneticPr fontId="1" type="noConversion"/>
  </si>
  <si>
    <t>지방소득세는 소득세 * 10%</t>
    <phoneticPr fontId="1" type="noConversion"/>
  </si>
  <si>
    <t>소득세 * 10%</t>
    <phoneticPr fontId="1" type="noConversion"/>
  </si>
  <si>
    <t>근로소득세</t>
    <phoneticPr fontId="1" type="noConversion"/>
  </si>
  <si>
    <t>근로 지방소득세</t>
    <phoneticPr fontId="1" type="noConversion"/>
  </si>
  <si>
    <t>세액표 참조</t>
    <phoneticPr fontId="1" type="noConversion"/>
  </si>
  <si>
    <t>소득세 * 10%</t>
    <phoneticPr fontId="1" type="noConversion"/>
  </si>
  <si>
    <t>원하는 기준/ 재고알림 테이블 생성</t>
    <phoneticPr fontId="1" type="noConversion"/>
  </si>
  <si>
    <t>owner__id</t>
    <phoneticPr fontId="1" type="noConversion"/>
  </si>
  <si>
    <t>oid001</t>
    <phoneticPr fontId="1" type="noConversion"/>
  </si>
  <si>
    <t>oid004</t>
  </si>
  <si>
    <t>oid005</t>
  </si>
  <si>
    <t>oid002</t>
    <phoneticPr fontId="1" type="noConversion"/>
  </si>
  <si>
    <t>oid003</t>
    <phoneticPr fontId="1" type="noConversion"/>
  </si>
  <si>
    <t>사업주 사용자</t>
    <phoneticPr fontId="1" type="noConversion"/>
  </si>
  <si>
    <t>사업장 정보등록</t>
    <phoneticPr fontId="1" type="noConversion"/>
  </si>
  <si>
    <t>063-023-2345</t>
    <phoneticPr fontId="1" type="noConversion"/>
  </si>
  <si>
    <t>사업장 전화번호</t>
    <phoneticPr fontId="1" type="noConversion"/>
  </si>
  <si>
    <t>063-023-2346</t>
  </si>
  <si>
    <t>063-023-2347</t>
  </si>
  <si>
    <t>063-023-2348</t>
  </si>
  <si>
    <t>063-023-2349</t>
  </si>
  <si>
    <t>user_work_time</t>
    <phoneticPr fontId="1" type="noConversion"/>
  </si>
  <si>
    <t>소정 근로시간(일일)</t>
    <phoneticPr fontId="1" type="noConversion"/>
  </si>
  <si>
    <t>28번</t>
  </si>
  <si>
    <t>29번</t>
  </si>
  <si>
    <t>30번</t>
  </si>
  <si>
    <t>31번</t>
  </si>
  <si>
    <t>32번</t>
  </si>
  <si>
    <t>33번</t>
  </si>
  <si>
    <t>inc_daliyworker_tex</t>
    <phoneticPr fontId="1" type="noConversion"/>
  </si>
  <si>
    <t>2번</t>
    <phoneticPr fontId="1" type="noConversion"/>
  </si>
  <si>
    <t>3번</t>
    <phoneticPr fontId="1" type="noConversion"/>
  </si>
  <si>
    <t xml:space="preserve">입고수량 </t>
    <phoneticPr fontId="1" type="noConversion"/>
  </si>
  <si>
    <t>입고날짜</t>
    <phoneticPr fontId="1" type="noConversion"/>
  </si>
  <si>
    <t>급여관리</t>
    <phoneticPr fontId="1" type="noConversion"/>
  </si>
  <si>
    <t>과세추가수당합계</t>
    <phoneticPr fontId="1" type="noConversion"/>
  </si>
  <si>
    <t>비과세추가수당합계</t>
    <phoneticPr fontId="1" type="noConversion"/>
  </si>
  <si>
    <t>근로소득세율간이세액표</t>
    <phoneticPr fontId="1" type="noConversion"/>
  </si>
  <si>
    <t xml:space="preserve">*근로소득 간이세액표 참고 </t>
    <phoneticPr fontId="1" type="noConversion"/>
  </si>
  <si>
    <t>메뉴 관리</t>
    <phoneticPr fontId="1" type="noConversion"/>
  </si>
  <si>
    <t>메뉴명</t>
    <phoneticPr fontId="1" type="noConversion"/>
  </si>
  <si>
    <t>메뉴카테고리</t>
    <phoneticPr fontId="1" type="noConversion"/>
  </si>
  <si>
    <t>메뉴가격</t>
    <phoneticPr fontId="1" type="noConversion"/>
  </si>
  <si>
    <t>menu_name</t>
    <phoneticPr fontId="1" type="noConversion"/>
  </si>
  <si>
    <t>menu_price</t>
    <phoneticPr fontId="1" type="noConversion"/>
  </si>
  <si>
    <t>menu_reg_date</t>
    <phoneticPr fontId="1" type="noConversion"/>
  </si>
  <si>
    <t xml:space="preserve"> </t>
    <phoneticPr fontId="1" type="noConversion"/>
  </si>
  <si>
    <t>품목 관리</t>
    <phoneticPr fontId="1" type="noConversion"/>
  </si>
  <si>
    <t>품목 명</t>
    <phoneticPr fontId="1" type="noConversion"/>
  </si>
  <si>
    <t>상세</t>
    <phoneticPr fontId="1" type="noConversion"/>
  </si>
  <si>
    <t>추가수당항목</t>
    <phoneticPr fontId="1" type="noConversion"/>
  </si>
  <si>
    <t>금액</t>
    <phoneticPr fontId="1" type="noConversion"/>
  </si>
  <si>
    <t>1. 상여금</t>
    <phoneticPr fontId="1" type="noConversion"/>
  </si>
  <si>
    <t>2. 연장근무</t>
    <phoneticPr fontId="1" type="noConversion"/>
  </si>
  <si>
    <t>비과세추가수당항목</t>
    <phoneticPr fontId="1" type="noConversion"/>
  </si>
  <si>
    <t>1. 식대</t>
    <phoneticPr fontId="1" type="noConversion"/>
  </si>
  <si>
    <t xml:space="preserve">상세 </t>
    <phoneticPr fontId="1" type="noConversion"/>
  </si>
  <si>
    <t>상여금</t>
    <phoneticPr fontId="1" type="noConversion"/>
  </si>
  <si>
    <t>연장근무</t>
    <phoneticPr fontId="1" type="noConversion"/>
  </si>
  <si>
    <t>추석상여금</t>
    <phoneticPr fontId="1" type="noConversion"/>
  </si>
  <si>
    <t>2시간연장근무</t>
    <phoneticPr fontId="1" type="noConversion"/>
  </si>
  <si>
    <t>식대</t>
    <phoneticPr fontId="1" type="noConversion"/>
  </si>
  <si>
    <t>자가운전</t>
    <phoneticPr fontId="1" type="noConversion"/>
  </si>
  <si>
    <t>10만원</t>
    <phoneticPr fontId="1" type="noConversion"/>
  </si>
  <si>
    <t>20만원</t>
    <phoneticPr fontId="1" type="noConversion"/>
  </si>
  <si>
    <t>등록날짜</t>
    <phoneticPr fontId="1" type="noConversion"/>
  </si>
  <si>
    <t>아이디(PK)</t>
    <phoneticPr fontId="1" type="noConversion"/>
  </si>
  <si>
    <t>아이디(FK)</t>
    <phoneticPr fontId="1" type="noConversion"/>
  </si>
  <si>
    <t>owner_id</t>
    <phoneticPr fontId="1" type="noConversion"/>
  </si>
  <si>
    <t>user_reg_date</t>
    <phoneticPr fontId="1" type="noConversion"/>
  </si>
  <si>
    <t>user_join_date</t>
    <phoneticPr fontId="1" type="noConversion"/>
  </si>
  <si>
    <t>user_out_date</t>
    <phoneticPr fontId="1" type="noConversion"/>
  </si>
  <si>
    <t>알바생</t>
    <phoneticPr fontId="1" type="noConversion"/>
  </si>
  <si>
    <t>기본급여/시급</t>
    <phoneticPr fontId="1" type="noConversion"/>
  </si>
  <si>
    <t>은행명</t>
    <phoneticPr fontId="1" type="noConversion"/>
  </si>
  <si>
    <t>user_bank_acount</t>
    <phoneticPr fontId="1" type="noConversion"/>
  </si>
  <si>
    <t>user_bank_name</t>
    <phoneticPr fontId="1" type="noConversion"/>
  </si>
  <si>
    <t>신한</t>
    <phoneticPr fontId="1" type="noConversion"/>
  </si>
  <si>
    <t>우리</t>
    <phoneticPr fontId="1" type="noConversion"/>
  </si>
  <si>
    <t>국민</t>
    <phoneticPr fontId="1" type="noConversion"/>
  </si>
  <si>
    <t>전북</t>
    <phoneticPr fontId="1" type="noConversion"/>
  </si>
  <si>
    <t>att_code(PK)</t>
    <phoneticPr fontId="1" type="noConversion"/>
  </si>
  <si>
    <t>출퇴근코드(PK)</t>
    <phoneticPr fontId="1" type="noConversion"/>
  </si>
  <si>
    <t>att_date</t>
  </si>
  <si>
    <t>att_start</t>
  </si>
  <si>
    <t>att_end</t>
  </si>
  <si>
    <t>att_reg_date</t>
  </si>
  <si>
    <t>4대보험코드(연별)(PK)</t>
    <phoneticPr fontId="1" type="noConversion"/>
  </si>
  <si>
    <t>insu_code(PK)</t>
  </si>
  <si>
    <t>insu_persion</t>
  </si>
  <si>
    <t>insu_health</t>
  </si>
  <si>
    <t>insu_employ</t>
  </si>
  <si>
    <t>insu_longcare</t>
  </si>
  <si>
    <t>insu_total_perc</t>
  </si>
  <si>
    <t>추가수당코드(PK)</t>
    <phoneticPr fontId="1" type="noConversion"/>
  </si>
  <si>
    <t>btax_cate</t>
    <phoneticPr fontId="1" type="noConversion"/>
  </si>
  <si>
    <t>btax_etc</t>
    <phoneticPr fontId="1" type="noConversion"/>
  </si>
  <si>
    <t>btax_reg_date</t>
    <phoneticPr fontId="1" type="noConversion"/>
  </si>
  <si>
    <t>추가수당코드(PK)</t>
    <phoneticPr fontId="1" type="noConversion"/>
  </si>
  <si>
    <t>btax_code(PK)</t>
    <phoneticPr fontId="1" type="noConversion"/>
  </si>
  <si>
    <t>등록 날짜</t>
    <phoneticPr fontId="1" type="noConversion"/>
  </si>
  <si>
    <t>등록 날짜</t>
    <phoneticPr fontId="1" type="noConversion"/>
  </si>
  <si>
    <t>insu_reg_date</t>
    <phoneticPr fontId="1" type="noConversion"/>
  </si>
  <si>
    <t xml:space="preserve">* 근로소득세율 간이세액표는 매년 개정이 되기때문에 매해 테이블 변경이 필요하다. </t>
    <phoneticPr fontId="1" type="noConversion"/>
  </si>
  <si>
    <t>intax_code(PK)</t>
    <phoneticPr fontId="1" type="noConversion"/>
  </si>
  <si>
    <t>intax_work</t>
    <phoneticPr fontId="1" type="noConversion"/>
  </si>
  <si>
    <t>intax_local</t>
    <phoneticPr fontId="1" type="noConversion"/>
  </si>
  <si>
    <t>intax_reg_date</t>
    <phoneticPr fontId="1" type="noConversion"/>
  </si>
  <si>
    <t>직원 아이디(PK)</t>
    <phoneticPr fontId="1" type="noConversion"/>
  </si>
  <si>
    <t>salary_deduction</t>
  </si>
  <si>
    <t>salary_receipts</t>
  </si>
  <si>
    <t>salary_paydate</t>
  </si>
  <si>
    <t>salary_reg_date</t>
  </si>
  <si>
    <t>salary_year_month</t>
    <phoneticPr fontId="1" type="noConversion"/>
  </si>
  <si>
    <t>salary_pay</t>
    <phoneticPr fontId="1" type="noConversion"/>
  </si>
  <si>
    <t>salary_btax_total</t>
    <phoneticPr fontId="1" type="noConversion"/>
  </si>
  <si>
    <t>salary_bntax_total</t>
    <phoneticPr fontId="1" type="noConversion"/>
  </si>
  <si>
    <t>salary_total</t>
    <phoneticPr fontId="1" type="noConversion"/>
  </si>
  <si>
    <t>intax_work(FK)</t>
    <phoneticPr fontId="1" type="noConversion"/>
  </si>
  <si>
    <t>근로소득세(FK)</t>
    <phoneticPr fontId="1" type="noConversion"/>
  </si>
  <si>
    <t>근로 지방소득세(FK)</t>
    <phoneticPr fontId="1" type="noConversion"/>
  </si>
  <si>
    <t>intax_local(FK)</t>
    <phoneticPr fontId="1" type="noConversion"/>
  </si>
  <si>
    <t>등록날짜</t>
    <phoneticPr fontId="1" type="noConversion"/>
  </si>
  <si>
    <t>등록날짜</t>
    <phoneticPr fontId="1" type="noConversion"/>
  </si>
  <si>
    <t>menu_cate</t>
    <phoneticPr fontId="1" type="noConversion"/>
  </si>
  <si>
    <t>tb_article</t>
    <phoneticPr fontId="1" type="noConversion"/>
  </si>
  <si>
    <t>article_name</t>
    <phoneticPr fontId="1" type="noConversion"/>
  </si>
  <si>
    <t>article_etc</t>
    <phoneticPr fontId="1" type="noConversion"/>
  </si>
  <si>
    <t>등록날짜</t>
    <phoneticPr fontId="1" type="noConversion"/>
  </si>
  <si>
    <t>article_reg_date</t>
    <phoneticPr fontId="1" type="noConversion"/>
  </si>
  <si>
    <t>품목코드(FK)</t>
    <phoneticPr fontId="1" type="noConversion"/>
  </si>
  <si>
    <t>article_code(FK)</t>
    <phoneticPr fontId="1" type="noConversion"/>
  </si>
  <si>
    <t>입고수량코드(PK)</t>
    <phoneticPr fontId="1" type="noConversion"/>
  </si>
  <si>
    <t>stock_code(PK)</t>
    <phoneticPr fontId="1" type="noConversion"/>
  </si>
  <si>
    <t>재고관리코드(PK)</t>
    <phoneticPr fontId="1" type="noConversion"/>
  </si>
  <si>
    <t>article_code(PK)</t>
    <phoneticPr fontId="1" type="noConversion"/>
  </si>
  <si>
    <t>품목코드(PK)</t>
    <phoneticPr fontId="1" type="noConversion"/>
  </si>
  <si>
    <t>menu_code(PK)</t>
    <phoneticPr fontId="1" type="noConversion"/>
  </si>
  <si>
    <t>메뉴코드(PK)</t>
    <phoneticPr fontId="1" type="noConversion"/>
  </si>
  <si>
    <t>명세서코드(PK)</t>
    <phoneticPr fontId="1" type="noConversion"/>
  </si>
  <si>
    <t>salary_code(PK)</t>
    <phoneticPr fontId="1" type="noConversion"/>
  </si>
  <si>
    <t>cust_number</t>
  </si>
  <si>
    <t>cust_name</t>
  </si>
  <si>
    <t>cust_business_type</t>
  </si>
  <si>
    <t>cust_phone</t>
  </si>
  <si>
    <t>거래처코드(PK)</t>
    <phoneticPr fontId="1" type="noConversion"/>
  </si>
  <si>
    <t>cust_code(PK)</t>
    <phoneticPr fontId="1" type="noConversion"/>
  </si>
  <si>
    <t>cust_code(FK)</t>
    <phoneticPr fontId="1" type="noConversion"/>
  </si>
  <si>
    <t>거래처 코드(FK)</t>
    <phoneticPr fontId="1" type="noConversion"/>
  </si>
  <si>
    <t>inco_date</t>
    <phoneticPr fontId="1" type="noConversion"/>
  </si>
  <si>
    <t>inco_check</t>
    <phoneticPr fontId="1" type="noConversion"/>
  </si>
  <si>
    <t>원두</t>
    <phoneticPr fontId="1" type="noConversion"/>
  </si>
  <si>
    <t>플라스틱컵, 원두</t>
    <phoneticPr fontId="1" type="noConversion"/>
  </si>
  <si>
    <t>상세</t>
    <phoneticPr fontId="1" type="noConversion"/>
  </si>
  <si>
    <t>cust_etc</t>
    <phoneticPr fontId="1" type="noConversion"/>
  </si>
  <si>
    <t>cust_reg_date</t>
    <phoneticPr fontId="1" type="noConversion"/>
  </si>
  <si>
    <t>거래처 사업자번호</t>
    <phoneticPr fontId="1" type="noConversion"/>
  </si>
  <si>
    <t>거래처 대표자명</t>
    <phoneticPr fontId="1" type="noConversion"/>
  </si>
  <si>
    <t>거래처 연락처</t>
    <phoneticPr fontId="1" type="noConversion"/>
  </si>
  <si>
    <t>cust_owner_name</t>
    <phoneticPr fontId="1" type="noConversion"/>
  </si>
  <si>
    <t>계정과목 명</t>
    <phoneticPr fontId="1" type="noConversion"/>
  </si>
  <si>
    <t>통화, 자기앞수표, 타인발행 당좌수표, 가계수표</t>
    <phoneticPr fontId="1" type="noConversion"/>
  </si>
  <si>
    <t>당좌거래와 관련한 예금</t>
    <phoneticPr fontId="1" type="noConversion"/>
  </si>
  <si>
    <t>at_name</t>
    <phoneticPr fontId="1" type="noConversion"/>
  </si>
  <si>
    <t>상세</t>
    <phoneticPr fontId="1" type="noConversion"/>
  </si>
  <si>
    <t>at_etc</t>
    <phoneticPr fontId="1" type="noConversion"/>
  </si>
  <si>
    <t>at_big_cate</t>
    <phoneticPr fontId="1" type="noConversion"/>
  </si>
  <si>
    <t>계정과목 코드(PK)</t>
    <phoneticPr fontId="1" type="noConversion"/>
  </si>
  <si>
    <t>at_code(PK)</t>
    <phoneticPr fontId="1" type="noConversion"/>
  </si>
  <si>
    <t>매매 날짜</t>
    <phoneticPr fontId="1" type="noConversion"/>
  </si>
  <si>
    <t>deal_date</t>
    <phoneticPr fontId="1" type="noConversion"/>
  </si>
  <si>
    <t>deal_reg_date</t>
    <phoneticPr fontId="1" type="noConversion"/>
  </si>
  <si>
    <t>deal_cate</t>
    <phoneticPr fontId="1" type="noConversion"/>
  </si>
  <si>
    <t>deal_code(PK)</t>
    <phoneticPr fontId="1" type="noConversion"/>
  </si>
  <si>
    <t>oe_code</t>
    <phoneticPr fontId="1" type="noConversion"/>
  </si>
  <si>
    <t>oe_reg_date</t>
    <phoneticPr fontId="1" type="noConversion"/>
  </si>
  <si>
    <t xml:space="preserve">2021 1기 </t>
    <phoneticPr fontId="1" type="noConversion"/>
  </si>
  <si>
    <t>1기 = 1월~6월</t>
    <phoneticPr fontId="1" type="noConversion"/>
  </si>
  <si>
    <t>2기= 7월~12월</t>
    <phoneticPr fontId="1" type="noConversion"/>
  </si>
  <si>
    <t>신용카드발행세액공제</t>
    <phoneticPr fontId="1" type="noConversion"/>
  </si>
  <si>
    <t>&lt;뷰&gt; view_income_statement</t>
    <phoneticPr fontId="1" type="noConversion"/>
  </si>
  <si>
    <t>&lt;뷰&gt; view_vat</t>
    <phoneticPr fontId="1" type="noConversion"/>
  </si>
  <si>
    <t>손익계산서코드</t>
    <phoneticPr fontId="1" type="noConversion"/>
  </si>
  <si>
    <t>매출</t>
    <phoneticPr fontId="1" type="noConversion"/>
  </si>
  <si>
    <t>매출총이익 =매출-매입</t>
    <phoneticPr fontId="1" type="noConversion"/>
  </si>
  <si>
    <t>영업이익 = 매출총이익 - 판관비</t>
    <phoneticPr fontId="1" type="noConversion"/>
  </si>
  <si>
    <t>당기순이익 = 영업이익 + 영업외수익 - 영업외비용</t>
    <phoneticPr fontId="1" type="noConversion"/>
  </si>
  <si>
    <t>inst_net_income</t>
    <phoneticPr fontId="1" type="noConversion"/>
  </si>
  <si>
    <t>매장관리</t>
    <phoneticPr fontId="1" type="noConversion"/>
  </si>
  <si>
    <t>사업주 자산관리 추가정보</t>
    <phoneticPr fontId="1" type="noConversion"/>
  </si>
  <si>
    <t>은행명</t>
    <phoneticPr fontId="1" type="noConversion"/>
  </si>
  <si>
    <t>계좌번호</t>
    <phoneticPr fontId="1" type="noConversion"/>
  </si>
  <si>
    <t>주민등록번호</t>
    <phoneticPr fontId="1" type="noConversion"/>
  </si>
  <si>
    <t>000000-1*******</t>
    <phoneticPr fontId="1" type="noConversion"/>
  </si>
  <si>
    <t>추가정보 코드</t>
    <phoneticPr fontId="1" type="noConversion"/>
  </si>
  <si>
    <t>oai_code</t>
    <phoneticPr fontId="1" type="noConversion"/>
  </si>
  <si>
    <t>tb_store_info</t>
  </si>
  <si>
    <t>store_info_code(PK)</t>
  </si>
  <si>
    <t>store_info_license_number</t>
  </si>
  <si>
    <t xml:space="preserve">store_info_industry_type </t>
  </si>
  <si>
    <t>store_info_addr</t>
  </si>
  <si>
    <t>store_info_phone</t>
  </si>
  <si>
    <t>store_info_reg_date</t>
  </si>
  <si>
    <t>store_info_code(FK)</t>
    <phoneticPr fontId="1" type="noConversion"/>
  </si>
  <si>
    <t>사업장 코드(FK)</t>
    <phoneticPr fontId="1" type="noConversion"/>
  </si>
  <si>
    <t>사업장 코드(FK)</t>
    <phoneticPr fontId="1" type="noConversion"/>
  </si>
  <si>
    <t>oai_bank_name</t>
    <phoneticPr fontId="1" type="noConversion"/>
  </si>
  <si>
    <t>oai_bank_account</t>
    <phoneticPr fontId="1" type="noConversion"/>
  </si>
  <si>
    <t>oai_ssn</t>
    <phoneticPr fontId="1" type="noConversion"/>
  </si>
  <si>
    <t>잔액조회</t>
    <phoneticPr fontId="1" type="noConversion"/>
  </si>
  <si>
    <t>개설기관명</t>
    <phoneticPr fontId="1" type="noConversion"/>
  </si>
  <si>
    <t>개별저축은행명</t>
    <phoneticPr fontId="1" type="noConversion"/>
  </si>
  <si>
    <t>계좌잔액</t>
    <phoneticPr fontId="1" type="noConversion"/>
  </si>
  <si>
    <t>계좌종류</t>
    <phoneticPr fontId="1" type="noConversion"/>
  </si>
  <si>
    <t>상품명</t>
    <phoneticPr fontId="1" type="noConversion"/>
  </si>
  <si>
    <t>계좌개설일</t>
    <phoneticPr fontId="1" type="noConversion"/>
  </si>
  <si>
    <t>만기일</t>
    <phoneticPr fontId="1" type="noConversion"/>
  </si>
  <si>
    <t>최종거래일</t>
    <phoneticPr fontId="1" type="noConversion"/>
  </si>
  <si>
    <t>등록 날짜</t>
    <phoneticPr fontId="1" type="noConversion"/>
  </si>
  <si>
    <t>잔액조회 코드</t>
    <phoneticPr fontId="1" type="noConversion"/>
  </si>
  <si>
    <t>cb_code</t>
    <phoneticPr fontId="1" type="noConversion"/>
  </si>
  <si>
    <t>cb_banck_name</t>
    <phoneticPr fontId="1" type="noConversion"/>
  </si>
  <si>
    <t>cb_savings_bank_name</t>
    <phoneticPr fontId="1" type="noConversion"/>
  </si>
  <si>
    <t>핀테크이용번호</t>
    <phoneticPr fontId="1" type="noConversion"/>
  </si>
  <si>
    <t>cb_fintech_use_num</t>
    <phoneticPr fontId="1" type="noConversion"/>
  </si>
  <si>
    <t>cb_balance_amt</t>
    <phoneticPr fontId="1" type="noConversion"/>
  </si>
  <si>
    <t>cb_account_type</t>
    <phoneticPr fontId="1" type="noConversion"/>
  </si>
  <si>
    <t>cb_product_name</t>
    <phoneticPr fontId="1" type="noConversion"/>
  </si>
  <si>
    <t>cb_account_issue_date</t>
    <phoneticPr fontId="1" type="noConversion"/>
  </si>
  <si>
    <t>cb_maturity_date</t>
    <phoneticPr fontId="1" type="noConversion"/>
  </si>
  <si>
    <t>cb_last_tran_date</t>
    <phoneticPr fontId="1" type="noConversion"/>
  </si>
  <si>
    <t>기타</t>
    <phoneticPr fontId="1" type="noConversion"/>
  </si>
  <si>
    <t>고정</t>
    <phoneticPr fontId="1" type="noConversion"/>
  </si>
  <si>
    <t>금액</t>
    <phoneticPr fontId="1" type="noConversion"/>
  </si>
  <si>
    <t>소득 발생 날짜</t>
    <phoneticPr fontId="1" type="noConversion"/>
  </si>
  <si>
    <t>상세</t>
    <phoneticPr fontId="1" type="noConversion"/>
  </si>
  <si>
    <t>24번</t>
    <phoneticPr fontId="1" type="noConversion"/>
  </si>
  <si>
    <t>수입등록 코드</t>
    <phoneticPr fontId="1" type="noConversion"/>
  </si>
  <si>
    <t>카테고리 (고정/기타)</t>
    <phoneticPr fontId="1" type="noConversion"/>
  </si>
  <si>
    <t>수입/지출 등록</t>
    <phoneticPr fontId="1" type="noConversion"/>
  </si>
  <si>
    <t>카테고리 (수입/지출)</t>
    <phoneticPr fontId="1" type="noConversion"/>
  </si>
  <si>
    <t>수입</t>
    <phoneticPr fontId="1" type="noConversion"/>
  </si>
  <si>
    <t>지출</t>
    <phoneticPr fontId="1" type="noConversion"/>
  </si>
  <si>
    <t>ass_code</t>
  </si>
  <si>
    <t>ass_cate</t>
  </si>
  <si>
    <t>ass_pay</t>
  </si>
  <si>
    <t>ass_date</t>
  </si>
  <si>
    <t>ass_etc</t>
  </si>
  <si>
    <t>tb_bonus_tax</t>
    <phoneticPr fontId="1" type="noConversion"/>
  </si>
  <si>
    <t>tb_income_tax_2021</t>
    <phoneticPr fontId="1" type="noConversion"/>
  </si>
  <si>
    <t>tb_salary</t>
    <phoneticPr fontId="1" type="noConversion"/>
  </si>
  <si>
    <t>tb_daily_salary</t>
    <phoneticPr fontId="1" type="noConversion"/>
  </si>
  <si>
    <t>tb_menu</t>
    <phoneticPr fontId="1" type="noConversion"/>
  </si>
  <si>
    <t>tb_incoming</t>
    <phoneticPr fontId="1" type="noConversion"/>
  </si>
  <si>
    <t>tb_account_title</t>
    <phoneticPr fontId="1" type="noConversion"/>
  </si>
  <si>
    <t>tb_other_expense</t>
    <phoneticPr fontId="1" type="noConversion"/>
  </si>
  <si>
    <t>tb_vat</t>
    <phoneticPr fontId="1" type="noConversion"/>
  </si>
  <si>
    <t>tb_income_statement</t>
    <phoneticPr fontId="1" type="noConversion"/>
  </si>
  <si>
    <t>tb_owner_add_info</t>
    <phoneticPr fontId="1" type="noConversion"/>
  </si>
  <si>
    <t>tb_check_balance</t>
    <phoneticPr fontId="1" type="noConversion"/>
  </si>
  <si>
    <t>tb_assets_dealing</t>
    <phoneticPr fontId="1" type="noConversion"/>
  </si>
  <si>
    <t>member_level(회원등급)</t>
    <phoneticPr fontId="1" type="noConversion"/>
  </si>
  <si>
    <t>23번</t>
    <phoneticPr fontId="1" type="noConversion"/>
  </si>
  <si>
    <t>25번</t>
    <phoneticPr fontId="1" type="noConversion"/>
  </si>
  <si>
    <r>
      <t xml:space="preserve">검사철 = </t>
    </r>
    <r>
      <rPr>
        <b/>
        <sz val="11"/>
        <color rgb="FFFF0000"/>
        <rFont val="맑은 고딕"/>
        <family val="3"/>
        <charset val="129"/>
        <scheme val="minor"/>
      </rPr>
      <t>{</t>
    </r>
    <r>
      <rPr>
        <b/>
        <sz val="11"/>
        <color theme="1"/>
        <rFont val="맑은 고딕"/>
        <family val="3"/>
        <charset val="129"/>
        <scheme val="minor"/>
      </rPr>
      <t xml:space="preserve">환자번호 + </t>
    </r>
    <r>
      <rPr>
        <b/>
        <sz val="11"/>
        <color rgb="FF7030A0"/>
        <rFont val="맑은 고딕"/>
        <family val="3"/>
        <charset val="129"/>
        <scheme val="minor"/>
      </rPr>
      <t>1(최소)</t>
    </r>
    <r>
      <rPr>
        <b/>
        <sz val="11"/>
        <color rgb="FFFF0000"/>
        <rFont val="맑은 고딕"/>
        <family val="3"/>
        <charset val="129"/>
        <scheme val="minor"/>
      </rPr>
      <t>{</t>
    </r>
    <r>
      <rPr>
        <b/>
        <sz val="11"/>
        <color theme="1"/>
        <rFont val="맑은 고딕"/>
        <family val="3"/>
        <charset val="129"/>
        <scheme val="minor"/>
      </rPr>
      <t>검사+ 검사일</t>
    </r>
    <r>
      <rPr>
        <b/>
        <sz val="11"/>
        <color rgb="FFFF0000"/>
        <rFont val="맑은 고딕"/>
        <family val="3"/>
        <charset val="129"/>
        <scheme val="minor"/>
      </rPr>
      <t>}</t>
    </r>
    <r>
      <rPr>
        <b/>
        <sz val="11"/>
        <color rgb="FF7030A0"/>
        <rFont val="맑은 고딕"/>
        <family val="3"/>
        <charset val="129"/>
        <scheme val="minor"/>
      </rPr>
      <t>3(최대)</t>
    </r>
    <r>
      <rPr>
        <b/>
        <sz val="11"/>
        <color theme="1"/>
        <rFont val="맑은 고딕"/>
        <family val="3"/>
        <charset val="129"/>
        <scheme val="minor"/>
      </rPr>
      <t xml:space="preserve">}     </t>
    </r>
    <r>
      <rPr>
        <b/>
        <sz val="12"/>
        <color theme="9" tint="-0.249977111117893"/>
        <rFont val="맑은 고딕"/>
        <family val="3"/>
        <charset val="129"/>
        <scheme val="minor"/>
      </rPr>
      <t xml:space="preserve"> </t>
    </r>
    <phoneticPr fontId="1" type="noConversion"/>
  </si>
  <si>
    <t>명세서코드+ 사업장 코드+ 직원아이디+ 귀속년월+ 월급  등(10개)</t>
    <phoneticPr fontId="1" type="noConversion"/>
  </si>
  <si>
    <t>설명 : {} 좌측 숫자 최소반복횟수 + {} 우측 숫자 최대반복횟수</t>
  </si>
  <si>
    <t>택일 + 선택</t>
  </si>
  <si>
    <t>검색조건 : 기간 별 + 이름 별</t>
  </si>
  <si>
    <t>직원이름 + 귀속년월 + 월급 + 실수령액 등(13개)</t>
  </si>
  <si>
    <t>user_phone</t>
    <phoneticPr fontId="1" type="noConversion"/>
  </si>
  <si>
    <t>핸드폰번호</t>
    <phoneticPr fontId="1" type="noConversion"/>
  </si>
  <si>
    <t>직원 아이디+ 비밀번호 +사업장 코드+ 권한 +이름 +입사일 등(10개)</t>
    <phoneticPr fontId="1" type="noConversion"/>
  </si>
  <si>
    <t>4.3 직원 삭제</t>
    <phoneticPr fontId="1" type="noConversion"/>
  </si>
  <si>
    <t>4.4 직원 조회</t>
    <phoneticPr fontId="1" type="noConversion"/>
  </si>
  <si>
    <t>검색조건 : 이름 별 + 입사일 + 퇴사일 + 보건증 + 등록 날짜</t>
    <phoneticPr fontId="1" type="noConversion"/>
  </si>
  <si>
    <t>직원 아이디 + 이름 + 입사일 + 퇴사일 + 핸드폰번호 등(10개)</t>
    <phoneticPr fontId="1" type="noConversion"/>
  </si>
  <si>
    <t>직원아이디 + 사업장 코드 + 당일 날짜 + 출근 시간 등(5개)</t>
    <phoneticPr fontId="1" type="noConversion"/>
  </si>
  <si>
    <t xml:space="preserve">검색조건 : 이름별 </t>
    <phoneticPr fontId="1" type="noConversion"/>
  </si>
  <si>
    <t xml:space="preserve">검색조건 : 이름 별 + 기간 별 + 출퇴근 유무  </t>
    <phoneticPr fontId="1" type="noConversion"/>
  </si>
  <si>
    <t>이름 + 출근시간 + 퇴근시간 + 출퇴근 유무 + 근무 시간</t>
    <phoneticPr fontId="1" type="noConversion"/>
  </si>
  <si>
    <t xml:space="preserve">직원아이디 + 사업장 코드 + 휴가 기간 + 휴가 사유 </t>
    <phoneticPr fontId="1" type="noConversion"/>
  </si>
  <si>
    <t xml:space="preserve">직원아이디 + 사업장 코드 + 연차 일자 + 연차 사유 </t>
    <phoneticPr fontId="1" type="noConversion"/>
  </si>
  <si>
    <t xml:space="preserve">직원아이디 + 사업장 코드 + 반차 일자 + 반차 사유 </t>
    <phoneticPr fontId="1" type="noConversion"/>
  </si>
  <si>
    <t xml:space="preserve">검색조건 : 이름 별 + 기간 별 + 근태 종류 별 </t>
    <phoneticPr fontId="1" type="noConversion"/>
  </si>
  <si>
    <t>이름 + 근태 종류 + 근태 일자 + 근태 사유</t>
    <phoneticPr fontId="1" type="noConversion"/>
  </si>
  <si>
    <t>6.1 재고자산 등록</t>
    <phoneticPr fontId="1" type="noConversion"/>
  </si>
  <si>
    <t xml:space="preserve">품목코드 + 품목명 + 사업장코드  + 현재수량 등(5개)  </t>
    <phoneticPr fontId="1" type="noConversion"/>
  </si>
  <si>
    <t>검색조건 : 품목명 별 + 거래처 별</t>
    <phoneticPr fontId="1" type="noConversion"/>
  </si>
  <si>
    <t>품목명 + 거래처 명 + 현재 수량 + 입고 일자  등</t>
    <phoneticPr fontId="1" type="noConversion"/>
  </si>
  <si>
    <t>검색조건 : 메뉴명 별 + 카테고리 별 + 가격 별</t>
    <phoneticPr fontId="1" type="noConversion"/>
  </si>
  <si>
    <t>사업장 코드 + 메뉴 코드 + 메뉴 명 + 메뉴 카테고리 + 메뉴 가격 등(3개)</t>
    <phoneticPr fontId="1" type="noConversion"/>
  </si>
  <si>
    <t>메뉴 명 + 메뉴 카테고리 + 메뉴 가격 등(3개)</t>
    <phoneticPr fontId="1" type="noConversion"/>
  </si>
  <si>
    <t>은행명 + 계좌번호 + 계좌종류 + 잔액 등(3개)</t>
    <phoneticPr fontId="1" type="noConversion"/>
  </si>
  <si>
    <t>검색조건 : 은행명 별 + 계좌번호 별 + 계좌 종류 별</t>
    <phoneticPr fontId="1" type="noConversion"/>
  </si>
  <si>
    <t xml:space="preserve">검색조건 : 은행명 별 + 계좌번호 별 </t>
    <phoneticPr fontId="1" type="noConversion"/>
  </si>
  <si>
    <t>은행명 + 계좌번호 + 계좌종류 + 잔액 등(3개)</t>
    <phoneticPr fontId="1" type="noConversion"/>
  </si>
  <si>
    <t>oid002</t>
    <phoneticPr fontId="1" type="noConversion"/>
  </si>
  <si>
    <t xml:space="preserve">검색조건 : 기간 별 </t>
    <phoneticPr fontId="1" type="noConversion"/>
  </si>
  <si>
    <t>기간 + 매장 수입액 등(2개)</t>
    <phoneticPr fontId="1" type="noConversion"/>
  </si>
  <si>
    <t xml:space="preserve">검색조건 : 은행명 별 + 계좌번호 별 </t>
    <phoneticPr fontId="1" type="noConversion"/>
  </si>
  <si>
    <t xml:space="preserve">검색조건 : 은행명 별 + 계좌번호 별 </t>
    <phoneticPr fontId="1" type="noConversion"/>
  </si>
  <si>
    <t xml:space="preserve">사업장 코드 + 매출 기간 + 최종 매출 액 등 </t>
    <phoneticPr fontId="1" type="noConversion"/>
  </si>
  <si>
    <t>사업장 코드 + 매출 주기 + 수입 금액 + 수입원 등</t>
    <phoneticPr fontId="1" type="noConversion"/>
  </si>
  <si>
    <t>사업장 코드 + 매출 일자 + 수입 금액 + 수입원 등</t>
    <phoneticPr fontId="1" type="noConversion"/>
  </si>
  <si>
    <t>9.2 수입 수정</t>
    <phoneticPr fontId="1" type="noConversion"/>
  </si>
  <si>
    <t>9.3 수입 삭제</t>
    <phoneticPr fontId="1" type="noConversion"/>
  </si>
  <si>
    <t>9.4 수입 조회</t>
    <phoneticPr fontId="1" type="noConversion"/>
  </si>
  <si>
    <t xml:space="preserve">검색조건 : 수입 종류 별 + 기간 별 </t>
    <phoneticPr fontId="1" type="noConversion"/>
  </si>
  <si>
    <t>수입 종류 + 수입 금액 + 수입기간 + 수입원 등</t>
    <phoneticPr fontId="1" type="noConversion"/>
  </si>
  <si>
    <t xml:space="preserve">사업장 코드 + 지출 기간 + 최종 지출 액 등 </t>
    <phoneticPr fontId="1" type="noConversion"/>
  </si>
  <si>
    <t>사업장 코드 + 지출 주기 + 지출 금액 + 지출원 등</t>
    <phoneticPr fontId="1" type="noConversion"/>
  </si>
  <si>
    <t>10.2 지출 수정</t>
    <phoneticPr fontId="1" type="noConversion"/>
  </si>
  <si>
    <t>10.3 지출 삭제</t>
    <phoneticPr fontId="1" type="noConversion"/>
  </si>
  <si>
    <t>10.4 지출 조회</t>
    <phoneticPr fontId="1" type="noConversion"/>
  </si>
  <si>
    <t xml:space="preserve">검색조건 : 지출 종류 별 + 기간 별 </t>
    <phoneticPr fontId="1" type="noConversion"/>
  </si>
  <si>
    <t>지출 종류 + 지출 금액 + 지출기간 + 지출원 등</t>
  </si>
  <si>
    <t>14.매출관리</t>
  </si>
  <si>
    <t>14.1 매출 등록</t>
  </si>
  <si>
    <t>14.2 매출 수정</t>
  </si>
  <si>
    <t>14.3 매출 삭제</t>
  </si>
  <si>
    <t>14.4 매출 조회</t>
  </si>
  <si>
    <t>15. 매입관리</t>
  </si>
  <si>
    <t>15.1 매입 등록</t>
  </si>
  <si>
    <t>15.2 매입 수정</t>
  </si>
  <si>
    <t>15.3 매입 삭제</t>
  </si>
  <si>
    <t>15.4 매입 조회</t>
  </si>
  <si>
    <t>검색조건 : 기간 별 + 매출 종류 별</t>
    <phoneticPr fontId="1" type="noConversion"/>
  </si>
  <si>
    <t xml:space="preserve">매출 일자 + 매출 액 + 매출 종류 등 </t>
    <phoneticPr fontId="1" type="noConversion"/>
  </si>
  <si>
    <t xml:space="preserve">사업장 코드 + 매입 일자 + 매입 액 + 매입 종류 등 </t>
  </si>
  <si>
    <t>검색조건 : 기간 별 + 매입 종류 별</t>
  </si>
  <si>
    <t xml:space="preserve">매입 일자 + 매입 액 + 매입 종류 등 </t>
  </si>
  <si>
    <t>거래처 코드 + 사업장 코드 + 거래처 명 + 사업자번호 등(5개)</t>
    <phoneticPr fontId="1" type="noConversion"/>
  </si>
  <si>
    <t>검색조건 : 거래처 명 별 + 사업자 번호 별 + 업태 별 등</t>
    <phoneticPr fontId="1" type="noConversion"/>
  </si>
  <si>
    <t>거래처 명 + 사업자 번호 + 업태 + 거래처대표이름 + 거래처 주소 등</t>
    <phoneticPr fontId="1" type="noConversion"/>
  </si>
  <si>
    <t xml:space="preserve">검색조건 : 지출 종류 별 + 지출 일자별 </t>
    <phoneticPr fontId="1" type="noConversion"/>
  </si>
  <si>
    <t>사업장 코드 + 지출 종류  + 지출 금액 + 지출 일자 + 상세 등(3개)</t>
    <phoneticPr fontId="1" type="noConversion"/>
  </si>
  <si>
    <t>지출 종류  + 지출 금액 + 지출 일자 + 상세 등(3개)</t>
    <phoneticPr fontId="1" type="noConversion"/>
  </si>
  <si>
    <t xml:space="preserve">검색조건 : 거래처 명 별 + 수금 일자 별 </t>
    <phoneticPr fontId="1" type="noConversion"/>
  </si>
  <si>
    <t xml:space="preserve"> 거래처명 +수금 일자 + 수금 금액 + 상세 등</t>
    <phoneticPr fontId="1" type="noConversion"/>
  </si>
  <si>
    <t xml:space="preserve">검색조건 : 거래처 명 별 + 지급 일자 별 </t>
  </si>
  <si>
    <t xml:space="preserve"> 거래처명 +지급 일자 + 지급 금액 + 상세 등</t>
  </si>
  <si>
    <t>거래처 코드 + 거래처명 + 사업장 코드 + 수금 일자 + 수금 금액 + 수금여부 등</t>
    <phoneticPr fontId="1" type="noConversion"/>
  </si>
  <si>
    <t>거래처 코드 + 거래처명 + 사업장 코드 + 지급 일자 + 지급 금액 + 지급여부 등</t>
    <phoneticPr fontId="1" type="noConversion"/>
  </si>
  <si>
    <t xml:space="preserve">검색조건 : 거래처 명 별 + 지급여부 </t>
    <phoneticPr fontId="1" type="noConversion"/>
  </si>
  <si>
    <t xml:space="preserve">검색조건 : 거래처 명 별 + 수금여부 </t>
    <phoneticPr fontId="1" type="noConversion"/>
  </si>
  <si>
    <t>검색조건 : 사업자번호 별 + 기간 별 + 거래처명 별</t>
    <phoneticPr fontId="1" type="noConversion"/>
  </si>
  <si>
    <t>사업자 번호 + 거래처 명 + 대표자명 + 금액 + 일자 등</t>
    <phoneticPr fontId="1" type="noConversion"/>
  </si>
  <si>
    <t xml:space="preserve">검색조건 : 기간 별 </t>
    <phoneticPr fontId="1" type="noConversion"/>
  </si>
  <si>
    <t>현금영수증번호 + 금액 + 상호 명 등</t>
    <phoneticPr fontId="1" type="noConversion"/>
  </si>
  <si>
    <t>카드번호 + 금액 + 상호 명 등</t>
    <phoneticPr fontId="1" type="noConversion"/>
  </si>
  <si>
    <t xml:space="preserve">사업장 코드 + 매출 일자 + 매출 액 + 매출 종류 등 </t>
    <phoneticPr fontId="1" type="noConversion"/>
  </si>
  <si>
    <t>20.2.4 의제매입세액 조회</t>
    <phoneticPr fontId="1" type="noConversion"/>
  </si>
  <si>
    <t>20.2.5 불공제매입세액 조회</t>
    <phoneticPr fontId="1" type="noConversion"/>
  </si>
  <si>
    <t>검색조건 : 의제매입세액</t>
    <phoneticPr fontId="1" type="noConversion"/>
  </si>
  <si>
    <t>의제매입세액</t>
    <phoneticPr fontId="1" type="noConversion"/>
  </si>
  <si>
    <t>검색조건 : 불공제매입세액</t>
    <phoneticPr fontId="1" type="noConversion"/>
  </si>
  <si>
    <t>불공제매입세액</t>
    <phoneticPr fontId="1" type="noConversion"/>
  </si>
  <si>
    <t xml:space="preserve">검색조건 : 손익게산서 </t>
    <phoneticPr fontId="1" type="noConversion"/>
  </si>
  <si>
    <t>사업장명 + 매출 + 매입 + 매출 총이익 + 판관비 + 영업이익 등(5개)</t>
    <phoneticPr fontId="1" type="noConversion"/>
  </si>
  <si>
    <t>검색조건 : 기간 별</t>
    <phoneticPr fontId="1" type="noConversion"/>
  </si>
  <si>
    <t>기간 + 세무 일정</t>
    <phoneticPr fontId="1" type="noConversion"/>
  </si>
  <si>
    <t>1.1 회원등록(관리자)</t>
    <phoneticPr fontId="1" type="noConversion"/>
  </si>
  <si>
    <t>회원등록(사업주)</t>
    <phoneticPr fontId="1" type="noConversion"/>
  </si>
  <si>
    <t>회원등록(직원)</t>
    <phoneticPr fontId="1" type="noConversion"/>
  </si>
  <si>
    <t>회원 수정</t>
    <phoneticPr fontId="1" type="noConversion"/>
  </si>
  <si>
    <t>회원 삭제</t>
    <phoneticPr fontId="1" type="noConversion"/>
  </si>
  <si>
    <t>회원 조회</t>
    <phoneticPr fontId="1" type="noConversion"/>
  </si>
  <si>
    <t>아이디 + 비밀번호 + 이름 + 등록일자 등</t>
    <phoneticPr fontId="1" type="noConversion"/>
  </si>
  <si>
    <t>아이디 + 비밀번호 + 이름 + 핸드폰번호 등</t>
    <phoneticPr fontId="1" type="noConversion"/>
  </si>
  <si>
    <t>아이디 + 비밀번호 + 이름 + 핸드폰번호 + 계좌번호 + 은행명 등</t>
    <phoneticPr fontId="1" type="noConversion"/>
  </si>
  <si>
    <t>1.회원 겸 매장관리</t>
    <phoneticPr fontId="1" type="noConversion"/>
  </si>
  <si>
    <t>사업장 등록</t>
    <phoneticPr fontId="1" type="noConversion"/>
  </si>
  <si>
    <t xml:space="preserve">상호명 + 사업자번호 + 사업장 주소 + 사업장 번호 등 </t>
    <phoneticPr fontId="1" type="noConversion"/>
  </si>
  <si>
    <t>사업주</t>
    <phoneticPr fontId="1" type="noConversion"/>
  </si>
  <si>
    <t>사업주</t>
    <phoneticPr fontId="1" type="noConversion"/>
  </si>
  <si>
    <t>관리자</t>
    <phoneticPr fontId="1" type="noConversion"/>
  </si>
  <si>
    <t>사업주,관리자</t>
    <phoneticPr fontId="1" type="noConversion"/>
  </si>
  <si>
    <t>2.1 로그인이력 조회</t>
    <phoneticPr fontId="1" type="noConversion"/>
  </si>
  <si>
    <t>2. 로그인관리</t>
    <phoneticPr fontId="1" type="noConversion"/>
  </si>
  <si>
    <t>검색조건 : 기간별 + 아이디별</t>
    <phoneticPr fontId="1" type="noConversion"/>
  </si>
  <si>
    <t>아이디 + 로그인 날짜 + 로그아웃 날짜 등</t>
    <phoneticPr fontId="1" type="noConversion"/>
  </si>
  <si>
    <t xml:space="preserve">     ■  자료사전의 사용기호</t>
    <phoneticPr fontId="1" type="noConversion"/>
  </si>
  <si>
    <t xml:space="preserve">v01_2팀_데이터사전_210303_17시00분 </t>
    <phoneticPr fontId="1" type="noConversion"/>
  </si>
  <si>
    <t>v01</t>
    <phoneticPr fontId="1" type="noConversion"/>
  </si>
  <si>
    <t>v01_2팀_데이터사전_210303_17시 00분</t>
    <phoneticPr fontId="1" type="noConversion"/>
  </si>
  <si>
    <t>23. memo</t>
  </si>
  <si>
    <t>23.1 memo 등록</t>
  </si>
  <si>
    <t>23.2 memo 수정</t>
  </si>
  <si>
    <t>23.3 memo 삭제</t>
  </si>
  <si>
    <t>23.4 memo 조회</t>
  </si>
  <si>
    <t>24. to do</t>
  </si>
  <si>
    <t>24.1 to do 등록</t>
  </si>
  <si>
    <t>24.2 to do 수정</t>
  </si>
  <si>
    <t>24.3 to do 삭제</t>
  </si>
  <si>
    <t>24.4 to do 조회</t>
  </si>
  <si>
    <t>자산</t>
    <phoneticPr fontId="1" type="noConversion"/>
  </si>
  <si>
    <t>재고자산</t>
    <phoneticPr fontId="1" type="noConversion"/>
  </si>
  <si>
    <t>상품</t>
    <phoneticPr fontId="1" type="noConversion"/>
  </si>
  <si>
    <t>팔기위한 상품(도,소매업)</t>
    <phoneticPr fontId="1" type="noConversion"/>
  </si>
  <si>
    <t>부채</t>
    <phoneticPr fontId="1" type="noConversion"/>
  </si>
  <si>
    <t>부채</t>
    <phoneticPr fontId="1" type="noConversion"/>
  </si>
  <si>
    <t>유동부채</t>
    <phoneticPr fontId="1" type="noConversion"/>
  </si>
  <si>
    <t>외상매입금</t>
    <phoneticPr fontId="1" type="noConversion"/>
  </si>
  <si>
    <t>미지급비용</t>
    <phoneticPr fontId="1" type="noConversion"/>
  </si>
  <si>
    <t> 비용과관련하여 대금을 나중에 지급하기로 한 것</t>
    <phoneticPr fontId="1" type="noConversion"/>
  </si>
  <si>
    <t>* 매년 4대보험율이 바뀌기때문에 테이블을 따로 관리</t>
    <phoneticPr fontId="1" type="noConversion"/>
  </si>
  <si>
    <t>*품목명, 거래처명</t>
    <phoneticPr fontId="1" type="noConversion"/>
  </si>
  <si>
    <t xml:space="preserve">* 단가 </t>
    <phoneticPr fontId="1" type="noConversion"/>
  </si>
  <si>
    <t>거래처명</t>
    <phoneticPr fontId="1" type="noConversion"/>
  </si>
  <si>
    <t xml:space="preserve">품목별 거래처별 단가표 에서 가져올 것인가. </t>
    <phoneticPr fontId="1" type="noConversion"/>
  </si>
  <si>
    <t>그룹코드</t>
    <phoneticPr fontId="1" type="noConversion"/>
  </si>
  <si>
    <t>도난 , 파손 상황.</t>
    <phoneticPr fontId="1" type="noConversion"/>
  </si>
  <si>
    <t>재고 관리합계현황</t>
    <phoneticPr fontId="1" type="noConversion"/>
  </si>
  <si>
    <t>*기준 : 하루마감</t>
    <phoneticPr fontId="1" type="noConversion"/>
  </si>
  <si>
    <t>*품목별 재고합계현황</t>
    <phoneticPr fontId="1" type="noConversion"/>
  </si>
  <si>
    <t xml:space="preserve"> </t>
    <phoneticPr fontId="1" type="noConversion"/>
  </si>
  <si>
    <t>inco_01</t>
    <phoneticPr fontId="1" type="noConversion"/>
  </si>
  <si>
    <t>없을 때 디폴트값도 생각하자.</t>
    <phoneticPr fontId="1" type="noConversion"/>
  </si>
  <si>
    <t>마감유무</t>
    <phoneticPr fontId="1" type="noConversion"/>
  </si>
  <si>
    <t>공급가액</t>
    <phoneticPr fontId="1" type="noConversion"/>
  </si>
  <si>
    <t>공급세액</t>
    <phoneticPr fontId="1" type="noConversion"/>
  </si>
  <si>
    <t>시스템등록자이름</t>
    <phoneticPr fontId="1" type="noConversion"/>
  </si>
  <si>
    <t>장현진, 최영은, 진우주, 백재영</t>
    <phoneticPr fontId="1" type="noConversion"/>
  </si>
  <si>
    <t>팀원  : 장현진, 최영은, 진우주, 백재영
v03_2팀_개요_210218_15시14분 / 210205 회의록 근거
01_2팀_개요_v02_210204_11시57분 / 210204 회의록 근거
01_2팀_개요_v01_210131_14시47분 / 210129 회의록 근거</t>
    <phoneticPr fontId="1" type="noConversion"/>
  </si>
  <si>
    <t>if(187000&lt;일급){
(일급-150000)*2.7% }</t>
    <phoneticPr fontId="1" type="noConversion"/>
  </si>
  <si>
    <t>직원 이름</t>
    <phoneticPr fontId="1" type="noConversion"/>
  </si>
  <si>
    <t>월급</t>
    <phoneticPr fontId="1" type="noConversion"/>
  </si>
  <si>
    <t>품목명</t>
    <phoneticPr fontId="1" type="noConversion"/>
  </si>
  <si>
    <t>매출 상세테이블</t>
    <phoneticPr fontId="1" type="noConversion"/>
  </si>
  <si>
    <t>메뉴소모량코드(PK)</t>
    <phoneticPr fontId="1" type="noConversion"/>
  </si>
  <si>
    <t>cust_01</t>
    <phoneticPr fontId="1" type="noConversion"/>
  </si>
  <si>
    <t>cust_999</t>
    <phoneticPr fontId="1" type="noConversion"/>
  </si>
  <si>
    <t>cust_998</t>
    <phoneticPr fontId="1" type="noConversion"/>
  </si>
  <si>
    <t>카드매출</t>
    <phoneticPr fontId="1" type="noConversion"/>
  </si>
  <si>
    <t>현금매출</t>
    <phoneticPr fontId="1" type="noConversion"/>
  </si>
  <si>
    <t>매출상세코드</t>
    <phoneticPr fontId="1" type="noConversion"/>
  </si>
  <si>
    <t>공급가액</t>
    <phoneticPr fontId="1" type="noConversion"/>
  </si>
  <si>
    <t>공급세액</t>
    <phoneticPr fontId="1" type="noConversion"/>
  </si>
  <si>
    <t>거래처코드</t>
    <phoneticPr fontId="1" type="noConversion"/>
  </si>
  <si>
    <t>판매수량</t>
    <phoneticPr fontId="1" type="noConversion"/>
  </si>
  <si>
    <t xml:space="preserve"> </t>
    <phoneticPr fontId="1" type="noConversion"/>
  </si>
  <si>
    <t>매출날짜</t>
    <phoneticPr fontId="1" type="noConversion"/>
  </si>
  <si>
    <t>등록날짜</t>
    <phoneticPr fontId="1" type="noConversion"/>
  </si>
  <si>
    <t>회계마감유무</t>
    <phoneticPr fontId="1" type="noConversion"/>
  </si>
  <si>
    <t>연관테이블</t>
    <phoneticPr fontId="1" type="noConversion"/>
  </si>
  <si>
    <t>부가세 유형</t>
    <phoneticPr fontId="1" type="noConversion"/>
  </si>
  <si>
    <t>회계통합테이블에서 총합계를 가져와 계산해준다</t>
    <phoneticPr fontId="1" type="noConversion"/>
  </si>
  <si>
    <t>자산관리</t>
    <phoneticPr fontId="1" type="noConversion"/>
  </si>
  <si>
    <t>재고 조사 현황</t>
    <phoneticPr fontId="1" type="noConversion"/>
  </si>
  <si>
    <t>재고가 도난, 파손등의 비정상적인 상황일 경우</t>
    <phoneticPr fontId="1" type="noConversion"/>
  </si>
  <si>
    <t>합계</t>
    <phoneticPr fontId="1" type="noConversion"/>
  </si>
  <si>
    <t>조사날짜</t>
    <phoneticPr fontId="1" type="noConversion"/>
  </si>
  <si>
    <t>등록날짜</t>
    <phoneticPr fontId="1" type="noConversion"/>
  </si>
  <si>
    <t>재고조사코드(PK)</t>
    <phoneticPr fontId="1" type="noConversion"/>
  </si>
  <si>
    <t>4번</t>
    <phoneticPr fontId="1" type="noConversion"/>
  </si>
  <si>
    <t>22번</t>
    <phoneticPr fontId="1" type="noConversion"/>
  </si>
  <si>
    <t>23번</t>
    <phoneticPr fontId="1" type="noConversion"/>
  </si>
  <si>
    <t>24번</t>
    <phoneticPr fontId="1" type="noConversion"/>
  </si>
  <si>
    <t>로그인 이력조회</t>
    <phoneticPr fontId="1" type="noConversion"/>
  </si>
  <si>
    <t>회원 탈퇴</t>
    <phoneticPr fontId="1" type="noConversion"/>
  </si>
  <si>
    <t>아이디</t>
    <phoneticPr fontId="1" type="noConversion"/>
  </si>
  <si>
    <t>로그인이력코드</t>
    <phoneticPr fontId="1" type="noConversion"/>
  </si>
  <si>
    <t>행동</t>
    <phoneticPr fontId="1" type="noConversion"/>
  </si>
  <si>
    <t>등록날짜</t>
    <phoneticPr fontId="1" type="noConversion"/>
  </si>
  <si>
    <t>로그아웃</t>
    <phoneticPr fontId="1" type="noConversion"/>
  </si>
  <si>
    <t>그날날짜</t>
    <phoneticPr fontId="1" type="noConversion"/>
  </si>
  <si>
    <t>id001</t>
    <phoneticPr fontId="1" type="noConversion"/>
  </si>
  <si>
    <t>아이디</t>
    <phoneticPr fontId="1" type="noConversion"/>
  </si>
  <si>
    <t>회원탈퇴코드</t>
    <phoneticPr fontId="1" type="noConversion"/>
  </si>
  <si>
    <t>승인유무</t>
    <phoneticPr fontId="1" type="noConversion"/>
  </si>
  <si>
    <t>승인날짜</t>
    <phoneticPr fontId="1" type="noConversion"/>
  </si>
  <si>
    <t>탈퇴신청일(등록날짜)</t>
    <phoneticPr fontId="1" type="noConversion"/>
  </si>
  <si>
    <t>tb_consumption</t>
    <phoneticPr fontId="1" type="noConversion"/>
  </si>
  <si>
    <t>con_code</t>
    <phoneticPr fontId="1" type="noConversion"/>
  </si>
  <si>
    <t>회계등록을 위한
그룹코드</t>
    <phoneticPr fontId="1" type="noConversion"/>
  </si>
  <si>
    <t>근로소득
세율코드(PK)</t>
    <phoneticPr fontId="1" type="noConversion"/>
  </si>
  <si>
    <t>store_info_code
(FK)</t>
    <phoneticPr fontId="1" type="noConversion"/>
  </si>
  <si>
    <t>store_info_
store_name</t>
    <phoneticPr fontId="1" type="noConversion"/>
  </si>
  <si>
    <t>store_info_
store_name</t>
    <phoneticPr fontId="1" type="noConversion"/>
  </si>
  <si>
    <t>store_info_
store_name</t>
    <phoneticPr fontId="1" type="noConversion"/>
  </si>
  <si>
    <t>sales_code</t>
    <phoneticPr fontId="1" type="noConversion"/>
  </si>
  <si>
    <t>deal_vat_type</t>
    <phoneticPr fontId="1" type="noConversion"/>
  </si>
  <si>
    <t>inco_code(PK)</t>
    <phoneticPr fontId="1" type="noConversion"/>
  </si>
  <si>
    <t>inco_count</t>
    <phoneticPr fontId="1" type="noConversion"/>
  </si>
  <si>
    <t>tb_dealing</t>
    <phoneticPr fontId="1" type="noConversion"/>
  </si>
  <si>
    <t>inco_dealing_
group_code</t>
    <phoneticPr fontId="1" type="noConversion"/>
  </si>
  <si>
    <t>inco_reg_date</t>
    <phoneticPr fontId="1" type="noConversion"/>
  </si>
  <si>
    <t>inco_system_id</t>
    <phoneticPr fontId="1" type="noConversion"/>
  </si>
  <si>
    <t>inco_system_name</t>
    <phoneticPr fontId="1" type="noConversion"/>
  </si>
  <si>
    <t>시스템 등록아이디</t>
    <phoneticPr fontId="1" type="noConversion"/>
  </si>
  <si>
    <t>tb_sales</t>
    <phoneticPr fontId="1" type="noConversion"/>
  </si>
  <si>
    <t>sales_system_id</t>
    <phoneticPr fontId="1" type="noConversion"/>
  </si>
  <si>
    <t>sales_system_name</t>
    <phoneticPr fontId="1" type="noConversion"/>
  </si>
  <si>
    <t>sales_count</t>
    <phoneticPr fontId="1" type="noConversion"/>
  </si>
  <si>
    <t>메뉴가격(공급합계)</t>
    <phoneticPr fontId="1" type="noConversion"/>
  </si>
  <si>
    <t>inco_supply_value</t>
    <phoneticPr fontId="1" type="noConversion"/>
  </si>
  <si>
    <t>sales_supply_value</t>
    <phoneticPr fontId="1" type="noConversion"/>
  </si>
  <si>
    <t>inco_tax</t>
    <phoneticPr fontId="1" type="noConversion"/>
  </si>
  <si>
    <t>inco_vat_type</t>
    <phoneticPr fontId="1" type="noConversion"/>
  </si>
  <si>
    <t>sales_vat_type</t>
    <phoneticPr fontId="1" type="noConversion"/>
  </si>
  <si>
    <t>sales_tax</t>
    <phoneticPr fontId="1" type="noConversion"/>
  </si>
  <si>
    <t>sales_date</t>
    <phoneticPr fontId="1" type="noConversion"/>
  </si>
  <si>
    <t>sales_reg_date</t>
    <phoneticPr fontId="1" type="noConversion"/>
  </si>
  <si>
    <t>sales_dealing_
group_code</t>
    <phoneticPr fontId="1" type="noConversion"/>
  </si>
  <si>
    <t>회계통합관리를 위한 그룹코드</t>
    <phoneticPr fontId="1" type="noConversion"/>
  </si>
  <si>
    <t>stock_reg_date</t>
    <phoneticPr fontId="1" type="noConversion"/>
  </si>
  <si>
    <t>재고관리를 위한 
그룹코드</t>
    <phoneticPr fontId="1" type="noConversion"/>
  </si>
  <si>
    <t>inco_stock_
group_code</t>
    <phoneticPr fontId="1" type="noConversion"/>
  </si>
  <si>
    <t>연관 테이블</t>
    <phoneticPr fontId="1" type="noConversion"/>
  </si>
  <si>
    <t>stock_relation</t>
    <phoneticPr fontId="1" type="noConversion"/>
  </si>
  <si>
    <t>tb_Stocktaking</t>
    <phoneticPr fontId="1" type="noConversion"/>
  </si>
  <si>
    <t>sk_code</t>
    <phoneticPr fontId="1" type="noConversion"/>
  </si>
  <si>
    <t>sk_etc</t>
    <phoneticPr fontId="1" type="noConversion"/>
  </si>
  <si>
    <t>상세</t>
    <phoneticPr fontId="1" type="noConversion"/>
  </si>
  <si>
    <t>sk_date</t>
    <phoneticPr fontId="1" type="noConversion"/>
  </si>
  <si>
    <t>sk_reg_date</t>
    <phoneticPr fontId="1" type="noConversion"/>
  </si>
  <si>
    <t>sk_system_id</t>
    <phoneticPr fontId="1" type="noConversion"/>
  </si>
  <si>
    <t>sk_system_name</t>
    <phoneticPr fontId="1" type="noConversion"/>
  </si>
  <si>
    <t>deal_relation</t>
    <phoneticPr fontId="1" type="noConversion"/>
  </si>
  <si>
    <t>deal_group_code</t>
    <phoneticPr fontId="1" type="noConversion"/>
  </si>
  <si>
    <t>tb_login_log</t>
    <phoneticPr fontId="1" type="noConversion"/>
  </si>
  <si>
    <t>login_code</t>
    <phoneticPr fontId="1" type="noConversion"/>
  </si>
  <si>
    <t>login_id</t>
    <phoneticPr fontId="1" type="noConversion"/>
  </si>
  <si>
    <t>login_act</t>
    <phoneticPr fontId="1" type="noConversion"/>
  </si>
  <si>
    <t>login_reg_date</t>
    <phoneticPr fontId="1" type="noConversion"/>
  </si>
  <si>
    <t>tb_leave</t>
    <phoneticPr fontId="1" type="noConversion"/>
  </si>
  <si>
    <t>leave_code</t>
    <phoneticPr fontId="1" type="noConversion"/>
  </si>
  <si>
    <t>leave_id</t>
    <phoneticPr fontId="1" type="noConversion"/>
  </si>
  <si>
    <t>leave_etc</t>
    <phoneticPr fontId="1" type="noConversion"/>
  </si>
  <si>
    <t>상세</t>
    <phoneticPr fontId="1" type="noConversion"/>
  </si>
  <si>
    <t>leave_date</t>
    <phoneticPr fontId="1" type="noConversion"/>
  </si>
  <si>
    <t>leave_reg_date</t>
    <phoneticPr fontId="1" type="noConversion"/>
  </si>
  <si>
    <t>leave_check</t>
    <phoneticPr fontId="1" type="noConversion"/>
  </si>
  <si>
    <t xml:space="preserve"> 천인정</t>
    <phoneticPr fontId="1" type="noConversion"/>
  </si>
  <si>
    <t>402-22-11111</t>
    <phoneticPr fontId="1" type="noConversion"/>
  </si>
  <si>
    <t>402-22-11112</t>
  </si>
  <si>
    <t>402-22-11113</t>
  </si>
  <si>
    <t>조은원두</t>
    <phoneticPr fontId="1" type="noConversion"/>
  </si>
  <si>
    <t>조은컵</t>
    <phoneticPr fontId="1" type="noConversion"/>
  </si>
  <si>
    <t xml:space="preserve"> 상호명</t>
    <phoneticPr fontId="1" type="noConversion"/>
  </si>
  <si>
    <t>용량</t>
    <phoneticPr fontId="1" type="noConversion"/>
  </si>
  <si>
    <t>단위</t>
    <phoneticPr fontId="1" type="noConversion"/>
  </si>
  <si>
    <t>owner_01</t>
    <phoneticPr fontId="1" type="noConversion"/>
  </si>
  <si>
    <t>만나카페</t>
    <phoneticPr fontId="1" type="noConversion"/>
  </si>
  <si>
    <t>owner_01</t>
    <phoneticPr fontId="1" type="noConversion"/>
  </si>
  <si>
    <t>만나카페</t>
    <phoneticPr fontId="1" type="noConversion"/>
  </si>
  <si>
    <t>만나카페</t>
    <phoneticPr fontId="1" type="noConversion"/>
  </si>
  <si>
    <t>ml</t>
    <phoneticPr fontId="1" type="noConversion"/>
  </si>
  <si>
    <t>아이스 아메리카노(R)</t>
    <phoneticPr fontId="1" type="noConversion"/>
  </si>
  <si>
    <t>owner_01</t>
    <phoneticPr fontId="1" type="noConversion"/>
  </si>
  <si>
    <t>만나카페</t>
    <phoneticPr fontId="1" type="noConversion"/>
  </si>
  <si>
    <t>g</t>
    <phoneticPr fontId="1" type="noConversion"/>
  </si>
  <si>
    <t>article_01</t>
    <phoneticPr fontId="1" type="noConversion"/>
  </si>
  <si>
    <t>article_02</t>
  </si>
  <si>
    <t>article_04</t>
  </si>
  <si>
    <t>article_03</t>
  </si>
  <si>
    <t>우유</t>
    <phoneticPr fontId="1" type="noConversion"/>
  </si>
  <si>
    <t>ea</t>
    <phoneticPr fontId="1" type="noConversion"/>
  </si>
  <si>
    <t>*계산 후 입력</t>
  </si>
  <si>
    <t>카드</t>
    <phoneticPr fontId="1" type="noConversion"/>
  </si>
  <si>
    <t>결제 유형</t>
    <phoneticPr fontId="1" type="noConversion"/>
  </si>
  <si>
    <t>부가세유형별, 결제유형별로 그룹코드 생성</t>
    <phoneticPr fontId="1" type="noConversion"/>
  </si>
  <si>
    <t>입고용량합계=입고수량합계*용량</t>
    <phoneticPr fontId="1" type="noConversion"/>
  </si>
  <si>
    <t>출고용량합계=출고수량합계*용량</t>
    <phoneticPr fontId="1" type="noConversion"/>
  </si>
  <si>
    <t>*1회</t>
    <phoneticPr fontId="1" type="noConversion"/>
  </si>
  <si>
    <t>출고용량합계=하루에 판매된 메뉴별 품목별 총소모용량</t>
    <phoneticPr fontId="1" type="noConversion"/>
  </si>
  <si>
    <t>출고용량합계계산=1일판매된갯수합계*소모용량</t>
    <phoneticPr fontId="1" type="noConversion"/>
  </si>
  <si>
    <t>1 = 미사용 2 = 사용중 3 = 소모완료</t>
    <phoneticPr fontId="1" type="noConversion"/>
  </si>
  <si>
    <t>입고품목별 수량별 용량상세소모량 관리</t>
    <phoneticPr fontId="1" type="noConversion"/>
  </si>
  <si>
    <t>입고용량소계</t>
    <phoneticPr fontId="1" type="noConversion"/>
  </si>
  <si>
    <t>일별-판매수량*품목용량 합계 코드</t>
    <phoneticPr fontId="1" type="noConversion"/>
  </si>
  <si>
    <t>입고용량소계-일 품목용량합계</t>
    <phoneticPr fontId="1" type="noConversion"/>
  </si>
  <si>
    <t>일별기준으로 그룹코드 생성</t>
    <phoneticPr fontId="1" type="noConversion"/>
  </si>
  <si>
    <t>플라스틱컵 L</t>
    <phoneticPr fontId="1" type="noConversion"/>
  </si>
  <si>
    <t>원두</t>
    <phoneticPr fontId="1" type="noConversion"/>
  </si>
  <si>
    <t>box</t>
    <phoneticPr fontId="1" type="noConversion"/>
  </si>
  <si>
    <t>ea</t>
    <phoneticPr fontId="1" type="noConversion"/>
  </si>
  <si>
    <t>ea</t>
    <phoneticPr fontId="1" type="noConversion"/>
  </si>
  <si>
    <t>box</t>
    <phoneticPr fontId="1" type="noConversion"/>
  </si>
  <si>
    <t>대분류</t>
    <phoneticPr fontId="1" type="noConversion"/>
  </si>
  <si>
    <t>대분류 단위</t>
    <phoneticPr fontId="1" type="noConversion"/>
  </si>
  <si>
    <t>중분류</t>
    <phoneticPr fontId="1" type="noConversion"/>
  </si>
  <si>
    <t>중분류 단위</t>
    <phoneticPr fontId="1" type="noConversion"/>
  </si>
  <si>
    <t>article_big</t>
    <phoneticPr fontId="1" type="noConversion"/>
  </si>
  <si>
    <t>article_big_dan</t>
    <phoneticPr fontId="1" type="noConversion"/>
  </si>
  <si>
    <t>article_middle_dan</t>
    <phoneticPr fontId="1" type="noConversion"/>
  </si>
  <si>
    <t>article_dan</t>
    <phoneticPr fontId="1" type="noConversion"/>
  </si>
  <si>
    <t>반자동,계산값이 -일때 내가 선택한 일 품목용량합계로 넘겨준다</t>
    <phoneticPr fontId="1" type="noConversion"/>
  </si>
  <si>
    <t>ea</t>
    <phoneticPr fontId="1" type="noConversion"/>
  </si>
  <si>
    <t>ml</t>
    <phoneticPr fontId="1" type="noConversion"/>
  </si>
  <si>
    <t>우유 상자</t>
    <phoneticPr fontId="1" type="noConversion"/>
  </si>
  <si>
    <t>우유</t>
    <phoneticPr fontId="1" type="noConversion"/>
  </si>
  <si>
    <t>box</t>
    <phoneticPr fontId="1" type="noConversion"/>
  </si>
  <si>
    <t>ea</t>
    <phoneticPr fontId="1" type="noConversion"/>
  </si>
  <si>
    <t>품목.용량</t>
    <phoneticPr fontId="1" type="noConversion"/>
  </si>
  <si>
    <t>품목.단위</t>
    <phoneticPr fontId="1" type="noConversion"/>
  </si>
  <si>
    <t>입고수량 * 품목.용량</t>
    <phoneticPr fontId="1" type="noConversion"/>
  </si>
  <si>
    <t>소모용량 소계</t>
    <phoneticPr fontId="1" type="noConversion"/>
  </si>
  <si>
    <t>품목별을 기준으로 그룹코드 작성 ex)빨대, 우유</t>
    <phoneticPr fontId="1" type="noConversion"/>
  </si>
  <si>
    <t>입고수량코드</t>
    <phoneticPr fontId="1" type="noConversion"/>
  </si>
  <si>
    <t>품목별 일 소모용량합계-일 품목용량합계(계산해서 정리)</t>
    <phoneticPr fontId="1" type="noConversion"/>
  </si>
  <si>
    <t xml:space="preserve">* </t>
    <phoneticPr fontId="1" type="noConversion"/>
  </si>
  <si>
    <t>*레시피 및 단가</t>
    <phoneticPr fontId="1" type="noConversion"/>
  </si>
  <si>
    <t>사업장 코드(FK)</t>
    <phoneticPr fontId="1" type="noConversion"/>
  </si>
  <si>
    <t>store_info_code(FK)</t>
    <phoneticPr fontId="1" type="noConversion"/>
  </si>
  <si>
    <t>매입(지출) 입고 
수량 관리</t>
    <phoneticPr fontId="1" type="noConversion"/>
  </si>
  <si>
    <t xml:space="preserve"> 일 판매별 품목 
소모량 소계 계산</t>
    <phoneticPr fontId="1" type="noConversion"/>
  </si>
  <si>
    <t>inco_01</t>
    <phoneticPr fontId="1" type="noConversion"/>
  </si>
  <si>
    <t>inco_02</t>
    <phoneticPr fontId="1" type="noConversion"/>
  </si>
  <si>
    <t>ea</t>
    <phoneticPr fontId="1" type="noConversion"/>
  </si>
  <si>
    <t xml:space="preserve"> </t>
    <phoneticPr fontId="1" type="noConversion"/>
  </si>
  <si>
    <t>*업데이트 되는 테이블</t>
    <phoneticPr fontId="1" type="noConversion"/>
  </si>
  <si>
    <t>조사용량</t>
    <phoneticPr fontId="1" type="noConversion"/>
  </si>
  <si>
    <t>오차용량</t>
    <phoneticPr fontId="1" type="noConversion"/>
  </si>
  <si>
    <t xml:space="preserve">잔여수량 </t>
    <phoneticPr fontId="1" type="noConversion"/>
  </si>
  <si>
    <t>메뉴 원가 상세</t>
    <phoneticPr fontId="1" type="noConversion"/>
  </si>
  <si>
    <t>손해 금액 합계</t>
    <phoneticPr fontId="1" type="noConversion"/>
  </si>
  <si>
    <t>매출(수익) 상세</t>
    <phoneticPr fontId="1" type="noConversion"/>
  </si>
  <si>
    <t>5번</t>
    <phoneticPr fontId="1" type="noConversion"/>
  </si>
  <si>
    <t>tb_attendance_checking</t>
    <phoneticPr fontId="1" type="noConversion"/>
  </si>
  <si>
    <t>비정상 상황일 경우 관리자(사장)가 로그인하여 비정상으로 변경을 하고 새로 등록한다</t>
    <phoneticPr fontId="1" type="noConversion"/>
  </si>
  <si>
    <t>직원아이디(FK)</t>
    <phoneticPr fontId="1" type="noConversion"/>
  </si>
  <si>
    <t>직원 이름</t>
    <phoneticPr fontId="1" type="noConversion"/>
  </si>
  <si>
    <t>사업장 코드(FK)</t>
    <phoneticPr fontId="1" type="noConversion"/>
  </si>
  <si>
    <t>상호명</t>
    <phoneticPr fontId="1" type="noConversion"/>
  </si>
  <si>
    <t>출근 시간</t>
    <phoneticPr fontId="1" type="noConversion"/>
  </si>
  <si>
    <t>퇴근 시간</t>
    <phoneticPr fontId="1" type="noConversion"/>
  </si>
  <si>
    <t>당일 근무 시간</t>
    <phoneticPr fontId="1" type="noConversion"/>
  </si>
  <si>
    <t>등록 날짜</t>
    <phoneticPr fontId="1" type="noConversion"/>
  </si>
  <si>
    <t>user_id(FK)</t>
    <phoneticPr fontId="1" type="noConversion"/>
  </si>
  <si>
    <t>user_name</t>
    <phoneticPr fontId="1" type="noConversion"/>
  </si>
  <si>
    <t>일용직 출퇴근 관리</t>
    <phoneticPr fontId="1" type="noConversion"/>
  </si>
  <si>
    <t>3시간30분</t>
    <phoneticPr fontId="1" type="noConversion"/>
  </si>
  <si>
    <t>일용직급여관리를 위한 
그룹코드</t>
    <phoneticPr fontId="1" type="noConversion"/>
  </si>
  <si>
    <t>* 일용직은 시급으로 계산하기때문에 월급계산을 위해</t>
    <phoneticPr fontId="1" type="noConversion"/>
  </si>
  <si>
    <t xml:space="preserve"> </t>
    <phoneticPr fontId="1" type="noConversion"/>
  </si>
  <si>
    <t>급여 통합 관리</t>
    <phoneticPr fontId="1" type="noConversion"/>
  </si>
  <si>
    <t>직원아이디</t>
    <phoneticPr fontId="1" type="noConversion"/>
  </si>
  <si>
    <t>지급합계(세전월급)</t>
    <phoneticPr fontId="1" type="noConversion"/>
  </si>
  <si>
    <t>귀속연월</t>
    <phoneticPr fontId="1" type="noConversion"/>
  </si>
  <si>
    <t>지급날짜</t>
    <phoneticPr fontId="1" type="noConversion"/>
  </si>
  <si>
    <t>일용직 출퇴근관리</t>
    <phoneticPr fontId="1" type="noConversion"/>
  </si>
  <si>
    <t>급여관리테이블에서 월급</t>
    <phoneticPr fontId="1" type="noConversion"/>
  </si>
  <si>
    <t>통합 회계 관리</t>
    <phoneticPr fontId="1" type="noConversion"/>
  </si>
  <si>
    <t>통합회계코드(PK)</t>
    <phoneticPr fontId="1" type="noConversion"/>
  </si>
  <si>
    <t>카테고리
(매출,매입,기타지출)</t>
    <phoneticPr fontId="1" type="noConversion"/>
  </si>
  <si>
    <t>010-3333-3333</t>
    <phoneticPr fontId="1" type="noConversion"/>
  </si>
  <si>
    <t>010-3333-3334</t>
  </si>
  <si>
    <t>010-3333-3335</t>
  </si>
  <si>
    <t>010-3333-3332</t>
  </si>
  <si>
    <t>article_volume</t>
    <phoneticPr fontId="1" type="noConversion"/>
  </si>
  <si>
    <t>con_dan</t>
    <phoneticPr fontId="1" type="noConversion"/>
  </si>
  <si>
    <t>con_volume</t>
    <phoneticPr fontId="1" type="noConversion"/>
  </si>
  <si>
    <t>inco_volume_subtotal</t>
    <phoneticPr fontId="1" type="noConversion"/>
  </si>
  <si>
    <t>tb_cost_detail</t>
    <phoneticPr fontId="1" type="noConversion"/>
  </si>
  <si>
    <t>sales_deadline</t>
    <phoneticPr fontId="1" type="noConversion"/>
  </si>
  <si>
    <t>cost_detail_code = cosdetail_code</t>
    <phoneticPr fontId="1" type="noConversion"/>
  </si>
  <si>
    <t>소모용량 소계 =판매수량*소모용량</t>
    <phoneticPr fontId="1" type="noConversion"/>
  </si>
  <si>
    <t>Daily sales volume</t>
    <phoneticPr fontId="1" type="noConversion"/>
  </si>
  <si>
    <t>일 품목 소모량 코드 (PK)</t>
    <phoneticPr fontId="1" type="noConversion"/>
  </si>
  <si>
    <t>con_dan</t>
    <phoneticPr fontId="1" type="noConversion"/>
  </si>
  <si>
    <t>tb_daily_volume</t>
    <phoneticPr fontId="1" type="noConversion"/>
  </si>
  <si>
    <t>품목상세소모량코드(PK)</t>
    <phoneticPr fontId="1" type="noConversion"/>
  </si>
  <si>
    <t>소모 consumption = con</t>
    <phoneticPr fontId="1" type="noConversion"/>
  </si>
  <si>
    <t>잔여 remainder = remain</t>
    <phoneticPr fontId="1" type="noConversion"/>
  </si>
  <si>
    <t>tb_detail_volume</t>
    <phoneticPr fontId="1" type="noConversion"/>
  </si>
  <si>
    <t>tb_stock</t>
    <phoneticPr fontId="1" type="noConversion"/>
  </si>
  <si>
    <t>sk_probe_volume</t>
    <phoneticPr fontId="1" type="noConversion"/>
  </si>
  <si>
    <t>store_info_code(FK)</t>
    <phoneticPr fontId="1" type="noConversion"/>
  </si>
  <si>
    <t>sk_error_volume</t>
    <phoneticPr fontId="1" type="noConversion"/>
  </si>
  <si>
    <t>deal_supply_value</t>
    <phoneticPr fontId="1" type="noConversion"/>
  </si>
  <si>
    <t>article_middle</t>
    <phoneticPr fontId="1" type="noConversion"/>
  </si>
  <si>
    <t>급여 통합 코드(PK)</t>
    <phoneticPr fontId="1" type="noConversion"/>
  </si>
  <si>
    <t>tb_pay_management</t>
    <phoneticPr fontId="1" type="noConversion"/>
  </si>
  <si>
    <t>pay_man_code(PK)</t>
    <phoneticPr fontId="1" type="noConversion"/>
  </si>
  <si>
    <t>pay_man_date</t>
    <phoneticPr fontId="1" type="noConversion"/>
  </si>
  <si>
    <t>pay_man_reg_date</t>
    <phoneticPr fontId="1" type="noConversion"/>
  </si>
  <si>
    <t>att_todaily_time</t>
  </si>
  <si>
    <t>dailyvol_rel_
group_code</t>
  </si>
  <si>
    <t>dailyvol_code(PK)</t>
  </si>
  <si>
    <t>detailvol_volume_total</t>
  </si>
  <si>
    <t>detailvol_final_total</t>
  </si>
  <si>
    <t>detailvol_con_count</t>
  </si>
  <si>
    <t>detailvol_remain_volume</t>
  </si>
  <si>
    <t>detailvol_remain_count</t>
  </si>
  <si>
    <t>detailvol_reg_date</t>
  </si>
  <si>
    <t>detailvol_deadline_check</t>
  </si>
  <si>
    <t>detailvol_system_id</t>
  </si>
  <si>
    <t>detailvol_system_name</t>
  </si>
  <si>
    <t>합계 = 출고 용량* 품목별 단가</t>
    <phoneticPr fontId="1" type="noConversion"/>
  </si>
  <si>
    <t>cosdetail_reg_date</t>
    <phoneticPr fontId="1" type="noConversion"/>
  </si>
  <si>
    <t>사업주(회원)</t>
    <phoneticPr fontId="1" type="noConversion"/>
  </si>
  <si>
    <t>직원</t>
    <phoneticPr fontId="1" type="noConversion"/>
  </si>
  <si>
    <t>1. 회원관리</t>
    <phoneticPr fontId="1" type="noConversion"/>
  </si>
  <si>
    <t>1.1 회원등록</t>
    <phoneticPr fontId="1" type="noConversion"/>
  </si>
  <si>
    <t>1.1 회원등록</t>
    <phoneticPr fontId="1" type="noConversion"/>
  </si>
  <si>
    <t>1.5 전체회원검색</t>
    <phoneticPr fontId="1" type="noConversion"/>
  </si>
  <si>
    <t>1.5 내 정보 조회</t>
    <phoneticPr fontId="1" type="noConversion"/>
  </si>
  <si>
    <t>1.5 내 정보 조회</t>
    <phoneticPr fontId="1" type="noConversion"/>
  </si>
  <si>
    <t>2. 로그인관리</t>
    <phoneticPr fontId="1" type="noConversion"/>
  </si>
  <si>
    <t>2.1 로그인 이력 조회</t>
    <phoneticPr fontId="1" type="noConversion"/>
  </si>
  <si>
    <t>2.1 로그인 이력 조회</t>
    <phoneticPr fontId="1" type="noConversion"/>
  </si>
  <si>
    <t>3. 직원 관리</t>
    <phoneticPr fontId="1" type="noConversion"/>
  </si>
  <si>
    <t>직원 관리</t>
    <phoneticPr fontId="1" type="noConversion"/>
  </si>
  <si>
    <t>3.1 직원 등록</t>
    <phoneticPr fontId="1" type="noConversion"/>
  </si>
  <si>
    <t>직원 등록</t>
    <phoneticPr fontId="1" type="noConversion"/>
  </si>
  <si>
    <t>3.2 직원 수정</t>
    <phoneticPr fontId="1" type="noConversion"/>
  </si>
  <si>
    <t>직원 수정</t>
    <phoneticPr fontId="1" type="noConversion"/>
  </si>
  <si>
    <t>3.3 직원 삭제</t>
    <phoneticPr fontId="1" type="noConversion"/>
  </si>
  <si>
    <t>직원 삭제</t>
    <phoneticPr fontId="1" type="noConversion"/>
  </si>
  <si>
    <t>3.4 직원 조회</t>
    <phoneticPr fontId="1" type="noConversion"/>
  </si>
  <si>
    <t>직원 조회</t>
    <phoneticPr fontId="1" type="noConversion"/>
  </si>
  <si>
    <t>4. 사업장 관리</t>
    <phoneticPr fontId="1" type="noConversion"/>
  </si>
  <si>
    <t>4.1 사업장 등록</t>
    <phoneticPr fontId="1" type="noConversion"/>
  </si>
  <si>
    <t>사업장 등록</t>
    <phoneticPr fontId="1" type="noConversion"/>
  </si>
  <si>
    <t>4.2 사업장 수정</t>
    <phoneticPr fontId="1" type="noConversion"/>
  </si>
  <si>
    <t>사업장 수정</t>
    <phoneticPr fontId="1" type="noConversion"/>
  </si>
  <si>
    <t>4.3 사업장 삭제</t>
    <phoneticPr fontId="1" type="noConversion"/>
  </si>
  <si>
    <t>사업장 삭제</t>
    <phoneticPr fontId="1" type="noConversion"/>
  </si>
  <si>
    <t>4.4 사업장 조회</t>
    <phoneticPr fontId="1" type="noConversion"/>
  </si>
  <si>
    <t>사업장 조회</t>
    <phoneticPr fontId="1" type="noConversion"/>
  </si>
  <si>
    <t>5. 거래처 관리</t>
    <phoneticPr fontId="1" type="noConversion"/>
  </si>
  <si>
    <t>5.1 거래처 등록</t>
    <phoneticPr fontId="1" type="noConversion"/>
  </si>
  <si>
    <t>거래처 등록</t>
    <phoneticPr fontId="1" type="noConversion"/>
  </si>
  <si>
    <t>5.2 거래처 수정</t>
    <phoneticPr fontId="1" type="noConversion"/>
  </si>
  <si>
    <t>거래처 수정</t>
    <phoneticPr fontId="1" type="noConversion"/>
  </si>
  <si>
    <t>5.3 거래처 삭제</t>
    <phoneticPr fontId="1" type="noConversion"/>
  </si>
  <si>
    <t>거래처 삭제</t>
    <phoneticPr fontId="1" type="noConversion"/>
  </si>
  <si>
    <t>5.4 거래처 조회</t>
    <phoneticPr fontId="1" type="noConversion"/>
  </si>
  <si>
    <t>거래처 조회</t>
    <phoneticPr fontId="1" type="noConversion"/>
  </si>
  <si>
    <t>6. 원천세 관리</t>
    <phoneticPr fontId="1" type="noConversion"/>
  </si>
  <si>
    <t>원천세 관리</t>
    <phoneticPr fontId="1" type="noConversion"/>
  </si>
  <si>
    <t>6.1 상용직 급여</t>
    <phoneticPr fontId="1" type="noConversion"/>
  </si>
  <si>
    <t>6.1.1 급여 등록</t>
    <phoneticPr fontId="1" type="noConversion"/>
  </si>
  <si>
    <t>급여 등록</t>
    <phoneticPr fontId="1" type="noConversion"/>
  </si>
  <si>
    <t>6.1.2 급여 수정</t>
    <phoneticPr fontId="1" type="noConversion"/>
  </si>
  <si>
    <t>급여 수정</t>
    <phoneticPr fontId="1" type="noConversion"/>
  </si>
  <si>
    <t>6.1.3 급여 삭제</t>
    <phoneticPr fontId="1" type="noConversion"/>
  </si>
  <si>
    <t>급여 삭제</t>
    <phoneticPr fontId="1" type="noConversion"/>
  </si>
  <si>
    <t>6.1.4 급여 조회</t>
    <phoneticPr fontId="1" type="noConversion"/>
  </si>
  <si>
    <t>급여 조회</t>
    <phoneticPr fontId="1" type="noConversion"/>
  </si>
  <si>
    <t>급여 조회</t>
    <phoneticPr fontId="1" type="noConversion"/>
  </si>
  <si>
    <t>6.2 일용직 급여</t>
    <phoneticPr fontId="1" type="noConversion"/>
  </si>
  <si>
    <t>6.2.1 급여 등록</t>
    <phoneticPr fontId="1" type="noConversion"/>
  </si>
  <si>
    <t>급여 등록</t>
    <phoneticPr fontId="1" type="noConversion"/>
  </si>
  <si>
    <t>6.2.2 급여 수정</t>
    <phoneticPr fontId="1" type="noConversion"/>
  </si>
  <si>
    <t>급여 수정</t>
    <phoneticPr fontId="1" type="noConversion"/>
  </si>
  <si>
    <t>6.2.3 급여 삭제</t>
    <phoneticPr fontId="1" type="noConversion"/>
  </si>
  <si>
    <t>급여 삭제</t>
    <phoneticPr fontId="1" type="noConversion"/>
  </si>
  <si>
    <t>6.2.4 급여 조회</t>
    <phoneticPr fontId="1" type="noConversion"/>
  </si>
  <si>
    <t>6.3 근태관리</t>
    <phoneticPr fontId="1" type="noConversion"/>
  </si>
  <si>
    <t>6.3.1 출 • 퇴근 등록</t>
    <phoneticPr fontId="1" type="noConversion"/>
  </si>
  <si>
    <t>출 • 퇴근 등록</t>
    <phoneticPr fontId="1" type="noConversion"/>
  </si>
  <si>
    <t>출 • 퇴근 등록</t>
    <phoneticPr fontId="1" type="noConversion"/>
  </si>
  <si>
    <t>6.3.2 출 • 퇴근 수정</t>
    <phoneticPr fontId="1" type="noConversion"/>
  </si>
  <si>
    <t>출 • 퇴근 수정</t>
    <phoneticPr fontId="1" type="noConversion"/>
  </si>
  <si>
    <t>6.3.3 출 • 퇴근 삭제</t>
    <phoneticPr fontId="1" type="noConversion"/>
  </si>
  <si>
    <t>출 • 퇴근 삭제</t>
    <phoneticPr fontId="1" type="noConversion"/>
  </si>
  <si>
    <t>6.3.4 출 • 퇴근 조회</t>
    <phoneticPr fontId="1" type="noConversion"/>
  </si>
  <si>
    <t>출 • 퇴근 조회</t>
    <phoneticPr fontId="1" type="noConversion"/>
  </si>
  <si>
    <t>6.3.5 근태 수정</t>
    <phoneticPr fontId="1" type="noConversion"/>
  </si>
  <si>
    <t>근태 수정</t>
    <phoneticPr fontId="1" type="noConversion"/>
  </si>
  <si>
    <t>6.3.6 근태 삭제</t>
    <phoneticPr fontId="1" type="noConversion"/>
  </si>
  <si>
    <t>근태 삭제</t>
    <phoneticPr fontId="1" type="noConversion"/>
  </si>
  <si>
    <t>6.3.7 근태 조회</t>
    <phoneticPr fontId="1" type="noConversion"/>
  </si>
  <si>
    <t>근태 조회</t>
    <phoneticPr fontId="1" type="noConversion"/>
  </si>
  <si>
    <t>근태 조회</t>
    <phoneticPr fontId="1" type="noConversion"/>
  </si>
  <si>
    <t>7. 급여 관리</t>
    <phoneticPr fontId="1" type="noConversion"/>
  </si>
  <si>
    <t>7.1 상용직 급여 관리</t>
    <phoneticPr fontId="1" type="noConversion"/>
  </si>
  <si>
    <t>상용직 급여 관리</t>
    <phoneticPr fontId="1" type="noConversion"/>
  </si>
  <si>
    <t>7.2 상용직 급여 조회(원천포함)</t>
    <phoneticPr fontId="1" type="noConversion"/>
  </si>
  <si>
    <t>상용직 급여 조회(원천포함)</t>
    <phoneticPr fontId="1" type="noConversion"/>
  </si>
  <si>
    <t>7.3 일용직 급여 관리</t>
    <phoneticPr fontId="1" type="noConversion"/>
  </si>
  <si>
    <t>일용직 급여 관리</t>
    <phoneticPr fontId="1" type="noConversion"/>
  </si>
  <si>
    <t>7.4 일용직 급여 조회(원천포함)</t>
    <phoneticPr fontId="1" type="noConversion"/>
  </si>
  <si>
    <t>일용직 급여 조회(원천포함)</t>
    <phoneticPr fontId="1" type="noConversion"/>
  </si>
  <si>
    <t>8.1 기초 등록</t>
    <phoneticPr fontId="1" type="noConversion"/>
  </si>
  <si>
    <t>8.2 상품(메뉴) 기초 등록</t>
    <phoneticPr fontId="1" type="noConversion"/>
  </si>
  <si>
    <t>상품(메뉴) 기초 등록</t>
    <phoneticPr fontId="1" type="noConversion"/>
  </si>
  <si>
    <t>8.3 재고 기초 등록</t>
    <phoneticPr fontId="1" type="noConversion"/>
  </si>
  <si>
    <t>재고 기초 등록</t>
    <phoneticPr fontId="1" type="noConversion"/>
  </si>
  <si>
    <t>8.4 재고 관리를 위한 품목(재고 관리 할 품목) 기초 등록</t>
    <phoneticPr fontId="1" type="noConversion"/>
  </si>
  <si>
    <t>재고 관리를 위한 품목(재고 관리 할 품목) 기초 등록</t>
    <phoneticPr fontId="1" type="noConversion"/>
  </si>
  <si>
    <t>9. 입 • 출고</t>
    <phoneticPr fontId="1" type="noConversion"/>
  </si>
  <si>
    <t>입 • 출고</t>
    <phoneticPr fontId="1" type="noConversion"/>
  </si>
  <si>
    <t>입 • 출고</t>
    <phoneticPr fontId="1" type="noConversion"/>
  </si>
  <si>
    <t>9.1 입고 관리</t>
    <phoneticPr fontId="1" type="noConversion"/>
  </si>
  <si>
    <t>입고 관리</t>
    <phoneticPr fontId="1" type="noConversion"/>
  </si>
  <si>
    <t>입고 등록</t>
    <phoneticPr fontId="1" type="noConversion"/>
  </si>
  <si>
    <t>입고 등록</t>
    <phoneticPr fontId="1" type="noConversion"/>
  </si>
  <si>
    <t>입고 수정</t>
    <phoneticPr fontId="1" type="noConversion"/>
  </si>
  <si>
    <t>입고 수정</t>
    <phoneticPr fontId="1" type="noConversion"/>
  </si>
  <si>
    <t>입고 삭제</t>
    <phoneticPr fontId="1" type="noConversion"/>
  </si>
  <si>
    <t>입고 삭제</t>
    <phoneticPr fontId="1" type="noConversion"/>
  </si>
  <si>
    <t>입고 조회</t>
    <phoneticPr fontId="1" type="noConversion"/>
  </si>
  <si>
    <t>출고 관리</t>
    <phoneticPr fontId="1" type="noConversion"/>
  </si>
  <si>
    <t>출고 등록</t>
    <phoneticPr fontId="1" type="noConversion"/>
  </si>
  <si>
    <t>출고 수정</t>
    <phoneticPr fontId="1" type="noConversion"/>
  </si>
  <si>
    <t>출고 수정</t>
    <phoneticPr fontId="1" type="noConversion"/>
  </si>
  <si>
    <t>출고 삭제</t>
    <phoneticPr fontId="1" type="noConversion"/>
  </si>
  <si>
    <t>출고 삭제</t>
    <phoneticPr fontId="1" type="noConversion"/>
  </si>
  <si>
    <t>출고 조회</t>
    <phoneticPr fontId="1" type="noConversion"/>
  </si>
  <si>
    <t>재고</t>
    <phoneticPr fontId="1" type="noConversion"/>
  </si>
  <si>
    <t>재고</t>
    <phoneticPr fontId="1" type="noConversion"/>
  </si>
  <si>
    <t>상품(메뉴) 관리</t>
    <phoneticPr fontId="1" type="noConversion"/>
  </si>
  <si>
    <t>상품(메뉴) 관리</t>
    <phoneticPr fontId="1" type="noConversion"/>
  </si>
  <si>
    <t>상품(메뉴) 등록</t>
    <phoneticPr fontId="1" type="noConversion"/>
  </si>
  <si>
    <t>상품(메뉴) 등록</t>
    <phoneticPr fontId="1" type="noConversion"/>
  </si>
  <si>
    <t>상품(메뉴) 수정</t>
    <phoneticPr fontId="1" type="noConversion"/>
  </si>
  <si>
    <t>상품(메뉴) 수정</t>
    <phoneticPr fontId="1" type="noConversion"/>
  </si>
  <si>
    <t>상품(메뉴) 삭제</t>
    <phoneticPr fontId="1" type="noConversion"/>
  </si>
  <si>
    <t>상품(메뉴) 삭제</t>
    <phoneticPr fontId="1" type="noConversion"/>
  </si>
  <si>
    <t>상품(메뉴) 조회</t>
    <phoneticPr fontId="1" type="noConversion"/>
  </si>
  <si>
    <t>상품(메뉴) 별 소모량 관리</t>
    <phoneticPr fontId="1" type="noConversion"/>
  </si>
  <si>
    <t>상품(메뉴) 별 소모량 관리</t>
    <phoneticPr fontId="1" type="noConversion"/>
  </si>
  <si>
    <t>상품(메뉴) 별 소모량 등록</t>
    <phoneticPr fontId="1" type="noConversion"/>
  </si>
  <si>
    <t>상품(메뉴) 별 소모량 등록</t>
    <phoneticPr fontId="1" type="noConversion"/>
  </si>
  <si>
    <t>상품(메뉴) 별 소모량 수정</t>
    <phoneticPr fontId="1" type="noConversion"/>
  </si>
  <si>
    <t>상품(메뉴) 별 소모량 삭제</t>
    <phoneticPr fontId="1" type="noConversion"/>
  </si>
  <si>
    <t>상품(메뉴) 별 소모량 삭제</t>
    <phoneticPr fontId="1" type="noConversion"/>
  </si>
  <si>
    <t>상품(메뉴) 별 소모량 조회</t>
    <phoneticPr fontId="1" type="noConversion"/>
  </si>
  <si>
    <t>재고 관리를 위한 품목(재고 관리 할 품목) 관리</t>
    <phoneticPr fontId="1" type="noConversion"/>
  </si>
  <si>
    <t>재고 관리를 위한 품목(재고 관리 할 품목) 등록</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</si>
  <si>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</si>
  <si>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</si>
  <si>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수정</t>
    <phoneticPr fontId="1" type="noConversion"/>
  </si>
  <si>
    <t>재고 관리를 위한 품목(재고 관리 할 품목) 삭제</t>
    <phoneticPr fontId="1" type="noConversion"/>
  </si>
  <si>
    <t>재고 관리를 위한 품목(재고 관리 할 품목) 조회</t>
    <phoneticPr fontId="1" type="noConversion"/>
  </si>
  <si>
    <t>재고 관리를 위한 품목(재고 관리 할 품목) 조회</t>
    <phoneticPr fontId="1" type="noConversion"/>
  </si>
  <si>
    <t>재고 조사 등록</t>
    <phoneticPr fontId="1" type="noConversion"/>
  </si>
  <si>
    <t>재고 조사 등록</t>
    <phoneticPr fontId="1" type="noConversion"/>
  </si>
  <si>
    <t>재고 조사 수정</t>
    <phoneticPr fontId="1" type="noConversion"/>
  </si>
  <si>
    <t>재고 조사 삭제</t>
    <phoneticPr fontId="1" type="noConversion"/>
  </si>
  <si>
    <t>재고 조사 삭제</t>
    <phoneticPr fontId="1" type="noConversion"/>
  </si>
  <si>
    <t>재고 조사 내역 조회</t>
    <phoneticPr fontId="1" type="noConversion"/>
  </si>
  <si>
    <t>재고 조사 내역 조회</t>
    <phoneticPr fontId="1" type="noConversion"/>
  </si>
  <si>
    <t>매장 총 재고 조회</t>
    <phoneticPr fontId="1" type="noConversion"/>
  </si>
  <si>
    <t>매장 총 재고 조회</t>
    <phoneticPr fontId="1" type="noConversion"/>
  </si>
  <si>
    <t>매입 매출 관리</t>
    <phoneticPr fontId="1" type="noConversion"/>
  </si>
  <si>
    <t>매입 등록</t>
    <phoneticPr fontId="1" type="noConversion"/>
  </si>
  <si>
    <t>매입 등록</t>
    <phoneticPr fontId="1" type="noConversion"/>
  </si>
  <si>
    <t>매입 수정</t>
    <phoneticPr fontId="1" type="noConversion"/>
  </si>
  <si>
    <t>매입 수정</t>
    <phoneticPr fontId="1" type="noConversion"/>
  </si>
  <si>
    <t>매입 삭제</t>
    <phoneticPr fontId="1" type="noConversion"/>
  </si>
  <si>
    <t>매입 삭제</t>
    <phoneticPr fontId="1" type="noConversion"/>
  </si>
  <si>
    <t>매입 조회</t>
    <phoneticPr fontId="1" type="noConversion"/>
  </si>
  <si>
    <t>매출 등록</t>
    <phoneticPr fontId="1" type="noConversion"/>
  </si>
  <si>
    <t>매출 수정</t>
    <phoneticPr fontId="1" type="noConversion"/>
  </si>
  <si>
    <t>매출 삭제</t>
    <phoneticPr fontId="1" type="noConversion"/>
  </si>
  <si>
    <t>매출 삭제</t>
    <phoneticPr fontId="1" type="noConversion"/>
  </si>
  <si>
    <t>매출 조회</t>
    <phoneticPr fontId="1" type="noConversion"/>
  </si>
  <si>
    <t>기타 지출 등록</t>
    <phoneticPr fontId="1" type="noConversion"/>
  </si>
  <si>
    <t>기타 지출 등록</t>
    <phoneticPr fontId="1" type="noConversion"/>
  </si>
  <si>
    <t>기타 지출 수정</t>
    <phoneticPr fontId="1" type="noConversion"/>
  </si>
  <si>
    <t>기타 지출 삭제</t>
    <phoneticPr fontId="1" type="noConversion"/>
  </si>
  <si>
    <t>기타 지출 삭제</t>
    <phoneticPr fontId="1" type="noConversion"/>
  </si>
  <si>
    <t>기타 지출 조회</t>
    <phoneticPr fontId="1" type="noConversion"/>
  </si>
  <si>
    <t>기타 지출 조회</t>
    <phoneticPr fontId="1" type="noConversion"/>
  </si>
  <si>
    <t>기간별 매입매출 조회(통합회계)</t>
    <phoneticPr fontId="1" type="noConversion"/>
  </si>
  <si>
    <t>기간별 매입매출 조회(통합회계)</t>
    <phoneticPr fontId="1" type="noConversion"/>
  </si>
  <si>
    <t>부가세 조회</t>
    <phoneticPr fontId="1" type="noConversion"/>
  </si>
  <si>
    <t>손익계산서 조회</t>
    <phoneticPr fontId="1" type="noConversion"/>
  </si>
  <si>
    <t>원천세 조회</t>
    <phoneticPr fontId="1" type="noConversion"/>
  </si>
  <si>
    <t>메모 등록</t>
    <phoneticPr fontId="1" type="noConversion"/>
  </si>
  <si>
    <t>메모 등록</t>
    <phoneticPr fontId="1" type="noConversion"/>
  </si>
  <si>
    <t>메모 등록</t>
    <phoneticPr fontId="1" type="noConversion"/>
  </si>
  <si>
    <t>메모 수정</t>
    <phoneticPr fontId="1" type="noConversion"/>
  </si>
  <si>
    <t>메모 삭제</t>
    <phoneticPr fontId="1" type="noConversion"/>
  </si>
  <si>
    <t>메모 삭제</t>
    <phoneticPr fontId="1" type="noConversion"/>
  </si>
  <si>
    <t>메모 조회</t>
    <phoneticPr fontId="1" type="noConversion"/>
  </si>
  <si>
    <t>메모 조회</t>
    <phoneticPr fontId="1" type="noConversion"/>
  </si>
  <si>
    <t>고객센터</t>
    <phoneticPr fontId="1" type="noConversion"/>
  </si>
  <si>
    <t>1:1 문의</t>
    <phoneticPr fontId="1" type="noConversion"/>
  </si>
  <si>
    <t>FAQ(자주묻는 질문)</t>
    <phoneticPr fontId="1" type="noConversion"/>
  </si>
  <si>
    <t>FAQ(자주묻는 질문)</t>
    <phoneticPr fontId="1" type="noConversion"/>
  </si>
  <si>
    <t>설정 초기화</t>
    <phoneticPr fontId="1" type="noConversion"/>
  </si>
  <si>
    <t>회원 탈퇴 관리</t>
    <phoneticPr fontId="1" type="noConversion"/>
  </si>
  <si>
    <t>8. 재고 조사 관리 (버튼 클릭 시 반영 할 수 있도록)</t>
    <phoneticPr fontId="1" type="noConversion"/>
  </si>
  <si>
    <t>9. 매장 총 재고 조회</t>
    <phoneticPr fontId="1" type="noConversion"/>
  </si>
  <si>
    <t>10. 매입 관리</t>
    <phoneticPr fontId="1" type="noConversion"/>
  </si>
  <si>
    <t>11. 매출 관리</t>
    <phoneticPr fontId="1" type="noConversion"/>
  </si>
  <si>
    <t>12. 기타 지출 관리</t>
    <phoneticPr fontId="1" type="noConversion"/>
  </si>
  <si>
    <t>13. 기간별 매입매출 관리(통합회계)</t>
    <phoneticPr fontId="1" type="noConversion"/>
  </si>
  <si>
    <t>14 부가세 관리</t>
    <phoneticPr fontId="1" type="noConversion"/>
  </si>
  <si>
    <t>15. 손익계산서 관리</t>
    <phoneticPr fontId="1" type="noConversion"/>
  </si>
  <si>
    <t>16. 원천세 관리</t>
    <phoneticPr fontId="1" type="noConversion"/>
  </si>
  <si>
    <t>17. 메모 MEMO 관리</t>
    <phoneticPr fontId="1" type="noConversion"/>
  </si>
  <si>
    <t>18. 관리자 설정</t>
    <phoneticPr fontId="1" type="noConversion"/>
  </si>
  <si>
    <t>StoreController.java</t>
    <phoneticPr fontId="1" type="noConversion"/>
  </si>
  <si>
    <t>StoreService.java</t>
    <phoneticPr fontId="1" type="noConversion"/>
  </si>
  <si>
    <t>StoreMapper.java</t>
    <phoneticPr fontId="1" type="noConversion"/>
  </si>
  <si>
    <t>Store.java</t>
    <phoneticPr fontId="1" type="noConversion"/>
  </si>
  <si>
    <t>StoreController.java</t>
    <phoneticPr fontId="1" type="noConversion"/>
  </si>
  <si>
    <t>store</t>
    <phoneticPr fontId="1" type="noConversion"/>
  </si>
  <si>
    <t>common</t>
    <phoneticPr fontId="1" type="noConversion"/>
  </si>
  <si>
    <t>store.user</t>
    <phoneticPr fontId="1" type="noConversion"/>
  </si>
  <si>
    <t>store.owner</t>
    <phoneticPr fontId="1" type="noConversion"/>
  </si>
  <si>
    <t>taxation</t>
    <phoneticPr fontId="1" type="noConversion"/>
  </si>
  <si>
    <t>카페 매출 상승 및 원가분석을 통한 수요 공급 예측 관리 시스템</t>
    <phoneticPr fontId="1" type="noConversion"/>
  </si>
  <si>
    <t>null</t>
    <phoneticPr fontId="1" type="noConversion"/>
  </si>
  <si>
    <t>파일업로드</t>
    <phoneticPr fontId="1" type="noConversion"/>
  </si>
  <si>
    <t>20210309_이름_근로계약서.hwp</t>
    <phoneticPr fontId="1" type="noConversion"/>
  </si>
  <si>
    <t>20210309_이름_보건증.jpg</t>
    <phoneticPr fontId="1" type="noConversion"/>
  </si>
  <si>
    <t>도소매업</t>
    <phoneticPr fontId="1" type="noConversion"/>
  </si>
  <si>
    <t>도소매업</t>
    <phoneticPr fontId="1" type="noConversion"/>
  </si>
  <si>
    <t>옆 회사</t>
    <phoneticPr fontId="1" type="noConversion"/>
  </si>
  <si>
    <t>옆 옷가게</t>
    <phoneticPr fontId="1" type="noConversion"/>
  </si>
  <si>
    <t>강석인</t>
    <phoneticPr fontId="1" type="noConversion"/>
  </si>
  <si>
    <t>진우주</t>
    <phoneticPr fontId="1" type="noConversion"/>
  </si>
  <si>
    <t>장현진</t>
    <phoneticPr fontId="1" type="noConversion"/>
  </si>
  <si>
    <t>카드</t>
    <phoneticPr fontId="1" type="noConversion"/>
  </si>
  <si>
    <t>현금</t>
    <phoneticPr fontId="1" type="noConversion"/>
  </si>
  <si>
    <t>cust_02</t>
    <phoneticPr fontId="1" type="noConversion"/>
  </si>
  <si>
    <t>att_03_00001</t>
    <phoneticPr fontId="1" type="noConversion"/>
  </si>
  <si>
    <t>att_03_00003</t>
    <phoneticPr fontId="1" type="noConversion"/>
  </si>
  <si>
    <t>att_03_00002</t>
    <phoneticPr fontId="1" type="noConversion"/>
  </si>
  <si>
    <t>ins202101</t>
    <phoneticPr fontId="1" type="noConversion"/>
  </si>
  <si>
    <t>bntax_해당월_숫자</t>
    <phoneticPr fontId="1" type="noConversion"/>
  </si>
  <si>
    <t xml:space="preserve"> 3월 식대 비용</t>
    <phoneticPr fontId="1" type="noConversion"/>
  </si>
  <si>
    <t>salary_03_001</t>
    <phoneticPr fontId="1" type="noConversion"/>
  </si>
  <si>
    <t>salary_03_002</t>
  </si>
  <si>
    <t>salary_01_001</t>
    <phoneticPr fontId="1" type="noConversion"/>
  </si>
  <si>
    <t>salary_02_001</t>
    <phoneticPr fontId="1" type="noConversion"/>
  </si>
  <si>
    <t>salary_03_001</t>
    <phoneticPr fontId="1" type="noConversion"/>
  </si>
  <si>
    <t>opw001</t>
    <phoneticPr fontId="1" type="noConversion"/>
  </si>
  <si>
    <t>opw002</t>
  </si>
  <si>
    <t>opw003</t>
  </si>
  <si>
    <t>opw004</t>
  </si>
  <si>
    <t>opw005</t>
  </si>
  <si>
    <t>팀원  : 장현진, 최영은, 진우주, 백재영
no / 작성자 / 제목 / version / 작성일 / 작성시각 / 버전 근거 내용
* 목자는 1)진행중/2)검토요청/3)최종승인으로 구분해서 진행합니다.
진행중은 문서 진행 중 / 검토요청은 훈련교사에게 검토요청 / 최종승인은 최종 완료 문서로 구분
* 버전 번호는 검토 횟수를 확인 하기 위한 용도 포함
v02_2팀_시스템구조도_210309_15시39분 / 210309 흐름도.xls 근거
v01_2팀_시스템구조도_210218_15시14분 / 210218 PPT 근거</t>
    <phoneticPr fontId="1" type="noConversion"/>
  </si>
  <si>
    <t>v03_2팀_기능정의서_210309_15시20분 / 근거없음
v02_2팀_기능정의서_210218_15시14분 / 210218 회의록 근거
v01_2팀_기능정의서_210205_17시25분 / 210205 회의록 근거</t>
    <phoneticPr fontId="1" type="noConversion"/>
  </si>
  <si>
    <t>장현진</t>
    <phoneticPr fontId="1" type="noConversion"/>
  </si>
  <si>
    <t>3시간연장근무</t>
    <phoneticPr fontId="1" type="noConversion"/>
  </si>
  <si>
    <t>10만원</t>
    <phoneticPr fontId="1" type="noConversion"/>
  </si>
  <si>
    <t>2. 자가운전보조금</t>
    <phoneticPr fontId="1" type="noConversion"/>
  </si>
  <si>
    <t>3월 자가운전보조금</t>
    <phoneticPr fontId="1" type="noConversion"/>
  </si>
  <si>
    <t>자가운전보조금</t>
    <phoneticPr fontId="1" type="noConversion"/>
  </si>
  <si>
    <t>3월 자가운전보조금</t>
    <phoneticPr fontId="1" type="noConversion"/>
  </si>
  <si>
    <t>체크박스로 인풋값을 받아서 더한 총 금액</t>
    <phoneticPr fontId="1" type="noConversion"/>
  </si>
  <si>
    <t>직접입력 항목 넣어야함</t>
    <phoneticPr fontId="1" type="noConversion"/>
  </si>
  <si>
    <t>추가수당 관리</t>
    <phoneticPr fontId="1" type="noConversion"/>
  </si>
  <si>
    <t>btax_option</t>
    <phoneticPr fontId="1" type="noConversion"/>
  </si>
  <si>
    <t>과세 비과세 구분
Y는과세 N은비과세</t>
    <phoneticPr fontId="1" type="noConversion"/>
  </si>
  <si>
    <t>과세</t>
    <phoneticPr fontId="1" type="noConversion"/>
  </si>
  <si>
    <t>과세</t>
    <phoneticPr fontId="1" type="noConversion"/>
  </si>
  <si>
    <t>비과세</t>
    <phoneticPr fontId="1" type="noConversion"/>
  </si>
  <si>
    <t xml:space="preserve"> 식대 비용</t>
    <phoneticPr fontId="1" type="noConversion"/>
  </si>
  <si>
    <t>btax_해당연도_숫자</t>
    <phoneticPr fontId="1" type="noConversion"/>
  </si>
  <si>
    <t>btax_21_001</t>
  </si>
  <si>
    <t>btax_21_002</t>
  </si>
  <si>
    <t>btax_21_004</t>
  </si>
  <si>
    <t>btax_21_005</t>
  </si>
  <si>
    <t>btax_21_003</t>
    <phoneticPr fontId="1" type="noConversion"/>
  </si>
  <si>
    <t>월급 + 과세수당합계 * 근로소득세율</t>
    <phoneticPr fontId="1" type="noConversion"/>
  </si>
  <si>
    <t>근로소득세 * 10%</t>
    <phoneticPr fontId="1" type="noConversion"/>
  </si>
  <si>
    <t>4대보험코드(연별)(FK)</t>
  </si>
  <si>
    <t>insu_code(FK)</t>
  </si>
  <si>
    <t>직원별 추가수당 관리</t>
    <phoneticPr fontId="1" type="noConversion"/>
  </si>
  <si>
    <t>tb_user_bonus</t>
    <phoneticPr fontId="1" type="noConversion"/>
  </si>
  <si>
    <t>ub_code(PK)</t>
    <phoneticPr fontId="1" type="noConversion"/>
  </si>
  <si>
    <t>ub_year_month</t>
    <phoneticPr fontId="1" type="noConversion"/>
  </si>
  <si>
    <t>ub_option</t>
  </si>
  <si>
    <t>ub_etc</t>
  </si>
  <si>
    <t>ub_reg_date</t>
  </si>
  <si>
    <t>ub_pay</t>
  </si>
  <si>
    <t>ub_cate</t>
    <phoneticPr fontId="1" type="noConversion"/>
  </si>
  <si>
    <t>ub_03_002</t>
  </si>
  <si>
    <t>ub_03_003</t>
  </si>
  <si>
    <t>ub_03_001</t>
  </si>
  <si>
    <t>inc_10601065</t>
    <phoneticPr fontId="1" type="noConversion"/>
  </si>
  <si>
    <t>inc_10601065</t>
    <phoneticPr fontId="1" type="noConversion"/>
  </si>
  <si>
    <t>inc_10601065</t>
    <phoneticPr fontId="1" type="noConversion"/>
  </si>
  <si>
    <t>inc_10601065</t>
    <phoneticPr fontId="1" type="noConversion"/>
  </si>
  <si>
    <t>menu_001</t>
    <phoneticPr fontId="1" type="noConversion"/>
  </si>
  <si>
    <t>menu_002</t>
  </si>
  <si>
    <t>menu_003</t>
  </si>
  <si>
    <t>아이스 바닐라라뗴</t>
    <phoneticPr fontId="1" type="noConversion"/>
  </si>
  <si>
    <t>커피</t>
    <phoneticPr fontId="1" type="noConversion"/>
  </si>
  <si>
    <t>커피</t>
    <phoneticPr fontId="1" type="noConversion"/>
  </si>
  <si>
    <t>플라스틱컵 R</t>
    <phoneticPr fontId="1" type="noConversion"/>
  </si>
  <si>
    <t>-</t>
    <phoneticPr fontId="1" type="noConversion"/>
  </si>
  <si>
    <t>하나의 메뉴에 소모되는
 품목별 소모량계산</t>
    <phoneticPr fontId="1" type="noConversion"/>
  </si>
  <si>
    <t>con_001</t>
    <phoneticPr fontId="1" type="noConversion"/>
  </si>
  <si>
    <t>article_05</t>
    <phoneticPr fontId="1" type="noConversion"/>
  </si>
  <si>
    <t>R = 250ml, L = 300ml</t>
    <phoneticPr fontId="1" type="noConversion"/>
  </si>
  <si>
    <t>inco_03</t>
    <phoneticPr fontId="1" type="noConversion"/>
  </si>
  <si>
    <t>cust_03</t>
    <phoneticPr fontId="1" type="noConversion"/>
  </si>
  <si>
    <t>owner_01</t>
    <phoneticPr fontId="1" type="noConversion"/>
  </si>
  <si>
    <t>조은우유</t>
    <phoneticPr fontId="1" type="noConversion"/>
  </si>
  <si>
    <t>000-00-00000</t>
    <phoneticPr fontId="1" type="noConversion"/>
  </si>
  <si>
    <t>천인정</t>
    <phoneticPr fontId="1" type="noConversion"/>
  </si>
  <si>
    <t>010-3333-1231</t>
    <phoneticPr fontId="1" type="noConversion"/>
  </si>
  <si>
    <t>우유</t>
    <phoneticPr fontId="1" type="noConversion"/>
  </si>
  <si>
    <t>세금계산서</t>
    <phoneticPr fontId="1" type="noConversion"/>
  </si>
  <si>
    <t>지급</t>
    <phoneticPr fontId="1" type="noConversion"/>
  </si>
  <si>
    <t>지급</t>
    <phoneticPr fontId="1" type="noConversion"/>
  </si>
  <si>
    <t>미지급</t>
    <phoneticPr fontId="1" type="noConversion"/>
  </si>
  <si>
    <t>ml</t>
    <phoneticPr fontId="1" type="noConversion"/>
  </si>
  <si>
    <t>g</t>
    <phoneticPr fontId="1" type="noConversion"/>
  </si>
  <si>
    <t xml:space="preserve"> </t>
    <phoneticPr fontId="1" type="noConversion"/>
  </si>
  <si>
    <t>공급합계(단가, vat포함)</t>
    <phoneticPr fontId="1" type="noConversion"/>
  </si>
  <si>
    <t>oid001</t>
    <phoneticPr fontId="1" type="noConversion"/>
  </si>
  <si>
    <t>장현진</t>
    <phoneticPr fontId="1" type="noConversion"/>
  </si>
  <si>
    <t>o</t>
    <phoneticPr fontId="1" type="noConversion"/>
  </si>
  <si>
    <t>o</t>
    <phoneticPr fontId="1" type="noConversion"/>
  </si>
  <si>
    <t>*그룹코드 규칙……………….</t>
    <phoneticPr fontId="1" type="noConversion"/>
  </si>
  <si>
    <t>v06_2팀_상세자료입력_210309_17시 28분
v05_2팀_상세자료입력_210305_17시 29분
v04_2팀_상세자료입력_210304_17시 00분
v03_2팀_상세자료입력_210226_17시 12분
v02_2팀_상세자료입력_210225_17시 17분
v01_2팀_상세자료입력_210224_17시 04분</t>
    <phoneticPr fontId="1" type="noConversion"/>
  </si>
  <si>
    <t>sales_001</t>
    <phoneticPr fontId="1" type="noConversion"/>
  </si>
  <si>
    <t>sales_002</t>
  </si>
  <si>
    <t>sales_003</t>
  </si>
  <si>
    <t>con_002</t>
  </si>
  <si>
    <t>con_003</t>
  </si>
  <si>
    <t>코코아 파우더</t>
    <phoneticPr fontId="1" type="noConversion"/>
  </si>
  <si>
    <t>종이컵 R</t>
    <phoneticPr fontId="1" type="noConversion"/>
  </si>
  <si>
    <t>핫 초코 ®</t>
    <phoneticPr fontId="1" type="noConversion"/>
  </si>
  <si>
    <t>핫 초코 ®</t>
    <phoneticPr fontId="1" type="noConversion"/>
  </si>
  <si>
    <t>아이스 아메리카노 ®</t>
    <phoneticPr fontId="1" type="noConversion"/>
  </si>
  <si>
    <t>아이스 바닐라라뗴®</t>
    <phoneticPr fontId="1" type="noConversion"/>
  </si>
  <si>
    <t>article_06</t>
  </si>
  <si>
    <t>article_07</t>
  </si>
  <si>
    <t>코코아파우더</t>
    <phoneticPr fontId="1" type="noConversion"/>
  </si>
  <si>
    <t>종이컵 R</t>
    <phoneticPr fontId="1" type="noConversion"/>
  </si>
  <si>
    <t>ea</t>
    <phoneticPr fontId="1" type="noConversion"/>
  </si>
  <si>
    <t>box</t>
    <phoneticPr fontId="1" type="noConversion"/>
  </si>
  <si>
    <t>ea</t>
    <phoneticPr fontId="1" type="noConversion"/>
  </si>
  <si>
    <t>con_004</t>
  </si>
  <si>
    <t>con_005</t>
  </si>
  <si>
    <t>con_006</t>
  </si>
  <si>
    <t>con_007</t>
  </si>
  <si>
    <t>con_008</t>
  </si>
  <si>
    <t>menu_002</t>
    <phoneticPr fontId="1" type="noConversion"/>
  </si>
  <si>
    <t>핫 초코</t>
    <phoneticPr fontId="1" type="noConversion"/>
  </si>
  <si>
    <t>menu_003</t>
    <phoneticPr fontId="1" type="noConversion"/>
  </si>
  <si>
    <t>음료</t>
    <phoneticPr fontId="1" type="noConversion"/>
  </si>
  <si>
    <t>핫 초코</t>
    <phoneticPr fontId="1" type="noConversion"/>
  </si>
  <si>
    <t>아이스 아메리카노</t>
    <phoneticPr fontId="1" type="noConversion"/>
  </si>
  <si>
    <t>카드</t>
    <phoneticPr fontId="1" type="noConversion"/>
  </si>
  <si>
    <t>카드</t>
    <phoneticPr fontId="1" type="noConversion"/>
  </si>
  <si>
    <t>sales_total</t>
    <phoneticPr fontId="1" type="noConversion"/>
  </si>
  <si>
    <t>sales_deadline_check</t>
    <phoneticPr fontId="1" type="noConversion"/>
  </si>
  <si>
    <t>sales_daliyvol_
group_code</t>
    <phoneticPr fontId="1" type="noConversion"/>
  </si>
  <si>
    <t>sales_210305_daliyvol</t>
    <phoneticPr fontId="1" type="noConversion"/>
  </si>
  <si>
    <t>oid0001</t>
    <phoneticPr fontId="1" type="noConversion"/>
  </si>
  <si>
    <t>장현진</t>
    <phoneticPr fontId="1" type="noConversion"/>
  </si>
  <si>
    <t>그룹코드</t>
    <phoneticPr fontId="1" type="noConversion"/>
  </si>
  <si>
    <t>dailyvol_group_code</t>
    <phoneticPr fontId="1" type="noConversion"/>
  </si>
  <si>
    <t>위 테이블을 위한
그룹코드</t>
    <phoneticPr fontId="1" type="noConversion"/>
  </si>
  <si>
    <t>dailyvol_001</t>
    <phoneticPr fontId="1" type="noConversion"/>
  </si>
  <si>
    <t>만나카페</t>
    <phoneticPr fontId="1" type="noConversion"/>
  </si>
  <si>
    <t>dailyvol_002</t>
    <phoneticPr fontId="1" type="noConversion"/>
  </si>
  <si>
    <t>dailyvol_003</t>
    <phoneticPr fontId="1" type="noConversion"/>
  </si>
  <si>
    <t>dailyvol_004</t>
    <phoneticPr fontId="1" type="noConversion"/>
  </si>
  <si>
    <t>dailyvol_005</t>
    <phoneticPr fontId="1" type="noConversion"/>
  </si>
  <si>
    <t>dailyvol_006</t>
    <phoneticPr fontId="1" type="noConversion"/>
  </si>
  <si>
    <t>dailyvol_007</t>
    <phoneticPr fontId="1" type="noConversion"/>
  </si>
  <si>
    <t>dailyvol_008</t>
    <phoneticPr fontId="1" type="noConversion"/>
  </si>
  <si>
    <t>dailyvol_플라스틱컵R_210305_01</t>
    <phoneticPr fontId="1" type="noConversion"/>
  </si>
  <si>
    <t>dailyvol_원두_210305_01</t>
    <phoneticPr fontId="1" type="noConversion"/>
  </si>
  <si>
    <t>dailyvol_우유_210305_01</t>
    <phoneticPr fontId="1" type="noConversion"/>
  </si>
  <si>
    <t>dailyvol_종이컵R_210305_01</t>
    <phoneticPr fontId="1" type="noConversion"/>
  </si>
  <si>
    <t>dailyvol_코코아파우더_210305_01</t>
    <phoneticPr fontId="1" type="noConversion"/>
  </si>
  <si>
    <t>dailyvol_우유_210305_01</t>
    <phoneticPr fontId="1" type="noConversion"/>
  </si>
  <si>
    <t>dailyvol_플라스틱컵R_210305_01</t>
    <phoneticPr fontId="1" type="noConversion"/>
  </si>
  <si>
    <t>dailyvol_원두_210305_01</t>
    <phoneticPr fontId="1" type="noConversion"/>
  </si>
  <si>
    <t>코코아파우더</t>
    <phoneticPr fontId="1" type="noConversion"/>
  </si>
  <si>
    <t>detailvol_001</t>
    <phoneticPr fontId="1" type="noConversion"/>
  </si>
  <si>
    <t>detailvol_check</t>
    <phoneticPr fontId="1" type="noConversion"/>
  </si>
  <si>
    <t>장현진</t>
    <phoneticPr fontId="1" type="noConversion"/>
  </si>
  <si>
    <t>detailvol_002</t>
  </si>
  <si>
    <t>detailvol_003</t>
  </si>
  <si>
    <t>inco_04</t>
  </si>
  <si>
    <t>inco_05</t>
  </si>
  <si>
    <t xml:space="preserve"> </t>
    <phoneticPr fontId="1" type="noConversion"/>
  </si>
  <si>
    <t>우유 상자</t>
    <phoneticPr fontId="1" type="noConversion"/>
  </si>
  <si>
    <t>con_name</t>
    <phoneticPr fontId="1" type="noConversion"/>
  </si>
  <si>
    <t>메뉴 소모 품목 명</t>
    <phoneticPr fontId="1" type="noConversion"/>
  </si>
  <si>
    <t>사용자가 선택한 입고항목을 사용해야함</t>
    <phoneticPr fontId="1" type="noConversion"/>
  </si>
  <si>
    <t>종이컵R</t>
    <phoneticPr fontId="1" type="noConversion"/>
  </si>
  <si>
    <t>입고수량.품목명</t>
    <phoneticPr fontId="1" type="noConversion"/>
  </si>
  <si>
    <t>입고수량</t>
    <phoneticPr fontId="1" type="noConversion"/>
  </si>
  <si>
    <t>품목.용량</t>
    <phoneticPr fontId="1" type="noConversion"/>
  </si>
  <si>
    <t>품목.단위</t>
    <phoneticPr fontId="1" type="noConversion"/>
  </si>
  <si>
    <t>일 품목용량합계
 그룹코드</t>
    <phoneticPr fontId="1" type="noConversion"/>
  </si>
  <si>
    <t>품목별 일 소모용량합계</t>
    <phoneticPr fontId="1" type="noConversion"/>
  </si>
  <si>
    <t xml:space="preserve">소모수량 </t>
    <phoneticPr fontId="1" type="noConversion"/>
  </si>
  <si>
    <t>잔여용량</t>
    <phoneticPr fontId="1" type="noConversion"/>
  </si>
  <si>
    <t>입고날짜</t>
    <phoneticPr fontId="1" type="noConversion"/>
  </si>
  <si>
    <t>등록날짜</t>
    <phoneticPr fontId="1" type="noConversion"/>
  </si>
  <si>
    <t>마감유무</t>
    <phoneticPr fontId="1" type="noConversion"/>
  </si>
  <si>
    <t>품목 소모 단계</t>
    <phoneticPr fontId="1" type="noConversion"/>
  </si>
  <si>
    <t>시스템 등록아이디</t>
    <phoneticPr fontId="1" type="noConversion"/>
  </si>
  <si>
    <t>시스템등록자이름</t>
    <phoneticPr fontId="1" type="noConversion"/>
  </si>
  <si>
    <t>입고수량</t>
    <phoneticPr fontId="1" type="noConversion"/>
  </si>
  <si>
    <t>입고수량테이블에서 사용완료한 입고품목은 제외하고 품목명을 기준으로 수량,용량을 받아온다 (품목코드, 품목명, 그룹코드)</t>
    <phoneticPr fontId="1" type="noConversion"/>
  </si>
  <si>
    <t>inco_06</t>
  </si>
  <si>
    <t>inco_07</t>
  </si>
  <si>
    <t>article_08</t>
  </si>
  <si>
    <t>시나몬파우더</t>
    <phoneticPr fontId="1" type="noConversion"/>
  </si>
  <si>
    <t>g</t>
    <phoneticPr fontId="1" type="noConversion"/>
  </si>
  <si>
    <t>품목관리.품목명</t>
    <phoneticPr fontId="1" type="noConversion"/>
  </si>
  <si>
    <t>article_code</t>
    <phoneticPr fontId="1" type="noConversion"/>
  </si>
  <si>
    <t>회계등록을위한 마감유무</t>
    <phoneticPr fontId="1" type="noConversion"/>
  </si>
  <si>
    <t>품목별,품목소모단계 별</t>
    <phoneticPr fontId="1" type="noConversion"/>
  </si>
  <si>
    <t>품목관리.품목코드</t>
    <phoneticPr fontId="1" type="noConversion"/>
  </si>
  <si>
    <t>그룹코드</t>
    <phoneticPr fontId="1" type="noConversion"/>
  </si>
  <si>
    <t>inco_품목별_
품목소모단계별_stock</t>
    <phoneticPr fontId="1" type="noConversion"/>
  </si>
  <si>
    <t>그룹코드2</t>
    <phoneticPr fontId="1" type="noConversion"/>
  </si>
  <si>
    <t>현재수량</t>
    <phoneticPr fontId="1" type="noConversion"/>
  </si>
  <si>
    <t>현재용량</t>
    <phoneticPr fontId="1" type="noConversion"/>
  </si>
  <si>
    <t>입고품목별 수량별 용량상세소모량 관리,매입(지출) 입고 
수량 관리</t>
    <phoneticPr fontId="1" type="noConversion"/>
  </si>
  <si>
    <t>null</t>
    <phoneticPr fontId="1" type="noConversion"/>
  </si>
  <si>
    <t>inco_플라스틱컵R_
품목소모단계별_stock</t>
    <phoneticPr fontId="1" type="noConversion"/>
  </si>
  <si>
    <t>inco_우유상자_
품목소모단계별_stock</t>
    <phoneticPr fontId="1" type="noConversion"/>
  </si>
  <si>
    <t>inco_플라스틱컵 R_
품목소모단계별_stock</t>
    <phoneticPr fontId="1" type="noConversion"/>
  </si>
  <si>
    <t>inco_원두_
품목소모단계별_stock</t>
    <phoneticPr fontId="1" type="noConversion"/>
  </si>
  <si>
    <t>stock_001</t>
    <phoneticPr fontId="1" type="noConversion"/>
  </si>
  <si>
    <t>stock_002</t>
  </si>
  <si>
    <t>stock_003</t>
  </si>
  <si>
    <t>stock_004</t>
  </si>
  <si>
    <t>stock_005</t>
  </si>
  <si>
    <t>stock_006</t>
  </si>
  <si>
    <t>stock_007</t>
  </si>
  <si>
    <t>stock_008</t>
  </si>
  <si>
    <t>menu_003</t>
    <phoneticPr fontId="1" type="noConversion"/>
  </si>
  <si>
    <t>핫 초코 ®</t>
    <phoneticPr fontId="1" type="noConversion"/>
  </si>
  <si>
    <t>아이스 바닐라라떼 ®</t>
    <phoneticPr fontId="1" type="noConversion"/>
  </si>
  <si>
    <t>최소단위단가</t>
    <phoneticPr fontId="1" type="noConversion"/>
  </si>
  <si>
    <t>*메뉴별, 일자별로 그룹코드 생성(판매수량)</t>
    <phoneticPr fontId="1" type="noConversion"/>
  </si>
  <si>
    <t>sales_210305_바라_daliyvol</t>
    <phoneticPr fontId="1" type="noConversion"/>
  </si>
  <si>
    <t>레시피용량</t>
    <phoneticPr fontId="1" type="noConversion"/>
  </si>
  <si>
    <t>우유</t>
    <phoneticPr fontId="1" type="noConversion"/>
  </si>
  <si>
    <t>원두</t>
    <phoneticPr fontId="1" type="noConversion"/>
  </si>
  <si>
    <t>컵</t>
    <phoneticPr fontId="1" type="noConversion"/>
  </si>
  <si>
    <t>최소단위단가</t>
    <phoneticPr fontId="1" type="noConversion"/>
  </si>
  <si>
    <t>메뉴별 일일 판매수량 원가합계</t>
    <phoneticPr fontId="1" type="noConversion"/>
  </si>
  <si>
    <t>cosdetail_group_code</t>
    <phoneticPr fontId="1" type="noConversion"/>
  </si>
  <si>
    <t>sales_210305_바라_daliyvol</t>
    <phoneticPr fontId="1" type="noConversion"/>
  </si>
  <si>
    <t>계산함수</t>
    <phoneticPr fontId="1" type="noConversion"/>
  </si>
  <si>
    <t>cosdetail_sales_count</t>
    <phoneticPr fontId="1" type="noConversion"/>
  </si>
  <si>
    <t>cosdetail_unit_total</t>
    <phoneticPr fontId="1" type="noConversion"/>
  </si>
  <si>
    <t>cosdetail_code(PK)</t>
    <phoneticPr fontId="1" type="noConversion"/>
  </si>
  <si>
    <t>cosdetail_001</t>
    <phoneticPr fontId="1" type="noConversion"/>
  </si>
  <si>
    <t>owner_01</t>
    <phoneticPr fontId="1" type="noConversion"/>
  </si>
  <si>
    <t>만나카페</t>
    <phoneticPr fontId="1" type="noConversion"/>
  </si>
  <si>
    <t>cosdetail_002</t>
  </si>
  <si>
    <t>cosdetail_003</t>
  </si>
  <si>
    <t>원가상세코드(PK)</t>
    <phoneticPr fontId="1" type="noConversion"/>
  </si>
  <si>
    <t>메뉴레시피.메뉴코드(PK)</t>
    <phoneticPr fontId="1" type="noConversion"/>
  </si>
  <si>
    <t>메뉴레시피.메뉴명</t>
    <phoneticPr fontId="1" type="noConversion"/>
  </si>
  <si>
    <t>매출.판매수량</t>
    <phoneticPr fontId="1" type="noConversion"/>
  </si>
  <si>
    <t>메뉴 한개당 원가합계</t>
    <phoneticPr fontId="1" type="noConversion"/>
  </si>
  <si>
    <t>용량*단가</t>
    <phoneticPr fontId="1" type="noConversion"/>
  </si>
  <si>
    <t>현재용량</t>
    <phoneticPr fontId="1" type="noConversion"/>
  </si>
  <si>
    <t>-</t>
    <phoneticPr fontId="1" type="noConversion"/>
  </si>
  <si>
    <t>oid001</t>
    <phoneticPr fontId="1" type="noConversion"/>
  </si>
  <si>
    <t>장현진</t>
    <phoneticPr fontId="1" type="noConversion"/>
  </si>
  <si>
    <t>총 진행 현황</t>
    <phoneticPr fontId="1" type="noConversion"/>
  </si>
  <si>
    <t>이담당</t>
    <phoneticPr fontId="1" type="noConversion"/>
  </si>
  <si>
    <t>공지사항</t>
    <phoneticPr fontId="1" type="noConversion"/>
  </si>
  <si>
    <t>커뮤니티</t>
    <phoneticPr fontId="1" type="noConversion"/>
  </si>
  <si>
    <t>김담당</t>
    <phoneticPr fontId="1" type="noConversion"/>
  </si>
  <si>
    <t>회원정보수정</t>
    <phoneticPr fontId="1" type="noConversion"/>
  </si>
  <si>
    <t>홍담당</t>
    <phoneticPr fontId="1" type="noConversion"/>
  </si>
  <si>
    <t>회원탈퇴</t>
    <phoneticPr fontId="1" type="noConversion"/>
  </si>
  <si>
    <t>아이디/비밀번호 찾기</t>
    <phoneticPr fontId="1" type="noConversion"/>
  </si>
  <si>
    <t>정담당</t>
    <phoneticPr fontId="1" type="noConversion"/>
  </si>
  <si>
    <t>회원가입</t>
    <phoneticPr fontId="1" type="noConversion"/>
  </si>
  <si>
    <t>정담당</t>
    <phoneticPr fontId="1" type="noConversion"/>
  </si>
  <si>
    <t>로그인</t>
    <phoneticPr fontId="1" type="noConversion"/>
  </si>
  <si>
    <t>회원안내</t>
    <phoneticPr fontId="1" type="noConversion"/>
  </si>
  <si>
    <t>이담당</t>
    <phoneticPr fontId="1" type="noConversion"/>
  </si>
  <si>
    <t>수강신청</t>
    <phoneticPr fontId="1" type="noConversion"/>
  </si>
  <si>
    <t>김담당</t>
    <phoneticPr fontId="1" type="noConversion"/>
  </si>
  <si>
    <t>수강후기</t>
    <phoneticPr fontId="1" type="noConversion"/>
  </si>
  <si>
    <t>홍담당</t>
    <phoneticPr fontId="1" type="noConversion"/>
  </si>
  <si>
    <t>강사소개</t>
    <phoneticPr fontId="1" type="noConversion"/>
  </si>
  <si>
    <t>강의시간표</t>
    <phoneticPr fontId="1" type="noConversion"/>
  </si>
  <si>
    <t>수강혜택</t>
    <phoneticPr fontId="1" type="noConversion"/>
  </si>
  <si>
    <t>강의소개</t>
    <phoneticPr fontId="1" type="noConversion"/>
  </si>
  <si>
    <t>강의안내</t>
    <phoneticPr fontId="1" type="noConversion"/>
  </si>
  <si>
    <t>진행일수</t>
    <phoneticPr fontId="1" type="noConversion"/>
  </si>
  <si>
    <t>진행현황</t>
    <phoneticPr fontId="1" type="noConversion"/>
  </si>
  <si>
    <t>작업일수</t>
    <phoneticPr fontId="1" type="noConversion"/>
  </si>
  <si>
    <t>종료일</t>
    <phoneticPr fontId="1" type="noConversion"/>
  </si>
  <si>
    <t>시작일</t>
    <phoneticPr fontId="1" type="noConversion"/>
  </si>
  <si>
    <t>기능</t>
    <phoneticPr fontId="1" type="noConversion"/>
  </si>
  <si>
    <t>SYSTEM</t>
    <phoneticPr fontId="1" type="noConversion"/>
  </si>
  <si>
    <t>일정</t>
    <phoneticPr fontId="1" type="noConversion"/>
  </si>
  <si>
    <t>진행내용</t>
    <phoneticPr fontId="1" type="noConversion"/>
  </si>
  <si>
    <t>담당자
(팀원)</t>
    <phoneticPr fontId="1" type="noConversion"/>
  </si>
  <si>
    <t xml:space="preserve">화면 메뉴 DEPTH </t>
    <phoneticPr fontId="1" type="noConversion"/>
  </si>
  <si>
    <t>NO</t>
    <phoneticPr fontId="1" type="noConversion"/>
  </si>
  <si>
    <t>팀원 or 조원 or 개인 : 홍길동,김길동,이길동,최길동
no / 작성자 / 제목 / version / 작성일 / 작성시각 / 버전 근거 내용
17_작성자_상세일정_v02_년월일_시각 / 00팀_회의록_년월일_시각
17_작성자_상세일정_v01_년월일_시각 / 00팀_회의록_년월일_시각</t>
    <phoneticPr fontId="1" type="noConversion"/>
  </si>
  <si>
    <t>VERSION HISTORY</t>
    <phoneticPr fontId="1" type="noConversion"/>
  </si>
  <si>
    <t>학사행정시스템</t>
    <phoneticPr fontId="1" type="noConversion"/>
  </si>
  <si>
    <t>프로젝트명</t>
    <phoneticPr fontId="1" type="noConversion"/>
  </si>
  <si>
    <t>작성일</t>
    <phoneticPr fontId="1" type="noConversion"/>
  </si>
  <si>
    <t xml:space="preserve">(2020-11-09 ~ 2021-05-07) </t>
    <phoneticPr fontId="1" type="noConversion"/>
  </si>
  <si>
    <t>훈련기간</t>
    <phoneticPr fontId="1" type="noConversion"/>
  </si>
  <si>
    <t xml:space="preserve">시작일, 종료일, 진행현황만 입력하면 작업일수, 진행일수가 계산되어 간트차트에 적용됩니다. </t>
    <phoneticPr fontId="1" type="noConversion"/>
  </si>
  <si>
    <t>작성자</t>
    <phoneticPr fontId="1" type="noConversion"/>
  </si>
  <si>
    <t>38기 스마트웹콘텐츠개발자양성과정</t>
    <phoneticPr fontId="1" type="noConversion"/>
  </si>
  <si>
    <t>과정명</t>
    <phoneticPr fontId="1" type="noConversion"/>
  </si>
  <si>
    <t>sales_카드_지급_deal</t>
    <phoneticPr fontId="1" type="noConversion"/>
  </si>
  <si>
    <t>sales_pay_type</t>
    <phoneticPr fontId="1" type="noConversion"/>
  </si>
  <si>
    <t>세금계산서</t>
    <phoneticPr fontId="1" type="noConversion"/>
  </si>
  <si>
    <t>미지급</t>
    <phoneticPr fontId="1" type="noConversion"/>
  </si>
  <si>
    <t>지급</t>
    <phoneticPr fontId="1" type="noConversion"/>
  </si>
  <si>
    <t>sales_현금_지급_deal</t>
    <phoneticPr fontId="1" type="noConversion"/>
  </si>
  <si>
    <t>sales_세금계산서_지급_deal</t>
    <phoneticPr fontId="1" type="noConversion"/>
  </si>
  <si>
    <t>sales_세금계산서_미지급_deal</t>
    <phoneticPr fontId="1" type="noConversion"/>
  </si>
  <si>
    <t>매출</t>
    <phoneticPr fontId="1" type="noConversion"/>
  </si>
  <si>
    <t>매출</t>
    <phoneticPr fontId="1" type="noConversion"/>
  </si>
  <si>
    <t>상품매출</t>
    <phoneticPr fontId="1" type="noConversion"/>
  </si>
  <si>
    <t>차변 계정과목코드(FK)</t>
    <phoneticPr fontId="1" type="noConversion"/>
  </si>
  <si>
    <t>차변 계정과목명(FK)</t>
    <phoneticPr fontId="1" type="noConversion"/>
  </si>
  <si>
    <t>대변 계정과목코드(FK)</t>
    <phoneticPr fontId="1" type="noConversion"/>
  </si>
  <si>
    <t>대변 계정중분류</t>
    <phoneticPr fontId="1" type="noConversion"/>
  </si>
  <si>
    <t>대변 계정과목명(FK)</t>
    <phoneticPr fontId="1" type="noConversion"/>
  </si>
  <si>
    <t>공급합계</t>
    <phoneticPr fontId="1" type="noConversion"/>
  </si>
  <si>
    <t>도소매업 매출</t>
    <phoneticPr fontId="1" type="noConversion"/>
  </si>
  <si>
    <t>자산</t>
    <phoneticPr fontId="1" type="noConversion"/>
  </si>
  <si>
    <t>외상매출금</t>
    <phoneticPr fontId="1" type="noConversion"/>
  </si>
  <si>
    <t>상품 또는 제품을 매출하고 대금을 외상으로 한 경우</t>
    <phoneticPr fontId="1" type="noConversion"/>
  </si>
  <si>
    <t>재고자산</t>
    <phoneticPr fontId="1" type="noConversion"/>
  </si>
  <si>
    <t>원재료</t>
    <phoneticPr fontId="1" type="noConversion"/>
  </si>
  <si>
    <t> 물품 등을 구매하고 대금을 나중에 지급하기로 한 것</t>
    <phoneticPr fontId="1" type="noConversion"/>
  </si>
  <si>
    <t>기본이 되는 원료와 재료</t>
    <phoneticPr fontId="1" type="noConversion"/>
  </si>
  <si>
    <t>inco_현금_지급 _deal</t>
    <phoneticPr fontId="1" type="noConversion"/>
  </si>
  <si>
    <t>inco_카드_지급 _deal</t>
    <phoneticPr fontId="1" type="noConversion"/>
  </si>
  <si>
    <t>inco_세금계산서_지급 _deal</t>
    <phoneticPr fontId="1" type="noConversion"/>
  </si>
  <si>
    <t>inco_세금계산서_미지급 _deal</t>
    <phoneticPr fontId="1" type="noConversion"/>
  </si>
  <si>
    <t>상품매출</t>
    <phoneticPr fontId="1" type="noConversion"/>
  </si>
  <si>
    <t>sales_카드_지급_deal</t>
    <phoneticPr fontId="1" type="noConversion"/>
  </si>
  <si>
    <t>매출</t>
    <phoneticPr fontId="1" type="noConversion"/>
  </si>
  <si>
    <t>sales_현금_지급_deal</t>
    <phoneticPr fontId="1" type="noConversion"/>
  </si>
  <si>
    <t>세금계산서</t>
    <phoneticPr fontId="1" type="noConversion"/>
  </si>
  <si>
    <t>상품매출</t>
    <phoneticPr fontId="1" type="noConversion"/>
  </si>
  <si>
    <t>sales_세금계산서_지급_deal</t>
    <phoneticPr fontId="1" type="noConversion"/>
  </si>
  <si>
    <t>당좌자산</t>
    <phoneticPr fontId="1" type="noConversion"/>
  </si>
  <si>
    <t>외상매출금</t>
    <phoneticPr fontId="1" type="noConversion"/>
  </si>
  <si>
    <t>sales_세금계산서_미지급_deal</t>
    <phoneticPr fontId="1" type="noConversion"/>
  </si>
  <si>
    <t>owner_01</t>
    <phoneticPr fontId="1" type="noConversion"/>
  </si>
  <si>
    <t>매입</t>
    <phoneticPr fontId="1" type="noConversion"/>
  </si>
  <si>
    <t>원재료</t>
    <phoneticPr fontId="1" type="noConversion"/>
  </si>
  <si>
    <t>현금</t>
    <phoneticPr fontId="1" type="noConversion"/>
  </si>
  <si>
    <t>inco_카드_지급 _deal</t>
    <phoneticPr fontId="1" type="noConversion"/>
  </si>
  <si>
    <t>매출 상세테이블</t>
    <phoneticPr fontId="1" type="noConversion"/>
  </si>
  <si>
    <t>재고자산</t>
    <phoneticPr fontId="1" type="noConversion"/>
  </si>
  <si>
    <t>inco_세금계산서_지급 _deal</t>
    <phoneticPr fontId="1" type="noConversion"/>
  </si>
  <si>
    <t>inco_세금계산서_미지급 _deal</t>
    <phoneticPr fontId="1" type="noConversion"/>
  </si>
  <si>
    <t>매매 사용 날짜</t>
    <phoneticPr fontId="1" type="noConversion"/>
  </si>
  <si>
    <t>oe_date</t>
    <phoneticPr fontId="1" type="noConversion"/>
  </si>
  <si>
    <t>판매관리비</t>
    <phoneticPr fontId="1" type="noConversion"/>
  </si>
  <si>
    <t>차량유지비</t>
    <phoneticPr fontId="1" type="noConversion"/>
  </si>
  <si>
    <t>소모품비</t>
    <phoneticPr fontId="1" type="noConversion"/>
  </si>
  <si>
    <t>복리후생비</t>
    <phoneticPr fontId="1" type="noConversion"/>
  </si>
  <si>
    <t>미지급비용</t>
    <phoneticPr fontId="1" type="noConversion"/>
  </si>
  <si>
    <t>유동부채</t>
    <phoneticPr fontId="1" type="noConversion"/>
  </si>
  <si>
    <t>세금계산서</t>
    <phoneticPr fontId="1" type="noConversion"/>
  </si>
  <si>
    <t>공급 합계</t>
    <phoneticPr fontId="1" type="noConversion"/>
  </si>
  <si>
    <t>deal_total</t>
    <phoneticPr fontId="1" type="noConversion"/>
  </si>
  <si>
    <t>oe_total</t>
    <phoneticPr fontId="1" type="noConversion"/>
  </si>
  <si>
    <t>oe_supply_value</t>
    <phoneticPr fontId="1" type="noConversion"/>
  </si>
  <si>
    <t>oe_vat_type</t>
    <phoneticPr fontId="1" type="noConversion"/>
  </si>
  <si>
    <t>기타매입</t>
    <phoneticPr fontId="1" type="noConversion"/>
  </si>
  <si>
    <t>기타매입관리</t>
    <phoneticPr fontId="1" type="noConversion"/>
  </si>
  <si>
    <t>null</t>
    <phoneticPr fontId="1" type="noConversion"/>
  </si>
  <si>
    <t>null</t>
    <phoneticPr fontId="1" type="noConversion"/>
  </si>
  <si>
    <t>직원 이름</t>
    <phoneticPr fontId="1" type="noConversion"/>
  </si>
  <si>
    <t>잡급</t>
    <phoneticPr fontId="1" type="noConversion"/>
  </si>
  <si>
    <t>직원급여</t>
    <phoneticPr fontId="1" type="noConversion"/>
  </si>
  <si>
    <t>* 월별, 차변계정과목별</t>
    <phoneticPr fontId="1" type="noConversion"/>
  </si>
  <si>
    <t>pay_직원급여_2021년2월_deal</t>
    <phoneticPr fontId="1" type="noConversion"/>
  </si>
  <si>
    <t>pay_직원급여_2021년3월_deal</t>
    <phoneticPr fontId="1" type="noConversion"/>
  </si>
  <si>
    <t>pay_잡급_2021년1월_deal</t>
    <phoneticPr fontId="1" type="noConversion"/>
  </si>
  <si>
    <t>pay_잡급_2021년2월_deal</t>
    <phoneticPr fontId="1" type="noConversion"/>
  </si>
  <si>
    <t>pay_잡급_2021년3월_deal</t>
    <phoneticPr fontId="1" type="noConversion"/>
  </si>
  <si>
    <t>pay_직원급여_2021년3월_deal</t>
    <phoneticPr fontId="1" type="noConversion"/>
  </si>
  <si>
    <t>통합급여관리</t>
    <phoneticPr fontId="1" type="noConversion"/>
  </si>
  <si>
    <t>pay_직원급여_2021년3월_deal</t>
    <phoneticPr fontId="1" type="noConversion"/>
  </si>
  <si>
    <t>통합급여관리</t>
    <phoneticPr fontId="1" type="noConversion"/>
  </si>
  <si>
    <t>pay_잡급_2021년1월_deal</t>
    <phoneticPr fontId="1" type="noConversion"/>
  </si>
  <si>
    <t>pay_잡급_2021년2월_deal</t>
    <phoneticPr fontId="1" type="noConversion"/>
  </si>
  <si>
    <t>pay_잡급_2021년3월_deal</t>
    <phoneticPr fontId="1" type="noConversion"/>
  </si>
  <si>
    <t>통합급여관리</t>
    <phoneticPr fontId="1" type="noConversion"/>
  </si>
  <si>
    <t>현금</t>
    <phoneticPr fontId="1" type="noConversion"/>
  </si>
  <si>
    <t>기타매입</t>
    <phoneticPr fontId="1" type="noConversion"/>
  </si>
  <si>
    <t>카드</t>
    <phoneticPr fontId="1" type="noConversion"/>
  </si>
  <si>
    <t>세금계산서</t>
    <phoneticPr fontId="1" type="noConversion"/>
  </si>
  <si>
    <t xml:space="preserve"> </t>
    <phoneticPr fontId="1" type="noConversion"/>
  </si>
  <si>
    <t>*통합회계관리에서 원천은 빼고 가져와.(계정과목에서 부가세과 관련없는것은 가져오지마)</t>
    <phoneticPr fontId="1" type="noConversion"/>
  </si>
  <si>
    <t>기간별, 카테고리별,계정과목별</t>
    <phoneticPr fontId="1" type="noConversion"/>
  </si>
  <si>
    <t>deal_21_1기_매입_vat</t>
    <phoneticPr fontId="1" type="noConversion"/>
  </si>
  <si>
    <t>매출금액(공급가액)</t>
    <phoneticPr fontId="1" type="noConversion"/>
  </si>
  <si>
    <t>매출세액</t>
    <phoneticPr fontId="1" type="noConversion"/>
  </si>
  <si>
    <t>매입금액(공급가액)</t>
    <phoneticPr fontId="1" type="noConversion"/>
  </si>
  <si>
    <t>과세면세분류</t>
    <phoneticPr fontId="1" type="noConversion"/>
  </si>
  <si>
    <t>article_tax_cate</t>
    <phoneticPr fontId="1" type="noConversion"/>
  </si>
  <si>
    <t>면세</t>
    <phoneticPr fontId="1" type="noConversion"/>
  </si>
  <si>
    <t>의제매입계산할 금액(우유) = 78000</t>
    <phoneticPr fontId="1" type="noConversion"/>
  </si>
  <si>
    <t>신용카드발행세액공제계산할 금액 = 180000</t>
    <phoneticPr fontId="1" type="noConversion"/>
  </si>
  <si>
    <t>(매출+불공+가산세)-(매입+의제매입+신용카드발행세액공제)</t>
    <phoneticPr fontId="1" type="noConversion"/>
  </si>
  <si>
    <t xml:space="preserve"> </t>
    <phoneticPr fontId="1" type="noConversion"/>
  </si>
  <si>
    <t>*공급가액만가져와야함</t>
    <phoneticPr fontId="1" type="noConversion"/>
  </si>
  <si>
    <t>inst_001</t>
    <phoneticPr fontId="1" type="noConversion"/>
  </si>
  <si>
    <t>vat_001</t>
    <phoneticPr fontId="1" type="noConversion"/>
  </si>
  <si>
    <t>pm_001</t>
    <phoneticPr fontId="1" type="noConversion"/>
  </si>
  <si>
    <t>pm_002</t>
  </si>
  <si>
    <t>pm_003</t>
  </si>
  <si>
    <t>pm_004</t>
  </si>
  <si>
    <t>pm_005</t>
  </si>
  <si>
    <t>pm_006</t>
  </si>
  <si>
    <t>sd_code(PK)</t>
    <phoneticPr fontId="1" type="noConversion"/>
  </si>
  <si>
    <t>sd_year_month</t>
    <phoneticPr fontId="1" type="noConversion"/>
  </si>
  <si>
    <t>sd_worktime</t>
  </si>
  <si>
    <t>sd_pay</t>
  </si>
  <si>
    <t>sd_total</t>
  </si>
  <si>
    <t>sd_receipts</t>
  </si>
  <si>
    <t>sd_paydate</t>
  </si>
  <si>
    <t>sd_reg_date</t>
  </si>
  <si>
    <t>sd_deduction</t>
    <phoneticPr fontId="1" type="noConversion"/>
  </si>
  <si>
    <t>att_직원아이디_근속기간_sd</t>
    <phoneticPr fontId="1" type="noConversion"/>
  </si>
  <si>
    <t>att_sd_
group_code</t>
    <phoneticPr fontId="1" type="noConversion"/>
  </si>
  <si>
    <t>sd_
group_code</t>
    <phoneticPr fontId="1" type="noConversion"/>
  </si>
  <si>
    <t>4대보험 합계 세율 계산 금액</t>
    <phoneticPr fontId="1" type="noConversion"/>
  </si>
  <si>
    <t>salary_insu_calc</t>
    <phoneticPr fontId="1" type="noConversion"/>
  </si>
  <si>
    <t>소모용량</t>
    <phoneticPr fontId="1" type="noConversion"/>
  </si>
  <si>
    <t>단위</t>
    <phoneticPr fontId="1" type="noConversion"/>
  </si>
  <si>
    <t>inco_pay_type</t>
    <phoneticPr fontId="1" type="noConversion"/>
  </si>
  <si>
    <t>품목 소모 단계</t>
    <phoneticPr fontId="1" type="noConversion"/>
  </si>
  <si>
    <t>조은원두</t>
    <phoneticPr fontId="1" type="noConversion"/>
  </si>
  <si>
    <t>inco_total</t>
    <phoneticPr fontId="1" type="noConversion"/>
  </si>
  <si>
    <t>소모량마감유무</t>
    <phoneticPr fontId="1" type="noConversion"/>
  </si>
  <si>
    <t>메뉴별원가상세,소모량관리를 위한 그룹코드</t>
    <phoneticPr fontId="1" type="noConversion"/>
  </si>
  <si>
    <t>메뉴레시피.소모용량</t>
    <phoneticPr fontId="1" type="noConversion"/>
  </si>
  <si>
    <t>dailyvol_subtotal</t>
    <phoneticPr fontId="1" type="noConversion"/>
  </si>
  <si>
    <t>메뉴레시피.단위</t>
    <phoneticPr fontId="1" type="noConversion"/>
  </si>
  <si>
    <t>dailyvol_deadline_check</t>
    <phoneticPr fontId="1" type="noConversion"/>
  </si>
  <si>
    <t>마감 유무</t>
    <phoneticPr fontId="1" type="noConversion"/>
  </si>
  <si>
    <t>등록 날짜</t>
    <phoneticPr fontId="1" type="noConversion"/>
  </si>
  <si>
    <t>dailyvol_reg_date</t>
    <phoneticPr fontId="1" type="noConversion"/>
  </si>
  <si>
    <t>inco_code</t>
    <phoneticPr fontId="1" type="noConversion"/>
  </si>
  <si>
    <t>article_volume</t>
    <phoneticPr fontId="1" type="noConversion"/>
  </si>
  <si>
    <t>detailvol_code(PK)</t>
    <phoneticPr fontId="1" type="noConversion"/>
  </si>
  <si>
    <t>detailvol
group_code</t>
    <phoneticPr fontId="1" type="noConversion"/>
  </si>
  <si>
    <t>detailvol_stock
group_code</t>
    <phoneticPr fontId="1" type="noConversion"/>
  </si>
  <si>
    <t>detailvol_플라스틱컵R_
품목소모단계별_stock</t>
    <phoneticPr fontId="1" type="noConversion"/>
  </si>
  <si>
    <t>detailvol_우유상자_
품목소모단계별_stock</t>
    <phoneticPr fontId="1" type="noConversion"/>
  </si>
  <si>
    <t>detailvol_원두_
품목소모단계별_stock</t>
    <phoneticPr fontId="1" type="noConversion"/>
  </si>
  <si>
    <t>stock_group_code</t>
    <phoneticPr fontId="1" type="noConversion"/>
  </si>
  <si>
    <t>article_dan</t>
    <phoneticPr fontId="1" type="noConversion"/>
  </si>
  <si>
    <t>stock_inco_unit_total</t>
    <phoneticPr fontId="1" type="noConversion"/>
  </si>
  <si>
    <t>총입고단가합계</t>
    <phoneticPr fontId="1" type="noConversion"/>
  </si>
  <si>
    <t>stock_min_unit</t>
    <phoneticPr fontId="1" type="noConversion"/>
  </si>
  <si>
    <t>detailvol_con_count</t>
    <phoneticPr fontId="1" type="noConversion"/>
  </si>
  <si>
    <t>detailvol_volume_total</t>
    <phoneticPr fontId="1" type="noConversion"/>
  </si>
  <si>
    <t>용량상세.출고용량합계</t>
    <phoneticPr fontId="1" type="noConversion"/>
  </si>
  <si>
    <t>용량상세.소모수량</t>
    <phoneticPr fontId="1" type="noConversion"/>
  </si>
  <si>
    <t>stock_now_count</t>
    <phoneticPr fontId="1" type="noConversion"/>
  </si>
  <si>
    <t>stock_now_volume</t>
    <phoneticPr fontId="1" type="noConversion"/>
  </si>
  <si>
    <t>*그룹코드로 매출수량 합계가 와..</t>
    <phoneticPr fontId="1" type="noConversion"/>
  </si>
  <si>
    <t>cosdetail_daily_sales_total</t>
    <phoneticPr fontId="1" type="noConversion"/>
  </si>
  <si>
    <t>최소단위단가</t>
    <phoneticPr fontId="1" type="noConversion"/>
  </si>
  <si>
    <t>sk_error_price_total</t>
    <phoneticPr fontId="1" type="noConversion"/>
  </si>
  <si>
    <t>deal_001</t>
    <phoneticPr fontId="1" type="noConversion"/>
  </si>
  <si>
    <t>deal_002</t>
  </si>
  <si>
    <t>deal_003</t>
  </si>
  <si>
    <t>deal_004</t>
  </si>
  <si>
    <t>deal_005</t>
  </si>
  <si>
    <t>deal_006</t>
  </si>
  <si>
    <t>deal_007</t>
  </si>
  <si>
    <t>deal_008</t>
  </si>
  <si>
    <t>deal_009</t>
  </si>
  <si>
    <t>deal_010</t>
  </si>
  <si>
    <t>deal_011</t>
  </si>
  <si>
    <t>deal_012</t>
  </si>
  <si>
    <t>deal_013</t>
  </si>
  <si>
    <t>deal_014</t>
  </si>
  <si>
    <t>deal_015</t>
  </si>
  <si>
    <t>deal_016</t>
  </si>
  <si>
    <t>deal_tax</t>
    <phoneticPr fontId="1" type="noConversion"/>
  </si>
  <si>
    <t>deal_vat_group_code</t>
    <phoneticPr fontId="1" type="noConversion"/>
  </si>
  <si>
    <t>deal_21_1기_매입_vat</t>
    <phoneticPr fontId="1" type="noConversion"/>
  </si>
  <si>
    <t>부가세관리를 위한 그룹코드</t>
    <phoneticPr fontId="1" type="noConversion"/>
  </si>
  <si>
    <t>deal_21_1기_매출_vat</t>
    <phoneticPr fontId="1" type="noConversion"/>
  </si>
  <si>
    <t>공급세액</t>
    <phoneticPr fontId="1" type="noConversion"/>
  </si>
  <si>
    <t>차변 계정과목코드(FK)</t>
    <phoneticPr fontId="1" type="noConversion"/>
  </si>
  <si>
    <t>차변 계정중분류</t>
    <phoneticPr fontId="1" type="noConversion"/>
  </si>
  <si>
    <t>차변 계정과목명(FK)</t>
    <phoneticPr fontId="1" type="noConversion"/>
  </si>
  <si>
    <t>대변 계정중분류</t>
    <phoneticPr fontId="1" type="noConversion"/>
  </si>
  <si>
    <t>oe_tax</t>
    <phoneticPr fontId="1" type="noConversion"/>
  </si>
  <si>
    <t>공급세액</t>
    <phoneticPr fontId="1" type="noConversion"/>
  </si>
  <si>
    <t>차변 계정중분류</t>
    <phoneticPr fontId="1" type="noConversion"/>
  </si>
  <si>
    <t>대변 계정중분류</t>
    <phoneticPr fontId="1" type="noConversion"/>
  </si>
  <si>
    <t>차변 계정중분류</t>
    <phoneticPr fontId="1" type="noConversion"/>
  </si>
  <si>
    <t>상호명</t>
    <phoneticPr fontId="1" type="noConversion"/>
  </si>
  <si>
    <t>한글테이블</t>
    <phoneticPr fontId="1" type="noConversion"/>
  </si>
  <si>
    <t>영문테이블</t>
    <phoneticPr fontId="1" type="noConversion"/>
  </si>
  <si>
    <t>통합회계관리를 위한 그룹코드</t>
    <phoneticPr fontId="1" type="noConversion"/>
  </si>
  <si>
    <t>pay_deal_group_code</t>
    <phoneticPr fontId="1" type="noConversion"/>
  </si>
  <si>
    <t>vat_sale_supply_value</t>
    <phoneticPr fontId="1" type="noConversion"/>
  </si>
  <si>
    <t>vat_sales_tax</t>
    <phoneticPr fontId="1" type="noConversion"/>
  </si>
  <si>
    <t>vat_purchase_supply_value</t>
    <phoneticPr fontId="1" type="noConversion"/>
  </si>
  <si>
    <t>vat_purchase_tax</t>
    <phoneticPr fontId="1" type="noConversion"/>
  </si>
  <si>
    <t>vat_deemed_input_tax</t>
    <phoneticPr fontId="1" type="noConversion"/>
  </si>
  <si>
    <t>vat_exclusion_tax</t>
    <phoneticPr fontId="1" type="noConversion"/>
  </si>
  <si>
    <t>vat_card_tax</t>
    <phoneticPr fontId="1" type="noConversion"/>
  </si>
  <si>
    <t>vat_payment_tax</t>
    <phoneticPr fontId="1" type="noConversion"/>
  </si>
  <si>
    <t>inst_sale_supply_value</t>
    <phoneticPr fontId="1" type="noConversion"/>
  </si>
  <si>
    <t>inst_purchase_supply_value</t>
    <phoneticPr fontId="1" type="noConversion"/>
  </si>
  <si>
    <t>inst_sales_amt_total</t>
    <phoneticPr fontId="1" type="noConversion"/>
  </si>
  <si>
    <t>inst_expenses</t>
    <phoneticPr fontId="1" type="noConversion"/>
  </si>
  <si>
    <t>inst_op</t>
    <phoneticPr fontId="1" type="noConversion"/>
  </si>
  <si>
    <t>Non-operating income</t>
  </si>
  <si>
    <t>Operating profit</t>
  </si>
  <si>
    <t>inst_noi</t>
    <phoneticPr fontId="1" type="noConversion"/>
  </si>
  <si>
    <t>non_operating_expenses</t>
  </si>
  <si>
    <t>inst_noe</t>
    <phoneticPr fontId="1" type="noConversion"/>
  </si>
  <si>
    <t>store_info_name</t>
  </si>
  <si>
    <t>store_info_name(FK)</t>
  </si>
  <si>
    <t>stock_
group_code2</t>
    <phoneticPr fontId="1" type="noConversion"/>
  </si>
  <si>
    <t>at_middle_cate</t>
    <phoneticPr fontId="1" type="noConversion"/>
  </si>
  <si>
    <t>inst_purchase_code</t>
    <phoneticPr fontId="1" type="noConversion"/>
  </si>
  <si>
    <t>직원 이름</t>
  </si>
  <si>
    <t>직원 이름</t>
    <phoneticPr fontId="1" type="noConversion"/>
  </si>
  <si>
    <t>직원 이름과 해당월을 기준으로 그룹코드 생성</t>
  </si>
  <si>
    <t>at_debit_code(FK)</t>
  </si>
  <si>
    <t>at_debit_code(FK)</t>
    <phoneticPr fontId="1" type="noConversion"/>
  </si>
  <si>
    <t>at_credit_middle_cate</t>
  </si>
  <si>
    <t>at_debit_middle_cate</t>
  </si>
  <si>
    <t>at_credit_name(FK)</t>
  </si>
  <si>
    <t>at_debit_name(FK)</t>
  </si>
  <si>
    <t>at_credit_code(FK)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</si>
</sst>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 #,##0_-;_-* &quot;-&quot;_-;_-@_-"/>
    <numFmt numFmtId="176" formatCode="mm&quot;월&quot;\ dd&quot;일&quot;"/>
    <numFmt numFmtId="177" formatCode="0.0_);[Red]\(0.0\)"/>
    <numFmt numFmtId="178" formatCode="0.0"/>
    <numFmt numFmtId="179" formatCode="0.000%"/>
    <numFmt numFmtId="180" formatCode="yyyy&quot;년&quot;\ m&quot;월&quot;;@"/>
    <numFmt numFmtId="181" formatCode="_-* #,##0_-;\-* #,##0_-;_-* &quot;-&quot;??_-;_-@_-"/>
  </numFmts>
  <fonts count="45">
    <font>
      <sz val="11"/>
      <color theme="1"/>
      <name val="맑은 고딕"/>
      <family val="2"/>
      <charset val="129"/>
      <scheme val="minor"/>
    </font>
    <font>
      <sz val="8"/>
      <name val="맑은 고딕"/>
      <family val="2"/>
      <charset val="129"/>
      <scheme val="minor"/>
    </font>
    <font>
      <sz val="12"/>
      <color theme="1"/>
      <name val="맑은 고딕"/>
      <family val="3"/>
      <charset val="129"/>
      <scheme val="minor"/>
    </font>
    <font>
      <sz val="12"/>
      <color theme="1"/>
      <name val="맑은 고딕"/>
      <family val="2"/>
      <charset val="129"/>
      <scheme val="minor"/>
    </font>
    <font>
      <sz val="14"/>
      <color theme="1"/>
      <name val="맑은 고딕"/>
      <family val="2"/>
      <charset val="129"/>
      <scheme val="minor"/>
    </font>
    <font>
      <sz val="14"/>
      <color theme="1"/>
      <name val="맑은 고딕"/>
      <family val="3"/>
      <charset val="129"/>
      <scheme val="minor"/>
    </font>
    <font>
      <b/>
      <sz val="11"/>
      <color theme="1"/>
      <name val="맑은 고딕"/>
      <family val="3"/>
      <charset val="129"/>
      <scheme val="minor"/>
    </font>
    <font>
      <b/>
      <sz val="20"/>
      <color theme="1"/>
      <name val="맑은 고딕"/>
      <family val="3"/>
      <charset val="129"/>
      <scheme val="minor"/>
    </font>
    <font>
      <b/>
      <sz val="12"/>
      <color theme="1"/>
      <name val="맑은 고딕"/>
      <family val="3"/>
      <charset val="129"/>
      <scheme val="minor"/>
    </font>
    <font>
      <b/>
      <sz val="16"/>
      <color rgb="FFFFFF00"/>
      <name val="맑은 고딕"/>
      <family val="3"/>
      <charset val="129"/>
      <scheme val="minor"/>
    </font>
    <font>
      <sz val="11"/>
      <name val="돋움"/>
      <family val="3"/>
      <charset val="129"/>
    </font>
    <font>
      <b/>
      <sz val="12"/>
      <color theme="1"/>
      <name val="맑은 고딕"/>
      <family val="2"/>
      <charset val="129"/>
      <scheme val="minor"/>
    </font>
    <font>
      <sz val="12"/>
      <color rgb="FFFF0000"/>
      <name val="맑은 고딕"/>
      <family val="3"/>
      <charset val="129"/>
      <scheme val="minor"/>
    </font>
    <font>
      <b/>
      <sz val="13"/>
      <color theme="1"/>
      <name val="맑은 고딕"/>
      <family val="3"/>
      <charset val="129"/>
      <scheme val="minor"/>
    </font>
    <font>
      <sz val="14"/>
      <name val="맑은 고딕"/>
      <family val="2"/>
      <charset val="129"/>
      <scheme val="minor"/>
    </font>
    <font>
      <sz val="14"/>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b/>
      <sz val="11"/>
      <color rgb="FF7030A0"/>
      <name val="맑은 고딕"/>
      <family val="3"/>
      <charset val="129"/>
      <scheme val="minor"/>
    </font>
    <font>
      <b/>
      <sz val="12"/>
      <color theme="9" tint="-0.249977111117893"/>
      <name val="맑은 고딕"/>
      <family val="3"/>
      <charset val="129"/>
      <scheme val="minor"/>
    </font>
    <font>
      <sz val="11"/>
      <color rgb="FFFF0000"/>
      <name val="맑은 고딕"/>
      <family val="2"/>
      <charset val="129"/>
      <scheme val="minor"/>
    </font>
    <font>
      <sz val="11"/>
      <color rgb="FFFF0000"/>
      <name val="맑은 고딕"/>
      <family val="3"/>
      <charset val="129"/>
      <scheme val="minor"/>
    </font>
    <font>
      <b/>
      <sz val="14"/>
      <color theme="1"/>
      <name val="맑은 고딕"/>
      <family val="3"/>
      <charset val="129"/>
      <scheme val="minor"/>
    </font>
    <font>
      <b/>
      <sz val="11.5"/>
      <color theme="1"/>
      <name val="맑은 고딕"/>
      <family val="3"/>
      <charset val="129"/>
      <scheme val="minor"/>
    </font>
    <font>
      <sz val="11"/>
      <color theme="1"/>
      <name val="맑은 고딕"/>
      <family val="3"/>
      <charset val="129"/>
    </font>
    <font>
      <b/>
      <sz val="12"/>
      <name val="돋움"/>
      <family val="3"/>
      <charset val="129"/>
    </font>
    <font>
      <b/>
      <sz val="14"/>
      <name val="돋움"/>
      <family val="3"/>
      <charset val="129"/>
    </font>
    <font>
      <sz val="8"/>
      <name val="맑은 고딕"/>
      <family val="3"/>
      <charset val="129"/>
    </font>
    <font>
      <sz val="8"/>
      <name val="돋움"/>
      <family val="3"/>
      <charset val="129"/>
    </font>
    <font>
      <b/>
      <sz val="26"/>
      <name val="맑은 고딕"/>
      <family val="3"/>
      <charset val="129"/>
      <scheme val="minor"/>
    </font>
    <font>
      <sz val="11"/>
      <color rgb="FF202124"/>
      <name val="Arial"/>
      <family val="2"/>
    </font>
    <font>
      <sz val="10"/>
      <color theme="1"/>
      <name val="맑은 고딕"/>
      <family val="3"/>
      <charset val="129"/>
      <scheme val="major"/>
    </font>
    <font>
      <b/>
      <sz val="10"/>
      <name val="맑은 고딕"/>
      <family val="3"/>
      <charset val="129"/>
      <scheme val="major"/>
    </font>
    <font>
      <b/>
      <sz val="10"/>
      <color theme="1"/>
      <name val="맑은 고딕"/>
      <family val="3"/>
      <charset val="129"/>
      <scheme val="major"/>
    </font>
    <font>
      <sz val="10"/>
      <color rgb="FFFF0000"/>
      <name val="맑은 고딕"/>
      <family val="3"/>
      <charset val="129"/>
      <scheme val="major"/>
    </font>
    <font>
      <sz val="10"/>
      <color theme="2" tint="-0.89999084444715716"/>
      <name val="맑은 고딕"/>
      <family val="3"/>
      <charset val="129"/>
      <scheme val="major"/>
    </font>
    <font>
      <sz val="10"/>
      <name val="맑은 고딕"/>
      <family val="3"/>
      <charset val="129"/>
      <scheme val="major"/>
    </font>
    <font>
      <sz val="10"/>
      <color theme="0"/>
      <name val="맑은 고딕"/>
      <family val="3"/>
      <charset val="129"/>
      <scheme val="major"/>
    </font>
    <font>
      <sz val="11"/>
      <color theme="1"/>
      <name val="맑은 고딕"/>
      <family val="3"/>
      <charset val="129"/>
      <scheme val="major"/>
    </font>
    <font>
      <sz val="11"/>
      <name val="맑은 고딕"/>
      <family val="3"/>
      <charset val="129"/>
      <scheme val="major"/>
    </font>
    <font>
      <sz val="11"/>
      <color rgb="FF333333"/>
      <name val="Arial"/>
      <family val="2"/>
    </font>
    <font>
      <b/>
      <sz val="12"/>
      <color theme="7" tint="-0.499984740745262"/>
      <name val="맑은 고딕"/>
      <family val="3"/>
      <charset val="129"/>
      <scheme val="minor"/>
    </font>
    <font>
      <sz val="11"/>
      <color theme="1"/>
      <name val="맑은 고딕"/>
      <family val="2"/>
      <charset val="129"/>
      <scheme val="minor"/>
    </font>
    <font>
      <sz val="9"/>
      <color rgb="FF000000"/>
      <name val="맑은 고딕"/>
      <family val="3"/>
      <charset val="129"/>
      <scheme val="minor"/>
    </font>
    <font>
      <sz val="11"/>
      <color rgb="FF202124"/>
      <name val="Inherit"/>
      <family val="2"/>
    </font>
  </fonts>
  <fills count="22">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tint="0.249977111117893"/>
        <bgColor indexed="64"/>
      </patternFill>
    </fill>
    <fill>
      <patternFill patternType="solid">
        <fgColor rgb="FFFFFF00"/>
        <bgColor indexed="64"/>
      </patternFill>
    </fill>
    <fill>
      <patternFill patternType="solid">
        <fgColor theme="8" tint="0.59996337778862885"/>
        <bgColor auto="1"/>
      </patternFill>
    </fill>
    <fill>
      <patternFill patternType="solid">
        <fgColor rgb="FFFFFFFF"/>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s>
  <cellStyleXfs count="3">
    <xf numFmtId="0" fontId="0" fillId="0" borderId="0">
      <alignment vertical="center"/>
    </xf>
    <xf numFmtId="0" fontId="10" fillId="0" borderId="0">
      <alignment vertical="center"/>
    </xf>
    <xf numFmtId="41" fontId="42" fillId="0" borderId="0" applyFont="0" applyFill="0" applyBorder="0" applyAlignment="0" applyProtection="0">
      <alignment vertical="center"/>
    </xf>
  </cellStyleXfs>
  <cellXfs count="661">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14" xfId="0" applyFont="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0" xfId="0">
      <alignment vertical="center"/>
    </xf>
    <xf numFmtId="0" fontId="0" fillId="8" borderId="6" xfId="0" applyFill="1" applyBorder="1" applyAlignment="1">
      <alignment horizontal="center" vertical="center"/>
    </xf>
    <xf numFmtId="0" fontId="0" fillId="0" borderId="2" xfId="0" applyFill="1" applyBorder="1" applyAlignment="1">
      <alignment horizontal="center" vertical="center"/>
    </xf>
    <xf numFmtId="0" fontId="0" fillId="0" borderId="41" xfId="0" applyFill="1" applyBorder="1" applyAlignment="1">
      <alignment horizontal="center" vertical="center"/>
    </xf>
    <xf numFmtId="0" fontId="8" fillId="8" borderId="6" xfId="0" applyFont="1" applyFill="1" applyBorder="1" applyAlignment="1">
      <alignment horizontal="center" vertical="center"/>
    </xf>
    <xf numFmtId="0" fontId="0" fillId="0" borderId="0" xfId="0" applyBorder="1" applyAlignment="1">
      <alignment vertical="center"/>
    </xf>
    <xf numFmtId="176" fontId="0" fillId="0" borderId="0" xfId="0" applyNumberFormat="1">
      <alignment vertical="center"/>
    </xf>
    <xf numFmtId="0" fontId="0" fillId="0" borderId="0" xfId="0">
      <alignment vertical="center"/>
    </xf>
    <xf numFmtId="0" fontId="0" fillId="0" borderId="0" xfId="0">
      <alignment vertical="center"/>
    </xf>
    <xf numFmtId="0" fontId="0" fillId="0" borderId="4" xfId="0" applyBorder="1" applyAlignment="1">
      <alignment vertical="center"/>
    </xf>
    <xf numFmtId="0" fontId="6" fillId="0" borderId="0" xfId="0" applyFont="1" applyBorder="1" applyAlignment="1">
      <alignment horizontal="left" vertical="center" indent="1"/>
    </xf>
    <xf numFmtId="0" fontId="0" fillId="0" borderId="0" xfId="0">
      <alignment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0" xfId="0">
      <alignment vertical="center"/>
    </xf>
    <xf numFmtId="0" fontId="0" fillId="0" borderId="0" xfId="0">
      <alignment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0" xfId="0" applyBorder="1">
      <alignment vertical="center"/>
    </xf>
    <xf numFmtId="0" fontId="0" fillId="0" borderId="34" xfId="0" applyBorder="1" applyAlignment="1">
      <alignment horizontal="center" vertical="center"/>
    </xf>
    <xf numFmtId="0" fontId="6" fillId="10" borderId="6" xfId="0" applyFont="1" applyFill="1" applyBorder="1" applyAlignment="1">
      <alignment horizontal="center" vertical="center"/>
    </xf>
    <xf numFmtId="0" fontId="6" fillId="10" borderId="7" xfId="0" applyFont="1" applyFill="1" applyBorder="1" applyAlignment="1">
      <alignment horizontal="center" vertical="center" wrapText="1"/>
    </xf>
    <xf numFmtId="0" fontId="8" fillId="8" borderId="1" xfId="0" applyFont="1" applyFill="1" applyBorder="1" applyAlignment="1">
      <alignment horizontal="center" vertical="center"/>
    </xf>
    <xf numFmtId="0" fontId="0" fillId="0" borderId="29" xfId="0" applyBorder="1">
      <alignment vertical="center"/>
    </xf>
    <xf numFmtId="0" fontId="23" fillId="8" borderId="57" xfId="0" applyFont="1" applyFill="1" applyBorder="1" applyAlignment="1">
      <alignment horizontal="center" vertical="center"/>
    </xf>
    <xf numFmtId="0" fontId="23" fillId="8" borderId="58" xfId="0" applyFont="1" applyFill="1" applyBorder="1" applyAlignment="1">
      <alignment horizontal="center" vertical="center"/>
    </xf>
    <xf numFmtId="0" fontId="0" fillId="0" borderId="0" xfId="0">
      <alignment vertical="center"/>
    </xf>
    <xf numFmtId="0" fontId="8" fillId="8" borderId="2" xfId="0" applyFont="1" applyFill="1" applyBorder="1" applyAlignment="1">
      <alignment horizontal="center" vertical="center"/>
    </xf>
    <xf numFmtId="0" fontId="24" fillId="0" borderId="25" xfId="0" applyFont="1" applyBorder="1" applyAlignment="1">
      <alignment vertical="center"/>
    </xf>
    <xf numFmtId="0" fontId="0" fillId="0" borderId="4" xfId="0" applyBorder="1">
      <alignment vertical="center"/>
    </xf>
    <xf numFmtId="0" fontId="0" fillId="0" borderId="28" xfId="0" applyBorder="1">
      <alignment vertical="center"/>
    </xf>
    <xf numFmtId="0" fontId="0" fillId="9" borderId="14" xfId="0" applyFill="1" applyBorder="1" applyAlignment="1">
      <alignment horizontal="center" vertical="center"/>
    </xf>
    <xf numFmtId="0" fontId="0" fillId="9" borderId="24" xfId="0" applyFill="1" applyBorder="1">
      <alignment vertical="center"/>
    </xf>
    <xf numFmtId="0" fontId="0" fillId="9" borderId="15" xfId="0" applyFill="1" applyBorder="1">
      <alignment vertical="center"/>
    </xf>
    <xf numFmtId="0" fontId="0" fillId="9" borderId="15" xfId="0" applyFill="1" applyBorder="1" applyAlignment="1">
      <alignment horizontal="center" vertical="center"/>
    </xf>
    <xf numFmtId="0" fontId="0" fillId="9" borderId="24" xfId="0" applyFill="1" applyBorder="1" applyAlignment="1">
      <alignment vertical="center"/>
    </xf>
    <xf numFmtId="0" fontId="0" fillId="9" borderId="64" xfId="0" applyFill="1" applyBorder="1" applyAlignment="1">
      <alignment horizontal="center" vertical="center"/>
    </xf>
    <xf numFmtId="0" fontId="0" fillId="9" borderId="42" xfId="0" applyFill="1" applyBorder="1" applyAlignment="1">
      <alignment vertical="center"/>
    </xf>
    <xf numFmtId="0" fontId="24" fillId="9" borderId="63" xfId="0" applyFont="1" applyFill="1" applyBorder="1" applyAlignment="1">
      <alignment vertical="center"/>
    </xf>
    <xf numFmtId="0" fontId="0" fillId="9" borderId="4" xfId="0" applyFill="1" applyBorder="1">
      <alignment vertical="center"/>
    </xf>
    <xf numFmtId="0" fontId="0" fillId="9" borderId="28" xfId="0" applyFill="1" applyBorder="1">
      <alignment vertical="center"/>
    </xf>
    <xf numFmtId="0" fontId="0" fillId="0" borderId="5" xfId="0" applyBorder="1">
      <alignment vertical="center"/>
    </xf>
    <xf numFmtId="0" fontId="24" fillId="0" borderId="4" xfId="0" applyFont="1" applyBorder="1" applyAlignment="1">
      <alignment horizontal="left" vertical="center"/>
    </xf>
    <xf numFmtId="0" fontId="24" fillId="0" borderId="0" xfId="0" applyFont="1" applyBorder="1" applyAlignment="1">
      <alignment horizontal="left" vertical="center"/>
    </xf>
    <xf numFmtId="0" fontId="0" fillId="9" borderId="31" xfId="0" applyFill="1" applyBorder="1">
      <alignment vertical="center"/>
    </xf>
    <xf numFmtId="0" fontId="0" fillId="9" borderId="0" xfId="0" applyFill="1" applyBorder="1">
      <alignment vertical="center"/>
    </xf>
    <xf numFmtId="0" fontId="0" fillId="9" borderId="21" xfId="0" applyFill="1" applyBorder="1">
      <alignment vertical="center"/>
    </xf>
    <xf numFmtId="0" fontId="0" fillId="9" borderId="19" xfId="0" applyFill="1" applyBorder="1">
      <alignment vertical="center"/>
    </xf>
    <xf numFmtId="0" fontId="0" fillId="0" borderId="30" xfId="0" applyBorder="1">
      <alignment vertical="center"/>
    </xf>
    <xf numFmtId="0" fontId="0" fillId="0" borderId="0" xfId="0">
      <alignment vertical="center"/>
    </xf>
    <xf numFmtId="0" fontId="25" fillId="7" borderId="6" xfId="1" applyFont="1" applyFill="1" applyBorder="1" applyAlignment="1">
      <alignment horizontal="center" vertical="center"/>
    </xf>
    <xf numFmtId="0" fontId="10" fillId="0" borderId="2" xfId="1" applyBorder="1" applyAlignment="1">
      <alignment horizontal="center" vertical="center"/>
    </xf>
    <xf numFmtId="0" fontId="10" fillId="0" borderId="41" xfId="1" applyBorder="1" applyAlignment="1">
      <alignment horizontal="center" vertical="center"/>
    </xf>
    <xf numFmtId="0" fontId="8" fillId="8" borderId="1" xfId="0" applyFont="1" applyFill="1" applyBorder="1" applyAlignment="1">
      <alignment horizontal="center" vertical="center" wrapText="1"/>
    </xf>
    <xf numFmtId="0" fontId="0" fillId="0" borderId="67" xfId="0" applyBorder="1" applyAlignment="1">
      <alignment horizontal="center" vertical="center"/>
    </xf>
    <xf numFmtId="0" fontId="0" fillId="0" borderId="70" xfId="0" applyBorder="1" applyAlignment="1">
      <alignment horizontal="center" vertical="center"/>
    </xf>
    <xf numFmtId="14" fontId="0" fillId="0" borderId="42" xfId="0" applyNumberFormat="1" applyBorder="1" applyAlignment="1">
      <alignment horizontal="center" vertical="center"/>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14" fontId="0" fillId="0" borderId="69" xfId="0" applyNumberFormat="1" applyBorder="1" applyAlignment="1">
      <alignment horizontal="center" vertical="center"/>
    </xf>
    <xf numFmtId="0" fontId="0" fillId="9" borderId="68" xfId="0" applyFill="1" applyBorder="1">
      <alignment vertical="center"/>
    </xf>
    <xf numFmtId="0" fontId="0" fillId="9" borderId="25" xfId="0" applyFill="1" applyBorder="1">
      <alignment vertical="center"/>
    </xf>
    <xf numFmtId="0" fontId="0" fillId="9" borderId="26" xfId="0" applyFill="1" applyBorder="1">
      <alignment vertical="center"/>
    </xf>
    <xf numFmtId="0" fontId="0" fillId="9" borderId="27" xfId="0" applyFill="1" applyBorder="1">
      <alignment vertical="center"/>
    </xf>
    <xf numFmtId="0" fontId="0" fillId="9" borderId="71" xfId="0" applyFill="1" applyBorder="1">
      <alignment vertical="center"/>
    </xf>
    <xf numFmtId="0" fontId="0" fillId="9" borderId="72" xfId="0" applyFill="1" applyBorder="1">
      <alignment vertical="center"/>
    </xf>
    <xf numFmtId="0" fontId="0" fillId="9" borderId="5" xfId="0" applyFill="1" applyBorder="1">
      <alignment vertical="center"/>
    </xf>
    <xf numFmtId="0" fontId="0" fillId="9" borderId="29" xfId="0" applyFill="1" applyBorder="1">
      <alignment vertical="center"/>
    </xf>
    <xf numFmtId="0" fontId="0" fillId="9" borderId="30" xfId="0" applyFill="1" applyBorder="1">
      <alignment vertical="center"/>
    </xf>
    <xf numFmtId="9" fontId="0" fillId="0" borderId="1" xfId="0" applyNumberFormat="1" applyBorder="1" applyAlignment="1">
      <alignment horizontal="center" vertical="center"/>
    </xf>
    <xf numFmtId="9" fontId="0" fillId="0" borderId="69" xfId="0" applyNumberFormat="1" applyBorder="1" applyAlignment="1">
      <alignment horizontal="center" vertical="center"/>
    </xf>
    <xf numFmtId="9" fontId="0" fillId="0" borderId="42" xfId="0" applyNumberFormat="1" applyBorder="1" applyAlignment="1">
      <alignment horizontal="center" vertical="center"/>
    </xf>
    <xf numFmtId="0" fontId="0" fillId="14" borderId="2"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0" borderId="53"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0" fillId="19" borderId="2" xfId="0" applyFill="1" applyBorder="1" applyAlignment="1">
      <alignment horizontal="center" vertical="center"/>
    </xf>
    <xf numFmtId="0" fontId="30" fillId="0" borderId="0" xfId="0" applyFont="1">
      <alignment vertical="center"/>
    </xf>
    <xf numFmtId="0" fontId="31" fillId="0" borderId="1" xfId="0" applyFont="1" applyBorder="1" applyAlignment="1">
      <alignment horizontal="center" vertical="center" wrapText="1"/>
    </xf>
    <xf numFmtId="0" fontId="32" fillId="9" borderId="1" xfId="0" applyFont="1" applyFill="1" applyBorder="1" applyAlignment="1">
      <alignment horizontal="center" vertical="center"/>
    </xf>
    <xf numFmtId="0" fontId="33" fillId="0" borderId="0" xfId="0" applyFont="1" applyAlignment="1">
      <alignment horizontal="center" vertical="center"/>
    </xf>
    <xf numFmtId="0" fontId="31" fillId="0" borderId="0" xfId="0" applyFont="1" applyAlignment="1">
      <alignment horizontal="center" vertical="center"/>
    </xf>
    <xf numFmtId="0" fontId="33" fillId="7" borderId="14" xfId="0" applyFont="1" applyFill="1" applyBorder="1" applyAlignment="1">
      <alignment horizontal="center" vertical="center"/>
    </xf>
    <xf numFmtId="0" fontId="31" fillId="0" borderId="14" xfId="0" applyFont="1" applyBorder="1" applyAlignment="1">
      <alignment horizontal="center" vertical="center"/>
    </xf>
    <xf numFmtId="0" fontId="33" fillId="5" borderId="1" xfId="0" applyFont="1" applyFill="1" applyBorder="1" applyAlignment="1">
      <alignment horizontal="center" vertical="center"/>
    </xf>
    <xf numFmtId="0" fontId="32" fillId="11" borderId="1" xfId="0" applyFont="1" applyFill="1" applyBorder="1" applyAlignment="1">
      <alignment horizontal="center" vertical="center"/>
    </xf>
    <xf numFmtId="0" fontId="33" fillId="0" borderId="1" xfId="0" applyFont="1" applyBorder="1" applyAlignment="1">
      <alignment horizontal="center" vertical="center"/>
    </xf>
    <xf numFmtId="0" fontId="31" fillId="0" borderId="1" xfId="0" applyFont="1" applyBorder="1" applyAlignment="1">
      <alignment horizontal="center" vertical="center"/>
    </xf>
    <xf numFmtId="14" fontId="31" fillId="0" borderId="0" xfId="0" applyNumberFormat="1" applyFont="1" applyBorder="1" applyAlignment="1">
      <alignment horizontal="center" vertical="center"/>
    </xf>
    <xf numFmtId="0" fontId="32" fillId="5" borderId="1" xfId="0" applyFont="1" applyFill="1" applyBorder="1" applyAlignment="1">
      <alignment horizontal="center" vertical="center"/>
    </xf>
    <xf numFmtId="0" fontId="32" fillId="6" borderId="1" xfId="0" applyFont="1" applyFill="1" applyBorder="1" applyAlignment="1">
      <alignment horizontal="center" vertical="center"/>
    </xf>
    <xf numFmtId="0" fontId="34" fillId="0" borderId="0" xfId="0" applyFont="1" applyBorder="1" applyAlignment="1">
      <alignment horizontal="center" vertical="center"/>
    </xf>
    <xf numFmtId="0" fontId="31" fillId="0" borderId="0" xfId="0" applyFont="1" applyFill="1" applyBorder="1" applyAlignment="1">
      <alignment horizontal="center" vertical="center"/>
    </xf>
    <xf numFmtId="0" fontId="32" fillId="0" borderId="0" xfId="1" applyFont="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3" fillId="11" borderId="1" xfId="0" applyFont="1" applyFill="1" applyBorder="1" applyAlignment="1">
      <alignment horizontal="center" vertical="center"/>
    </xf>
    <xf numFmtId="10" fontId="31" fillId="0" borderId="1" xfId="0" applyNumberFormat="1" applyFont="1" applyBorder="1" applyAlignment="1">
      <alignment horizontal="center" vertical="center"/>
    </xf>
    <xf numFmtId="179" fontId="31" fillId="0" borderId="1" xfId="0" applyNumberFormat="1" applyFont="1" applyBorder="1" applyAlignment="1">
      <alignment horizontal="center" vertical="center"/>
    </xf>
    <xf numFmtId="0" fontId="31" fillId="0" borderId="0" xfId="0" applyFont="1" applyFill="1" applyAlignment="1">
      <alignment horizontal="center" vertical="center"/>
    </xf>
    <xf numFmtId="0" fontId="31" fillId="0" borderId="1" xfId="0" applyNumberFormat="1" applyFont="1" applyBorder="1" applyAlignment="1">
      <alignment horizontal="center" vertical="center"/>
    </xf>
    <xf numFmtId="0" fontId="32" fillId="17" borderId="1" xfId="0" applyFont="1" applyFill="1" applyBorder="1" applyAlignment="1">
      <alignment horizontal="center" vertical="center"/>
    </xf>
    <xf numFmtId="0" fontId="32" fillId="16" borderId="1" xfId="0" applyFont="1" applyFill="1" applyBorder="1" applyAlignment="1">
      <alignment horizontal="center" vertical="center"/>
    </xf>
    <xf numFmtId="0" fontId="32" fillId="9" borderId="1" xfId="0" applyFont="1" applyFill="1" applyBorder="1" applyAlignment="1">
      <alignment horizontal="center" vertical="center" wrapText="1"/>
    </xf>
    <xf numFmtId="17" fontId="31" fillId="0" borderId="0" xfId="0" applyNumberFormat="1" applyFont="1" applyAlignment="1">
      <alignment horizontal="center" vertical="center"/>
    </xf>
    <xf numFmtId="0" fontId="31" fillId="10" borderId="0" xfId="0" applyFont="1" applyFill="1" applyAlignment="1">
      <alignment horizontal="center" vertical="center"/>
    </xf>
    <xf numFmtId="0" fontId="31" fillId="0" borderId="0" xfId="0" applyFont="1" applyAlignment="1">
      <alignment horizontal="left" vertical="center"/>
    </xf>
    <xf numFmtId="0" fontId="33" fillId="4" borderId="0" xfId="0" applyFont="1" applyFill="1" applyAlignment="1">
      <alignment horizontal="center" vertical="center"/>
    </xf>
    <xf numFmtId="0" fontId="31" fillId="4" borderId="0" xfId="0" applyFont="1" applyFill="1" applyAlignment="1">
      <alignment horizontal="center" vertical="center"/>
    </xf>
    <xf numFmtId="0" fontId="33" fillId="4" borderId="14" xfId="0" applyFont="1" applyFill="1" applyBorder="1" applyAlignment="1">
      <alignment horizontal="center" vertical="center"/>
    </xf>
    <xf numFmtId="0" fontId="31" fillId="4" borderId="14" xfId="0" applyFont="1" applyFill="1" applyBorder="1" applyAlignment="1">
      <alignment horizontal="center" vertical="center"/>
    </xf>
    <xf numFmtId="0" fontId="32" fillId="4" borderId="1" xfId="0" applyFont="1" applyFill="1" applyBorder="1" applyAlignment="1">
      <alignment horizontal="center" vertical="center"/>
    </xf>
    <xf numFmtId="0" fontId="33" fillId="4" borderId="1" xfId="0" applyFont="1" applyFill="1" applyBorder="1" applyAlignment="1">
      <alignment horizontal="center" vertical="center"/>
    </xf>
    <xf numFmtId="0" fontId="31" fillId="4" borderId="1" xfId="0" applyFont="1" applyFill="1" applyBorder="1" applyAlignment="1">
      <alignment horizontal="center" vertical="center"/>
    </xf>
    <xf numFmtId="0" fontId="34" fillId="4" borderId="1" xfId="0" applyFont="1" applyFill="1" applyBorder="1" applyAlignment="1">
      <alignment horizontal="center" vertical="center"/>
    </xf>
    <xf numFmtId="0" fontId="35" fillId="0" borderId="0" xfId="0" applyFont="1" applyBorder="1" applyAlignment="1">
      <alignment horizontal="center" vertical="center"/>
    </xf>
    <xf numFmtId="0" fontId="32" fillId="0" borderId="1" xfId="0" applyFont="1" applyFill="1" applyBorder="1" applyAlignment="1">
      <alignment horizontal="center" vertical="center"/>
    </xf>
    <xf numFmtId="0" fontId="32" fillId="9" borderId="0" xfId="0" applyFont="1" applyFill="1" applyBorder="1" applyAlignment="1">
      <alignment horizontal="center" vertical="center"/>
    </xf>
    <xf numFmtId="0" fontId="31" fillId="0" borderId="0" xfId="0" applyFont="1" applyAlignment="1">
      <alignment vertical="center"/>
    </xf>
    <xf numFmtId="0" fontId="36" fillId="0" borderId="0" xfId="1" applyFont="1" applyAlignment="1">
      <alignment vertical="center"/>
    </xf>
    <xf numFmtId="0" fontId="31" fillId="0" borderId="1" xfId="0" applyFont="1" applyBorder="1" applyAlignment="1">
      <alignment horizontal="left" vertical="center"/>
    </xf>
    <xf numFmtId="0" fontId="34" fillId="0" borderId="0" xfId="0" applyFont="1" applyBorder="1" applyAlignment="1">
      <alignment horizontal="left" vertical="center"/>
    </xf>
    <xf numFmtId="0" fontId="31" fillId="0" borderId="0" xfId="0" applyFont="1" applyBorder="1" applyAlignment="1">
      <alignment horizontal="left" vertical="center"/>
    </xf>
    <xf numFmtId="0" fontId="31" fillId="0" borderId="0" xfId="0" applyFont="1" applyBorder="1" applyAlignment="1">
      <alignment vertical="center"/>
    </xf>
    <xf numFmtId="0" fontId="32"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31" fillId="0" borderId="14" xfId="0" applyFont="1" applyBorder="1" applyAlignment="1">
      <alignment horizontal="center" vertical="center" wrapText="1"/>
    </xf>
    <xf numFmtId="0" fontId="32" fillId="6"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33" fillId="0" borderId="0" xfId="0" applyFont="1" applyAlignment="1">
      <alignment vertical="center"/>
    </xf>
    <xf numFmtId="0" fontId="31" fillId="0" borderId="0" xfId="0" applyFont="1" applyAlignment="1">
      <alignment horizontal="center" vertical="center" wrapText="1"/>
    </xf>
    <xf numFmtId="0" fontId="31" fillId="0" borderId="0" xfId="0" applyFont="1" applyBorder="1" applyAlignment="1">
      <alignment horizontal="center" vertical="center" wrapText="1"/>
    </xf>
    <xf numFmtId="0" fontId="31" fillId="0" borderId="0" xfId="0" applyFont="1" applyFill="1" applyBorder="1" applyAlignment="1">
      <alignment vertical="center"/>
    </xf>
    <xf numFmtId="20" fontId="31" fillId="0" borderId="1" xfId="0" applyNumberFormat="1" applyFont="1" applyBorder="1" applyAlignment="1">
      <alignment horizontal="center" vertical="center"/>
    </xf>
    <xf numFmtId="0" fontId="31" fillId="0" borderId="0" xfId="0" applyFont="1" applyFill="1" applyBorder="1" applyAlignment="1">
      <alignment horizontal="left" vertical="center"/>
    </xf>
    <xf numFmtId="0" fontId="33" fillId="7" borderId="1" xfId="0" applyFont="1" applyFill="1" applyBorder="1" applyAlignment="1">
      <alignment horizontal="center" vertical="center"/>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31" fillId="0" borderId="0" xfId="0" applyFont="1" applyBorder="1" applyAlignment="1">
      <alignment horizontal="center" vertical="center"/>
    </xf>
    <xf numFmtId="0" fontId="33" fillId="0" borderId="1" xfId="0" applyFont="1" applyFill="1" applyBorder="1" applyAlignment="1">
      <alignment horizontal="center" vertical="center"/>
    </xf>
    <xf numFmtId="0" fontId="31" fillId="0" borderId="0" xfId="0" applyFont="1" applyAlignment="1">
      <alignment horizontal="right" vertical="center"/>
    </xf>
    <xf numFmtId="0" fontId="38" fillId="0" borderId="0" xfId="0" applyFont="1">
      <alignment vertical="center"/>
    </xf>
    <xf numFmtId="0" fontId="39" fillId="0" borderId="0" xfId="1" applyFont="1">
      <alignment vertical="center"/>
    </xf>
    <xf numFmtId="0" fontId="40" fillId="0" borderId="0" xfId="0" applyFont="1">
      <alignment vertical="center"/>
    </xf>
    <xf numFmtId="0" fontId="31" fillId="0" borderId="0" xfId="0" applyFont="1" applyBorder="1" applyAlignment="1">
      <alignment horizontal="center" vertical="center"/>
    </xf>
    <xf numFmtId="14" fontId="31" fillId="0" borderId="1" xfId="0" applyNumberFormat="1" applyFont="1" applyBorder="1" applyAlignment="1">
      <alignment horizontal="center" vertical="center"/>
    </xf>
    <xf numFmtId="180" fontId="31" fillId="0" borderId="1" xfId="0" applyNumberFormat="1" applyFont="1" applyBorder="1" applyAlignment="1">
      <alignment horizontal="center" vertical="center"/>
    </xf>
    <xf numFmtId="10" fontId="31" fillId="0" borderId="0" xfId="0" applyNumberFormat="1" applyFont="1" applyBorder="1" applyAlignment="1">
      <alignment horizontal="center" vertical="center"/>
    </xf>
    <xf numFmtId="0" fontId="31" fillId="0" borderId="0" xfId="0" applyNumberFormat="1" applyFont="1" applyBorder="1" applyAlignment="1">
      <alignment horizontal="center" vertical="center"/>
    </xf>
    <xf numFmtId="179" fontId="31" fillId="0" borderId="0" xfId="0" applyNumberFormat="1" applyFont="1" applyBorder="1" applyAlignment="1">
      <alignment horizontal="center" vertical="center"/>
    </xf>
    <xf numFmtId="41" fontId="32" fillId="9" borderId="1" xfId="2" applyFont="1" applyFill="1" applyBorder="1" applyAlignment="1">
      <alignment horizontal="center" vertical="center"/>
    </xf>
    <xf numFmtId="14" fontId="32" fillId="9" borderId="1" xfId="0" applyNumberFormat="1" applyFont="1" applyFill="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14" fontId="31" fillId="0" borderId="1" xfId="0" applyNumberFormat="1" applyFont="1" applyBorder="1" applyAlignment="1">
      <alignment horizontal="center" vertical="center"/>
    </xf>
    <xf numFmtId="0" fontId="32" fillId="9" borderId="1" xfId="0" applyFont="1" applyFill="1" applyBorder="1" applyAlignment="1">
      <alignment horizontal="left" vertical="center"/>
    </xf>
    <xf numFmtId="14" fontId="31" fillId="0" borderId="1" xfId="0" applyNumberFormat="1" applyFont="1" applyBorder="1" applyAlignment="1">
      <alignment horizontal="center" vertical="center"/>
    </xf>
    <xf numFmtId="1" fontId="31" fillId="0" borderId="1" xfId="0" applyNumberFormat="1" applyFont="1" applyBorder="1" applyAlignment="1">
      <alignment horizontal="center" vertical="center"/>
    </xf>
    <xf numFmtId="0" fontId="33" fillId="20" borderId="1" xfId="0" applyFont="1" applyFill="1" applyBorder="1" applyAlignment="1">
      <alignment horizontal="center" vertical="center"/>
    </xf>
    <xf numFmtId="0" fontId="33" fillId="0" borderId="0" xfId="0" applyFont="1" applyAlignment="1">
      <alignment horizontal="left" vertical="center"/>
    </xf>
    <xf numFmtId="1" fontId="32" fillId="9" borderId="1" xfId="0" applyNumberFormat="1" applyFont="1" applyFill="1" applyBorder="1" applyAlignment="1">
      <alignment horizontal="center" vertical="center"/>
    </xf>
    <xf numFmtId="0" fontId="31" fillId="0" borderId="25" xfId="0" applyFont="1" applyBorder="1" applyAlignment="1">
      <alignment horizontal="center" vertical="center"/>
    </xf>
    <xf numFmtId="0" fontId="31" fillId="0" borderId="26" xfId="0" applyFont="1" applyBorder="1" applyAlignment="1">
      <alignment horizontal="center" vertical="center"/>
    </xf>
    <xf numFmtId="0" fontId="31" fillId="0" borderId="27" xfId="0" applyFont="1" applyBorder="1" applyAlignment="1">
      <alignment horizontal="center"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3" fillId="7" borderId="1" xfId="0" applyFont="1" applyFill="1" applyBorder="1" applyAlignment="1">
      <alignment horizontal="center" vertical="center"/>
    </xf>
    <xf numFmtId="14" fontId="0" fillId="0" borderId="1" xfId="0" applyNumberFormat="1" applyBorder="1" applyAlignment="1">
      <alignment horizontal="center" vertical="center"/>
    </xf>
    <xf numFmtId="0" fontId="8" fillId="8" borderId="1" xfId="0" applyFont="1" applyFill="1" applyBorder="1" applyAlignment="1">
      <alignment horizontal="center" vertical="center"/>
    </xf>
    <xf numFmtId="0" fontId="8" fillId="7" borderId="1" xfId="0" applyFont="1" applyFill="1" applyBorder="1" applyAlignment="1">
      <alignment horizontal="center" vertical="center"/>
    </xf>
    <xf numFmtId="0" fontId="0" fillId="0" borderId="69" xfId="0" applyBorder="1" applyAlignment="1">
      <alignment horizontal="center" vertical="center"/>
    </xf>
    <xf numFmtId="0" fontId="22" fillId="0" borderId="0" xfId="0" applyFont="1" applyBorder="1" applyAlignment="1">
      <alignment horizontal="left" vertical="center" indent="1"/>
    </xf>
    <xf numFmtId="0" fontId="33" fillId="7" borderId="1" xfId="0" applyFont="1" applyFill="1" applyBorder="1" applyAlignment="1">
      <alignment horizontal="center" vertical="center"/>
    </xf>
    <xf numFmtId="0" fontId="31" fillId="0" borderId="0" xfId="0" applyFont="1" applyBorder="1" applyAlignment="1">
      <alignment horizontal="center" vertical="center"/>
    </xf>
    <xf numFmtId="41" fontId="31" fillId="0" borderId="1" xfId="2" applyFont="1" applyBorder="1" applyAlignment="1">
      <alignment horizontal="center" vertical="center"/>
    </xf>
    <xf numFmtId="1" fontId="31" fillId="0" borderId="1" xfId="0" applyNumberFormat="1" applyFont="1" applyBorder="1" applyAlignment="1">
      <alignment horizontal="center" vertical="center" wrapText="1"/>
    </xf>
    <xf numFmtId="14" fontId="31" fillId="0" borderId="1" xfId="0" applyNumberFormat="1" applyFont="1" applyFill="1" applyBorder="1" applyAlignment="1">
      <alignment horizontal="center" vertical="center"/>
    </xf>
    <xf numFmtId="0" fontId="43" fillId="21" borderId="1" xfId="0" applyFont="1" applyFill="1" applyBorder="1" applyAlignment="1">
      <alignment vertical="center" wrapText="1"/>
    </xf>
    <xf numFmtId="14" fontId="33" fillId="0" borderId="1" xfId="0" applyNumberFormat="1" applyFont="1" applyFill="1" applyBorder="1" applyAlignment="1">
      <alignment horizontal="center" vertical="center"/>
    </xf>
    <xf numFmtId="180" fontId="31" fillId="0" borderId="0" xfId="0" applyNumberFormat="1" applyFont="1" applyBorder="1" applyAlignment="1">
      <alignment horizontal="center" vertical="center"/>
    </xf>
    <xf numFmtId="14" fontId="33" fillId="0" borderId="0" xfId="0" applyNumberFormat="1" applyFont="1" applyFill="1" applyBorder="1" applyAlignment="1">
      <alignment horizontal="center" vertical="center"/>
    </xf>
    <xf numFmtId="41" fontId="32" fillId="9" borderId="0" xfId="2" applyFont="1" applyFill="1" applyBorder="1" applyAlignment="1">
      <alignment horizontal="center" vertical="center"/>
    </xf>
    <xf numFmtId="41" fontId="31" fillId="0" borderId="0" xfId="0" applyNumberFormat="1" applyFont="1" applyAlignment="1">
      <alignment vertical="center"/>
    </xf>
    <xf numFmtId="181" fontId="31" fillId="0" borderId="1" xfId="0" applyNumberFormat="1" applyFont="1" applyBorder="1" applyAlignment="1">
      <alignment horizontal="center" vertical="center"/>
    </xf>
    <xf numFmtId="41" fontId="31" fillId="0" borderId="0" xfId="2" applyFont="1" applyAlignment="1">
      <alignment horizontal="center" vertical="center"/>
    </xf>
    <xf numFmtId="41" fontId="32" fillId="9" borderId="0" xfId="2" applyNumberFormat="1" applyFont="1" applyFill="1" applyBorder="1" applyAlignment="1">
      <alignment horizontal="center" vertical="center"/>
    </xf>
    <xf numFmtId="41" fontId="32" fillId="0" borderId="1" xfId="2" applyFont="1" applyBorder="1" applyAlignment="1">
      <alignment horizontal="center" vertical="center"/>
    </xf>
    <xf numFmtId="41" fontId="32" fillId="0" borderId="0" xfId="2" applyFont="1" applyAlignment="1">
      <alignment horizontal="center" vertical="center"/>
    </xf>
    <xf numFmtId="0" fontId="44" fillId="0" borderId="0" xfId="0" applyFont="1" applyAlignment="1">
      <alignment horizontal="left" vertical="center"/>
    </xf>
    <xf numFmtId="0" fontId="0" fillId="0" borderId="1" xfId="0" applyFill="1" applyBorder="1" applyAlignment="1">
      <alignment horizontal="left" vertical="center" inden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34" xfId="0" applyFill="1" applyBorder="1" applyAlignment="1">
      <alignment horizontal="left" vertical="center" indent="1"/>
    </xf>
    <xf numFmtId="0" fontId="0" fillId="0" borderId="34" xfId="0" applyFill="1" applyBorder="1" applyAlignment="1">
      <alignment horizontal="center" vertical="center"/>
    </xf>
    <xf numFmtId="0" fontId="0" fillId="0" borderId="35" xfId="0" applyFill="1" applyBorder="1" applyAlignment="1">
      <alignment horizontal="center" vertical="center"/>
    </xf>
    <xf numFmtId="0" fontId="0" fillId="14" borderId="1" xfId="0" applyFill="1" applyBorder="1" applyAlignment="1">
      <alignment horizontal="left" vertical="center" indent="1"/>
    </xf>
    <xf numFmtId="0" fontId="0" fillId="14" borderId="1" xfId="0" applyFill="1" applyBorder="1" applyAlignment="1">
      <alignment horizontal="center" vertical="center"/>
    </xf>
    <xf numFmtId="14" fontId="0" fillId="14" borderId="1" xfId="0" applyNumberFormat="1" applyFill="1" applyBorder="1" applyAlignment="1">
      <alignment horizontal="center" vertical="center"/>
    </xf>
    <xf numFmtId="0" fontId="0" fillId="14" borderId="3" xfId="0" applyFill="1" applyBorder="1" applyAlignment="1">
      <alignment horizontal="center" vertical="center"/>
    </xf>
    <xf numFmtId="0" fontId="8" fillId="8" borderId="7" xfId="0" applyFont="1" applyFill="1" applyBorder="1" applyAlignment="1">
      <alignment horizontal="center" vertical="center"/>
    </xf>
    <xf numFmtId="0" fontId="8" fillId="8" borderId="7" xfId="0" applyFont="1" applyFill="1" applyBorder="1" applyAlignment="1">
      <alignment horizontal="center" vertical="center" wrapText="1"/>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2" fillId="0" borderId="38" xfId="0" applyFont="1" applyBorder="1" applyAlignment="1">
      <alignment horizontal="left" vertical="center" indent="1"/>
    </xf>
    <xf numFmtId="0" fontId="2" fillId="0" borderId="36" xfId="0" applyFont="1" applyBorder="1" applyAlignment="1">
      <alignment horizontal="left" vertical="center" indent="1"/>
    </xf>
    <xf numFmtId="0" fontId="2" fillId="0" borderId="37" xfId="0" applyFont="1" applyBorder="1" applyAlignment="1">
      <alignment horizontal="left" vertical="center" indent="1"/>
    </xf>
    <xf numFmtId="0" fontId="2" fillId="0" borderId="49" xfId="0" applyFont="1" applyBorder="1" applyAlignment="1">
      <alignment horizontal="left" vertical="center" indent="1"/>
    </xf>
    <xf numFmtId="0" fontId="11" fillId="7" borderId="2" xfId="0" applyFont="1" applyFill="1" applyBorder="1" applyAlignment="1">
      <alignment horizontal="center" vertical="center"/>
    </xf>
    <xf numFmtId="0" fontId="11" fillId="7" borderId="1" xfId="0" applyFont="1" applyFill="1" applyBorder="1" applyAlignment="1">
      <alignment horizontal="center" vertical="center"/>
    </xf>
    <xf numFmtId="0" fontId="2" fillId="0" borderId="10" xfId="0" applyFont="1" applyBorder="1" applyAlignment="1">
      <alignment horizontal="left" vertical="center" indent="1"/>
    </xf>
    <xf numFmtId="0" fontId="2" fillId="0" borderId="9" xfId="0" applyFont="1" applyBorder="1" applyAlignment="1">
      <alignment horizontal="left" vertical="center" indent="1"/>
    </xf>
    <xf numFmtId="0" fontId="2" fillId="0" borderId="11" xfId="0" applyFont="1" applyBorder="1" applyAlignment="1">
      <alignment horizontal="left" vertical="center" indent="1"/>
    </xf>
    <xf numFmtId="14" fontId="2" fillId="0" borderId="10" xfId="0" applyNumberFormat="1" applyFont="1" applyBorder="1" applyAlignment="1">
      <alignment horizontal="left" vertical="center" indent="1"/>
    </xf>
    <xf numFmtId="0" fontId="2" fillId="0" borderId="48" xfId="0" applyFont="1" applyBorder="1" applyAlignment="1">
      <alignment horizontal="left" vertical="center" indent="1"/>
    </xf>
    <xf numFmtId="0" fontId="8" fillId="8" borderId="8" xfId="0" applyFont="1" applyFill="1" applyBorder="1" applyAlignment="1">
      <alignment horizontal="center" vertical="center" wrapTex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50" xfId="0" applyFont="1" applyFill="1" applyBorder="1" applyAlignment="1">
      <alignment horizontal="center" vertical="center"/>
    </xf>
    <xf numFmtId="0" fontId="11" fillId="9" borderId="16" xfId="0" applyFont="1" applyFill="1" applyBorder="1" applyAlignment="1">
      <alignment horizontal="left" vertical="center" wrapText="1" indent="1"/>
    </xf>
    <xf numFmtId="0" fontId="11" fillId="9" borderId="17" xfId="0" applyFont="1" applyFill="1" applyBorder="1" applyAlignment="1">
      <alignment horizontal="left" vertical="center" indent="1"/>
    </xf>
    <xf numFmtId="0" fontId="11" fillId="9" borderId="50" xfId="0" applyFont="1" applyFill="1" applyBorder="1" applyAlignment="1">
      <alignment horizontal="left" vertical="center" indent="1"/>
    </xf>
    <xf numFmtId="0" fontId="11" fillId="9" borderId="4" xfId="0" applyFont="1" applyFill="1" applyBorder="1" applyAlignment="1">
      <alignment horizontal="left" vertical="center" indent="1"/>
    </xf>
    <xf numFmtId="0" fontId="11" fillId="9" borderId="0" xfId="0" applyFont="1" applyFill="1" applyBorder="1" applyAlignment="1">
      <alignment horizontal="left" vertical="center" indent="1"/>
    </xf>
    <xf numFmtId="0" fontId="11" fillId="9" borderId="5" xfId="0" applyFont="1" applyFill="1" applyBorder="1" applyAlignment="1">
      <alignment horizontal="left" vertical="center" indent="1"/>
    </xf>
    <xf numFmtId="0" fontId="11" fillId="9" borderId="28" xfId="0" applyFont="1" applyFill="1" applyBorder="1" applyAlignment="1">
      <alignment horizontal="left" vertical="center" indent="1"/>
    </xf>
    <xf numFmtId="0" fontId="11" fillId="9" borderId="29" xfId="0" applyFont="1" applyFill="1" applyBorder="1" applyAlignment="1">
      <alignment horizontal="left" vertical="center" indent="1"/>
    </xf>
    <xf numFmtId="0" fontId="11" fillId="9" borderId="30" xfId="0" applyFont="1" applyFill="1" applyBorder="1" applyAlignment="1">
      <alignment horizontal="left" vertical="center" inden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2" fillId="0" borderId="38" xfId="0" applyFont="1" applyBorder="1" applyAlignment="1">
      <alignment horizontal="center" vertical="center"/>
    </xf>
    <xf numFmtId="0" fontId="2" fillId="0" borderId="36" xfId="0" applyFont="1" applyBorder="1" applyAlignment="1">
      <alignment horizontal="center" vertical="center"/>
    </xf>
    <xf numFmtId="0" fontId="2" fillId="0" borderId="49" xfId="0" applyFont="1" applyBorder="1" applyAlignment="1">
      <alignment horizontal="center" vertical="center"/>
    </xf>
    <xf numFmtId="14" fontId="2" fillId="0" borderId="47" xfId="0" applyNumberFormat="1" applyFont="1" applyBorder="1" applyAlignment="1">
      <alignment horizontal="center" vertical="center"/>
    </xf>
    <xf numFmtId="14" fontId="2" fillId="0" borderId="17" xfId="0" applyNumberFormat="1" applyFont="1" applyBorder="1" applyAlignment="1">
      <alignment horizontal="center" vertical="center"/>
    </xf>
    <xf numFmtId="14" fontId="2" fillId="0" borderId="50" xfId="0" applyNumberFormat="1" applyFont="1" applyBorder="1" applyAlignment="1">
      <alignment horizontal="center" vertical="center"/>
    </xf>
    <xf numFmtId="0" fontId="4" fillId="3" borderId="2"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1" fillId="7" borderId="74" xfId="0" applyFont="1" applyFill="1" applyBorder="1" applyAlignment="1">
      <alignment horizontal="center" vertical="center"/>
    </xf>
    <xf numFmtId="0" fontId="11" fillId="7" borderId="14" xfId="0" applyFont="1" applyFill="1" applyBorder="1" applyAlignment="1">
      <alignment horizontal="center" vertical="center"/>
    </xf>
    <xf numFmtId="0" fontId="2" fillId="0" borderId="47" xfId="0" applyFont="1" applyBorder="1" applyAlignment="1">
      <alignment horizontal="left" vertical="center" indent="1"/>
    </xf>
    <xf numFmtId="0" fontId="2" fillId="0" borderId="17" xfId="0" applyFont="1" applyBorder="1" applyAlignment="1">
      <alignment horizontal="left" vertical="center" indent="1"/>
    </xf>
    <xf numFmtId="0" fontId="2" fillId="0" borderId="22" xfId="0" applyFont="1" applyBorder="1" applyAlignment="1">
      <alignment horizontal="left" vertical="center" indent="1"/>
    </xf>
    <xf numFmtId="0" fontId="2" fillId="0" borderId="44" xfId="0" applyFont="1" applyBorder="1" applyAlignment="1">
      <alignment horizontal="left" vertical="center" wrapText="1"/>
    </xf>
    <xf numFmtId="0" fontId="2" fillId="0" borderId="44" xfId="0" applyFont="1" applyBorder="1" applyAlignment="1">
      <alignment horizontal="left" vertical="center"/>
    </xf>
    <xf numFmtId="0" fontId="2" fillId="0" borderId="55" xfId="0" applyFont="1" applyBorder="1" applyAlignment="1">
      <alignment horizontal="left" vertical="center"/>
    </xf>
    <xf numFmtId="0" fontId="11" fillId="7" borderId="73" xfId="0" applyFont="1" applyFill="1" applyBorder="1" applyAlignment="1">
      <alignment horizontal="center" vertical="center"/>
    </xf>
    <xf numFmtId="0" fontId="11" fillId="7" borderId="44" xfId="0" applyFont="1" applyFill="1" applyBorder="1" applyAlignment="1">
      <alignment horizontal="center" vertical="center"/>
    </xf>
    <xf numFmtId="0" fontId="11" fillId="7" borderId="45" xfId="0" applyFont="1" applyFill="1" applyBorder="1" applyAlignment="1">
      <alignment horizontal="center" vertical="center"/>
    </xf>
    <xf numFmtId="0" fontId="0" fillId="0" borderId="1" xfId="0" applyBorder="1" applyAlignment="1">
      <alignment horizontal="left" vertical="center" inden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wrapText="1" indent="1"/>
    </xf>
    <xf numFmtId="0" fontId="0" fillId="4" borderId="1" xfId="0" applyFill="1" applyBorder="1" applyAlignment="1">
      <alignment horizontal="center" vertical="center"/>
    </xf>
    <xf numFmtId="0" fontId="5" fillId="3" borderId="25"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3" xfId="0" applyFont="1" applyFill="1" applyBorder="1" applyAlignment="1">
      <alignment horizontal="center" vertical="center"/>
    </xf>
    <xf numFmtId="0" fontId="0" fillId="0" borderId="40"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1"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5" fillId="3" borderId="2"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47" xfId="0" applyBorder="1" applyAlignment="1">
      <alignment horizontal="center" vertical="center" wrapText="1"/>
    </xf>
    <xf numFmtId="0" fontId="0" fillId="0" borderId="17" xfId="0" applyBorder="1" applyAlignment="1">
      <alignment horizontal="center" vertical="center"/>
    </xf>
    <xf numFmtId="0" fontId="0" fillId="0" borderId="50" xfId="0" applyBorder="1" applyAlignment="1">
      <alignment horizontal="center" vertical="center"/>
    </xf>
    <xf numFmtId="0" fontId="0" fillId="0" borderId="46"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wrapText="1"/>
    </xf>
    <xf numFmtId="0" fontId="0" fillId="4" borderId="34" xfId="0" applyFill="1" applyBorder="1" applyAlignment="1">
      <alignment horizontal="center" vertical="center"/>
    </xf>
    <xf numFmtId="0" fontId="0" fillId="0" borderId="34" xfId="0" applyBorder="1" applyAlignment="1">
      <alignment horizontal="left" vertical="center" indent="1"/>
    </xf>
    <xf numFmtId="0" fontId="0" fillId="2" borderId="34" xfId="0" applyFill="1" applyBorder="1" applyAlignment="1">
      <alignment horizontal="center" vertical="center"/>
    </xf>
    <xf numFmtId="0" fontId="0" fillId="0" borderId="2" xfId="0" applyBorder="1" applyAlignment="1">
      <alignment horizontal="center" vertical="center"/>
    </xf>
    <xf numFmtId="0" fontId="0" fillId="0" borderId="41" xfId="0" applyBorder="1" applyAlignment="1">
      <alignment horizontal="center" vertical="center"/>
    </xf>
    <xf numFmtId="0" fontId="29" fillId="3" borderId="25" xfId="0" applyFont="1" applyFill="1" applyBorder="1" applyAlignment="1">
      <alignment horizontal="center" vertical="center"/>
    </xf>
    <xf numFmtId="0" fontId="29" fillId="3" borderId="26" xfId="0" applyFont="1" applyFill="1" applyBorder="1" applyAlignment="1">
      <alignment horizontal="center" vertical="center"/>
    </xf>
    <xf numFmtId="0" fontId="29" fillId="3" borderId="27" xfId="0" applyFont="1" applyFill="1" applyBorder="1" applyAlignment="1">
      <alignment horizontal="center" vertical="center"/>
    </xf>
    <xf numFmtId="0" fontId="29" fillId="3" borderId="4" xfId="0" applyFont="1" applyFill="1" applyBorder="1" applyAlignment="1">
      <alignment horizontal="center" vertical="center"/>
    </xf>
    <xf numFmtId="0" fontId="29" fillId="3" borderId="0" xfId="0" applyFont="1" applyFill="1" applyBorder="1" applyAlignment="1">
      <alignment horizontal="center" vertical="center"/>
    </xf>
    <xf numFmtId="0" fontId="29" fillId="3" borderId="5" xfId="0" applyFont="1" applyFill="1" applyBorder="1" applyAlignment="1">
      <alignment horizontal="center" vertical="center"/>
    </xf>
    <xf numFmtId="0" fontId="29" fillId="3" borderId="28" xfId="0" applyFont="1" applyFill="1" applyBorder="1" applyAlignment="1">
      <alignment horizontal="center" vertical="center"/>
    </xf>
    <xf numFmtId="0" fontId="29" fillId="3" borderId="29" xfId="0" applyFont="1" applyFill="1" applyBorder="1" applyAlignment="1">
      <alignment horizontal="center" vertical="center"/>
    </xf>
    <xf numFmtId="0" fontId="29" fillId="3" borderId="30"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0" fillId="0" borderId="2" xfId="0" applyFill="1" applyBorder="1" applyAlignment="1">
      <alignment horizontal="left" vertical="center" indent="1"/>
    </xf>
    <xf numFmtId="0" fontId="0" fillId="0" borderId="3" xfId="0" applyFill="1" applyBorder="1" applyAlignment="1">
      <alignment horizontal="left" vertical="center" indent="1"/>
    </xf>
    <xf numFmtId="0" fontId="8" fillId="0" borderId="1" xfId="0" applyFont="1" applyFill="1" applyBorder="1" applyAlignment="1">
      <alignment horizontal="left" vertical="center" indent="1"/>
    </xf>
    <xf numFmtId="0" fontId="4" fillId="3" borderId="6" xfId="0" applyFont="1" applyFill="1" applyBorder="1" applyAlignment="1">
      <alignment horizontal="left" vertical="center" indent="1"/>
    </xf>
    <xf numFmtId="0" fontId="4" fillId="3" borderId="7"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41" xfId="0" applyFont="1" applyFill="1" applyBorder="1" applyAlignment="1">
      <alignment horizontal="left" vertical="center" indent="1"/>
    </xf>
    <xf numFmtId="0" fontId="4" fillId="3" borderId="34" xfId="0" applyFont="1" applyFill="1" applyBorder="1" applyAlignment="1">
      <alignment horizontal="left" vertical="center" inden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34" xfId="0" applyFont="1" applyFill="1" applyBorder="1" applyAlignment="1">
      <alignment horizontal="center" vertical="center"/>
    </xf>
    <xf numFmtId="0" fontId="5" fillId="9" borderId="35" xfId="0" applyFont="1" applyFill="1" applyBorder="1" applyAlignment="1">
      <alignment horizontal="center" vertical="center"/>
    </xf>
    <xf numFmtId="0" fontId="0" fillId="0" borderId="2" xfId="0" applyBorder="1" applyAlignment="1">
      <alignment horizontal="left" vertical="center" indent="1"/>
    </xf>
    <xf numFmtId="0" fontId="8" fillId="0" borderId="2" xfId="0" applyFont="1" applyFill="1" applyBorder="1" applyAlignment="1">
      <alignment horizontal="left" vertical="center" indent="1"/>
    </xf>
    <xf numFmtId="0" fontId="8" fillId="0" borderId="3" xfId="0" applyFont="1" applyFill="1" applyBorder="1" applyAlignment="1">
      <alignment horizontal="left" vertical="center" indent="1"/>
    </xf>
    <xf numFmtId="0" fontId="0" fillId="0" borderId="3" xfId="0" applyBorder="1" applyAlignment="1">
      <alignment horizontal="left" vertical="center" indent="1"/>
    </xf>
    <xf numFmtId="0" fontId="8" fillId="0" borderId="2" xfId="0" applyFont="1" applyBorder="1" applyAlignment="1">
      <alignment horizontal="left" vertical="center" indent="1"/>
    </xf>
    <xf numFmtId="0" fontId="8" fillId="0" borderId="1" xfId="0" applyFont="1" applyBorder="1" applyAlignment="1">
      <alignment horizontal="left" vertical="center" indent="1"/>
    </xf>
    <xf numFmtId="0" fontId="8" fillId="0" borderId="3" xfId="0" applyFont="1" applyBorder="1" applyAlignment="1">
      <alignment horizontal="left" vertical="center" indent="1"/>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1" fillId="7" borderId="37" xfId="0" applyFont="1" applyFill="1" applyBorder="1" applyAlignment="1">
      <alignment horizontal="center" vertical="center"/>
    </xf>
    <xf numFmtId="0" fontId="11" fillId="7" borderId="11" xfId="0" applyFont="1" applyFill="1" applyBorder="1" applyAlignment="1">
      <alignment horizontal="center" vertical="center"/>
    </xf>
    <xf numFmtId="0" fontId="11" fillId="7" borderId="56"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48" xfId="0" applyFont="1" applyFill="1" applyBorder="1" applyAlignment="1">
      <alignment horizontal="center" vertical="center"/>
    </xf>
    <xf numFmtId="0" fontId="22" fillId="0" borderId="16" xfId="0" applyFont="1" applyBorder="1" applyAlignment="1">
      <alignment horizontal="left" vertical="center" wrapText="1"/>
    </xf>
    <xf numFmtId="0" fontId="0" fillId="0" borderId="17" xfId="0" applyBorder="1" applyAlignment="1">
      <alignment horizontal="left" vertical="center"/>
    </xf>
    <xf numFmtId="0" fontId="0" fillId="0" borderId="50"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0" fontId="41" fillId="19" borderId="2" xfId="0" applyFont="1" applyFill="1" applyBorder="1" applyAlignment="1">
      <alignment horizontal="left" vertical="center" indent="1"/>
    </xf>
    <xf numFmtId="0" fontId="41" fillId="19" borderId="1" xfId="0" applyFont="1" applyFill="1" applyBorder="1" applyAlignment="1">
      <alignment horizontal="left" vertical="center" indent="1"/>
    </xf>
    <xf numFmtId="0" fontId="41" fillId="19" borderId="3" xfId="0" applyFont="1" applyFill="1" applyBorder="1" applyAlignment="1">
      <alignment horizontal="left" vertical="center" indent="1"/>
    </xf>
    <xf numFmtId="0" fontId="0" fillId="0" borderId="41" xfId="0" applyFill="1" applyBorder="1" applyAlignment="1">
      <alignment horizontal="left" vertical="center" indent="1"/>
    </xf>
    <xf numFmtId="0" fontId="0" fillId="0" borderId="35" xfId="0" applyFill="1" applyBorder="1" applyAlignment="1">
      <alignment horizontal="left" vertical="center" indent="1"/>
    </xf>
    <xf numFmtId="0" fontId="0" fillId="0" borderId="34" xfId="0" applyBorder="1" applyAlignment="1">
      <alignment horizontal="center" vertical="center" wrapText="1"/>
    </xf>
    <xf numFmtId="0" fontId="0" fillId="0" borderId="35" xfId="0" applyBorder="1" applyAlignment="1">
      <alignment horizontal="left" vertical="center" indent="1"/>
    </xf>
    <xf numFmtId="0" fontId="0" fillId="0" borderId="10" xfId="0" applyBorder="1" applyAlignment="1">
      <alignment horizontal="left" vertical="center" indent="1"/>
    </xf>
    <xf numFmtId="0" fontId="0" fillId="0" borderId="9" xfId="0" applyBorder="1" applyAlignment="1">
      <alignment horizontal="left" vertical="center" indent="1"/>
    </xf>
    <xf numFmtId="0" fontId="0" fillId="0" borderId="11" xfId="0" applyBorder="1" applyAlignment="1">
      <alignment horizontal="left" vertical="center" indent="1"/>
    </xf>
    <xf numFmtId="0" fontId="0" fillId="15" borderId="1" xfId="0" applyFill="1" applyBorder="1" applyAlignment="1">
      <alignment horizontal="left" vertical="center" indent="1"/>
    </xf>
    <xf numFmtId="0" fontId="0" fillId="19" borderId="1" xfId="0" applyFill="1" applyBorder="1" applyAlignment="1">
      <alignment horizontal="left" vertical="center" indent="1"/>
    </xf>
    <xf numFmtId="0" fontId="0" fillId="19" borderId="3" xfId="0" applyFill="1" applyBorder="1" applyAlignment="1">
      <alignment horizontal="left" vertical="center" indent="1"/>
    </xf>
    <xf numFmtId="0" fontId="0" fillId="0" borderId="15" xfId="0" applyBorder="1" applyAlignment="1">
      <alignment horizontal="center" vertical="center"/>
    </xf>
    <xf numFmtId="0" fontId="0" fillId="0" borderId="15" xfId="0" applyBorder="1" applyAlignment="1">
      <alignment horizontal="center" vertical="center" wrapText="1"/>
    </xf>
    <xf numFmtId="0" fontId="0" fillId="0" borderId="15" xfId="0" applyBorder="1" applyAlignment="1">
      <alignment horizontal="left" vertical="center" indent="1"/>
    </xf>
    <xf numFmtId="0" fontId="0" fillId="0" borderId="54" xfId="0" applyBorder="1" applyAlignment="1">
      <alignment horizontal="left" vertical="center" indent="1"/>
    </xf>
    <xf numFmtId="0" fontId="0" fillId="19" borderId="1"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9" borderId="1" xfId="0" applyFill="1" applyBorder="1" applyAlignment="1">
      <alignment horizontal="center" vertical="center" wrapText="1"/>
    </xf>
    <xf numFmtId="0" fontId="0" fillId="0" borderId="48" xfId="0" applyBorder="1" applyAlignment="1">
      <alignment horizontal="left" vertical="center" indent="1"/>
    </xf>
    <xf numFmtId="0" fontId="0" fillId="0" borderId="12" xfId="0" applyBorder="1" applyAlignment="1">
      <alignment horizontal="left" vertical="center" indent="1"/>
    </xf>
    <xf numFmtId="0" fontId="0" fillId="0" borderId="44" xfId="0" applyBorder="1" applyAlignment="1">
      <alignment horizontal="left" vertical="center" indent="1"/>
    </xf>
    <xf numFmtId="0" fontId="0" fillId="0" borderId="55" xfId="0" applyBorder="1" applyAlignment="1">
      <alignment horizontal="left" vertical="center" indent="1"/>
    </xf>
    <xf numFmtId="0" fontId="6" fillId="0" borderId="1" xfId="0" applyFont="1" applyBorder="1" applyAlignment="1">
      <alignment horizontal="left" vertical="center" indent="1"/>
    </xf>
    <xf numFmtId="0" fontId="6" fillId="0" borderId="4" xfId="0" applyFont="1" applyBorder="1" applyAlignment="1">
      <alignment horizontal="left" vertical="center" indent="1"/>
    </xf>
    <xf numFmtId="0" fontId="6" fillId="0" borderId="0" xfId="0" applyFont="1" applyBorder="1" applyAlignment="1">
      <alignment horizontal="left" vertical="center" indent="1"/>
    </xf>
    <xf numFmtId="0" fontId="6" fillId="0" borderId="5" xfId="0" applyFont="1" applyBorder="1" applyAlignment="1">
      <alignment horizontal="left" vertical="center" indent="1"/>
    </xf>
    <xf numFmtId="0" fontId="6" fillId="0" borderId="34" xfId="0" applyFont="1" applyBorder="1" applyAlignment="1">
      <alignment horizontal="left" vertical="center" indent="1"/>
    </xf>
    <xf numFmtId="0" fontId="6" fillId="8" borderId="57" xfId="0" applyFont="1" applyFill="1" applyBorder="1" applyAlignment="1">
      <alignment horizontal="center" vertical="center"/>
    </xf>
    <xf numFmtId="0" fontId="6" fillId="8" borderId="58" xfId="0" applyFont="1" applyFill="1" applyBorder="1" applyAlignment="1">
      <alignment horizontal="center" vertical="center"/>
    </xf>
    <xf numFmtId="0" fontId="0" fillId="0" borderId="53" xfId="0" applyBorder="1" applyAlignment="1">
      <alignment horizontal="center" vertical="center"/>
    </xf>
    <xf numFmtId="0" fontId="19" fillId="0" borderId="10" xfId="0" applyFont="1" applyBorder="1" applyAlignment="1">
      <alignment horizontal="left" vertical="center" indent="1"/>
    </xf>
    <xf numFmtId="0" fontId="19" fillId="0" borderId="9" xfId="0" applyFont="1" applyBorder="1" applyAlignment="1">
      <alignment horizontal="left" vertical="center" indent="1"/>
    </xf>
    <xf numFmtId="0" fontId="19" fillId="0" borderId="48" xfId="0" applyFont="1" applyBorder="1" applyAlignment="1">
      <alignment horizontal="left" vertical="center" indent="1"/>
    </xf>
    <xf numFmtId="0" fontId="6" fillId="0" borderId="15" xfId="0" applyFont="1" applyBorder="1" applyAlignment="1">
      <alignment horizontal="left" vertical="center" indent="1"/>
    </xf>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0" fontId="0" fillId="8" borderId="8" xfId="0" applyFill="1" applyBorder="1" applyAlignment="1">
      <alignment horizontal="center" vertical="center"/>
    </xf>
    <xf numFmtId="0" fontId="2" fillId="0" borderId="7" xfId="0" applyFont="1" applyBorder="1" applyAlignment="1">
      <alignment horizontal="left" vertical="center" indent="1"/>
    </xf>
    <xf numFmtId="0" fontId="2" fillId="0" borderId="8" xfId="0" applyFont="1" applyBorder="1" applyAlignment="1">
      <alignment horizontal="left" vertical="center" indent="1"/>
    </xf>
    <xf numFmtId="14" fontId="2" fillId="0" borderId="1" xfId="0" applyNumberFormat="1" applyFont="1" applyBorder="1" applyAlignment="1">
      <alignment horizontal="left" vertical="center" indent="1"/>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37" xfId="0" applyFont="1" applyBorder="1" applyAlignment="1">
      <alignment horizontal="center" vertical="center"/>
    </xf>
    <xf numFmtId="0" fontId="2" fillId="0" borderId="1" xfId="0" applyFont="1" applyBorder="1" applyAlignment="1">
      <alignment horizontal="center" vertical="center"/>
    </xf>
    <xf numFmtId="0" fontId="11" fillId="7" borderId="3" xfId="0" applyFont="1" applyFill="1" applyBorder="1" applyAlignment="1">
      <alignment horizontal="center" vertical="center"/>
    </xf>
    <xf numFmtId="0" fontId="6" fillId="8" borderId="59" xfId="0" applyFont="1" applyFill="1" applyBorder="1" applyAlignment="1">
      <alignment horizontal="center" vertical="center"/>
    </xf>
    <xf numFmtId="0" fontId="0" fillId="0" borderId="21"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37" fillId="18" borderId="0" xfId="0" applyFont="1" applyFill="1" applyAlignment="1">
      <alignment horizontal="left"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1" xfId="0" applyFont="1" applyFill="1" applyBorder="1" applyAlignment="1">
      <alignment horizontal="center" vertical="center"/>
    </xf>
    <xf numFmtId="0" fontId="33" fillId="3" borderId="25" xfId="0" applyFont="1" applyFill="1" applyBorder="1" applyAlignment="1">
      <alignment horizontal="center" vertical="center"/>
    </xf>
    <xf numFmtId="0" fontId="33" fillId="3" borderId="26" xfId="0" applyFont="1" applyFill="1" applyBorder="1" applyAlignment="1">
      <alignment horizontal="center" vertical="center"/>
    </xf>
    <xf numFmtId="0" fontId="33" fillId="3" borderId="27" xfId="0" applyFont="1" applyFill="1" applyBorder="1" applyAlignment="1">
      <alignment horizontal="center" vertical="center"/>
    </xf>
    <xf numFmtId="0" fontId="33" fillId="3" borderId="4" xfId="0" applyFont="1" applyFill="1" applyBorder="1" applyAlignment="1">
      <alignment horizontal="center" vertical="center"/>
    </xf>
    <xf numFmtId="0" fontId="33" fillId="3" borderId="0" xfId="0" applyFont="1" applyFill="1" applyBorder="1" applyAlignment="1">
      <alignment horizontal="center" vertical="center"/>
    </xf>
    <xf numFmtId="0" fontId="33" fillId="3" borderId="5" xfId="0" applyFont="1" applyFill="1" applyBorder="1" applyAlignment="1">
      <alignment horizontal="center" vertical="center"/>
    </xf>
    <xf numFmtId="0" fontId="33" fillId="3" borderId="28" xfId="0" applyFont="1" applyFill="1" applyBorder="1" applyAlignment="1">
      <alignment horizontal="center" vertical="center"/>
    </xf>
    <xf numFmtId="0" fontId="33" fillId="3" borderId="29" xfId="0" applyFont="1" applyFill="1" applyBorder="1" applyAlignment="1">
      <alignment horizontal="center" vertical="center"/>
    </xf>
    <xf numFmtId="0" fontId="33" fillId="3" borderId="30" xfId="0" applyFont="1" applyFill="1" applyBorder="1" applyAlignment="1">
      <alignment horizontal="center" vertical="center"/>
    </xf>
    <xf numFmtId="0" fontId="33" fillId="7" borderId="56" xfId="0" applyFont="1" applyFill="1" applyBorder="1" applyAlignment="1">
      <alignment horizontal="center" vertical="center"/>
    </xf>
    <xf numFmtId="0" fontId="33" fillId="7" borderId="9" xfId="0" applyFont="1" applyFill="1" applyBorder="1" applyAlignment="1">
      <alignment horizontal="center" vertical="center"/>
    </xf>
    <xf numFmtId="0" fontId="33" fillId="7" borderId="48" xfId="0" applyFont="1" applyFill="1" applyBorder="1" applyAlignment="1">
      <alignment horizontal="center" vertical="center"/>
    </xf>
    <xf numFmtId="0" fontId="31" fillId="0" borderId="16" xfId="0" applyFont="1" applyBorder="1" applyAlignment="1">
      <alignment horizontal="center" vertical="center" wrapText="1"/>
    </xf>
    <xf numFmtId="0" fontId="31" fillId="0" borderId="17" xfId="0" applyFont="1" applyBorder="1" applyAlignment="1">
      <alignment horizontal="center" vertical="center"/>
    </xf>
    <xf numFmtId="0" fontId="31" fillId="0" borderId="50" xfId="0" applyFont="1" applyBorder="1" applyAlignment="1">
      <alignment horizontal="center" vertical="center"/>
    </xf>
    <xf numFmtId="0" fontId="31" fillId="0" borderId="4" xfId="0" applyFont="1" applyBorder="1" applyAlignment="1">
      <alignment horizontal="center" vertical="center"/>
    </xf>
    <xf numFmtId="0" fontId="31" fillId="0" borderId="0" xfId="0" applyFont="1" applyBorder="1" applyAlignment="1">
      <alignment horizontal="center" vertical="center"/>
    </xf>
    <xf numFmtId="0" fontId="31" fillId="0" borderId="5" xfId="0" applyFont="1" applyBorder="1" applyAlignment="1">
      <alignment horizontal="center" vertical="center"/>
    </xf>
    <xf numFmtId="0" fontId="31" fillId="0" borderId="28" xfId="0" applyFont="1" applyBorder="1" applyAlignment="1">
      <alignment horizontal="center" vertical="center"/>
    </xf>
    <xf numFmtId="0" fontId="31" fillId="0" borderId="29" xfId="0" applyFont="1" applyBorder="1" applyAlignment="1">
      <alignment horizontal="center" vertical="center"/>
    </xf>
    <xf numFmtId="0" fontId="31" fillId="0" borderId="30" xfId="0" applyFont="1" applyBorder="1" applyAlignment="1">
      <alignment horizontal="center" vertical="center"/>
    </xf>
    <xf numFmtId="0" fontId="33" fillId="7" borderId="38" xfId="0" applyFont="1" applyFill="1" applyBorder="1" applyAlignment="1">
      <alignment horizontal="center" vertical="center"/>
    </xf>
    <xf numFmtId="0" fontId="33" fillId="7" borderId="37" xfId="0" applyFont="1" applyFill="1" applyBorder="1" applyAlignment="1">
      <alignment horizontal="center" vertical="center"/>
    </xf>
    <xf numFmtId="0" fontId="33" fillId="7" borderId="10" xfId="0" applyFont="1" applyFill="1" applyBorder="1" applyAlignment="1">
      <alignment horizontal="center" vertical="center"/>
    </xf>
    <xf numFmtId="0" fontId="33" fillId="7" borderId="11" xfId="0" applyFont="1" applyFill="1" applyBorder="1" applyAlignment="1">
      <alignment horizontal="center" vertical="center"/>
    </xf>
    <xf numFmtId="0" fontId="31" fillId="0" borderId="7" xfId="0" applyFont="1" applyBorder="1" applyAlignment="1">
      <alignment horizontal="center" vertical="center"/>
    </xf>
    <xf numFmtId="0" fontId="31" fillId="0" borderId="8" xfId="0" applyFont="1" applyBorder="1" applyAlignment="1">
      <alignment horizontal="center" vertical="center"/>
    </xf>
    <xf numFmtId="14" fontId="31" fillId="0" borderId="1" xfId="0" applyNumberFormat="1" applyFont="1" applyBorder="1" applyAlignment="1">
      <alignment horizontal="center" vertical="center"/>
    </xf>
    <xf numFmtId="14" fontId="31" fillId="0" borderId="3" xfId="0" applyNumberFormat="1" applyFont="1" applyBorder="1" applyAlignment="1">
      <alignment horizontal="center" vertical="center"/>
    </xf>
    <xf numFmtId="0" fontId="31" fillId="0" borderId="38" xfId="0" applyFont="1" applyBorder="1" applyAlignment="1">
      <alignment horizontal="center" vertical="center"/>
    </xf>
    <xf numFmtId="0" fontId="31" fillId="0" borderId="36" xfId="0" applyFont="1" applyBorder="1" applyAlignment="1">
      <alignment horizontal="center" vertical="center"/>
    </xf>
    <xf numFmtId="0" fontId="31" fillId="0" borderId="37" xfId="0" applyFont="1" applyBorder="1" applyAlignment="1">
      <alignment horizontal="center" vertical="center"/>
    </xf>
    <xf numFmtId="0" fontId="31" fillId="0" borderId="10" xfId="0" applyFont="1" applyBorder="1" applyAlignment="1">
      <alignment horizontal="center" vertical="center"/>
    </xf>
    <xf numFmtId="0" fontId="31" fillId="0" borderId="9" xfId="0" applyFont="1" applyBorder="1" applyAlignment="1">
      <alignment horizontal="center" vertical="center"/>
    </xf>
    <xf numFmtId="0" fontId="31" fillId="0" borderId="11" xfId="0" applyFont="1" applyBorder="1" applyAlignment="1">
      <alignment horizontal="center" vertical="center"/>
    </xf>
    <xf numFmtId="0" fontId="33" fillId="13" borderId="0" xfId="0" applyFont="1" applyFill="1" applyAlignment="1">
      <alignment horizontal="left" vertical="center"/>
    </xf>
    <xf numFmtId="14" fontId="0" fillId="0" borderId="1" xfId="0" applyNumberFormat="1" applyBorder="1" applyAlignment="1">
      <alignment horizontal="center" vertical="center"/>
    </xf>
    <xf numFmtId="0" fontId="0" fillId="0" borderId="10" xfId="0" applyBorder="1" applyAlignment="1">
      <alignment horizontal="left" vertical="center" wrapText="1" indent="1"/>
    </xf>
    <xf numFmtId="0" fontId="0" fillId="0" borderId="12"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55" xfId="0" applyBorder="1" applyAlignment="1">
      <alignment horizontal="center" vertical="center"/>
    </xf>
    <xf numFmtId="0" fontId="6" fillId="10" borderId="7" xfId="0" applyFont="1" applyFill="1" applyBorder="1" applyAlignment="1">
      <alignment horizontal="center" vertical="center"/>
    </xf>
    <xf numFmtId="0" fontId="0" fillId="10" borderId="7" xfId="0" applyFill="1" applyBorder="1" applyAlignment="1">
      <alignment horizontal="center" vertical="center"/>
    </xf>
    <xf numFmtId="0" fontId="6" fillId="10" borderId="38" xfId="0" applyFont="1" applyFill="1" applyBorder="1" applyAlignment="1">
      <alignment horizontal="center" vertical="center"/>
    </xf>
    <xf numFmtId="0" fontId="6" fillId="10" borderId="36" xfId="0" applyFont="1" applyFill="1" applyBorder="1" applyAlignment="1">
      <alignment horizontal="center" vertical="center"/>
    </xf>
    <xf numFmtId="0" fontId="6" fillId="10" borderId="49" xfId="0" applyFont="1" applyFill="1" applyBorder="1" applyAlignment="1">
      <alignment horizontal="center" vertical="center"/>
    </xf>
    <xf numFmtId="14" fontId="2" fillId="0" borderId="10" xfId="0" applyNumberFormat="1" applyFont="1" applyBorder="1" applyAlignment="1">
      <alignment horizontal="center" vertical="center"/>
    </xf>
    <xf numFmtId="0" fontId="2" fillId="0" borderId="9" xfId="0" applyFont="1" applyBorder="1" applyAlignment="1">
      <alignment horizontal="center" vertical="center"/>
    </xf>
    <xf numFmtId="0" fontId="2" fillId="0" borderId="48" xfId="0" applyFont="1" applyBorder="1" applyAlignment="1">
      <alignment horizontal="center" vertical="center"/>
    </xf>
    <xf numFmtId="0" fontId="0" fillId="0" borderId="4" xfId="0" applyBorder="1" applyAlignment="1">
      <alignment horizontal="left" vertical="center" indent="1"/>
    </xf>
    <xf numFmtId="0" fontId="0" fillId="0" borderId="0" xfId="0" applyBorder="1" applyAlignment="1">
      <alignment horizontal="left" vertical="center" indent="1"/>
    </xf>
    <xf numFmtId="0" fontId="0" fillId="0" borderId="5" xfId="0" applyBorder="1" applyAlignment="1">
      <alignment horizontal="left" vertical="center" indent="1"/>
    </xf>
    <xf numFmtId="0" fontId="0" fillId="0" borderId="28" xfId="0" applyBorder="1" applyAlignment="1">
      <alignment horizontal="left" vertical="center" indent="1"/>
    </xf>
    <xf numFmtId="0" fontId="0" fillId="0" borderId="29" xfId="0" applyBorder="1" applyAlignment="1">
      <alignment horizontal="left" vertical="center" indent="1"/>
    </xf>
    <xf numFmtId="0" fontId="0" fillId="0" borderId="30" xfId="0" applyBorder="1" applyAlignment="1">
      <alignment horizontal="left" vertical="center" indent="1"/>
    </xf>
    <xf numFmtId="0" fontId="2" fillId="0" borderId="40" xfId="0" applyFont="1" applyBorder="1" applyAlignment="1">
      <alignment horizontal="center" vertical="center"/>
    </xf>
    <xf numFmtId="0" fontId="2" fillId="0" borderId="26" xfId="0" applyFont="1" applyBorder="1" applyAlignment="1">
      <alignment horizontal="center" vertical="center"/>
    </xf>
    <xf numFmtId="0" fontId="2" fillId="0" borderId="39" xfId="0" applyFont="1" applyBorder="1" applyAlignment="1">
      <alignment horizontal="center" vertical="center"/>
    </xf>
    <xf numFmtId="0" fontId="2" fillId="0" borderId="21" xfId="0" applyFont="1" applyBorder="1" applyAlignment="1">
      <alignment horizontal="center" vertical="center"/>
    </xf>
    <xf numFmtId="0" fontId="2" fillId="0" borderId="19" xfId="0" applyFont="1" applyBorder="1" applyAlignment="1">
      <alignment horizontal="center" vertical="center"/>
    </xf>
    <xf numFmtId="0" fontId="2" fillId="0" borderId="23" xfId="0" applyFont="1" applyBorder="1" applyAlignment="1">
      <alignment horizontal="center" vertical="center"/>
    </xf>
    <xf numFmtId="0" fontId="22" fillId="5" borderId="6" xfId="0" applyFont="1" applyFill="1" applyBorder="1" applyAlignment="1">
      <alignment horizontal="center" vertical="center"/>
    </xf>
    <xf numFmtId="0" fontId="22" fillId="5" borderId="7" xfId="0" applyFont="1" applyFill="1" applyBorder="1" applyAlignment="1">
      <alignment horizontal="center" vertical="center"/>
    </xf>
    <xf numFmtId="0" fontId="22" fillId="5" borderId="8" xfId="0" applyFont="1" applyFill="1" applyBorder="1" applyAlignment="1">
      <alignment horizontal="center" vertical="center"/>
    </xf>
    <xf numFmtId="0" fontId="22" fillId="5" borderId="41" xfId="0" applyFont="1" applyFill="1" applyBorder="1" applyAlignment="1">
      <alignment horizontal="center" vertical="center"/>
    </xf>
    <xf numFmtId="0" fontId="22" fillId="5" borderId="34" xfId="0" applyFont="1" applyFill="1" applyBorder="1" applyAlignment="1">
      <alignment horizontal="center" vertical="center"/>
    </xf>
    <xf numFmtId="0" fontId="22" fillId="5" borderId="35" xfId="0" applyFont="1" applyFill="1" applyBorder="1" applyAlignment="1">
      <alignment horizontal="center" vertical="center"/>
    </xf>
    <xf numFmtId="0" fontId="8" fillId="8" borderId="28" xfId="0" applyFont="1" applyFill="1" applyBorder="1" applyAlignment="1">
      <alignment horizontal="center" vertical="center"/>
    </xf>
    <xf numFmtId="0" fontId="8" fillId="8" borderId="33" xfId="0" applyFont="1" applyFill="1" applyBorder="1" applyAlignment="1">
      <alignment horizontal="center" vertical="center"/>
    </xf>
    <xf numFmtId="0" fontId="8" fillId="8" borderId="37" xfId="0" applyFont="1" applyFill="1" applyBorder="1" applyAlignment="1">
      <alignment horizontal="center" vertical="center"/>
    </xf>
    <xf numFmtId="0" fontId="8" fillId="8" borderId="11" xfId="0" applyFont="1" applyFill="1" applyBorder="1" applyAlignment="1">
      <alignment horizontal="center" vertical="center"/>
    </xf>
    <xf numFmtId="0" fontId="8" fillId="8" borderId="1" xfId="0" applyFont="1" applyFill="1" applyBorder="1" applyAlignment="1">
      <alignment horizontal="center" vertical="center"/>
    </xf>
    <xf numFmtId="0" fontId="8" fillId="8" borderId="34" xfId="0" applyFont="1" applyFill="1" applyBorder="1" applyAlignment="1">
      <alignment horizontal="center" vertical="center"/>
    </xf>
    <xf numFmtId="177" fontId="0" fillId="0" borderId="1" xfId="0" applyNumberFormat="1" applyBorder="1" applyAlignment="1">
      <alignment horizontal="center" vertical="center"/>
    </xf>
    <xf numFmtId="177" fontId="0" fillId="0" borderId="3" xfId="0" applyNumberFormat="1" applyBorder="1" applyAlignment="1">
      <alignment horizontal="center" vertical="center"/>
    </xf>
    <xf numFmtId="0" fontId="23" fillId="8" borderId="60" xfId="0" applyFont="1" applyFill="1" applyBorder="1" applyAlignment="1">
      <alignment horizontal="center" vertical="center"/>
    </xf>
    <xf numFmtId="0" fontId="23" fillId="8" borderId="61" xfId="0" applyFont="1" applyFill="1" applyBorder="1" applyAlignment="1">
      <alignment horizontal="center" vertical="center"/>
    </xf>
    <xf numFmtId="0" fontId="23" fillId="8" borderId="62" xfId="0" applyFont="1" applyFill="1" applyBorder="1" applyAlignment="1">
      <alignment horizontal="center" vertical="center"/>
    </xf>
    <xf numFmtId="0" fontId="0" fillId="0" borderId="23" xfId="0" applyBorder="1" applyAlignment="1">
      <alignment horizontal="center" vertical="center"/>
    </xf>
    <xf numFmtId="0" fontId="0" fillId="0" borderId="9" xfId="0" applyBorder="1" applyAlignment="1">
      <alignment horizontal="center" vertical="center"/>
    </xf>
    <xf numFmtId="0" fontId="23" fillId="8" borderId="58" xfId="0" applyFont="1" applyFill="1" applyBorder="1" applyAlignment="1">
      <alignment horizontal="center" vertical="center"/>
    </xf>
    <xf numFmtId="0" fontId="0" fillId="0" borderId="54" xfId="0" applyBorder="1" applyAlignment="1">
      <alignment horizontal="center" vertical="center"/>
    </xf>
    <xf numFmtId="0" fontId="23" fillId="8" borderId="59" xfId="0" applyFont="1" applyFill="1"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11" fillId="7" borderId="63" xfId="0" applyFont="1" applyFill="1" applyBorder="1" applyAlignment="1">
      <alignment horizontal="center" vertical="center"/>
    </xf>
    <xf numFmtId="0" fontId="11" fillId="7" borderId="64" xfId="0" applyFont="1" applyFill="1" applyBorder="1" applyAlignment="1">
      <alignment horizontal="center" vertical="center"/>
    </xf>
    <xf numFmtId="0" fontId="2" fillId="0" borderId="27" xfId="0" applyFont="1" applyBorder="1" applyAlignment="1">
      <alignment horizontal="center" vertical="center"/>
    </xf>
    <xf numFmtId="14"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8" fillId="8" borderId="8" xfId="0" applyFont="1" applyFill="1" applyBorder="1" applyAlignment="1">
      <alignment horizontal="center" vertical="center"/>
    </xf>
    <xf numFmtId="0" fontId="0" fillId="0" borderId="16" xfId="0" applyBorder="1" applyAlignment="1">
      <alignment horizontal="left" vertical="center" wrapText="1" indent="1"/>
    </xf>
    <xf numFmtId="0" fontId="0" fillId="0" borderId="17" xfId="0" applyBorder="1" applyAlignment="1">
      <alignment horizontal="left" vertical="center" indent="1"/>
    </xf>
    <xf numFmtId="0" fontId="0" fillId="0" borderId="50" xfId="0" applyBorder="1" applyAlignment="1">
      <alignment horizontal="left" vertical="center" inden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24" fillId="0" borderId="0" xfId="0" applyFont="1" applyBorder="1" applyAlignment="1">
      <alignment horizontal="left" vertical="center" indent="1"/>
    </xf>
    <xf numFmtId="0" fontId="0" fillId="0" borderId="25" xfId="0" applyBorder="1" applyAlignment="1">
      <alignment horizontal="left" vertical="center" indent="1"/>
    </xf>
    <xf numFmtId="0" fontId="0" fillId="0" borderId="26" xfId="0" applyBorder="1" applyAlignment="1">
      <alignment horizontal="left" vertical="center" indent="1"/>
    </xf>
    <xf numFmtId="0" fontId="0" fillId="0" borderId="27" xfId="0" applyBorder="1" applyAlignment="1">
      <alignment horizontal="left" vertical="center" indent="1"/>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1" xfId="0" applyFont="1" applyFill="1" applyBorder="1" applyAlignment="1">
      <alignment horizontal="center" vertical="center"/>
    </xf>
    <xf numFmtId="0" fontId="5" fillId="7" borderId="34" xfId="0" applyFont="1" applyFill="1" applyBorder="1" applyAlignment="1">
      <alignment horizontal="center" vertical="center"/>
    </xf>
    <xf numFmtId="0" fontId="0" fillId="0" borderId="47" xfId="0" applyBorder="1" applyAlignment="1">
      <alignment horizontal="center" vertical="center"/>
    </xf>
    <xf numFmtId="0" fontId="0" fillId="5" borderId="6" xfId="0" applyFill="1" applyBorder="1" applyAlignment="1">
      <alignment horizontal="center" vertical="center"/>
    </xf>
    <xf numFmtId="0" fontId="0" fillId="0" borderId="7" xfId="0" applyBorder="1" applyAlignment="1">
      <alignment horizontal="left" vertical="center" indent="1"/>
    </xf>
    <xf numFmtId="0" fontId="0" fillId="0" borderId="8" xfId="0" applyBorder="1" applyAlignment="1">
      <alignment horizontal="left" vertical="center" indent="1"/>
    </xf>
    <xf numFmtId="0" fontId="24" fillId="0" borderId="25" xfId="0" applyFont="1" applyBorder="1" applyAlignment="1">
      <alignment horizontal="left" vertical="center"/>
    </xf>
    <xf numFmtId="0" fontId="24" fillId="0" borderId="26" xfId="0" applyFont="1" applyBorder="1" applyAlignment="1">
      <alignment horizontal="left" vertical="center"/>
    </xf>
    <xf numFmtId="0" fontId="0" fillId="0" borderId="65" xfId="0" applyBorder="1" applyAlignment="1">
      <alignment horizontal="center" vertical="center"/>
    </xf>
    <xf numFmtId="0" fontId="0" fillId="5" borderId="1" xfId="0" applyFill="1" applyBorder="1" applyAlignment="1">
      <alignment horizontal="center" vertical="center"/>
    </xf>
    <xf numFmtId="0" fontId="0" fillId="5" borderId="65" xfId="0" applyFill="1" applyBorder="1" applyAlignment="1">
      <alignment horizontal="center" vertical="center"/>
    </xf>
    <xf numFmtId="0" fontId="0" fillId="5" borderId="11" xfId="0" applyFill="1" applyBorder="1" applyAlignment="1">
      <alignment horizontal="center" vertical="center"/>
    </xf>
    <xf numFmtId="0" fontId="0" fillId="5" borderId="3" xfId="0" applyFill="1" applyBorder="1" applyAlignment="1">
      <alignment horizontal="center" vertical="center"/>
    </xf>
    <xf numFmtId="0" fontId="0" fillId="0" borderId="14" xfId="0" applyBorder="1" applyAlignment="1">
      <alignment horizontal="center" vertical="center"/>
    </xf>
    <xf numFmtId="0" fontId="0" fillId="5" borderId="10" xfId="0" applyFill="1" applyBorder="1" applyAlignment="1">
      <alignment horizontal="center" vertical="center"/>
    </xf>
    <xf numFmtId="0" fontId="0" fillId="5" borderId="9" xfId="0" applyFill="1" applyBorder="1" applyAlignment="1">
      <alignment horizontal="center" vertical="center"/>
    </xf>
    <xf numFmtId="0" fontId="0" fillId="5" borderId="48" xfId="0" applyFill="1" applyBorder="1" applyAlignment="1">
      <alignment horizontal="center" vertical="center"/>
    </xf>
    <xf numFmtId="0" fontId="0" fillId="9" borderId="47" xfId="0" applyFill="1" applyBorder="1" applyAlignment="1">
      <alignment horizontal="center" vertical="center"/>
    </xf>
    <xf numFmtId="0" fontId="0" fillId="9" borderId="22" xfId="0" applyFill="1" applyBorder="1" applyAlignment="1">
      <alignment horizontal="center" vertical="center"/>
    </xf>
    <xf numFmtId="0" fontId="11" fillId="7" borderId="41" xfId="0" applyFont="1" applyFill="1" applyBorder="1" applyAlignment="1">
      <alignment horizontal="center" vertical="center"/>
    </xf>
    <xf numFmtId="0" fontId="11" fillId="7" borderId="34" xfId="0" applyFont="1" applyFill="1" applyBorder="1" applyAlignment="1">
      <alignment horizontal="center" vertical="center"/>
    </xf>
    <xf numFmtId="0" fontId="2" fillId="0" borderId="34" xfId="0" applyFont="1" applyBorder="1" applyAlignment="1">
      <alignment horizontal="center" vertical="center"/>
    </xf>
    <xf numFmtId="0" fontId="8" fillId="7" borderId="7" xfId="0" applyFont="1" applyFill="1" applyBorder="1" applyAlignment="1">
      <alignment horizontal="center" vertical="center"/>
    </xf>
    <xf numFmtId="0" fontId="8" fillId="7" borderId="6" xfId="0" applyFont="1" applyFill="1" applyBorder="1" applyAlignment="1">
      <alignment horizontal="center" vertical="center"/>
    </xf>
    <xf numFmtId="14"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8" fillId="7" borderId="40"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21" xfId="0" applyFont="1" applyFill="1" applyBorder="1" applyAlignment="1">
      <alignment horizontal="center" vertical="center"/>
    </xf>
    <xf numFmtId="0" fontId="8" fillId="7" borderId="23" xfId="0" applyFont="1" applyFill="1" applyBorder="1" applyAlignment="1">
      <alignment horizontal="center" vertical="center"/>
    </xf>
    <xf numFmtId="0" fontId="8" fillId="8" borderId="3" xfId="0" applyFont="1" applyFill="1" applyBorder="1" applyAlignment="1">
      <alignment horizontal="center" vertical="center"/>
    </xf>
    <xf numFmtId="0" fontId="0" fillId="7" borderId="7" xfId="0" applyFill="1" applyBorder="1" applyAlignment="1">
      <alignment horizontal="center" vertical="center"/>
    </xf>
    <xf numFmtId="0" fontId="0" fillId="7" borderId="34" xfId="0" applyFill="1" applyBorder="1" applyAlignment="1">
      <alignment horizontal="center" vertical="center"/>
    </xf>
    <xf numFmtId="178" fontId="0" fillId="0" borderId="7" xfId="0" applyNumberFormat="1" applyBorder="1" applyAlignment="1">
      <alignment horizontal="center" vertical="center"/>
    </xf>
    <xf numFmtId="178" fontId="0" fillId="0" borderId="8" xfId="0" applyNumberFormat="1" applyBorder="1" applyAlignment="1">
      <alignment horizontal="center" vertical="center"/>
    </xf>
    <xf numFmtId="178" fontId="0" fillId="0" borderId="34" xfId="0" applyNumberFormat="1" applyBorder="1" applyAlignment="1">
      <alignment horizontal="center" vertical="center"/>
    </xf>
    <xf numFmtId="178" fontId="0" fillId="0" borderId="35" xfId="0" applyNumberFormat="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8" fillId="7" borderId="8" xfId="0" applyFont="1" applyFill="1" applyBorder="1" applyAlignment="1">
      <alignment horizontal="center" vertical="center"/>
    </xf>
    <xf numFmtId="0" fontId="13" fillId="7" borderId="25" xfId="0" applyFont="1" applyFill="1" applyBorder="1" applyAlignment="1">
      <alignment horizontal="left" vertical="center" indent="1"/>
    </xf>
    <xf numFmtId="0" fontId="13" fillId="7" borderId="26" xfId="0" applyFont="1" applyFill="1" applyBorder="1" applyAlignment="1">
      <alignment horizontal="left" vertical="center" indent="1"/>
    </xf>
    <xf numFmtId="0" fontId="13" fillId="7" borderId="27" xfId="0" applyFont="1" applyFill="1" applyBorder="1" applyAlignment="1">
      <alignment horizontal="left" vertical="center" indent="1"/>
    </xf>
    <xf numFmtId="0" fontId="2" fillId="0" borderId="34" xfId="0" applyFont="1" applyBorder="1" applyAlignment="1">
      <alignment horizontal="left" vertical="center" indent="1"/>
    </xf>
    <xf numFmtId="0" fontId="2" fillId="0" borderId="35" xfId="0" applyFont="1" applyBorder="1" applyAlignment="1">
      <alignment horizontal="left" vertical="center" indent="1"/>
    </xf>
    <xf numFmtId="0" fontId="2" fillId="0" borderId="47"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2" fillId="0" borderId="2" xfId="0" applyFont="1" applyBorder="1" applyAlignment="1">
      <alignment horizontal="center" vertical="center"/>
    </xf>
    <xf numFmtId="0" fontId="2" fillId="0" borderId="41" xfId="0" applyFont="1" applyBorder="1" applyAlignment="1">
      <alignment horizontal="center" vertical="center"/>
    </xf>
    <xf numFmtId="0" fontId="12" fillId="0" borderId="41" xfId="0" applyFont="1" applyBorder="1" applyAlignment="1">
      <alignment horizontal="left" vertical="center" indent="1"/>
    </xf>
    <xf numFmtId="0" fontId="12" fillId="0" borderId="34" xfId="0" applyFont="1" applyBorder="1" applyAlignment="1">
      <alignment horizontal="left" vertical="center" indent="1"/>
    </xf>
    <xf numFmtId="0" fontId="12" fillId="0" borderId="35" xfId="0" applyFont="1" applyBorder="1" applyAlignment="1">
      <alignment horizontal="left" vertical="center" indent="1"/>
    </xf>
    <xf numFmtId="0" fontId="8" fillId="5" borderId="1" xfId="0" applyFont="1" applyFill="1" applyBorder="1" applyAlignment="1">
      <alignment horizontal="center" vertical="center"/>
    </xf>
    <xf numFmtId="0" fontId="3" fillId="0" borderId="1" xfId="0" applyFont="1" applyBorder="1" applyAlignment="1">
      <alignment horizontal="left" vertical="center" indent="1"/>
    </xf>
    <xf numFmtId="0" fontId="13" fillId="7" borderId="51" xfId="0" applyFont="1" applyFill="1" applyBorder="1" applyAlignment="1">
      <alignment horizontal="left" vertical="center" indent="1"/>
    </xf>
    <xf numFmtId="0" fontId="13" fillId="7" borderId="13" xfId="0" applyFont="1" applyFill="1" applyBorder="1" applyAlignment="1">
      <alignment horizontal="left" vertical="center" indent="1"/>
    </xf>
    <xf numFmtId="0" fontId="13" fillId="7" borderId="52" xfId="0" applyFont="1" applyFill="1" applyBorder="1" applyAlignment="1">
      <alignment horizontal="left" vertical="center" indent="1"/>
    </xf>
    <xf numFmtId="0" fontId="2" fillId="0" borderId="0" xfId="0" applyFont="1" applyAlignment="1">
      <alignment horizontal="center" vertical="center"/>
    </xf>
    <xf numFmtId="0" fontId="2" fillId="0" borderId="51" xfId="0" quotePrefix="1" applyFont="1" applyBorder="1" applyAlignment="1">
      <alignment horizontal="left" vertical="center" indent="1"/>
    </xf>
    <xf numFmtId="0" fontId="3" fillId="0" borderId="13" xfId="0" applyFont="1" applyBorder="1" applyAlignment="1">
      <alignment horizontal="left" vertical="center" indent="1"/>
    </xf>
    <xf numFmtId="0" fontId="3" fillId="0" borderId="52" xfId="0" applyFont="1" applyBorder="1" applyAlignment="1">
      <alignment horizontal="left" vertical="center" indent="1"/>
    </xf>
    <xf numFmtId="0" fontId="8" fillId="5" borderId="2" xfId="0" applyFont="1" applyFill="1" applyBorder="1" applyAlignment="1">
      <alignment horizontal="center" vertical="center"/>
    </xf>
    <xf numFmtId="0" fontId="26" fillId="12" borderId="56" xfId="1" applyFont="1" applyFill="1" applyBorder="1" applyAlignment="1">
      <alignment horizontal="center" vertical="center"/>
    </xf>
    <xf numFmtId="0" fontId="26" fillId="12" borderId="9" xfId="1" applyFont="1" applyFill="1" applyBorder="1" applyAlignment="1">
      <alignment horizontal="center" vertical="center"/>
    </xf>
    <xf numFmtId="0" fontId="26" fillId="12" borderId="48" xfId="1" applyFont="1" applyFill="1" applyBorder="1" applyAlignment="1">
      <alignment horizontal="center" vertical="center"/>
    </xf>
    <xf numFmtId="0" fontId="10" fillId="0" borderId="1" xfId="1" applyBorder="1" applyAlignment="1">
      <alignment horizontal="left" vertical="center" indent="1"/>
    </xf>
    <xf numFmtId="0" fontId="10" fillId="0" borderId="3" xfId="1" applyBorder="1" applyAlignment="1">
      <alignment horizontal="left" vertical="center" indent="1"/>
    </xf>
    <xf numFmtId="0" fontId="25" fillId="7" borderId="7" xfId="1" applyFont="1" applyFill="1" applyBorder="1" applyAlignment="1">
      <alignment horizontal="center" vertical="center"/>
    </xf>
    <xf numFmtId="0" fontId="25" fillId="7" borderId="8" xfId="1" applyFont="1" applyFill="1" applyBorder="1" applyAlignment="1">
      <alignment horizontal="center" vertical="center"/>
    </xf>
    <xf numFmtId="0" fontId="10" fillId="0" borderId="34" xfId="1" applyBorder="1" applyAlignment="1">
      <alignment horizontal="left" vertical="center" indent="1"/>
    </xf>
    <xf numFmtId="0" fontId="10" fillId="0" borderId="35" xfId="1" applyBorder="1" applyAlignment="1">
      <alignment horizontal="left" vertical="center" indent="1"/>
    </xf>
    <xf numFmtId="0" fontId="2" fillId="0" borderId="12" xfId="0" applyFont="1" applyBorder="1" applyAlignment="1">
      <alignment horizontal="center" vertical="center"/>
    </xf>
    <xf numFmtId="0" fontId="25" fillId="7" borderId="38" xfId="1" applyFont="1" applyFill="1" applyBorder="1" applyAlignment="1">
      <alignment horizontal="center" vertical="center"/>
    </xf>
    <xf numFmtId="0" fontId="25" fillId="7" borderId="36" xfId="1" applyFont="1" applyFill="1" applyBorder="1" applyAlignment="1">
      <alignment horizontal="center" vertical="center"/>
    </xf>
    <xf numFmtId="0" fontId="25" fillId="7" borderId="37" xfId="1" applyFont="1" applyFill="1" applyBorder="1" applyAlignment="1">
      <alignment horizontal="center" vertical="center"/>
    </xf>
    <xf numFmtId="0" fontId="10" fillId="0" borderId="10" xfId="1" applyBorder="1" applyAlignment="1">
      <alignment horizontal="left" vertical="center" indent="1"/>
    </xf>
    <xf numFmtId="0" fontId="10" fillId="0" borderId="9" xfId="1" applyBorder="1" applyAlignment="1">
      <alignment horizontal="left" vertical="center" indent="1"/>
    </xf>
    <xf numFmtId="0" fontId="10" fillId="0" borderId="11" xfId="1" applyBorder="1" applyAlignment="1">
      <alignment horizontal="left" vertical="center" indent="1"/>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3" xfId="0" applyFont="1" applyFill="1" applyBorder="1" applyAlignment="1">
      <alignment horizontal="center" vertical="center"/>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2" fillId="0" borderId="10" xfId="0" applyFont="1" applyBorder="1" applyAlignment="1">
      <alignment horizontal="center" vertical="center"/>
    </xf>
    <xf numFmtId="0" fontId="8" fillId="8" borderId="6" xfId="0" applyFont="1" applyFill="1" applyBorder="1" applyAlignment="1">
      <alignment horizontal="center" vertical="center"/>
    </xf>
    <xf numFmtId="0" fontId="8" fillId="8" borderId="38" xfId="0" applyFont="1" applyFill="1" applyBorder="1" applyAlignment="1">
      <alignment horizontal="center" vertical="center"/>
    </xf>
    <xf numFmtId="0" fontId="8" fillId="7" borderId="7" xfId="0" applyFont="1" applyFill="1" applyBorder="1" applyAlignment="1">
      <alignment horizontal="center" vertical="center" wrapText="1"/>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2" fillId="0" borderId="25" xfId="0" applyFont="1" applyBorder="1" applyAlignment="1">
      <alignment horizontal="left" vertical="center" indent="1"/>
    </xf>
    <xf numFmtId="0" fontId="22" fillId="0" borderId="26" xfId="0" applyFont="1" applyBorder="1" applyAlignment="1">
      <alignment horizontal="left" vertical="center" indent="1"/>
    </xf>
    <xf numFmtId="0" fontId="22" fillId="0" borderId="27" xfId="0" applyFont="1" applyBorder="1" applyAlignment="1">
      <alignment horizontal="left" vertical="center" indent="1"/>
    </xf>
    <xf numFmtId="0" fontId="22" fillId="0" borderId="4" xfId="0" applyFont="1" applyBorder="1" applyAlignment="1">
      <alignment horizontal="left" vertical="center" indent="1"/>
    </xf>
    <xf numFmtId="0" fontId="22" fillId="0" borderId="0" xfId="0" applyFont="1" applyBorder="1" applyAlignment="1">
      <alignment horizontal="left" vertical="center" indent="1"/>
    </xf>
    <xf numFmtId="0" fontId="22" fillId="0" borderId="5" xfId="0" applyFont="1" applyBorder="1" applyAlignment="1">
      <alignment horizontal="left" vertical="center" indent="1"/>
    </xf>
    <xf numFmtId="0" fontId="22" fillId="0" borderId="28" xfId="0" applyFont="1" applyBorder="1" applyAlignment="1">
      <alignment horizontal="left" vertical="center" indent="1"/>
    </xf>
    <xf numFmtId="0" fontId="22" fillId="0" borderId="29" xfId="0" applyFont="1" applyBorder="1" applyAlignment="1">
      <alignment horizontal="left" vertical="center" indent="1"/>
    </xf>
    <xf numFmtId="0" fontId="22" fillId="0" borderId="30" xfId="0" applyFont="1" applyBorder="1" applyAlignment="1">
      <alignment horizontal="left" vertical="center" indent="1"/>
    </xf>
    <xf numFmtId="14" fontId="2" fillId="0" borderId="3" xfId="0" applyNumberFormat="1" applyFont="1" applyBorder="1" applyAlignment="1">
      <alignment horizontal="center" vertical="center"/>
    </xf>
    <xf numFmtId="0" fontId="0" fillId="0" borderId="2" xfId="0" applyBorder="1" applyAlignment="1">
      <alignment horizontal="left" vertical="center" wrapText="1" indent="1"/>
    </xf>
    <xf numFmtId="0" fontId="0" fillId="0" borderId="3" xfId="0" applyBorder="1" applyAlignment="1">
      <alignment horizontal="left" vertical="center" wrapText="1" indent="1"/>
    </xf>
    <xf numFmtId="0" fontId="0" fillId="0" borderId="41" xfId="0" applyBorder="1" applyAlignment="1">
      <alignment horizontal="left" vertical="center" wrapText="1" indent="1"/>
    </xf>
    <xf numFmtId="0" fontId="0" fillId="0" borderId="34" xfId="0" applyBorder="1" applyAlignment="1">
      <alignment horizontal="left" vertical="center" wrapText="1" indent="1"/>
    </xf>
    <xf numFmtId="0" fontId="0" fillId="0" borderId="35" xfId="0" applyBorder="1" applyAlignment="1">
      <alignment horizontal="left" vertical="center" wrapText="1" indent="1"/>
    </xf>
    <xf numFmtId="0" fontId="0" fillId="13" borderId="66" xfId="0" applyFill="1" applyBorder="1" applyAlignment="1">
      <alignment horizontal="center" vertical="center"/>
    </xf>
    <xf numFmtId="0" fontId="0" fillId="13" borderId="42" xfId="0" applyFill="1" applyBorder="1" applyAlignment="1">
      <alignment horizontal="center" vertical="center"/>
    </xf>
    <xf numFmtId="0" fontId="0" fillId="0" borderId="69" xfId="0" applyBorder="1" applyAlignment="1">
      <alignment horizontal="center" vertical="center"/>
    </xf>
  </cellXfs>
  <cellStyles count="3">
    <cellStyle name="쉼표 [0]" xfId="2" builtinId="6"/>
    <cellStyle name="표준" xfId="0" builtinId="0"/>
    <cellStyle name="표준 2" xfId="1"/>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'17_프로젝트상세일정'!$M$15</c:f>
              <c:strCache>
                <c:ptCount val="1"/>
                <c:pt idx="0">
                  <c:v>시작일</c:v>
                </c:pt>
              </c:strCache>
            </c:strRef>
          </c:tx>
          <c:spPr>
            <a:noFill/>
            <a:ln>
              <a:noFill/>
            </a:ln>
            <a:effectLst/>
          </c:spPr>
          <c:invertIfNegative val="0"/>
          <c:errBars>
            <c:errBarType val="plus"/>
            <c:errValType val="cust"/>
            <c:noEndCap val="1"/>
            <c:plus>
              <c:numRef>
                <c:f>'17_프로젝트상세일정'!$Q$28</c:f>
                <c:numCache>
                  <c:formatCode>General</c:formatCode>
                  <c:ptCount val="1"/>
                  <c:pt idx="0">
                    <c:v>32.835000000000001</c:v>
                  </c:pt>
                </c:numCache>
              </c:numRef>
            </c:plus>
            <c:minus>
              <c:numLit>
                <c:formatCode>General</c:formatCode>
                <c:ptCount val="1"/>
                <c:pt idx="0">
                  <c:v>1</c:v>
                </c:pt>
              </c:numLit>
            </c:minus>
            <c:spPr>
              <a:noFill/>
              <a:ln w="127000" cap="flat" cmpd="sng" algn="ctr">
                <a:solidFill>
                  <a:schemeClr val="accent6">
                    <a:lumMod val="75000"/>
                  </a:schemeClr>
                </a:solidFill>
                <a:round/>
              </a:ln>
              <a:effectLst/>
            </c:spPr>
          </c:errBars>
          <c:cat>
            <c:strRef>
              <c:f>'17_프로젝트상세일정'!$B$28</c:f>
              <c:strCache>
                <c:ptCount val="1"/>
                <c:pt idx="0">
                  <c:v>총 진행 현황</c:v>
                </c:pt>
              </c:strCache>
            </c:strRef>
          </c:cat>
          <c:val>
            <c:numRef>
              <c:f>'17_프로젝트상세일정'!$M$28</c:f>
              <c:numCache>
                <c:formatCode>m/d/yyyy</c:formatCode>
                <c:ptCount val="1"/>
                <c:pt idx="0">
                  <c:v>44257</c:v>
                </c:pt>
              </c:numCache>
            </c:numRef>
          </c:val>
          <c:extLst>
            <c:ext xmlns:c16="http://schemas.microsoft.com/office/drawing/2014/chart" uri="{C3380CC4-5D6E-409C-BE32-E72D297353CC}">
              <c16:uniqueId val="{00000000-7D72-487B-95AA-1D06949892C2}"/>
            </c:ext>
          </c:extLst>
        </c:ser>
        <c:ser>
          <c:idx val="6"/>
          <c:order val="1"/>
          <c:tx>
            <c:strRef>
              <c:f>'17_프로젝트상세일정'!$O$15</c:f>
              <c:strCache>
                <c:ptCount val="1"/>
                <c:pt idx="0">
                  <c:v>작업일수</c:v>
                </c:pt>
              </c:strCache>
            </c:strRef>
          </c:tx>
          <c:spPr>
            <a:solidFill>
              <a:schemeClr val="accent1">
                <a:lumMod val="60000"/>
              </a:schemeClr>
            </a:solidFill>
            <a:ln>
              <a:noFill/>
            </a:ln>
            <a:effectLst/>
          </c:spPr>
          <c:invertIfNegative val="0"/>
          <c:cat>
            <c:strRef>
              <c:f>'17_프로젝트상세일정'!$B$28</c:f>
              <c:strCache>
                <c:ptCount val="1"/>
                <c:pt idx="0">
                  <c:v>총 진행 현황</c:v>
                </c:pt>
              </c:strCache>
            </c:strRef>
          </c:cat>
          <c:val>
            <c:numRef>
              <c:f>'17_프로젝트상세일정'!$O$28</c:f>
              <c:numCache>
                <c:formatCode>General</c:formatCode>
                <c:ptCount val="1"/>
                <c:pt idx="0">
                  <c:v>66</c:v>
                </c:pt>
              </c:numCache>
            </c:numRef>
          </c:val>
          <c:extLst>
            <c:ext xmlns:c16="http://schemas.microsoft.com/office/drawing/2014/chart" uri="{C3380CC4-5D6E-409C-BE32-E72D297353CC}">
              <c16:uniqueId val="{00000001-7D72-487B-95AA-1D06949892C2}"/>
            </c:ext>
          </c:extLst>
        </c:ser>
        <c:dLbls>
          <c:showLegendKey val="0"/>
          <c:showVal val="0"/>
          <c:showCatName val="0"/>
          <c:showSerName val="0"/>
          <c:showPercent val="0"/>
          <c:showBubbleSize val="0"/>
        </c:dLbls>
        <c:gapWidth val="150"/>
        <c:overlap val="100"/>
        <c:axId val="227193984"/>
        <c:axId val="227195520"/>
      </c:barChart>
      <c:catAx>
        <c:axId val="227193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7195520"/>
        <c:crosses val="autoZero"/>
        <c:auto val="1"/>
        <c:lblAlgn val="ctr"/>
        <c:lblOffset val="100"/>
        <c:noMultiLvlLbl val="0"/>
      </c:catAx>
      <c:valAx>
        <c:axId val="227195520"/>
        <c:scaling>
          <c:orientation val="minMax"/>
          <c:max val="44323"/>
          <c:min val="44252"/>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7193984"/>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'17_프로젝트상세일정'!$M$15</c:f>
              <c:strCache>
                <c:ptCount val="1"/>
                <c:pt idx="0">
                  <c:v>시작일</c:v>
                </c:pt>
              </c:strCache>
            </c:strRef>
          </c:tx>
          <c:spPr>
            <a:noFill/>
            <a:ln>
              <a:noFill/>
            </a:ln>
            <a:effectLst/>
          </c:spPr>
          <c:invertIfNegative val="0"/>
          <c:errBars>
            <c:errBarType val="plus"/>
            <c:errValType val="cust"/>
            <c:noEndCap val="1"/>
            <c:plus>
              <c:numRef>
                <c:f>'17_프로젝트상세일정'!$Q$16:$Q$27</c:f>
                <c:numCache>
                  <c:formatCode>General</c:formatCode>
                  <c:ptCount val="12"/>
                  <c:pt idx="0">
                    <c:v>16</c:v>
                  </c:pt>
                  <c:pt idx="1">
                    <c:v>3</c:v>
                  </c:pt>
                  <c:pt idx="2">
                    <c:v>1.5</c:v>
                  </c:pt>
                  <c:pt idx="3">
                    <c:v>0.89999999999999991</c:v>
                  </c:pt>
                  <c:pt idx="4">
                    <c:v>2</c:v>
                  </c:pt>
                  <c:pt idx="5">
                    <c:v>3</c:v>
                  </c:pt>
                  <c:pt idx="6">
                    <c:v>5.2</c:v>
                  </c:pt>
                  <c:pt idx="7">
                    <c:v>3.5</c:v>
                  </c:pt>
                  <c:pt idx="8">
                    <c:v>3.5</c:v>
                  </c:pt>
                  <c:pt idx="9">
                    <c:v>3.3</c:v>
                  </c:pt>
                  <c:pt idx="10">
                    <c:v>0.5</c:v>
                  </c:pt>
                  <c:pt idx="11">
                    <c:v>11.610000000000001</c:v>
                  </c:pt>
                </c:numCache>
              </c:numRef>
            </c:plus>
            <c:minus>
              <c:numLit>
                <c:formatCode>General</c:formatCode>
                <c:ptCount val="1"/>
                <c:pt idx="0">
                  <c:v>1</c:v>
                </c:pt>
              </c:numLit>
            </c:minus>
            <c:spPr>
              <a:noFill/>
              <a:ln w="63500" cap="flat" cmpd="sng" algn="ctr">
                <a:solidFill>
                  <a:schemeClr val="accent6">
                    <a:lumMod val="75000"/>
                  </a:schemeClr>
                </a:solidFill>
                <a:round/>
              </a:ln>
              <a:effectLst/>
            </c:spPr>
          </c:errBars>
          <c:cat>
            <c:strRef>
              <c:f>'17_프로젝트상세일정'!$E$16:$E$27</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'17_프로젝트상세일정'!$M$16:$M$27</c:f>
              <c:numCache>
                <c:formatCode>m/d/yyyy</c:formatCode>
                <c:ptCount val="12"/>
                <c:pt idx="0">
                  <c:v>44257</c:v>
                </c:pt>
                <c:pt idx="1">
                  <c:v>44271</c:v>
                </c:pt>
                <c:pt idx="2">
                  <c:v>44272</c:v>
                </c:pt>
                <c:pt idx="3">
                  <c:v>44304</c:v>
                </c:pt>
                <c:pt idx="4">
                  <c:v>44305</c:v>
                </c:pt>
                <c:pt idx="5">
                  <c:v>44287</c:v>
                </c:pt>
                <c:pt idx="6">
                  <c:v>44288</c:v>
                </c:pt>
                <c:pt idx="7">
                  <c:v>44257</c:v>
                </c:pt>
                <c:pt idx="8">
                  <c:v>44258</c:v>
                </c:pt>
                <c:pt idx="9">
                  <c:v>44306</c:v>
                </c:pt>
                <c:pt idx="10">
                  <c:v>44297</c:v>
                </c:pt>
                <c:pt idx="11">
                  <c:v>44275</c:v>
                </c:pt>
              </c:numCache>
            </c:numRef>
          </c:val>
          <c:extLst>
            <c:ext xmlns:c16="http://schemas.microsoft.com/office/drawing/2014/chart" uri="{C3380CC4-5D6E-409C-BE32-E72D297353CC}">
              <c16:uniqueId val="{00000000-74F4-407D-8F53-DBDE4FCF948C}"/>
            </c:ext>
          </c:extLst>
        </c:ser>
        <c:ser>
          <c:idx val="1"/>
          <c:order val="1"/>
          <c:spPr>
            <a:solidFill>
              <a:schemeClr val="accent1">
                <a:lumMod val="40000"/>
                <a:lumOff val="60000"/>
              </a:schemeClr>
            </a:solidFill>
            <a:ln>
              <a:noFill/>
            </a:ln>
            <a:effectLst/>
          </c:spPr>
          <c:invertIfNegative val="0"/>
          <c:cat>
            <c:strRef>
              <c:f>'17_프로젝트상세일정'!$E$16:$E$27</c:f>
              <c:strCache>
                <c:ptCount val="12"/>
                <c:pt idx="0">
                  <c:v>강의소개</c:v>
                </c:pt>
                <c:pt idx="1">
                  <c:v>수강혜택</c:v>
                </c:pt>
                <c:pt idx="2">
                  <c:v>강의시간표</c:v>
                </c:pt>
                <c:pt idx="3">
                  <c:v>강사소개</c:v>
                </c:pt>
                <c:pt idx="4">
                  <c:v>수강후기</c:v>
                </c:pt>
                <c:pt idx="5">
                  <c:v>수강신청</c:v>
                </c:pt>
                <c:pt idx="6">
                  <c:v>로그인</c:v>
                </c:pt>
                <c:pt idx="7">
                  <c:v>회원가입</c:v>
                </c:pt>
                <c:pt idx="8">
                  <c:v>아이디/비밀번호 찾기</c:v>
                </c:pt>
                <c:pt idx="9">
                  <c:v>회원탈퇴</c:v>
                </c:pt>
                <c:pt idx="10">
                  <c:v>회원정보수정</c:v>
                </c:pt>
                <c:pt idx="11">
                  <c:v>공지사항</c:v>
                </c:pt>
              </c:strCache>
            </c:strRef>
          </c:cat>
          <c:val>
            <c:numRef>
              <c:f>'17_프로젝트상세일정'!$O$16:$O$27</c:f>
              <c:numCache>
                <c:formatCode>General</c:formatCode>
                <c:ptCount val="12"/>
                <c:pt idx="0">
                  <c:v>16</c:v>
                </c:pt>
                <c:pt idx="1">
                  <c:v>3</c:v>
                </c:pt>
                <c:pt idx="2">
                  <c:v>3</c:v>
                </c:pt>
                <c:pt idx="3">
                  <c:v>3</c:v>
                </c:pt>
                <c:pt idx="4">
                  <c:v>4</c:v>
                </c:pt>
                <c:pt idx="5">
                  <c:v>15</c:v>
                </c:pt>
                <c:pt idx="6">
                  <c:v>13</c:v>
                </c:pt>
                <c:pt idx="7">
                  <c:v>7</c:v>
                </c:pt>
                <c:pt idx="8">
                  <c:v>7</c:v>
                </c:pt>
                <c:pt idx="9">
                  <c:v>11</c:v>
                </c:pt>
                <c:pt idx="10">
                  <c:v>1</c:v>
                </c:pt>
                <c:pt idx="11">
                  <c:v>43</c:v>
                </c:pt>
              </c:numCache>
            </c:numRef>
          </c:val>
          <c:extLst>
            <c:ext xmlns:c16="http://schemas.microsoft.com/office/drawing/2014/chart" uri="{C3380CC4-5D6E-409C-BE32-E72D297353CC}">
              <c16:uniqueId val="{00000001-74F4-407D-8F53-DBDE4FCF948C}"/>
            </c:ext>
          </c:extLst>
        </c:ser>
        <c:dLbls>
          <c:showLegendKey val="0"/>
          <c:showVal val="0"/>
          <c:showCatName val="0"/>
          <c:showSerName val="0"/>
          <c:showPercent val="0"/>
          <c:showBubbleSize val="0"/>
        </c:dLbls>
        <c:gapWidth val="150"/>
        <c:overlap val="100"/>
        <c:axId val="228155776"/>
        <c:axId val="228157312"/>
      </c:barChart>
      <c:catAx>
        <c:axId val="228155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ko-KR"/>
          </a:p>
        </c:txPr>
        <c:crossAx val="228157312"/>
        <c:crosses val="autoZero"/>
        <c:auto val="1"/>
        <c:lblAlgn val="ctr"/>
        <c:lblOffset val="100"/>
        <c:noMultiLvlLbl val="0"/>
      </c:catAx>
      <c:valAx>
        <c:axId val="228157312"/>
        <c:scaling>
          <c:orientation val="minMax"/>
          <c:max val="44323"/>
          <c:min val="44252"/>
        </c:scaling>
        <c:delete val="0"/>
        <c:axPos val="t"/>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228155776"/>
        <c:crosses val="autoZero"/>
        <c:crossBetween val="between"/>
        <c:majorUnit val="14"/>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50"/>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78731</xdr:colOff>
      <xdr:row>59</xdr:row>
      <xdr:rowOff>39075</xdr:rowOff>
    </xdr:from>
    <xdr:to>
      <xdr:col>10</xdr:col>
      <xdr:colOff>50446</xdr:colOff>
      <xdr:row>91</xdr:row>
      <xdr:rowOff>5464</xdr:rowOff>
    </xdr:to>
    <xdr:grpSp>
      <xdr:nvGrpSpPr>
        <xdr:cNvPr id="3" name="그룹 2"/>
        <xdr:cNvGrpSpPr/>
      </xdr:nvGrpSpPr>
      <xdr:grpSpPr>
        <a:xfrm>
          <a:off x="336466" y="14942899"/>
          <a:ext cx="6123745" cy="6779565"/>
          <a:chOff x="4625712" y="515782"/>
          <a:chExt cx="9325463" cy="7562899"/>
        </a:xfrm>
      </xdr:grpSpPr>
      <xdr:sp macro="" textlink="">
        <xdr:nvSpPr>
          <xdr:cNvPr id="4" name="직사각형 3"/>
          <xdr:cNvSpPr/>
        </xdr:nvSpPr>
        <xdr:spPr>
          <a:xfrm>
            <a:off x="4625712" y="515782"/>
            <a:ext cx="9325463" cy="756289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5" name="그룹 4"/>
          <xdr:cNvGrpSpPr/>
        </xdr:nvGrpSpPr>
        <xdr:grpSpPr>
          <a:xfrm>
            <a:off x="5156973" y="1023195"/>
            <a:ext cx="8423456" cy="6353595"/>
            <a:chOff x="5156973" y="1023195"/>
            <a:chExt cx="8423456" cy="6353595"/>
          </a:xfrm>
        </xdr:grpSpPr>
        <xdr:grpSp>
          <xdr:nvGrpSpPr>
            <xdr:cNvPr id="6" name="그룹 5"/>
            <xdr:cNvGrpSpPr/>
          </xdr:nvGrpSpPr>
          <xdr:grpSpPr>
            <a:xfrm>
              <a:off x="5156973" y="1023195"/>
              <a:ext cx="8423456" cy="6353595"/>
              <a:chOff x="5349782" y="195386"/>
              <a:chExt cx="8269572" cy="5982491"/>
            </a:xfrm>
          </xdr:grpSpPr>
          <xdr:grpSp>
            <xdr:nvGrpSpPr>
              <xdr:cNvPr id="8" name="그룹 7"/>
              <xdr:cNvGrpSpPr/>
            </xdr:nvGrpSpPr>
            <xdr:grpSpPr>
              <a:xfrm>
                <a:off x="5349782" y="195386"/>
                <a:ext cx="8269572" cy="5982491"/>
                <a:chOff x="5349782" y="195386"/>
                <a:chExt cx="8269572" cy="5982491"/>
              </a:xfrm>
            </xdr:grpSpPr>
            <xdr:grpSp>
              <xdr:nvGrpSpPr>
                <xdr:cNvPr id="10" name="그룹 9"/>
                <xdr:cNvGrpSpPr/>
              </xdr:nvGrpSpPr>
              <xdr:grpSpPr>
                <a:xfrm>
                  <a:off x="5349782" y="195386"/>
                  <a:ext cx="8269572" cy="5982491"/>
                  <a:chOff x="5374205" y="195386"/>
                  <a:chExt cx="8314929" cy="6085867"/>
                </a:xfrm>
              </xdr:grpSpPr>
              <xdr:grpSp>
                <xdr:nvGrpSpPr>
                  <xdr:cNvPr id="12" name="그룹 11"/>
                  <xdr:cNvGrpSpPr/>
                </xdr:nvGrpSpPr>
                <xdr:grpSpPr>
                  <a:xfrm>
                    <a:off x="5374205" y="195386"/>
                    <a:ext cx="8314929" cy="6085867"/>
                    <a:chOff x="5361994" y="430670"/>
                    <a:chExt cx="8187104" cy="5860988"/>
                  </a:xfrm>
                </xdr:grpSpPr>
                <xdr:sp macro="" textlink="">
                  <xdr:nvSpPr>
                    <xdr:cNvPr id="15" name="순서도: 판단 14">
                      <a:extLst>
                        <a:ext uri="{FF2B5EF4-FFF2-40B4-BE49-F238E27FC236}">
                          <a16:creationId xmlns:a16="http://schemas.microsoft.com/office/drawing/2014/main" id="{00000000-0008-0000-0200-000006000000}"/>
                        </a:ext>
                      </a:extLst>
                    </xdr:cNvPr>
                    <xdr:cNvSpPr/>
                  </xdr:nvSpPr>
                  <xdr:spPr>
                    <a:xfrm>
                      <a:off x="9705580" y="1978634"/>
                      <a:ext cx="1771316" cy="496954"/>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가입된 회원</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16" name="그룹 15"/>
                    <xdr:cNvGrpSpPr/>
                  </xdr:nvGrpSpPr>
                  <xdr:grpSpPr>
                    <a:xfrm>
                      <a:off x="5361994" y="430670"/>
                      <a:ext cx="8187104" cy="5860988"/>
                      <a:chOff x="5361994" y="430670"/>
                      <a:chExt cx="8187104" cy="5860988"/>
                    </a:xfrm>
                  </xdr:grpSpPr>
                  <xdr:sp macro="" textlink="">
                    <xdr:nvSpPr>
                      <xdr:cNvPr id="17" name="타원 16">
                        <a:extLst>
                          <a:ext uri="{FF2B5EF4-FFF2-40B4-BE49-F238E27FC236}">
                            <a16:creationId xmlns:a16="http://schemas.microsoft.com/office/drawing/2014/main" id="{00000000-0008-0000-0200-000003000000}"/>
                          </a:ext>
                        </a:extLst>
                      </xdr:cNvPr>
                      <xdr:cNvSpPr/>
                    </xdr:nvSpPr>
                    <xdr:spPr>
                      <a:xfrm>
                        <a:off x="9665747" y="430670"/>
                        <a:ext cx="1776447" cy="501869"/>
                      </a:xfrm>
                      <a:prstGeom prst="ellipse">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사이트 이용</a:t>
                        </a:r>
                      </a:p>
                    </xdr:txBody>
                  </xdr:sp>
                  <xdr:sp macro="" textlink="">
                    <xdr:nvSpPr>
                      <xdr:cNvPr id="18" name="직사각형 17">
                        <a:extLst>
                          <a:ext uri="{FF2B5EF4-FFF2-40B4-BE49-F238E27FC236}">
                            <a16:creationId xmlns:a16="http://schemas.microsoft.com/office/drawing/2014/main" id="{00000000-0008-0000-0200-000004000000}"/>
                          </a:ext>
                        </a:extLst>
                      </xdr:cNvPr>
                      <xdr:cNvSpPr/>
                    </xdr:nvSpPr>
                    <xdr:spPr>
                      <a:xfrm>
                        <a:off x="7273995" y="92089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9" name="직선 화살표 연결선 18">
                        <a:extLst>
                          <a:ext uri="{FF2B5EF4-FFF2-40B4-BE49-F238E27FC236}">
                            <a16:creationId xmlns:a16="http://schemas.microsoft.com/office/drawing/2014/main" id="{00000000-0008-0000-0200-000005000000}"/>
                          </a:ext>
                        </a:extLst>
                      </xdr:cNvPr>
                      <xdr:cNvCxnSpPr/>
                    </xdr:nvCxnSpPr>
                    <xdr:spPr>
                      <a:xfrm>
                        <a:off x="10575847" y="967306"/>
                        <a:ext cx="0" cy="99096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0" name="TextBox 19">
                        <a:extLst>
                          <a:ext uri="{FF2B5EF4-FFF2-40B4-BE49-F238E27FC236}">
                            <a16:creationId xmlns:a16="http://schemas.microsoft.com/office/drawing/2014/main" id="{00000000-0008-0000-0200-000008000000}"/>
                          </a:ext>
                        </a:extLst>
                      </xdr:cNvPr>
                      <xdr:cNvSpPr txBox="1"/>
                    </xdr:nvSpPr>
                    <xdr:spPr>
                      <a:xfrm>
                        <a:off x="10665625" y="2603306"/>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1" name="순서도: 페이지 연결자 8">
                        <a:extLst>
                          <a:ext uri="{FF2B5EF4-FFF2-40B4-BE49-F238E27FC236}">
                            <a16:creationId xmlns:a16="http://schemas.microsoft.com/office/drawing/2014/main" id="{00000000-0008-0000-0200-000009000000}"/>
                          </a:ext>
                        </a:extLst>
                      </xdr:cNvPr>
                      <xdr:cNvSpPr/>
                    </xdr:nvSpPr>
                    <xdr:spPr>
                      <a:xfrm>
                        <a:off x="9767875" y="2996351"/>
                        <a:ext cx="1590295" cy="57061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로그인 회면으로</a:t>
                        </a:r>
                        <a:endParaRPr lang="en-US" altLang="ko-KR" sz="800" b="0" cap="none" spc="0">
                          <a:ln w="0"/>
                          <a:solidFill>
                            <a:schemeClr val="tx1"/>
                          </a:solidFill>
                          <a:effectLst>
                            <a:outerShdw blurRad="38100" dist="19050" dir="2700000" algn="tl" rotWithShape="0">
                              <a:schemeClr val="dk1">
                                <a:alpha val="40000"/>
                              </a:schemeClr>
                            </a:outerShdw>
                          </a:effectLst>
                        </a:endParaRPr>
                      </a:p>
                      <a:p>
                        <a:pPr algn="ctr"/>
                        <a:r>
                          <a:rPr lang="ko-KR" altLang="en-US" sz="800" b="0" cap="none" spc="0">
                            <a:ln w="0"/>
                            <a:solidFill>
                              <a:schemeClr val="tx1"/>
                            </a:solidFill>
                            <a:effectLst>
                              <a:outerShdw blurRad="38100" dist="19050" dir="2700000" algn="tl" rotWithShape="0">
                                <a:schemeClr val="dk1">
                                  <a:alpha val="40000"/>
                                </a:schemeClr>
                              </a:outerShdw>
                            </a:effectLst>
                          </a:rPr>
                          <a:t>페이지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2" name="순서도: 페이지 연결자 9">
                        <a:extLst>
                          <a:ext uri="{FF2B5EF4-FFF2-40B4-BE49-F238E27FC236}">
                            <a16:creationId xmlns:a16="http://schemas.microsoft.com/office/drawing/2014/main" id="{00000000-0008-0000-0200-00000A000000}"/>
                          </a:ext>
                        </a:extLst>
                      </xdr:cNvPr>
                      <xdr:cNvSpPr/>
                    </xdr:nvSpPr>
                    <xdr:spPr>
                      <a:xfrm>
                        <a:off x="7207303" y="1860745"/>
                        <a:ext cx="1606419" cy="592697"/>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회원 가입 페이지로</a:t>
                        </a:r>
                        <a:r>
                          <a:rPr lang="ko-KR" altLang="en-US" sz="800" b="0" cap="none" spc="0" baseline="0">
                            <a:ln w="0"/>
                            <a:solidFill>
                              <a:schemeClr val="tx1"/>
                            </a:solidFill>
                            <a:effectLst>
                              <a:outerShdw blurRad="38100" dist="19050" dir="2700000" algn="tl" rotWithShape="0">
                                <a:schemeClr val="dk1">
                                  <a:alpha val="40000"/>
                                </a:schemeClr>
                              </a:outerShdw>
                            </a:effectLst>
                          </a:rPr>
                          <a:t> 이동한다</a:t>
                        </a:r>
                        <a:r>
                          <a:rPr lang="en-US" altLang="ko-KR" sz="800" b="0" cap="none" spc="0" baseline="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3" name="직선 화살표 연결선 22">
                        <a:extLst>
                          <a:ext uri="{FF2B5EF4-FFF2-40B4-BE49-F238E27FC236}">
                            <a16:creationId xmlns:a16="http://schemas.microsoft.com/office/drawing/2014/main" id="{00000000-0008-0000-0200-00000B000000}"/>
                          </a:ext>
                        </a:extLst>
                      </xdr:cNvPr>
                      <xdr:cNvCxnSpPr/>
                    </xdr:nvCxnSpPr>
                    <xdr:spPr>
                      <a:xfrm>
                        <a:off x="8033232" y="1525911"/>
                        <a:ext cx="0" cy="32500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a:extLst>
                          <a:ext uri="{FF2B5EF4-FFF2-40B4-BE49-F238E27FC236}">
                            <a16:creationId xmlns:a16="http://schemas.microsoft.com/office/drawing/2014/main" id="{00000000-0008-0000-0200-00000C000000}"/>
                          </a:ext>
                        </a:extLst>
                      </xdr:cNvPr>
                      <xdr:cNvSpPr txBox="1"/>
                    </xdr:nvSpPr>
                    <xdr:spPr>
                      <a:xfrm>
                        <a:off x="9280538" y="1565228"/>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25" name="꺾인 연결선 24">
                        <a:extLst>
                          <a:ext uri="{FF2B5EF4-FFF2-40B4-BE49-F238E27FC236}">
                            <a16:creationId xmlns:a16="http://schemas.microsoft.com/office/drawing/2014/main" id="{00000000-0008-0000-0200-00000D000000}"/>
                          </a:ext>
                        </a:extLst>
                      </xdr:cNvPr>
                      <xdr:cNvCxnSpPr/>
                    </xdr:nvCxnSpPr>
                    <xdr:spPr>
                      <a:xfrm rot="10800000">
                        <a:off x="8767550" y="1208005"/>
                        <a:ext cx="938030" cy="1017717"/>
                      </a:xfrm>
                      <a:prstGeom prst="bentConnector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6" name="직사각형 25">
                        <a:extLst>
                          <a:ext uri="{FF2B5EF4-FFF2-40B4-BE49-F238E27FC236}">
                            <a16:creationId xmlns:a16="http://schemas.microsoft.com/office/drawing/2014/main" id="{00000000-0008-0000-0200-00000F000000}"/>
                          </a:ext>
                        </a:extLst>
                      </xdr:cNvPr>
                      <xdr:cNvSpPr/>
                    </xdr:nvSpPr>
                    <xdr:spPr>
                      <a:xfrm>
                        <a:off x="7258605" y="2814571"/>
                        <a:ext cx="1493555"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가입에</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a:ln w="0"/>
                            <a:solidFill>
                              <a:schemeClr val="tx1"/>
                            </a:solidFill>
                            <a:effectLst>
                              <a:outerShdw blurRad="38100" dist="19050" dir="2700000" algn="tl" rotWithShape="0">
                                <a:schemeClr val="dk1">
                                  <a:alpha val="40000"/>
                                </a:schemeClr>
                              </a:outerShdw>
                            </a:effectLst>
                          </a:rPr>
                          <a:t>필요한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7" name="순서도: 판단 26">
                        <a:extLst>
                          <a:ext uri="{FF2B5EF4-FFF2-40B4-BE49-F238E27FC236}">
                            <a16:creationId xmlns:a16="http://schemas.microsoft.com/office/drawing/2014/main" id="{00000000-0008-0000-0200-000010000000}"/>
                          </a:ext>
                        </a:extLst>
                      </xdr:cNvPr>
                      <xdr:cNvSpPr/>
                    </xdr:nvSpPr>
                    <xdr:spPr>
                      <a:xfrm>
                        <a:off x="7171392" y="3734760"/>
                        <a:ext cx="1754431" cy="496189"/>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아이디 중복</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8" name="직사각형 27">
                        <a:extLst>
                          <a:ext uri="{FF2B5EF4-FFF2-40B4-BE49-F238E27FC236}">
                            <a16:creationId xmlns:a16="http://schemas.microsoft.com/office/drawing/2014/main" id="{00000000-0008-0000-0200-000012000000}"/>
                          </a:ext>
                        </a:extLst>
                      </xdr:cNvPr>
                      <xdr:cNvSpPr/>
                    </xdr:nvSpPr>
                    <xdr:spPr>
                      <a:xfrm>
                        <a:off x="9720970" y="4880194"/>
                        <a:ext cx="1493554" cy="58535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로그인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29" name="직사각형 28">
                        <a:extLst>
                          <a:ext uri="{FF2B5EF4-FFF2-40B4-BE49-F238E27FC236}">
                            <a16:creationId xmlns:a16="http://schemas.microsoft.com/office/drawing/2014/main" id="{00000000-0008-0000-0200-000013000000}"/>
                          </a:ext>
                        </a:extLst>
                      </xdr:cNvPr>
                      <xdr:cNvSpPr/>
                    </xdr:nvSpPr>
                    <xdr:spPr>
                      <a:xfrm>
                        <a:off x="7258605" y="4551039"/>
                        <a:ext cx="1493555" cy="5853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회원 가입 성공</a:t>
                        </a:r>
                      </a:p>
                    </xdr:txBody>
                  </xdr:sp>
                  <xdr:cxnSp macro="">
                    <xdr:nvCxnSpPr>
                      <xdr:cNvPr id="30" name="직선 화살표 연결선 29">
                        <a:extLst>
                          <a:ext uri="{FF2B5EF4-FFF2-40B4-BE49-F238E27FC236}">
                            <a16:creationId xmlns:a16="http://schemas.microsoft.com/office/drawing/2014/main" id="{00000000-0008-0000-0200-000014000000}"/>
                          </a:ext>
                        </a:extLst>
                      </xdr:cNvPr>
                      <xdr:cNvCxnSpPr/>
                    </xdr:nvCxnSpPr>
                    <xdr:spPr>
                      <a:xfrm flipH="1">
                        <a:off x="8016417" y="4270266"/>
                        <a:ext cx="1424" cy="196409"/>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원통 30">
                        <a:extLst>
                          <a:ext uri="{FF2B5EF4-FFF2-40B4-BE49-F238E27FC236}">
                            <a16:creationId xmlns:a16="http://schemas.microsoft.com/office/drawing/2014/main" id="{00000000-0008-0000-0200-000015000000}"/>
                          </a:ext>
                        </a:extLst>
                      </xdr:cNvPr>
                      <xdr:cNvSpPr/>
                    </xdr:nvSpPr>
                    <xdr:spPr>
                      <a:xfrm>
                        <a:off x="5361994" y="2514141"/>
                        <a:ext cx="1018647" cy="713835"/>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32" name="직선 화살표 연결선 31">
                        <a:extLst>
                          <a:ext uri="{FF2B5EF4-FFF2-40B4-BE49-F238E27FC236}">
                            <a16:creationId xmlns:a16="http://schemas.microsoft.com/office/drawing/2014/main" id="{00000000-0008-0000-0200-000016000000}"/>
                          </a:ext>
                        </a:extLst>
                      </xdr:cNvPr>
                      <xdr:cNvCxnSpPr/>
                    </xdr:nvCxnSpPr>
                    <xdr:spPr>
                      <a:xfrm flipV="1">
                        <a:off x="6468587" y="2922632"/>
                        <a:ext cx="666893" cy="14744"/>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3" name="TextBox 32">
                        <a:extLst>
                          <a:ext uri="{FF2B5EF4-FFF2-40B4-BE49-F238E27FC236}">
                            <a16:creationId xmlns:a16="http://schemas.microsoft.com/office/drawing/2014/main" id="{00000000-0008-0000-0200-000017000000}"/>
                          </a:ext>
                        </a:extLst>
                      </xdr:cNvPr>
                      <xdr:cNvSpPr txBox="1"/>
                    </xdr:nvSpPr>
                    <xdr:spPr>
                      <a:xfrm>
                        <a:off x="6530149" y="2598391"/>
                        <a:ext cx="487337"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cxnSp macro="">
                    <xdr:nvCxnSpPr>
                      <xdr:cNvPr id="34" name="직선 화살표 연결선 33">
                        <a:extLst>
                          <a:ext uri="{FF2B5EF4-FFF2-40B4-BE49-F238E27FC236}">
                            <a16:creationId xmlns:a16="http://schemas.microsoft.com/office/drawing/2014/main" id="{00000000-0008-0000-0200-000018000000}"/>
                          </a:ext>
                        </a:extLst>
                      </xdr:cNvPr>
                      <xdr:cNvCxnSpPr/>
                    </xdr:nvCxnSpPr>
                    <xdr:spPr>
                      <a:xfrm>
                        <a:off x="10547631" y="4487149"/>
                        <a:ext cx="1764" cy="29351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5" name="TextBox 34">
                        <a:extLst>
                          <a:ext uri="{FF2B5EF4-FFF2-40B4-BE49-F238E27FC236}">
                            <a16:creationId xmlns:a16="http://schemas.microsoft.com/office/drawing/2014/main" id="{00000000-0008-0000-0200-000019000000}"/>
                          </a:ext>
                        </a:extLst>
                      </xdr:cNvPr>
                      <xdr:cNvSpPr txBox="1"/>
                    </xdr:nvSpPr>
                    <xdr:spPr>
                      <a:xfrm>
                        <a:off x="8121178" y="4280095"/>
                        <a:ext cx="471213"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6" name="TextBox 35">
                        <a:extLst>
                          <a:ext uri="{FF2B5EF4-FFF2-40B4-BE49-F238E27FC236}">
                            <a16:creationId xmlns:a16="http://schemas.microsoft.com/office/drawing/2014/main" id="{00000000-0008-0000-0200-00001B000000}"/>
                          </a:ext>
                        </a:extLst>
                      </xdr:cNvPr>
                      <xdr:cNvSpPr txBox="1"/>
                    </xdr:nvSpPr>
                    <xdr:spPr>
                      <a:xfrm>
                        <a:off x="6437073" y="3429414"/>
                        <a:ext cx="487337" cy="20635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7" name="순서도: 판단 36">
                        <a:extLst>
                          <a:ext uri="{FF2B5EF4-FFF2-40B4-BE49-F238E27FC236}">
                            <a16:creationId xmlns:a16="http://schemas.microsoft.com/office/drawing/2014/main" id="{00000000-0008-0000-0200-00001D000000}"/>
                          </a:ext>
                        </a:extLst>
                      </xdr:cNvPr>
                      <xdr:cNvSpPr/>
                    </xdr:nvSpPr>
                    <xdr:spPr>
                      <a:xfrm>
                        <a:off x="9633757" y="3916538"/>
                        <a:ext cx="1863660" cy="496191"/>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900" b="0" cap="none" spc="0">
                            <a:ln w="0"/>
                            <a:solidFill>
                              <a:schemeClr val="tx1"/>
                            </a:solidFill>
                            <a:effectLst>
                              <a:outerShdw blurRad="38100" dist="19050" dir="2700000" algn="tl" rotWithShape="0">
                                <a:schemeClr val="dk1">
                                  <a:alpha val="40000"/>
                                </a:schemeClr>
                              </a:outerShdw>
                            </a:effectLst>
                          </a:rPr>
                          <a:t>입력</a:t>
                        </a:r>
                        <a:r>
                          <a:rPr lang="ko-KR" altLang="en-US" sz="900" b="0" cap="none" spc="0" baseline="0">
                            <a:ln w="0"/>
                            <a:solidFill>
                              <a:schemeClr val="tx1"/>
                            </a:solidFill>
                            <a:effectLst>
                              <a:outerShdw blurRad="38100" dist="19050" dir="2700000" algn="tl" rotWithShape="0">
                                <a:schemeClr val="dk1">
                                  <a:alpha val="40000"/>
                                </a:schemeClr>
                              </a:outerShdw>
                            </a:effectLst>
                          </a:rPr>
                          <a:t> 정보 일치</a:t>
                        </a:r>
                        <a:r>
                          <a:rPr lang="en-US" altLang="ko-KR" sz="900" b="0" cap="none" spc="0" baseline="0">
                            <a:ln w="0"/>
                            <a:solidFill>
                              <a:schemeClr val="tx1"/>
                            </a:solidFill>
                            <a:effectLst>
                              <a:outerShdw blurRad="38100" dist="19050" dir="2700000" algn="tl" rotWithShape="0">
                                <a:schemeClr val="dk1">
                                  <a:alpha val="40000"/>
                                </a:schemeClr>
                              </a:outerShdw>
                            </a:effectLst>
                          </a:rPr>
                          <a:t>?</a:t>
                        </a:r>
                        <a:endParaRPr lang="ko-KR" altLang="en-US" sz="9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8" name="원통 37">
                        <a:extLst>
                          <a:ext uri="{FF2B5EF4-FFF2-40B4-BE49-F238E27FC236}">
                            <a16:creationId xmlns:a16="http://schemas.microsoft.com/office/drawing/2014/main" id="{00000000-0008-0000-0200-00001F000000}"/>
                          </a:ext>
                        </a:extLst>
                      </xdr:cNvPr>
                      <xdr:cNvSpPr/>
                    </xdr:nvSpPr>
                    <xdr:spPr>
                      <a:xfrm>
                        <a:off x="12358193" y="4768088"/>
                        <a:ext cx="1190905" cy="713073"/>
                      </a:xfrm>
                      <a:prstGeom prst="can">
                        <a:avLst/>
                      </a:prstGeom>
                      <a:noFill/>
                      <a:ln w="12700">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가입 회원 </a:t>
                        </a:r>
                        <a:r>
                          <a:rPr lang="en-US" altLang="ko-KR" sz="1050" b="0" cap="none" spc="0">
                            <a:ln w="0"/>
                            <a:solidFill>
                              <a:schemeClr val="tx1"/>
                            </a:solidFill>
                            <a:effectLst>
                              <a:outerShdw blurRad="38100" dist="19050" dir="2700000" algn="tl" rotWithShape="0">
                                <a:schemeClr val="dk1">
                                  <a:alpha val="40000"/>
                                </a:schemeClr>
                              </a:outerShdw>
                            </a:effectLst>
                          </a:rPr>
                          <a:t>DB</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39" name="TextBox 38">
                        <a:extLst>
                          <a:ext uri="{FF2B5EF4-FFF2-40B4-BE49-F238E27FC236}">
                            <a16:creationId xmlns:a16="http://schemas.microsoft.com/office/drawing/2014/main" id="{00000000-0008-0000-0200-000020000000}"/>
                          </a:ext>
                        </a:extLst>
                      </xdr:cNvPr>
                      <xdr:cNvSpPr txBox="1"/>
                    </xdr:nvSpPr>
                    <xdr:spPr>
                      <a:xfrm>
                        <a:off x="10624584" y="4501893"/>
                        <a:ext cx="487337"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0" name="꺾인 연결선 39">
                        <a:extLst>
                          <a:ext uri="{FF2B5EF4-FFF2-40B4-BE49-F238E27FC236}">
                            <a16:creationId xmlns:a16="http://schemas.microsoft.com/office/drawing/2014/main" id="{00000000-0008-0000-0200-000021000000}"/>
                          </a:ext>
                        </a:extLst>
                      </xdr:cNvPr>
                      <xdr:cNvCxnSpPr>
                        <a:stCxn id="37" idx="3"/>
                        <a:endCxn id="21" idx="3"/>
                      </xdr:cNvCxnSpPr>
                    </xdr:nvCxnSpPr>
                    <xdr:spPr>
                      <a:xfrm flipH="1" flipV="1">
                        <a:off x="11358169" y="3282037"/>
                        <a:ext cx="139248" cy="886777"/>
                      </a:xfrm>
                      <a:prstGeom prst="bentConnector3">
                        <a:avLst>
                          <a:gd name="adj1" fmla="val -150000"/>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1" name="TextBox 40">
                        <a:extLst>
                          <a:ext uri="{FF2B5EF4-FFF2-40B4-BE49-F238E27FC236}">
                            <a16:creationId xmlns:a16="http://schemas.microsoft.com/office/drawing/2014/main" id="{00000000-0008-0000-0200-000022000000}"/>
                          </a:ext>
                        </a:extLst>
                      </xdr:cNvPr>
                      <xdr:cNvSpPr txBox="1"/>
                    </xdr:nvSpPr>
                    <xdr:spPr>
                      <a:xfrm>
                        <a:off x="11829539" y="3665254"/>
                        <a:ext cx="487336" cy="197223"/>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2" name="직선 화살표 연결선 41">
                        <a:extLst>
                          <a:ext uri="{FF2B5EF4-FFF2-40B4-BE49-F238E27FC236}">
                            <a16:creationId xmlns:a16="http://schemas.microsoft.com/office/drawing/2014/main" id="{00000000-0008-0000-0200-000023000000}"/>
                          </a:ext>
                        </a:extLst>
                      </xdr:cNvPr>
                      <xdr:cNvCxnSpPr/>
                    </xdr:nvCxnSpPr>
                    <xdr:spPr>
                      <a:xfrm>
                        <a:off x="11284838" y="5140731"/>
                        <a:ext cx="1001344" cy="0"/>
                      </a:xfrm>
                      <a:prstGeom prst="straightConnector1">
                        <a:avLst/>
                      </a:prstGeom>
                      <a:ln w="12700">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3" name="TextBox 42">
                        <a:extLst>
                          <a:ext uri="{FF2B5EF4-FFF2-40B4-BE49-F238E27FC236}">
                            <a16:creationId xmlns:a16="http://schemas.microsoft.com/office/drawing/2014/main" id="{00000000-0008-0000-0200-000024000000}"/>
                          </a:ext>
                        </a:extLst>
                      </xdr:cNvPr>
                      <xdr:cNvSpPr txBox="1"/>
                    </xdr:nvSpPr>
                    <xdr:spPr>
                      <a:xfrm>
                        <a:off x="11866028" y="4108146"/>
                        <a:ext cx="487336" cy="20635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sp macro="" textlink="">
                    <xdr:nvSpPr>
                      <xdr:cNvPr id="44" name="순서도: 페이지 연결자 36">
                        <a:extLst>
                          <a:ext uri="{FF2B5EF4-FFF2-40B4-BE49-F238E27FC236}">
                            <a16:creationId xmlns:a16="http://schemas.microsoft.com/office/drawing/2014/main" id="{00000000-0008-0000-0200-000025000000}"/>
                          </a:ext>
                        </a:extLst>
                      </xdr:cNvPr>
                      <xdr:cNvSpPr/>
                    </xdr:nvSpPr>
                    <xdr:spPr>
                      <a:xfrm>
                        <a:off x="9695319" y="5721047"/>
                        <a:ext cx="1606418" cy="57061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메인 화면으로 이동한다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45" name="직선 화살표 연결선 44">
                        <a:extLst>
                          <a:ext uri="{FF2B5EF4-FFF2-40B4-BE49-F238E27FC236}">
                            <a16:creationId xmlns:a16="http://schemas.microsoft.com/office/drawing/2014/main" id="{00000000-0008-0000-0200-00003C000000}"/>
                          </a:ext>
                        </a:extLst>
                      </xdr:cNvPr>
                      <xdr:cNvCxnSpPr/>
                    </xdr:nvCxnSpPr>
                    <xdr:spPr>
                      <a:xfrm>
                        <a:off x="10448192" y="5486797"/>
                        <a:ext cx="0" cy="171877"/>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6" name="TextBox 45">
                        <a:extLst>
                          <a:ext uri="{FF2B5EF4-FFF2-40B4-BE49-F238E27FC236}">
                            <a16:creationId xmlns:a16="http://schemas.microsoft.com/office/drawing/2014/main" id="{00000000-0008-0000-0200-000046000000}"/>
                          </a:ext>
                        </a:extLst>
                      </xdr:cNvPr>
                      <xdr:cNvSpPr txBox="1"/>
                    </xdr:nvSpPr>
                    <xdr:spPr>
                      <a:xfrm>
                        <a:off x="11528802" y="4871810"/>
                        <a:ext cx="487338" cy="206352"/>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연동</a:t>
                        </a:r>
                      </a:p>
                    </xdr:txBody>
                  </xdr:sp>
                </xdr:grpSp>
              </xdr:grpSp>
              <xdr:cxnSp macro="">
                <xdr:nvCxnSpPr>
                  <xdr:cNvPr id="13" name="직선 화살표 연결선 12">
                    <a:extLst>
                      <a:ext uri="{FF2B5EF4-FFF2-40B4-BE49-F238E27FC236}">
                        <a16:creationId xmlns:a16="http://schemas.microsoft.com/office/drawing/2014/main" id="{00000000-0008-0000-0200-000014000000}"/>
                      </a:ext>
                    </a:extLst>
                  </xdr:cNvPr>
                  <xdr:cNvCxnSpPr/>
                </xdr:nvCxnSpPr>
                <xdr:spPr>
                  <a:xfrm flipH="1">
                    <a:off x="8072956" y="2381251"/>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직선 화살표 연결선 13">
                    <a:extLst>
                      <a:ext uri="{FF2B5EF4-FFF2-40B4-BE49-F238E27FC236}">
                        <a16:creationId xmlns:a16="http://schemas.microsoft.com/office/drawing/2014/main" id="{00000000-0008-0000-0200-000014000000}"/>
                      </a:ext>
                    </a:extLst>
                  </xdr:cNvPr>
                  <xdr:cNvCxnSpPr/>
                </xdr:nvCxnSpPr>
                <xdr:spPr>
                  <a:xfrm flipH="1">
                    <a:off x="8078816" y="3351824"/>
                    <a:ext cx="1446" cy="20394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1" name="꺾인 연결선 10">
                  <a:extLst>
                    <a:ext uri="{FF2B5EF4-FFF2-40B4-BE49-F238E27FC236}">
                      <a16:creationId xmlns:a16="http://schemas.microsoft.com/office/drawing/2014/main" id="{00000000-0008-0000-0200-000021000000}"/>
                    </a:ext>
                  </a:extLst>
                </xdr:cNvPr>
                <xdr:cNvCxnSpPr>
                  <a:stCxn id="27" idx="1"/>
                </xdr:cNvCxnSpPr>
              </xdr:nvCxnSpPr>
              <xdr:spPr>
                <a:xfrm rot="10800000" flipH="1">
                  <a:off x="7176838" y="2916598"/>
                  <a:ext cx="54316" cy="904423"/>
                </a:xfrm>
                <a:prstGeom prst="bentConnector4">
                  <a:avLst>
                    <a:gd name="adj1" fmla="val -280068"/>
                    <a:gd name="adj2" fmla="val 99462"/>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9" name="직선 화살표 연결선 8">
                <a:extLst>
                  <a:ext uri="{FF2B5EF4-FFF2-40B4-BE49-F238E27FC236}">
                    <a16:creationId xmlns:a16="http://schemas.microsoft.com/office/drawing/2014/main" id="{00000000-0008-0000-0200-000014000000}"/>
                  </a:ext>
                </a:extLst>
              </xdr:cNvPr>
              <xdr:cNvCxnSpPr/>
            </xdr:nvCxnSpPr>
            <xdr:spPr>
              <a:xfrm flipH="1">
                <a:off x="10599872" y="3472440"/>
                <a:ext cx="1438" cy="20048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 name="직선 화살표 연결선 6">
              <a:extLst>
                <a:ext uri="{FF2B5EF4-FFF2-40B4-BE49-F238E27FC236}">
                  <a16:creationId xmlns:a16="http://schemas.microsoft.com/office/drawing/2014/main" id="{00000000-0008-0000-0200-000014000000}"/>
                </a:ext>
              </a:extLst>
            </xdr:cNvPr>
            <xdr:cNvCxnSpPr/>
          </xdr:nvCxnSpPr>
          <xdr:spPr>
            <a:xfrm>
              <a:off x="10527858" y="3332609"/>
              <a:ext cx="0" cy="40945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11</xdr:col>
      <xdr:colOff>34635</xdr:colOff>
      <xdr:row>59</xdr:row>
      <xdr:rowOff>69273</xdr:rowOff>
    </xdr:from>
    <xdr:to>
      <xdr:col>19</xdr:col>
      <xdr:colOff>322118</xdr:colOff>
      <xdr:row>131</xdr:row>
      <xdr:rowOff>166255</xdr:rowOff>
    </xdr:to>
    <xdr:grpSp>
      <xdr:nvGrpSpPr>
        <xdr:cNvPr id="47" name="그룹 46"/>
        <xdr:cNvGrpSpPr/>
      </xdr:nvGrpSpPr>
      <xdr:grpSpPr>
        <a:xfrm>
          <a:off x="7127959" y="14973097"/>
          <a:ext cx="5755953" cy="15426629"/>
          <a:chOff x="14114318" y="432955"/>
          <a:chExt cx="8918864" cy="17513011"/>
        </a:xfrm>
      </xdr:grpSpPr>
      <xdr:sp macro="" textlink="">
        <xdr:nvSpPr>
          <xdr:cNvPr id="48" name="직사각형 47"/>
          <xdr:cNvSpPr/>
        </xdr:nvSpPr>
        <xdr:spPr>
          <a:xfrm>
            <a:off x="14114318" y="432955"/>
            <a:ext cx="8918864" cy="175130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49" name="그룹 48"/>
          <xdr:cNvGrpSpPr/>
        </xdr:nvGrpSpPr>
        <xdr:grpSpPr>
          <a:xfrm>
            <a:off x="14937288" y="680728"/>
            <a:ext cx="7123803" cy="16474952"/>
            <a:chOff x="5403190" y="7764272"/>
            <a:chExt cx="7120472" cy="17723877"/>
          </a:xfrm>
        </xdr:grpSpPr>
        <xdr:sp macro="" textlink="">
          <xdr:nvSpPr>
            <xdr:cNvPr id="50" name="직사각형 49">
              <a:extLst>
                <a:ext uri="{FF2B5EF4-FFF2-40B4-BE49-F238E27FC236}">
                  <a16:creationId xmlns:a16="http://schemas.microsoft.com/office/drawing/2014/main" id="{00000000-0008-0000-0200-00000F000000}"/>
                </a:ext>
              </a:extLst>
            </xdr:cNvPr>
            <xdr:cNvSpPr/>
          </xdr:nvSpPr>
          <xdr:spPr>
            <a:xfrm>
              <a:off x="9735736" y="13837413"/>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1" name="그룹 50"/>
            <xdr:cNvGrpSpPr/>
          </xdr:nvGrpSpPr>
          <xdr:grpSpPr>
            <a:xfrm>
              <a:off x="5403190" y="7764272"/>
              <a:ext cx="7120472" cy="17723877"/>
              <a:chOff x="5403190" y="7764272"/>
              <a:chExt cx="7120472" cy="17723877"/>
            </a:xfrm>
          </xdr:grpSpPr>
          <xdr:cxnSp macro="">
            <xdr:nvCxnSpPr>
              <xdr:cNvPr id="52" name="직선 화살표 연결선 51"/>
              <xdr:cNvCxnSpPr/>
            </xdr:nvCxnSpPr>
            <xdr:spPr>
              <a:xfrm flipH="1">
                <a:off x="9036022" y="12553573"/>
                <a:ext cx="1539" cy="237327"/>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53" name="직사각형 52">
                <a:extLst>
                  <a:ext uri="{FF2B5EF4-FFF2-40B4-BE49-F238E27FC236}">
                    <a16:creationId xmlns:a16="http://schemas.microsoft.com/office/drawing/2014/main" id="{00000000-0008-0000-0200-00000F000000}"/>
                  </a:ext>
                </a:extLst>
              </xdr:cNvPr>
              <xdr:cNvSpPr/>
            </xdr:nvSpPr>
            <xdr:spPr>
              <a:xfrm>
                <a:off x="9735736" y="15712972"/>
                <a:ext cx="1538782" cy="58586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4" name="그룹 53"/>
              <xdr:cNvGrpSpPr/>
            </xdr:nvGrpSpPr>
            <xdr:grpSpPr>
              <a:xfrm>
                <a:off x="5403190" y="7764272"/>
                <a:ext cx="7120472" cy="17723877"/>
                <a:chOff x="5326625" y="8087545"/>
                <a:chExt cx="7000157" cy="18472509"/>
              </a:xfrm>
            </xdr:grpSpPr>
            <xdr:sp macro="" textlink="">
              <xdr:nvSpPr>
                <xdr:cNvPr id="55" name="순서도: 판단 54">
                  <a:extLst>
                    <a:ext uri="{FF2B5EF4-FFF2-40B4-BE49-F238E27FC236}">
                      <a16:creationId xmlns:a16="http://schemas.microsoft.com/office/drawing/2014/main" id="{00000000-0008-0000-0200-000010000000}"/>
                    </a:ext>
                  </a:extLst>
                </xdr:cNvPr>
                <xdr:cNvSpPr/>
              </xdr:nvSpPr>
              <xdr:spPr>
                <a:xfrm>
                  <a:off x="7834779" y="133744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직원이 상용직</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nvGrpSpPr>
                <xdr:cNvPr id="56" name="그룹 55"/>
                <xdr:cNvGrpSpPr/>
              </xdr:nvGrpSpPr>
              <xdr:grpSpPr>
                <a:xfrm>
                  <a:off x="7026714" y="8087545"/>
                  <a:ext cx="2959934" cy="4937995"/>
                  <a:chOff x="7085425" y="7969738"/>
                  <a:chExt cx="2987699" cy="4982342"/>
                </a:xfrm>
              </xdr:grpSpPr>
              <xdr:sp macro="" textlink="">
                <xdr:nvSpPr>
                  <xdr:cNvPr id="98" name="직사각형 97">
                    <a:extLst>
                      <a:ext uri="{FF2B5EF4-FFF2-40B4-BE49-F238E27FC236}">
                        <a16:creationId xmlns:a16="http://schemas.microsoft.com/office/drawing/2014/main" id="{00000000-0008-0000-0200-000004000000}"/>
                      </a:ext>
                    </a:extLst>
                  </xdr:cNvPr>
                  <xdr:cNvSpPr/>
                </xdr:nvSpPr>
                <xdr:spPr>
                  <a:xfrm>
                    <a:off x="8214890" y="7969738"/>
                    <a:ext cx="1533721" cy="62261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등록을 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9" name="순서도: 페이지 연결자 9">
                    <a:extLst>
                      <a:ext uri="{FF2B5EF4-FFF2-40B4-BE49-F238E27FC236}">
                        <a16:creationId xmlns:a16="http://schemas.microsoft.com/office/drawing/2014/main" id="{00000000-0008-0000-0200-00000A000000}"/>
                      </a:ext>
                    </a:extLst>
                  </xdr:cNvPr>
                  <xdr:cNvSpPr/>
                </xdr:nvSpPr>
                <xdr:spPr>
                  <a:xfrm>
                    <a:off x="8151980" y="8968539"/>
                    <a:ext cx="1647722" cy="630106"/>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직원등록 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0" name="직사각형 99">
                    <a:extLst>
                      <a:ext uri="{FF2B5EF4-FFF2-40B4-BE49-F238E27FC236}">
                        <a16:creationId xmlns:a16="http://schemas.microsoft.com/office/drawing/2014/main" id="{00000000-0008-0000-0200-00000F000000}"/>
                      </a:ext>
                    </a:extLst>
                  </xdr:cNvPr>
                  <xdr:cNvSpPr/>
                </xdr:nvSpPr>
                <xdr:spPr>
                  <a:xfrm>
                    <a:off x="8216388" y="9969626"/>
                    <a:ext cx="1533721" cy="71164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1" name="순서도: 판단 100">
                    <a:extLst>
                      <a:ext uri="{FF2B5EF4-FFF2-40B4-BE49-F238E27FC236}">
                        <a16:creationId xmlns:a16="http://schemas.microsoft.com/office/drawing/2014/main" id="{00000000-0008-0000-0200-000010000000}"/>
                      </a:ext>
                    </a:extLst>
                  </xdr:cNvPr>
                  <xdr:cNvSpPr/>
                </xdr:nvSpPr>
                <xdr:spPr>
                  <a:xfrm>
                    <a:off x="7925194" y="11051618"/>
                    <a:ext cx="2147930" cy="7595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2" name="직사각형 101">
                    <a:extLst>
                      <a:ext uri="{FF2B5EF4-FFF2-40B4-BE49-F238E27FC236}">
                        <a16:creationId xmlns:a16="http://schemas.microsoft.com/office/drawing/2014/main" id="{00000000-0008-0000-0200-00000F000000}"/>
                      </a:ext>
                    </a:extLst>
                  </xdr:cNvPr>
                  <xdr:cNvSpPr/>
                </xdr:nvSpPr>
                <xdr:spPr>
                  <a:xfrm>
                    <a:off x="8197338" y="12337843"/>
                    <a:ext cx="1533721" cy="614237"/>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직원 등록 성공</a:t>
                    </a:r>
                  </a:p>
                </xdr:txBody>
              </xdr:sp>
              <xdr:cxnSp macro="">
                <xdr:nvCxnSpPr>
                  <xdr:cNvPr id="103" name="직선 화살표 연결선 102"/>
                  <xdr:cNvCxnSpPr/>
                </xdr:nvCxnSpPr>
                <xdr:spPr>
                  <a:xfrm>
                    <a:off x="8987518" y="8642106"/>
                    <a:ext cx="0" cy="26055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4" name="직선 화살표 연결선 103"/>
                  <xdr:cNvCxnSpPr/>
                </xdr:nvCxnSpPr>
                <xdr:spPr>
                  <a:xfrm>
                    <a:off x="8992507" y="9656885"/>
                    <a:ext cx="0" cy="27597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5" name="직선 화살표 연결선 104"/>
                  <xdr:cNvCxnSpPr/>
                </xdr:nvCxnSpPr>
                <xdr:spPr>
                  <a:xfrm>
                    <a:off x="8987971" y="10690713"/>
                    <a:ext cx="0" cy="29185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06" name="직선 화살표 연결선 105"/>
                  <xdr:cNvCxnSpPr/>
                </xdr:nvCxnSpPr>
                <xdr:spPr>
                  <a:xfrm>
                    <a:off x="8996496" y="11813792"/>
                    <a:ext cx="0" cy="45898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7" name="TextBox 106">
                    <a:extLst>
                      <a:ext uri="{FF2B5EF4-FFF2-40B4-BE49-F238E27FC236}">
                        <a16:creationId xmlns:a16="http://schemas.microsoft.com/office/drawing/2014/main" id="{00000000-0008-0000-0200-000020000000}"/>
                      </a:ext>
                    </a:extLst>
                  </xdr:cNvPr>
                  <xdr:cNvSpPr txBox="1"/>
                </xdr:nvSpPr>
                <xdr:spPr>
                  <a:xfrm>
                    <a:off x="9132567" y="11912880"/>
                    <a:ext cx="49224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08" name="꺾인 연결선 107"/>
                  <xdr:cNvCxnSpPr>
                    <a:endCxn id="101" idx="1"/>
                  </xdr:cNvCxnSpPr>
                </xdr:nvCxnSpPr>
                <xdr:spPr>
                  <a:xfrm rot="16200000" flipV="1">
                    <a:off x="7445502" y="11906901"/>
                    <a:ext cx="1211210" cy="251826"/>
                  </a:xfrm>
                  <a:prstGeom prst="bentConnector4">
                    <a:avLst>
                      <a:gd name="adj1" fmla="val 179"/>
                      <a:gd name="adj2" fmla="val 19077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09" name="TextBox 108">
                    <a:extLst>
                      <a:ext uri="{FF2B5EF4-FFF2-40B4-BE49-F238E27FC236}">
                        <a16:creationId xmlns:a16="http://schemas.microsoft.com/office/drawing/2014/main" id="{00000000-0008-0000-0200-000020000000}"/>
                      </a:ext>
                    </a:extLst>
                  </xdr:cNvPr>
                  <xdr:cNvSpPr txBox="1"/>
                </xdr:nvSpPr>
                <xdr:spPr>
                  <a:xfrm>
                    <a:off x="7085425" y="11922405"/>
                    <a:ext cx="495176" cy="219004"/>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grpSp>
            <xdr:sp macro="" textlink="">
              <xdr:nvSpPr>
                <xdr:cNvPr id="57" name="직사각형 56">
                  <a:extLst>
                    <a:ext uri="{FF2B5EF4-FFF2-40B4-BE49-F238E27FC236}">
                      <a16:creationId xmlns:a16="http://schemas.microsoft.com/office/drawing/2014/main" id="{00000000-0008-0000-0200-00000F000000}"/>
                    </a:ext>
                  </a:extLst>
                </xdr:cNvPr>
                <xdr:cNvSpPr/>
              </xdr:nvSpPr>
              <xdr:spPr>
                <a:xfrm>
                  <a:off x="6592759" y="14425426"/>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8" name="순서도: 페이지 연결자 9">
                  <a:extLst>
                    <a:ext uri="{FF2B5EF4-FFF2-40B4-BE49-F238E27FC236}">
                      <a16:creationId xmlns:a16="http://schemas.microsoft.com/office/drawing/2014/main" id="{00000000-0008-0000-0200-00000A000000}"/>
                    </a:ext>
                  </a:extLst>
                </xdr:cNvPr>
                <xdr:cNvSpPr/>
              </xdr:nvSpPr>
              <xdr:spPr>
                <a:xfrm>
                  <a:off x="6585502" y="16371881"/>
                  <a:ext cx="162689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59" name="순서도: 페이지 연결자 9">
                  <a:extLst>
                    <a:ext uri="{FF2B5EF4-FFF2-40B4-BE49-F238E27FC236}">
                      <a16:creationId xmlns:a16="http://schemas.microsoft.com/office/drawing/2014/main" id="{00000000-0008-0000-0200-00000A000000}"/>
                    </a:ext>
                  </a:extLst>
                </xdr:cNvPr>
                <xdr:cNvSpPr/>
              </xdr:nvSpPr>
              <xdr:spPr>
                <a:xfrm>
                  <a:off x="9512684" y="15341713"/>
                  <a:ext cx="1626898" cy="720182"/>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근태정보입력화면으로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0" name="직사각형 59">
                  <a:extLst>
                    <a:ext uri="{FF2B5EF4-FFF2-40B4-BE49-F238E27FC236}">
                      <a16:creationId xmlns:a16="http://schemas.microsoft.com/office/drawing/2014/main" id="{00000000-0008-0000-0200-00000F000000}"/>
                    </a:ext>
                  </a:extLst>
                </xdr:cNvPr>
                <xdr:cNvSpPr/>
              </xdr:nvSpPr>
              <xdr:spPr>
                <a:xfrm>
                  <a:off x="6580854" y="18471169"/>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1" name="순서도: 판단 60">
                  <a:extLst>
                    <a:ext uri="{FF2B5EF4-FFF2-40B4-BE49-F238E27FC236}">
                      <a16:creationId xmlns:a16="http://schemas.microsoft.com/office/drawing/2014/main" id="{00000000-0008-0000-0200-000010000000}"/>
                    </a:ext>
                  </a:extLst>
                </xdr:cNvPr>
                <xdr:cNvSpPr/>
              </xdr:nvSpPr>
              <xdr:spPr>
                <a:xfrm>
                  <a:off x="6290226" y="20408439"/>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2" name="순서도: 판단 61">
                  <a:extLst>
                    <a:ext uri="{FF2B5EF4-FFF2-40B4-BE49-F238E27FC236}">
                      <a16:creationId xmlns:a16="http://schemas.microsoft.com/office/drawing/2014/main" id="{00000000-0008-0000-0200-000010000000}"/>
                    </a:ext>
                  </a:extLst>
                </xdr:cNvPr>
                <xdr:cNvSpPr/>
              </xdr:nvSpPr>
              <xdr:spPr>
                <a:xfrm>
                  <a:off x="9322183" y="17413077"/>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3" name="직사각형 62">
                  <a:extLst>
                    <a:ext uri="{FF2B5EF4-FFF2-40B4-BE49-F238E27FC236}">
                      <a16:creationId xmlns:a16="http://schemas.microsoft.com/office/drawing/2014/main" id="{00000000-0008-0000-0200-00000F000000}"/>
                    </a:ext>
                  </a:extLst>
                </xdr:cNvPr>
                <xdr:cNvSpPr/>
              </xdr:nvSpPr>
              <xdr:spPr>
                <a:xfrm>
                  <a:off x="9582607" y="18550754"/>
                  <a:ext cx="1516907" cy="6113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근태정보 입력</a:t>
                  </a:r>
                  <a:r>
                    <a:rPr lang="ko-KR" altLang="en-US" sz="1050" b="0" cap="none" spc="0" baseline="0">
                      <a:ln w="0"/>
                      <a:solidFill>
                        <a:schemeClr val="tx1"/>
                      </a:solidFill>
                      <a:effectLst>
                        <a:outerShdw blurRad="38100" dist="19050" dir="2700000" algn="tl" rotWithShape="0">
                          <a:schemeClr val="dk1">
                            <a:alpha val="40000"/>
                          </a:schemeClr>
                        </a:outerShdw>
                      </a:effectLst>
                    </a:rPr>
                    <a:t> 성공</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4" name="직사각형 63">
                  <a:extLst>
                    <a:ext uri="{FF2B5EF4-FFF2-40B4-BE49-F238E27FC236}">
                      <a16:creationId xmlns:a16="http://schemas.microsoft.com/office/drawing/2014/main" id="{00000000-0008-0000-0200-00000F000000}"/>
                    </a:ext>
                  </a:extLst>
                </xdr:cNvPr>
                <xdr:cNvSpPr/>
              </xdr:nvSpPr>
              <xdr:spPr>
                <a:xfrm>
                  <a:off x="9601657" y="19613042"/>
                  <a:ext cx="1516907" cy="611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00" b="0" cap="none" spc="0">
                      <a:ln w="0"/>
                      <a:solidFill>
                        <a:schemeClr val="tx1"/>
                      </a:solidFill>
                      <a:effectLst>
                        <a:outerShdw blurRad="38100" dist="19050" dir="2700000" algn="tl" rotWithShape="0">
                          <a:schemeClr val="dk1">
                            <a:alpha val="40000"/>
                          </a:schemeClr>
                        </a:outerShdw>
                      </a:effectLst>
                    </a:rPr>
                    <a:t>상용직 급여를 등록한다</a:t>
                  </a:r>
                  <a:r>
                    <a:rPr lang="en-US" altLang="ko-KR" sz="1000" b="0" cap="none" spc="0">
                      <a:ln w="0"/>
                      <a:solidFill>
                        <a:schemeClr val="tx1"/>
                      </a:solidFill>
                      <a:effectLst>
                        <a:outerShdw blurRad="38100" dist="19050" dir="2700000" algn="tl" rotWithShape="0">
                          <a:schemeClr val="dk1">
                            <a:alpha val="40000"/>
                          </a:schemeClr>
                        </a:outerShdw>
                      </a:effectLst>
                    </a:rPr>
                    <a:t>.</a:t>
                  </a:r>
                  <a:endParaRPr lang="ko-KR" altLang="en-US" sz="10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5" name="순서도: 페이지 연결자 9">
                  <a:extLst>
                    <a:ext uri="{FF2B5EF4-FFF2-40B4-BE49-F238E27FC236}">
                      <a16:creationId xmlns:a16="http://schemas.microsoft.com/office/drawing/2014/main" id="{00000000-0008-0000-0200-00000A000000}"/>
                    </a:ext>
                  </a:extLst>
                </xdr:cNvPr>
                <xdr:cNvSpPr/>
              </xdr:nvSpPr>
              <xdr:spPr>
                <a:xfrm>
                  <a:off x="9556299" y="20674423"/>
                  <a:ext cx="1630908" cy="62432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급여 입력화면으로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6" name="직사각형 65">
                  <a:extLst>
                    <a:ext uri="{FF2B5EF4-FFF2-40B4-BE49-F238E27FC236}">
                      <a16:creationId xmlns:a16="http://schemas.microsoft.com/office/drawing/2014/main" id="{00000000-0008-0000-0200-00000F000000}"/>
                    </a:ext>
                  </a:extLst>
                </xdr:cNvPr>
                <xdr:cNvSpPr/>
              </xdr:nvSpPr>
              <xdr:spPr>
                <a:xfrm>
                  <a:off x="9592132" y="21689993"/>
                  <a:ext cx="1516907" cy="61038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급여정보를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67" name="순서도: 판단 66">
                  <a:extLst>
                    <a:ext uri="{FF2B5EF4-FFF2-40B4-BE49-F238E27FC236}">
                      <a16:creationId xmlns:a16="http://schemas.microsoft.com/office/drawing/2014/main" id="{00000000-0008-0000-0200-000010000000}"/>
                    </a:ext>
                  </a:extLst>
                </xdr:cNvPr>
                <xdr:cNvSpPr/>
              </xdr:nvSpPr>
              <xdr:spPr>
                <a:xfrm>
                  <a:off x="9350758" y="22695943"/>
                  <a:ext cx="2127106" cy="760217"/>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68" name="꺾인 연결선 67"/>
                <xdr:cNvCxnSpPr>
                  <a:stCxn id="55" idx="1"/>
                </xdr:cNvCxnSpPr>
              </xdr:nvCxnSpPr>
              <xdr:spPr>
                <a:xfrm rot="10800000" flipV="1">
                  <a:off x="7389396" y="13754585"/>
                  <a:ext cx="445384"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69" name="꺾인 연결선 68"/>
                <xdr:cNvCxnSpPr>
                  <a:stCxn id="55" idx="3"/>
                </xdr:cNvCxnSpPr>
              </xdr:nvCxnSpPr>
              <xdr:spPr>
                <a:xfrm>
                  <a:off x="9961885" y="13754586"/>
                  <a:ext cx="407832" cy="542940"/>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0" name="직선 화살표 연결선 69"/>
                <xdr:cNvCxnSpPr/>
              </xdr:nvCxnSpPr>
              <xdr:spPr>
                <a:xfrm>
                  <a:off x="7377488" y="15092111"/>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2" name="직선 화살표 연결선 71"/>
                <xdr:cNvCxnSpPr/>
              </xdr:nvCxnSpPr>
              <xdr:spPr>
                <a:xfrm>
                  <a:off x="7398919" y="17088100"/>
                  <a:ext cx="0" cy="115992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3" name="직선 화살표 연결선 72"/>
                <xdr:cNvCxnSpPr/>
              </xdr:nvCxnSpPr>
              <xdr:spPr>
                <a:xfrm>
                  <a:off x="7348913" y="19147380"/>
                  <a:ext cx="0" cy="115616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4" name="꺾인 연결선 73"/>
                <xdr:cNvCxnSpPr>
                  <a:stCxn id="61" idx="1"/>
                  <a:endCxn id="60" idx="1"/>
                </xdr:cNvCxnSpPr>
              </xdr:nvCxnSpPr>
              <xdr:spPr>
                <a:xfrm rot="10800000" flipH="1">
                  <a:off x="6290226" y="18774982"/>
                  <a:ext cx="290628" cy="2013567"/>
                </a:xfrm>
                <a:prstGeom prst="bentConnector3">
                  <a:avLst>
                    <a:gd name="adj1" fmla="val -78657"/>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75" name="TextBox 74">
                  <a:extLst>
                    <a:ext uri="{FF2B5EF4-FFF2-40B4-BE49-F238E27FC236}">
                      <a16:creationId xmlns:a16="http://schemas.microsoft.com/office/drawing/2014/main" id="{00000000-0008-0000-0200-000020000000}"/>
                    </a:ext>
                  </a:extLst>
                </xdr:cNvPr>
                <xdr:cNvSpPr txBox="1"/>
              </xdr:nvSpPr>
              <xdr:spPr>
                <a:xfrm>
                  <a:off x="5326625" y="19703658"/>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76" name="직선 화살표 연결선 75"/>
                <xdr:cNvCxnSpPr/>
              </xdr:nvCxnSpPr>
              <xdr:spPr>
                <a:xfrm flipH="1">
                  <a:off x="10352754" y="1506658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7" name="직선 화살표 연결선 76"/>
                <xdr:cNvCxnSpPr/>
              </xdr:nvCxnSpPr>
              <xdr:spPr>
                <a:xfrm flipH="1">
                  <a:off x="10336766" y="16082828"/>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8" name="직선 화살표 연결선 77"/>
                <xdr:cNvCxnSpPr/>
              </xdr:nvCxnSpPr>
              <xdr:spPr>
                <a:xfrm flipH="1">
                  <a:off x="10346291" y="17073678"/>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79" name="직선 화살표 연결선 78"/>
                <xdr:cNvCxnSpPr/>
              </xdr:nvCxnSpPr>
              <xdr:spPr>
                <a:xfrm flipH="1">
                  <a:off x="10391535" y="18231217"/>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0" name="직선 화살표 연결선 79"/>
                <xdr:cNvCxnSpPr/>
              </xdr:nvCxnSpPr>
              <xdr:spPr>
                <a:xfrm flipH="1">
                  <a:off x="10389153" y="19233974"/>
                  <a:ext cx="1539" cy="24583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1" name="TextBox 80">
                  <a:extLst>
                    <a:ext uri="{FF2B5EF4-FFF2-40B4-BE49-F238E27FC236}">
                      <a16:creationId xmlns:a16="http://schemas.microsoft.com/office/drawing/2014/main" id="{00000000-0008-0000-0200-000020000000}"/>
                    </a:ext>
                  </a:extLst>
                </xdr:cNvPr>
                <xdr:cNvSpPr txBox="1"/>
              </xdr:nvSpPr>
              <xdr:spPr>
                <a:xfrm>
                  <a:off x="10695216" y="18203595"/>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2" name="직선 화살표 연결선 81"/>
                <xdr:cNvCxnSpPr/>
              </xdr:nvCxnSpPr>
              <xdr:spPr>
                <a:xfrm flipH="1">
                  <a:off x="10398678" y="20308169"/>
                  <a:ext cx="1539" cy="245833"/>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3" name="직선 화살표 연결선 82"/>
                <xdr:cNvCxnSpPr/>
              </xdr:nvCxnSpPr>
              <xdr:spPr>
                <a:xfrm flipH="1">
                  <a:off x="10384391" y="21370456"/>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84" name="직선 화살표 연결선 83"/>
                <xdr:cNvCxnSpPr/>
              </xdr:nvCxnSpPr>
              <xdr:spPr>
                <a:xfrm flipH="1">
                  <a:off x="10393916" y="22373213"/>
                  <a:ext cx="1539" cy="2458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5" name="TextBox 84">
                  <a:extLst>
                    <a:ext uri="{FF2B5EF4-FFF2-40B4-BE49-F238E27FC236}">
                      <a16:creationId xmlns:a16="http://schemas.microsoft.com/office/drawing/2014/main" id="{00000000-0008-0000-0200-000020000000}"/>
                    </a:ext>
                  </a:extLst>
                </xdr:cNvPr>
                <xdr:cNvSpPr txBox="1"/>
              </xdr:nvSpPr>
              <xdr:spPr>
                <a:xfrm>
                  <a:off x="10788085" y="23711302"/>
                  <a:ext cx="484681" cy="217095"/>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6" name="꺾인 연결선 85"/>
                <xdr:cNvCxnSpPr>
                  <a:stCxn id="62" idx="3"/>
                  <a:endCxn id="53" idx="3"/>
                </xdr:cNvCxnSpPr>
              </xdr:nvCxnSpPr>
              <xdr:spPr>
                <a:xfrm flipH="1" flipV="1">
                  <a:off x="11099514" y="16671837"/>
                  <a:ext cx="349775" cy="1121349"/>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7" name="TextBox 86">
                  <a:extLst>
                    <a:ext uri="{FF2B5EF4-FFF2-40B4-BE49-F238E27FC236}">
                      <a16:creationId xmlns:a16="http://schemas.microsoft.com/office/drawing/2014/main" id="{00000000-0008-0000-0200-000020000000}"/>
                    </a:ext>
                  </a:extLst>
                </xdr:cNvPr>
                <xdr:cNvSpPr txBox="1"/>
              </xdr:nvSpPr>
              <xdr:spPr>
                <a:xfrm>
                  <a:off x="11820670" y="17115113"/>
                  <a:ext cx="484681" cy="217097"/>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88" name="꺾인 연결선 87"/>
                <xdr:cNvCxnSpPr/>
              </xdr:nvCxnSpPr>
              <xdr:spPr>
                <a:xfrm flipH="1" flipV="1">
                  <a:off x="11120945" y="21945178"/>
                  <a:ext cx="349775" cy="1121348"/>
                </a:xfrm>
                <a:prstGeom prst="bentConnector3">
                  <a:avLst>
                    <a:gd name="adj1" fmla="val -653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89" name="TextBox 88">
                  <a:extLst>
                    <a:ext uri="{FF2B5EF4-FFF2-40B4-BE49-F238E27FC236}">
                      <a16:creationId xmlns:a16="http://schemas.microsoft.com/office/drawing/2014/main" id="{00000000-0008-0000-0200-000020000000}"/>
                    </a:ext>
                  </a:extLst>
                </xdr:cNvPr>
                <xdr:cNvSpPr txBox="1"/>
              </xdr:nvSpPr>
              <xdr:spPr>
                <a:xfrm>
                  <a:off x="11842101" y="22388454"/>
                  <a:ext cx="484681"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0" name="직사각형 89">
                  <a:extLst>
                    <a:ext uri="{FF2B5EF4-FFF2-40B4-BE49-F238E27FC236}">
                      <a16:creationId xmlns:a16="http://schemas.microsoft.com/office/drawing/2014/main" id="{00000000-0008-0000-0200-00000F000000}"/>
                    </a:ext>
                  </a:extLst>
                </xdr:cNvPr>
                <xdr:cNvSpPr/>
              </xdr:nvSpPr>
              <xdr:spPr>
                <a:xfrm>
                  <a:off x="9704051" y="24198158"/>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일용직급여등록 성공</a:t>
                  </a:r>
                </a:p>
              </xdr:txBody>
            </xdr:sp>
            <xdr:sp macro="" textlink="">
              <xdr:nvSpPr>
                <xdr:cNvPr id="91" name="직사각형 90">
                  <a:extLst>
                    <a:ext uri="{FF2B5EF4-FFF2-40B4-BE49-F238E27FC236}">
                      <a16:creationId xmlns:a16="http://schemas.microsoft.com/office/drawing/2014/main" id="{00000000-0008-0000-0200-00000F000000}"/>
                    </a:ext>
                  </a:extLst>
                </xdr:cNvPr>
                <xdr:cNvSpPr/>
              </xdr:nvSpPr>
              <xdr:spPr>
                <a:xfrm>
                  <a:off x="6638003" y="24203715"/>
                  <a:ext cx="1516907" cy="606621"/>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상용직급여등록 성공</a:t>
                  </a:r>
                </a:p>
              </xdr:txBody>
            </xdr:sp>
            <xdr:cxnSp macro="">
              <xdr:nvCxnSpPr>
                <xdr:cNvPr id="92" name="직선 화살표 연결선 91"/>
                <xdr:cNvCxnSpPr/>
              </xdr:nvCxnSpPr>
              <xdr:spPr>
                <a:xfrm>
                  <a:off x="7341770" y="21277722"/>
                  <a:ext cx="0" cy="28324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93" name="직선 화살표 연결선 92"/>
                <xdr:cNvCxnSpPr/>
              </xdr:nvCxnSpPr>
              <xdr:spPr>
                <a:xfrm>
                  <a:off x="10405435" y="23502310"/>
                  <a:ext cx="0" cy="61975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94" name="TextBox 93">
                  <a:extLst>
                    <a:ext uri="{FF2B5EF4-FFF2-40B4-BE49-F238E27FC236}">
                      <a16:creationId xmlns:a16="http://schemas.microsoft.com/office/drawing/2014/main" id="{00000000-0008-0000-0200-000020000000}"/>
                    </a:ext>
                  </a:extLst>
                </xdr:cNvPr>
                <xdr:cNvSpPr txBox="1"/>
              </xdr:nvSpPr>
              <xdr:spPr>
                <a:xfrm>
                  <a:off x="7412476" y="22632345"/>
                  <a:ext cx="484679" cy="21709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5" name="직사각형 94">
                  <a:extLst>
                    <a:ext uri="{FF2B5EF4-FFF2-40B4-BE49-F238E27FC236}">
                      <a16:creationId xmlns:a16="http://schemas.microsoft.com/office/drawing/2014/main" id="{00000000-0008-0000-0200-00000F000000}"/>
                    </a:ext>
                  </a:extLst>
                </xdr:cNvPr>
                <xdr:cNvSpPr/>
              </xdr:nvSpPr>
              <xdr:spPr>
                <a:xfrm>
                  <a:off x="8204742" y="25953432"/>
                  <a:ext cx="1516907" cy="60662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통합급여관리</a:t>
                  </a:r>
                </a:p>
              </xdr:txBody>
            </xdr:sp>
            <xdr:cxnSp macro="">
              <xdr:nvCxnSpPr>
                <xdr:cNvPr id="96" name="직선 연결선 95"/>
                <xdr:cNvCxnSpPr>
                  <a:stCxn id="91" idx="3"/>
                  <a:endCxn id="90" idx="1"/>
                </xdr:cNvCxnSpPr>
              </xdr:nvCxnSpPr>
              <xdr:spPr>
                <a:xfrm flipV="1">
                  <a:off x="8154910" y="24503557"/>
                  <a:ext cx="1549141" cy="5557"/>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97" name="직선 화살표 연결선 96"/>
                <xdr:cNvCxnSpPr/>
              </xdr:nvCxnSpPr>
              <xdr:spPr>
                <a:xfrm>
                  <a:off x="8918826" y="24511418"/>
                  <a:ext cx="0" cy="134269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grpSp>
    </xdr:grpSp>
    <xdr:clientData/>
  </xdr:twoCellAnchor>
  <xdr:twoCellAnchor>
    <xdr:from>
      <xdr:col>20</xdr:col>
      <xdr:colOff>225134</xdr:colOff>
      <xdr:row>59</xdr:row>
      <xdr:rowOff>86590</xdr:rowOff>
    </xdr:from>
    <xdr:to>
      <xdr:col>27</xdr:col>
      <xdr:colOff>554716</xdr:colOff>
      <xdr:row>120</xdr:row>
      <xdr:rowOff>180673</xdr:rowOff>
    </xdr:to>
    <xdr:grpSp>
      <xdr:nvGrpSpPr>
        <xdr:cNvPr id="110" name="그룹 109"/>
        <xdr:cNvGrpSpPr/>
      </xdr:nvGrpSpPr>
      <xdr:grpSpPr>
        <a:xfrm>
          <a:off x="13470487" y="14990414"/>
          <a:ext cx="5114494" cy="13081700"/>
          <a:chOff x="23855795" y="346364"/>
          <a:chExt cx="7923069" cy="14850341"/>
        </a:xfrm>
      </xdr:grpSpPr>
      <xdr:sp macro="" textlink="">
        <xdr:nvSpPr>
          <xdr:cNvPr id="111" name="직사각형 110"/>
          <xdr:cNvSpPr/>
        </xdr:nvSpPr>
        <xdr:spPr>
          <a:xfrm>
            <a:off x="23855795" y="346364"/>
            <a:ext cx="7923069" cy="1485034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12" name="그룹 111"/>
          <xdr:cNvGrpSpPr/>
        </xdr:nvGrpSpPr>
        <xdr:grpSpPr>
          <a:xfrm>
            <a:off x="24808872" y="566265"/>
            <a:ext cx="5895297" cy="14242793"/>
            <a:chOff x="22499781" y="249919"/>
            <a:chExt cx="5832952" cy="14190839"/>
          </a:xfrm>
        </xdr:grpSpPr>
        <xdr:sp macro="" textlink="">
          <xdr:nvSpPr>
            <xdr:cNvPr id="113" name="직사각형 112">
              <a:extLst>
                <a:ext uri="{FF2B5EF4-FFF2-40B4-BE49-F238E27FC236}">
                  <a16:creationId xmlns:a16="http://schemas.microsoft.com/office/drawing/2014/main" id="{00000000-0008-0000-0200-000004000000}"/>
                </a:ext>
              </a:extLst>
            </xdr:cNvPr>
            <xdr:cNvSpPr/>
          </xdr:nvSpPr>
          <xdr:spPr>
            <a:xfrm>
              <a:off x="25168169" y="249919"/>
              <a:ext cx="1530342" cy="57187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en-US" altLang="ko-KR" sz="1050" b="0" cap="none" spc="0" baseline="0">
                  <a:ln w="0"/>
                  <a:solidFill>
                    <a:schemeClr val="tx1"/>
                  </a:solidFill>
                  <a:effectLst>
                    <a:outerShdw blurRad="38100" dist="19050" dir="2700000" algn="tl" rotWithShape="0">
                      <a:schemeClr val="dk1">
                        <a:alpha val="40000"/>
                      </a:schemeClr>
                    </a:outerShdw>
                  </a:effectLst>
                </a:rPr>
                <a:t> </a:t>
              </a:r>
              <a:r>
                <a:rPr lang="ko-KR" altLang="en-US" sz="1050" b="0" cap="none" spc="0" baseline="0">
                  <a:ln w="0"/>
                  <a:solidFill>
                    <a:schemeClr val="tx1"/>
                  </a:solidFill>
                  <a:effectLst>
                    <a:outerShdw blurRad="38100" dist="19050" dir="2700000" algn="tl" rotWithShape="0">
                      <a:schemeClr val="dk1">
                        <a:alpha val="40000"/>
                      </a:schemeClr>
                    </a:outerShdw>
                  </a:effectLst>
                </a:rPr>
                <a:t>매출을 등록한다</a:t>
              </a:r>
              <a:r>
                <a:rPr lang="en-US" altLang="ko-KR" sz="1050" b="0" cap="none" spc="0" baseline="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4" name="순서도: 페이지 연결자 9">
              <a:extLst>
                <a:ext uri="{FF2B5EF4-FFF2-40B4-BE49-F238E27FC236}">
                  <a16:creationId xmlns:a16="http://schemas.microsoft.com/office/drawing/2014/main" id="{00000000-0008-0000-0200-00000A000000}"/>
                </a:ext>
              </a:extLst>
            </xdr:cNvPr>
            <xdr:cNvSpPr/>
          </xdr:nvSpPr>
          <xdr:spPr>
            <a:xfrm>
              <a:off x="25122812" y="1153641"/>
              <a:ext cx="1648725" cy="596238"/>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매입</a:t>
              </a:r>
              <a:r>
                <a:rPr lang="en-US" altLang="ko-KR" sz="800" b="0" cap="none" spc="0">
                  <a:ln w="0"/>
                  <a:solidFill>
                    <a:schemeClr val="tx1"/>
                  </a:solidFill>
                  <a:effectLst>
                    <a:outerShdw blurRad="38100" dist="19050" dir="2700000" algn="tl" rotWithShape="0">
                      <a:schemeClr val="dk1">
                        <a:alpha val="40000"/>
                      </a:schemeClr>
                    </a:outerShdw>
                  </a:effectLst>
                </a:rPr>
                <a:t>.</a:t>
              </a:r>
              <a:r>
                <a:rPr lang="ko-KR" altLang="en-US" sz="800" b="0" cap="none" spc="0">
                  <a:ln w="0"/>
                  <a:solidFill>
                    <a:schemeClr val="tx1"/>
                  </a:solidFill>
                  <a:effectLst>
                    <a:outerShdw blurRad="38100" dist="19050" dir="2700000" algn="tl" rotWithShape="0">
                      <a:schemeClr val="dk1">
                        <a:alpha val="40000"/>
                      </a:schemeClr>
                    </a:outerShdw>
                  </a:effectLst>
                </a:rPr>
                <a:t>매출 입력페이지로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5" name="직사각형 114">
              <a:extLst>
                <a:ext uri="{FF2B5EF4-FFF2-40B4-BE49-F238E27FC236}">
                  <a16:creationId xmlns:a16="http://schemas.microsoft.com/office/drawing/2014/main" id="{00000000-0008-0000-0200-00000F000000}"/>
                </a:ext>
              </a:extLst>
            </xdr:cNvPr>
            <xdr:cNvSpPr/>
          </xdr:nvSpPr>
          <xdr:spPr>
            <a:xfrm>
              <a:off x="25179508" y="2238375"/>
              <a:ext cx="1530342" cy="62852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매출의 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6" name="순서도: 판단 115">
              <a:extLst>
                <a:ext uri="{FF2B5EF4-FFF2-40B4-BE49-F238E27FC236}">
                  <a16:creationId xmlns:a16="http://schemas.microsoft.com/office/drawing/2014/main" id="{00000000-0008-0000-0200-000010000000}"/>
                </a:ext>
              </a:extLst>
            </xdr:cNvPr>
            <xdr:cNvSpPr/>
          </xdr:nvSpPr>
          <xdr:spPr>
            <a:xfrm>
              <a:off x="24911556" y="3385911"/>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17" name="직사각형 116">
              <a:extLst>
                <a:ext uri="{FF2B5EF4-FFF2-40B4-BE49-F238E27FC236}">
                  <a16:creationId xmlns:a16="http://schemas.microsoft.com/office/drawing/2014/main" id="{00000000-0008-0000-0200-00000F000000}"/>
                </a:ext>
              </a:extLst>
            </xdr:cNvPr>
            <xdr:cNvSpPr/>
          </xdr:nvSpPr>
          <xdr:spPr>
            <a:xfrm>
              <a:off x="25181169" y="4516924"/>
              <a:ext cx="1530342" cy="547336"/>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등록 성공</a:t>
              </a:r>
            </a:p>
          </xdr:txBody>
        </xdr:sp>
        <xdr:cxnSp macro="">
          <xdr:nvCxnSpPr>
            <xdr:cNvPr id="118" name="직선 화살표 연결선 117"/>
            <xdr:cNvCxnSpPr/>
          </xdr:nvCxnSpPr>
          <xdr:spPr>
            <a:xfrm>
              <a:off x="25978338" y="4056550"/>
              <a:ext cx="0" cy="406139"/>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19" name="TextBox 118">
              <a:extLst>
                <a:ext uri="{FF2B5EF4-FFF2-40B4-BE49-F238E27FC236}">
                  <a16:creationId xmlns:a16="http://schemas.microsoft.com/office/drawing/2014/main" id="{00000000-0008-0000-0200-000020000000}"/>
                </a:ext>
              </a:extLst>
            </xdr:cNvPr>
            <xdr:cNvSpPr txBox="1"/>
          </xdr:nvSpPr>
          <xdr:spPr>
            <a:xfrm>
              <a:off x="26334032" y="4150931"/>
              <a:ext cx="493110" cy="194329"/>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20" name="TextBox 119">
              <a:extLst>
                <a:ext uri="{FF2B5EF4-FFF2-40B4-BE49-F238E27FC236}">
                  <a16:creationId xmlns:a16="http://schemas.microsoft.com/office/drawing/2014/main" id="{00000000-0008-0000-0200-000020000000}"/>
                </a:ext>
              </a:extLst>
            </xdr:cNvPr>
            <xdr:cNvSpPr txBox="1"/>
          </xdr:nvSpPr>
          <xdr:spPr>
            <a:xfrm>
              <a:off x="24040137" y="3034013"/>
              <a:ext cx="490570"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1" name="꺾인 연결선 120"/>
            <xdr:cNvCxnSpPr>
              <a:stCxn id="116" idx="1"/>
              <a:endCxn id="115" idx="1"/>
            </xdr:cNvCxnSpPr>
          </xdr:nvCxnSpPr>
          <xdr:spPr>
            <a:xfrm rot="10800000" flipH="1">
              <a:off x="24911556" y="2546738"/>
              <a:ext cx="267952" cy="1179298"/>
            </a:xfrm>
            <a:prstGeom prst="bentConnector3">
              <a:avLst>
                <a:gd name="adj1" fmla="val -85314"/>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2" name="직사각형 121">
              <a:extLst>
                <a:ext uri="{FF2B5EF4-FFF2-40B4-BE49-F238E27FC236}">
                  <a16:creationId xmlns:a16="http://schemas.microsoft.com/office/drawing/2014/main" id="{00000000-0008-0000-0200-00000F000000}"/>
                </a:ext>
              </a:extLst>
            </xdr:cNvPr>
            <xdr:cNvSpPr/>
          </xdr:nvSpPr>
          <xdr:spPr>
            <a:xfrm>
              <a:off x="25163480" y="5669902"/>
              <a:ext cx="1530342" cy="53554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매출 마감</a:t>
              </a:r>
            </a:p>
          </xdr:txBody>
        </xdr:sp>
        <xdr:cxnSp macro="">
          <xdr:nvCxnSpPr>
            <xdr:cNvPr id="123" name="직선 화살표 연결선 122"/>
            <xdr:cNvCxnSpPr/>
          </xdr:nvCxnSpPr>
          <xdr:spPr>
            <a:xfrm>
              <a:off x="25971989" y="5198189"/>
              <a:ext cx="0" cy="394345"/>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24" name="직사각형 123">
              <a:extLst>
                <a:ext uri="{FF2B5EF4-FFF2-40B4-BE49-F238E27FC236}">
                  <a16:creationId xmlns:a16="http://schemas.microsoft.com/office/drawing/2014/main" id="{00000000-0008-0000-0200-00000F000000}"/>
                </a:ext>
              </a:extLst>
            </xdr:cNvPr>
            <xdr:cNvSpPr/>
          </xdr:nvSpPr>
          <xdr:spPr>
            <a:xfrm>
              <a:off x="23600682" y="6777071"/>
              <a:ext cx="1864632" cy="665582"/>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일일 판매량 품목별 원가조회</a:t>
              </a:r>
            </a:p>
          </xdr:txBody>
        </xdr:sp>
        <xdr:sp macro="" textlink="">
          <xdr:nvSpPr>
            <xdr:cNvPr id="125" name="직사각형 124">
              <a:extLst>
                <a:ext uri="{FF2B5EF4-FFF2-40B4-BE49-F238E27FC236}">
                  <a16:creationId xmlns:a16="http://schemas.microsoft.com/office/drawing/2014/main" id="{00000000-0008-0000-0200-00000F000000}"/>
                </a:ext>
              </a:extLst>
            </xdr:cNvPr>
            <xdr:cNvSpPr/>
          </xdr:nvSpPr>
          <xdr:spPr>
            <a:xfrm>
              <a:off x="26511041" y="6827417"/>
              <a:ext cx="1530341" cy="54733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품목별 재고 현황 조회</a:t>
              </a:r>
            </a:p>
          </xdr:txBody>
        </xdr:sp>
        <xdr:cxnSp macro="">
          <xdr:nvCxnSpPr>
            <xdr:cNvPr id="126" name="꺾인 연결선 125"/>
            <xdr:cNvCxnSpPr>
              <a:stCxn id="124" idx="0"/>
              <a:endCxn id="125" idx="0"/>
            </xdr:cNvCxnSpPr>
          </xdr:nvCxnSpPr>
          <xdr:spPr>
            <a:xfrm rot="16200000" flipH="1">
              <a:off x="25878070" y="5429278"/>
              <a:ext cx="50346" cy="2745934"/>
            </a:xfrm>
            <a:prstGeom prst="bentConnector3">
              <a:avLst>
                <a:gd name="adj1" fmla="val -454058"/>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27" name="직선 연결선 126"/>
            <xdr:cNvCxnSpPr>
              <a:stCxn id="122" idx="2"/>
            </xdr:cNvCxnSpPr>
          </xdr:nvCxnSpPr>
          <xdr:spPr>
            <a:xfrm>
              <a:off x="25928651" y="6205445"/>
              <a:ext cx="2129" cy="334833"/>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28" name="순서도: 판단 127">
              <a:extLst>
                <a:ext uri="{FF2B5EF4-FFF2-40B4-BE49-F238E27FC236}">
                  <a16:creationId xmlns:a16="http://schemas.microsoft.com/office/drawing/2014/main" id="{00000000-0008-0000-0200-000010000000}"/>
                </a:ext>
              </a:extLst>
            </xdr:cNvPr>
            <xdr:cNvSpPr/>
          </xdr:nvSpPr>
          <xdr:spPr>
            <a:xfrm>
              <a:off x="24861334" y="8072075"/>
              <a:ext cx="2144281" cy="668456"/>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 있음</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29" name="꺾인 연결선 128"/>
            <xdr:cNvCxnSpPr>
              <a:stCxn id="124" idx="2"/>
              <a:endCxn id="125" idx="2"/>
            </xdr:cNvCxnSpPr>
          </xdr:nvCxnSpPr>
          <xdr:spPr>
            <a:xfrm rot="5400000" flipH="1" flipV="1">
              <a:off x="25870795" y="6037236"/>
              <a:ext cx="67901" cy="2742933"/>
            </a:xfrm>
            <a:prstGeom prst="bentConnector3">
              <a:avLst>
                <a:gd name="adj1" fmla="val -336667"/>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30" name="직선 화살표 연결선 129"/>
            <xdr:cNvCxnSpPr/>
          </xdr:nvCxnSpPr>
          <xdr:spPr>
            <a:xfrm>
              <a:off x="25927890" y="7668559"/>
              <a:ext cx="0" cy="33374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1" name="순서도: 페이지 연결자 9">
              <a:extLst>
                <a:ext uri="{FF2B5EF4-FFF2-40B4-BE49-F238E27FC236}">
                  <a16:creationId xmlns:a16="http://schemas.microsoft.com/office/drawing/2014/main" id="{00000000-0008-0000-0200-00000A000000}"/>
                </a:ext>
              </a:extLst>
            </xdr:cNvPr>
            <xdr:cNvSpPr/>
          </xdr:nvSpPr>
          <xdr:spPr>
            <a:xfrm>
              <a:off x="23577541" y="9141207"/>
              <a:ext cx="1643293" cy="554271"/>
            </a:xfrm>
            <a:prstGeom prst="flowChartOffpageConnector">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800" b="0" cap="none" spc="0">
                  <a:ln w="0"/>
                  <a:solidFill>
                    <a:schemeClr val="tx1"/>
                  </a:solidFill>
                  <a:effectLst>
                    <a:outerShdw blurRad="38100" dist="19050" dir="2700000" algn="tl" rotWithShape="0">
                      <a:schemeClr val="dk1">
                        <a:alpha val="40000"/>
                      </a:schemeClr>
                    </a:outerShdw>
                  </a:effectLst>
                </a:rPr>
                <a:t>재고조사화면으로 이동한다</a:t>
              </a:r>
              <a:r>
                <a:rPr lang="en-US" altLang="ko-KR" sz="800" b="0" cap="none" spc="0">
                  <a:ln w="0"/>
                  <a:solidFill>
                    <a:schemeClr val="tx1"/>
                  </a:solidFill>
                  <a:effectLst>
                    <a:outerShdw blurRad="38100" dist="19050" dir="2700000" algn="tl" rotWithShape="0">
                      <a:schemeClr val="dk1">
                        <a:alpha val="40000"/>
                      </a:schemeClr>
                    </a:outerShdw>
                  </a:effectLst>
                </a:rPr>
                <a:t>.</a:t>
              </a:r>
              <a:endParaRPr lang="ko-KR" altLang="en-US" sz="8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2" name="직사각형 131">
              <a:extLst>
                <a:ext uri="{FF2B5EF4-FFF2-40B4-BE49-F238E27FC236}">
                  <a16:creationId xmlns:a16="http://schemas.microsoft.com/office/drawing/2014/main" id="{00000000-0008-0000-0200-00000F000000}"/>
                </a:ext>
              </a:extLst>
            </xdr:cNvPr>
            <xdr:cNvSpPr/>
          </xdr:nvSpPr>
          <xdr:spPr>
            <a:xfrm>
              <a:off x="23480241" y="10238826"/>
              <a:ext cx="1867464"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오차수량정보를 입력한다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3" name="순서도: 판단 132">
              <a:extLst>
                <a:ext uri="{FF2B5EF4-FFF2-40B4-BE49-F238E27FC236}">
                  <a16:creationId xmlns:a16="http://schemas.microsoft.com/office/drawing/2014/main" id="{00000000-0008-0000-0200-000010000000}"/>
                </a:ext>
              </a:extLst>
            </xdr:cNvPr>
            <xdr:cNvSpPr/>
          </xdr:nvSpPr>
          <xdr:spPr>
            <a:xfrm>
              <a:off x="23375782" y="11400300"/>
              <a:ext cx="2144282" cy="668455"/>
            </a:xfrm>
            <a:prstGeom prst="flowChartDecision">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정보 수정</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4" name="직사각형 133">
              <a:extLst>
                <a:ext uri="{FF2B5EF4-FFF2-40B4-BE49-F238E27FC236}">
                  <a16:creationId xmlns:a16="http://schemas.microsoft.com/office/drawing/2014/main" id="{00000000-0008-0000-0200-00000F000000}"/>
                </a:ext>
              </a:extLst>
            </xdr:cNvPr>
            <xdr:cNvSpPr/>
          </xdr:nvSpPr>
          <xdr:spPr>
            <a:xfrm>
              <a:off x="23518899" y="12547309"/>
              <a:ext cx="1869539"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재고수량정보를 수정한다</a:t>
              </a:r>
              <a:r>
                <a:rPr lang="en-US" altLang="ko-KR" sz="1050" b="0" cap="none" spc="0">
                  <a:ln w="0"/>
                  <a:solidFill>
                    <a:schemeClr val="tx1"/>
                  </a:solidFill>
                  <a:effectLst>
                    <a:outerShdw blurRad="38100" dist="19050" dir="2700000" algn="tl" rotWithShape="0">
                      <a:schemeClr val="dk1">
                        <a:alpha val="40000"/>
                      </a:schemeClr>
                    </a:outerShdw>
                  </a:effectLst>
                </a:rPr>
                <a:t>.</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35" name="직사각형 134">
              <a:extLst>
                <a:ext uri="{FF2B5EF4-FFF2-40B4-BE49-F238E27FC236}">
                  <a16:creationId xmlns:a16="http://schemas.microsoft.com/office/drawing/2014/main" id="{00000000-0008-0000-0200-00000F000000}"/>
                </a:ext>
              </a:extLst>
            </xdr:cNvPr>
            <xdr:cNvSpPr/>
          </xdr:nvSpPr>
          <xdr:spPr>
            <a:xfrm>
              <a:off x="25050836" y="13775175"/>
              <a:ext cx="1864632" cy="66558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재고관리현황조회</a:t>
              </a:r>
            </a:p>
          </xdr:txBody>
        </xdr:sp>
        <xdr:cxnSp macro="">
          <xdr:nvCxnSpPr>
            <xdr:cNvPr id="136" name="꺾인 연결선 135"/>
            <xdr:cNvCxnSpPr>
              <a:stCxn id="128" idx="1"/>
              <a:endCxn id="131" idx="0"/>
            </xdr:cNvCxnSpPr>
          </xdr:nvCxnSpPr>
          <xdr:spPr>
            <a:xfrm rot="10800000" flipV="1">
              <a:off x="24399188" y="8403571"/>
              <a:ext cx="462146" cy="737636"/>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7" name="TextBox 136">
              <a:extLst>
                <a:ext uri="{FF2B5EF4-FFF2-40B4-BE49-F238E27FC236}">
                  <a16:creationId xmlns:a16="http://schemas.microsoft.com/office/drawing/2014/main" id="{00000000-0008-0000-0200-000020000000}"/>
                </a:ext>
              </a:extLst>
            </xdr:cNvPr>
            <xdr:cNvSpPr txBox="1"/>
          </xdr:nvSpPr>
          <xdr:spPr>
            <a:xfrm>
              <a:off x="23808436" y="8658489"/>
              <a:ext cx="489684" cy="182536"/>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38" name="꺾인 연결선 137"/>
            <xdr:cNvCxnSpPr>
              <a:stCxn id="128" idx="3"/>
              <a:endCxn id="135" idx="3"/>
            </xdr:cNvCxnSpPr>
          </xdr:nvCxnSpPr>
          <xdr:spPr>
            <a:xfrm flipH="1">
              <a:off x="26915468" y="8403571"/>
              <a:ext cx="90147" cy="5707128"/>
            </a:xfrm>
            <a:prstGeom prst="bentConnector3">
              <a:avLst>
                <a:gd name="adj1" fmla="val -634456"/>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39" name="TextBox 138">
              <a:extLst>
                <a:ext uri="{FF2B5EF4-FFF2-40B4-BE49-F238E27FC236}">
                  <a16:creationId xmlns:a16="http://schemas.microsoft.com/office/drawing/2014/main" id="{00000000-0008-0000-0200-000020000000}"/>
                </a:ext>
              </a:extLst>
            </xdr:cNvPr>
            <xdr:cNvSpPr txBox="1"/>
          </xdr:nvSpPr>
          <xdr:spPr>
            <a:xfrm>
              <a:off x="27843049" y="11063959"/>
              <a:ext cx="489684" cy="188000"/>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0" name="직선 화살표 연결선 139"/>
            <xdr:cNvCxnSpPr>
              <a:stCxn id="131" idx="2"/>
            </xdr:cNvCxnSpPr>
          </xdr:nvCxnSpPr>
          <xdr:spPr>
            <a:xfrm flipH="1">
              <a:off x="24399089" y="9695478"/>
              <a:ext cx="98" cy="451822"/>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1" name="직선 화살표 연결선 140"/>
            <xdr:cNvCxnSpPr/>
          </xdr:nvCxnSpPr>
          <xdr:spPr>
            <a:xfrm>
              <a:off x="24446242" y="10945892"/>
              <a:ext cx="0" cy="384646"/>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2" name="꺾인 연결선 141"/>
            <xdr:cNvCxnSpPr>
              <a:stCxn id="133" idx="1"/>
              <a:endCxn id="132" idx="1"/>
            </xdr:cNvCxnSpPr>
          </xdr:nvCxnSpPr>
          <xdr:spPr>
            <a:xfrm rot="10800000" flipH="1">
              <a:off x="23375781" y="10567406"/>
              <a:ext cx="104459" cy="1171336"/>
            </a:xfrm>
            <a:prstGeom prst="bentConnector3">
              <a:avLst>
                <a:gd name="adj1" fmla="val -21884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3" name="TextBox 142">
              <a:extLst>
                <a:ext uri="{FF2B5EF4-FFF2-40B4-BE49-F238E27FC236}">
                  <a16:creationId xmlns:a16="http://schemas.microsoft.com/office/drawing/2014/main" id="{00000000-0008-0000-0200-000020000000}"/>
                </a:ext>
              </a:extLst>
            </xdr:cNvPr>
            <xdr:cNvSpPr txBox="1"/>
          </xdr:nvSpPr>
          <xdr:spPr>
            <a:xfrm>
              <a:off x="22499781" y="11052799"/>
              <a:ext cx="489685"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Y</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4" name="직선 화살표 연결선 143"/>
            <xdr:cNvCxnSpPr/>
          </xdr:nvCxnSpPr>
          <xdr:spPr>
            <a:xfrm>
              <a:off x="24450958" y="12118692"/>
              <a:ext cx="0" cy="31963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sp macro="" textlink="">
          <xdr:nvSpPr>
            <xdr:cNvPr id="145" name="TextBox 144">
              <a:extLst>
                <a:ext uri="{FF2B5EF4-FFF2-40B4-BE49-F238E27FC236}">
                  <a16:creationId xmlns:a16="http://schemas.microsoft.com/office/drawing/2014/main" id="{00000000-0008-0000-0200-000020000000}"/>
                </a:ext>
              </a:extLst>
            </xdr:cNvPr>
            <xdr:cNvSpPr txBox="1"/>
          </xdr:nvSpPr>
          <xdr:spPr>
            <a:xfrm>
              <a:off x="24725802" y="12166816"/>
              <a:ext cx="487610" cy="190961"/>
            </a:xfrm>
            <a:prstGeom prst="rect">
              <a:avLst/>
            </a:prstGeom>
            <a:no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050" b="0" cap="none" spc="0">
                  <a:ln w="0"/>
                  <a:solidFill>
                    <a:schemeClr val="tx1"/>
                  </a:solidFill>
                  <a:effectLst>
                    <a:outerShdw blurRad="38100" dist="19050" dir="2700000" algn="tl" rotWithShape="0">
                      <a:schemeClr val="dk1">
                        <a:alpha val="40000"/>
                      </a:schemeClr>
                    </a:outerShdw>
                  </a:effectLst>
                </a:rPr>
                <a:t>N</a:t>
              </a:r>
              <a:endParaRPr lang="ko-KR" altLang="en-US" sz="1050" b="0" cap="none" spc="0">
                <a:ln w="0"/>
                <a:solidFill>
                  <a:schemeClr val="tx1"/>
                </a:solidFill>
                <a:effectLst>
                  <a:outerShdw blurRad="38100" dist="19050" dir="2700000" algn="tl" rotWithShape="0">
                    <a:schemeClr val="dk1">
                      <a:alpha val="40000"/>
                    </a:schemeClr>
                  </a:outerShdw>
                </a:effectLst>
              </a:endParaRPr>
            </a:p>
          </xdr:txBody>
        </xdr:sp>
        <xdr:cxnSp macro="">
          <xdr:nvCxnSpPr>
            <xdr:cNvPr id="146" name="꺾인 연결선 145"/>
            <xdr:cNvCxnSpPr>
              <a:stCxn id="134" idx="2"/>
              <a:endCxn id="135" idx="1"/>
            </xdr:cNvCxnSpPr>
          </xdr:nvCxnSpPr>
          <xdr:spPr>
            <a:xfrm rot="16200000" flipH="1">
              <a:off x="24302090" y="13363433"/>
              <a:ext cx="899287" cy="598205"/>
            </a:xfrm>
            <a:prstGeom prst="bentConnector2">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7" name="직선 화살표 연결선 146"/>
            <xdr:cNvCxnSpPr/>
          </xdr:nvCxnSpPr>
          <xdr:spPr>
            <a:xfrm>
              <a:off x="25937441" y="874762"/>
              <a:ext cx="0" cy="223341"/>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48" name="직선 화살표 연결선 147"/>
            <xdr:cNvCxnSpPr/>
          </xdr:nvCxnSpPr>
          <xdr:spPr>
            <a:xfrm>
              <a:off x="25955030" y="1790452"/>
              <a:ext cx="0" cy="402034"/>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564570</xdr:colOff>
      <xdr:row>93</xdr:row>
      <xdr:rowOff>17317</xdr:rowOff>
    </xdr:from>
    <xdr:to>
      <xdr:col>6</xdr:col>
      <xdr:colOff>497000</xdr:colOff>
      <xdr:row>120</xdr:row>
      <xdr:rowOff>102777</xdr:rowOff>
    </xdr:to>
    <xdr:grpSp>
      <xdr:nvGrpSpPr>
        <xdr:cNvPr id="149" name="그룹 148"/>
        <xdr:cNvGrpSpPr/>
      </xdr:nvGrpSpPr>
      <xdr:grpSpPr>
        <a:xfrm>
          <a:off x="822305" y="22160141"/>
          <a:ext cx="3350224" cy="5834077"/>
          <a:chOff x="32904545" y="346364"/>
          <a:chExt cx="5195455" cy="6602556"/>
        </a:xfrm>
      </xdr:grpSpPr>
      <xdr:sp macro="" textlink="">
        <xdr:nvSpPr>
          <xdr:cNvPr id="150" name="직사각형 149"/>
          <xdr:cNvSpPr/>
        </xdr:nvSpPr>
        <xdr:spPr>
          <a:xfrm>
            <a:off x="32904545" y="346364"/>
            <a:ext cx="5195455" cy="660255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151" name="그룹 150"/>
          <xdr:cNvGrpSpPr/>
        </xdr:nvGrpSpPr>
        <xdr:grpSpPr>
          <a:xfrm>
            <a:off x="33797240" y="997882"/>
            <a:ext cx="3374744" cy="4975380"/>
            <a:chOff x="33895737" y="227223"/>
            <a:chExt cx="3363921" cy="4925591"/>
          </a:xfrm>
        </xdr:grpSpPr>
        <xdr:sp macro="" textlink="">
          <xdr:nvSpPr>
            <xdr:cNvPr id="152" name="직사각형 151">
              <a:extLst>
                <a:ext uri="{FF2B5EF4-FFF2-40B4-BE49-F238E27FC236}">
                  <a16:creationId xmlns:a16="http://schemas.microsoft.com/office/drawing/2014/main" id="{00000000-0008-0000-0200-00000F000000}"/>
                </a:ext>
              </a:extLst>
            </xdr:cNvPr>
            <xdr:cNvSpPr/>
          </xdr:nvSpPr>
          <xdr:spPr>
            <a:xfrm>
              <a:off x="34801663" y="227223"/>
              <a:ext cx="1539438" cy="539384"/>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매출</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매입</a:t>
              </a:r>
              <a:r>
                <a:rPr lang="en-US" altLang="ko-KR" sz="1050" b="0" cap="none" spc="0">
                  <a:ln w="0"/>
                  <a:solidFill>
                    <a:schemeClr val="tx1"/>
                  </a:solidFill>
                  <a:effectLst>
                    <a:outerShdw blurRad="38100" dist="19050" dir="2700000" algn="tl" rotWithShape="0">
                      <a:schemeClr val="dk1">
                        <a:alpha val="40000"/>
                      </a:schemeClr>
                    </a:outerShdw>
                  </a:effectLst>
                </a:rPr>
                <a:t>,</a:t>
              </a:r>
              <a:r>
                <a:rPr lang="ko-KR" altLang="en-US" sz="1050" b="0" cap="none" spc="0">
                  <a:ln w="0"/>
                  <a:solidFill>
                    <a:schemeClr val="tx1"/>
                  </a:solidFill>
                  <a:effectLst>
                    <a:outerShdw blurRad="38100" dist="19050" dir="2700000" algn="tl" rotWithShape="0">
                      <a:schemeClr val="dk1">
                        <a:alpha val="40000"/>
                      </a:schemeClr>
                    </a:outerShdw>
                  </a:effectLst>
                </a:rPr>
                <a:t>원천 마감</a:t>
              </a:r>
            </a:p>
          </xdr:txBody>
        </xdr:sp>
        <xdr:sp macro="" textlink="">
          <xdr:nvSpPr>
            <xdr:cNvPr id="153" name="직사각형 152">
              <a:extLst>
                <a:ext uri="{FF2B5EF4-FFF2-40B4-BE49-F238E27FC236}">
                  <a16:creationId xmlns:a16="http://schemas.microsoft.com/office/drawing/2014/main" id="{00000000-0008-0000-0200-00000F000000}"/>
                </a:ext>
              </a:extLst>
            </xdr:cNvPr>
            <xdr:cNvSpPr/>
          </xdr:nvSpPr>
          <xdr:spPr>
            <a:xfrm>
              <a:off x="35720220" y="1685719"/>
              <a:ext cx="1539438" cy="547880"/>
            </a:xfrm>
            <a:prstGeom prst="rect">
              <a:avLst/>
            </a:prstGeom>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통합회계관리 조회</a:t>
              </a:r>
            </a:p>
          </xdr:txBody>
        </xdr:sp>
        <xdr:sp macro="" textlink="">
          <xdr:nvSpPr>
            <xdr:cNvPr id="154" name="직사각형 153">
              <a:extLst>
                <a:ext uri="{FF2B5EF4-FFF2-40B4-BE49-F238E27FC236}">
                  <a16:creationId xmlns:a16="http://schemas.microsoft.com/office/drawing/2014/main" id="{00000000-0008-0000-0200-00000F000000}"/>
                </a:ext>
              </a:extLst>
            </xdr:cNvPr>
            <xdr:cNvSpPr/>
          </xdr:nvSpPr>
          <xdr:spPr>
            <a:xfrm>
              <a:off x="33895737" y="1685719"/>
              <a:ext cx="1539046" cy="547880"/>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통합원천관리 조회</a:t>
              </a:r>
            </a:p>
          </xdr:txBody>
        </xdr:sp>
        <xdr:sp macro="" textlink="">
          <xdr:nvSpPr>
            <xdr:cNvPr id="155" name="직사각형 154">
              <a:extLst>
                <a:ext uri="{FF2B5EF4-FFF2-40B4-BE49-F238E27FC236}">
                  <a16:creationId xmlns:a16="http://schemas.microsoft.com/office/drawing/2014/main" id="{00000000-0008-0000-0200-00000F000000}"/>
                </a:ext>
              </a:extLst>
            </xdr:cNvPr>
            <xdr:cNvSpPr/>
          </xdr:nvSpPr>
          <xdr:spPr>
            <a:xfrm>
              <a:off x="35718824" y="2860889"/>
              <a:ext cx="1539438" cy="545993"/>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부가세 관리 조회</a:t>
              </a:r>
            </a:p>
          </xdr:txBody>
        </xdr:sp>
        <xdr:cxnSp macro="">
          <xdr:nvCxnSpPr>
            <xdr:cNvPr id="156" name="꺾인 연결선 155"/>
            <xdr:cNvCxnSpPr>
              <a:stCxn id="154" idx="0"/>
              <a:endCxn id="153" idx="0"/>
            </xdr:cNvCxnSpPr>
          </xdr:nvCxnSpPr>
          <xdr:spPr>
            <a:xfrm rot="5400000" flipH="1" flipV="1">
              <a:off x="35577600" y="773379"/>
              <a:ext cx="12700" cy="1824679"/>
            </a:xfrm>
            <a:prstGeom prst="bentConnector3">
              <a:avLst>
                <a:gd name="adj1" fmla="val 4260000"/>
              </a:avLst>
            </a:prstGeom>
            <a:ln>
              <a:solidFill>
                <a:schemeClr val="tx1"/>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57" name="직선 연결선 156"/>
            <xdr:cNvCxnSpPr>
              <a:stCxn id="152" idx="2"/>
            </xdr:cNvCxnSpPr>
          </xdr:nvCxnSpPr>
          <xdr:spPr>
            <a:xfrm flipH="1">
              <a:off x="35569208" y="766607"/>
              <a:ext cx="2175" cy="373536"/>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58" name="직선 화살표 연결선 157"/>
            <xdr:cNvCxnSpPr/>
          </xdr:nvCxnSpPr>
          <xdr:spPr>
            <a:xfrm>
              <a:off x="36469320" y="2265045"/>
              <a:ext cx="0" cy="55530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xnSp macro="">
          <xdr:nvCxnSpPr>
            <xdr:cNvPr id="159" name="꺾인 연결선 158"/>
            <xdr:cNvCxnSpPr>
              <a:stCxn id="154" idx="2"/>
              <a:endCxn id="155" idx="2"/>
            </xdr:cNvCxnSpPr>
          </xdr:nvCxnSpPr>
          <xdr:spPr>
            <a:xfrm rot="16200000" flipH="1">
              <a:off x="34990260" y="1908599"/>
              <a:ext cx="1173283" cy="1823283"/>
            </a:xfrm>
            <a:prstGeom prst="bentConnector3">
              <a:avLst>
                <a:gd name="adj1" fmla="val 149055"/>
              </a:avLst>
            </a:prstGeom>
            <a:ln>
              <a:solidFill>
                <a:schemeClr val="tx1"/>
              </a:solidFill>
            </a:ln>
          </xdr:spPr>
          <xdr:style>
            <a:lnRef idx="1">
              <a:schemeClr val="dk1"/>
            </a:lnRef>
            <a:fillRef idx="0">
              <a:schemeClr val="dk1"/>
            </a:fillRef>
            <a:effectRef idx="0">
              <a:schemeClr val="dk1"/>
            </a:effectRef>
            <a:fontRef idx="minor">
              <a:schemeClr val="tx1"/>
            </a:fontRef>
          </xdr:style>
        </xdr:cxnSp>
        <xdr:sp macro="" textlink="">
          <xdr:nvSpPr>
            <xdr:cNvPr id="160" name="직사각형 159">
              <a:extLst>
                <a:ext uri="{FF2B5EF4-FFF2-40B4-BE49-F238E27FC236}">
                  <a16:creationId xmlns:a16="http://schemas.microsoft.com/office/drawing/2014/main" id="{00000000-0008-0000-0200-00000F000000}"/>
                </a:ext>
              </a:extLst>
            </xdr:cNvPr>
            <xdr:cNvSpPr/>
          </xdr:nvSpPr>
          <xdr:spPr>
            <a:xfrm>
              <a:off x="34807281" y="4602059"/>
              <a:ext cx="1539438" cy="550755"/>
            </a:xfrm>
            <a:prstGeom prst="rect">
              <a:avLst/>
            </a:prstGeom>
            <a:noFill/>
            <a:ln w="12700">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050" b="0" cap="none" spc="0">
                  <a:ln w="0"/>
                  <a:solidFill>
                    <a:schemeClr val="tx1"/>
                  </a:solidFill>
                  <a:effectLst>
                    <a:outerShdw blurRad="38100" dist="19050" dir="2700000" algn="tl" rotWithShape="0">
                      <a:schemeClr val="dk1">
                        <a:alpha val="40000"/>
                      </a:schemeClr>
                    </a:outerShdw>
                  </a:effectLst>
                </a:rPr>
                <a:t>손익계산서 조회</a:t>
              </a:r>
            </a:p>
          </xdr:txBody>
        </xdr:sp>
        <xdr:cxnSp macro="">
          <xdr:nvCxnSpPr>
            <xdr:cNvPr id="161" name="직선 화살표 연결선 160"/>
            <xdr:cNvCxnSpPr/>
          </xdr:nvCxnSpPr>
          <xdr:spPr>
            <a:xfrm>
              <a:off x="35576828" y="3979545"/>
              <a:ext cx="0" cy="585788"/>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432954</xdr:colOff>
      <xdr:row>57</xdr:row>
      <xdr:rowOff>173182</xdr:rowOff>
    </xdr:from>
    <xdr:to>
      <xdr:col>5</xdr:col>
      <xdr:colOff>81643</xdr:colOff>
      <xdr:row>60</xdr:row>
      <xdr:rowOff>122465</xdr:rowOff>
    </xdr:to>
    <xdr:sp macro="" textlink="">
      <xdr:nvSpPr>
        <xdr:cNvPr id="2" name="직사각형 1"/>
        <xdr:cNvSpPr/>
      </xdr:nvSpPr>
      <xdr:spPr>
        <a:xfrm>
          <a:off x="691490" y="14270182"/>
          <a:ext cx="2370117" cy="5616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회원등록 및 로그인</a:t>
          </a:r>
        </a:p>
      </xdr:txBody>
    </xdr:sp>
    <xdr:clientData/>
  </xdr:twoCellAnchor>
  <xdr:twoCellAnchor>
    <xdr:from>
      <xdr:col>11</xdr:col>
      <xdr:colOff>149925</xdr:colOff>
      <xdr:row>57</xdr:row>
      <xdr:rowOff>175903</xdr:rowOff>
    </xdr:from>
    <xdr:to>
      <xdr:col>15</xdr:col>
      <xdr:colOff>108856</xdr:colOff>
      <xdr:row>60</xdr:row>
      <xdr:rowOff>81643</xdr:rowOff>
    </xdr:to>
    <xdr:sp macro="" textlink="">
      <xdr:nvSpPr>
        <xdr:cNvPr id="162" name="직사각형 161"/>
        <xdr:cNvSpPr/>
      </xdr:nvSpPr>
      <xdr:spPr>
        <a:xfrm>
          <a:off x="7212032" y="14272903"/>
          <a:ext cx="2680360"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직원등록 및 급여관리</a:t>
          </a:r>
        </a:p>
      </xdr:txBody>
    </xdr:sp>
    <xdr:clientData/>
  </xdr:twoCellAnchor>
  <xdr:twoCellAnchor>
    <xdr:from>
      <xdr:col>20</xdr:col>
      <xdr:colOff>411181</xdr:colOff>
      <xdr:row>58</xdr:row>
      <xdr:rowOff>15339</xdr:rowOff>
    </xdr:from>
    <xdr:to>
      <xdr:col>23</xdr:col>
      <xdr:colOff>272142</xdr:colOff>
      <xdr:row>60</xdr:row>
      <xdr:rowOff>125186</xdr:rowOff>
    </xdr:to>
    <xdr:sp macro="" textlink="">
      <xdr:nvSpPr>
        <xdr:cNvPr id="163" name="직사각형 162"/>
        <xdr:cNvSpPr/>
      </xdr:nvSpPr>
      <xdr:spPr>
        <a:xfrm>
          <a:off x="13596502" y="14316446"/>
          <a:ext cx="1902033"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매입 매출 관리</a:t>
          </a:r>
        </a:p>
      </xdr:txBody>
    </xdr:sp>
    <xdr:clientData/>
  </xdr:twoCellAnchor>
  <xdr:twoCellAnchor>
    <xdr:from>
      <xdr:col>1</xdr:col>
      <xdr:colOff>658830</xdr:colOff>
      <xdr:row>91</xdr:row>
      <xdr:rowOff>140525</xdr:rowOff>
    </xdr:from>
    <xdr:to>
      <xdr:col>4</xdr:col>
      <xdr:colOff>68036</xdr:colOff>
      <xdr:row>94</xdr:row>
      <xdr:rowOff>46265</xdr:rowOff>
    </xdr:to>
    <xdr:sp macro="" textlink="">
      <xdr:nvSpPr>
        <xdr:cNvPr id="164" name="직사각형 163"/>
        <xdr:cNvSpPr/>
      </xdr:nvSpPr>
      <xdr:spPr>
        <a:xfrm>
          <a:off x="917366" y="21177168"/>
          <a:ext cx="1450277" cy="51806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2000">
              <a:solidFill>
                <a:sysClr val="windowText" lastClr="000000"/>
              </a:solidFill>
            </a:rPr>
            <a:t>세무 관리</a:t>
          </a:r>
        </a:p>
      </xdr:txBody>
    </xdr:sp>
    <xdr:clientData/>
  </xdr:twoCellAnchor>
  <xdr:twoCellAnchor>
    <xdr:from>
      <xdr:col>1</xdr:col>
      <xdr:colOff>395007</xdr:colOff>
      <xdr:row>19</xdr:row>
      <xdr:rowOff>29413</xdr:rowOff>
    </xdr:from>
    <xdr:to>
      <xdr:col>19</xdr:col>
      <xdr:colOff>275944</xdr:colOff>
      <xdr:row>52</xdr:row>
      <xdr:rowOff>100852</xdr:rowOff>
    </xdr:to>
    <xdr:grpSp>
      <xdr:nvGrpSpPr>
        <xdr:cNvPr id="165" name="그룹 164"/>
        <xdr:cNvGrpSpPr/>
      </xdr:nvGrpSpPr>
      <xdr:grpSpPr>
        <a:xfrm>
          <a:off x="652742" y="6405560"/>
          <a:ext cx="12184996" cy="7097527"/>
          <a:chOff x="2531204" y="305824"/>
          <a:chExt cx="10358801" cy="5643198"/>
        </a:xfrm>
      </xdr:grpSpPr>
      <xdr:sp macro="" textlink="">
        <xdr:nvSpPr>
          <xdr:cNvPr id="166" name="직사각형 165"/>
          <xdr:cNvSpPr/>
        </xdr:nvSpPr>
        <xdr:spPr>
          <a:xfrm>
            <a:off x="2531204" y="305824"/>
            <a:ext cx="10358801" cy="564319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7" name="TextBox 166"/>
          <xdr:cNvSpPr txBox="1"/>
        </xdr:nvSpPr>
        <xdr:spPr>
          <a:xfrm>
            <a:off x="3123334" y="1342159"/>
            <a:ext cx="1290205" cy="520411"/>
          </a:xfrm>
          <a:prstGeom prst="rect">
            <a:avLst/>
          </a:prstGeom>
          <a:solidFill>
            <a:schemeClr val="tx2">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인사관리</a:t>
            </a:r>
          </a:p>
        </xdr:txBody>
      </xdr:sp>
      <xdr:sp macro="" textlink="">
        <xdr:nvSpPr>
          <xdr:cNvPr id="168" name="TextBox 167"/>
          <xdr:cNvSpPr txBox="1"/>
        </xdr:nvSpPr>
        <xdr:spPr>
          <a:xfrm>
            <a:off x="5875193" y="785380"/>
            <a:ext cx="1290205" cy="51867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상용직급여관리</a:t>
            </a:r>
          </a:p>
        </xdr:txBody>
      </xdr:sp>
      <xdr:sp macro="" textlink="">
        <xdr:nvSpPr>
          <xdr:cNvPr id="169" name="TextBox 168"/>
          <xdr:cNvSpPr txBox="1"/>
        </xdr:nvSpPr>
        <xdr:spPr>
          <a:xfrm>
            <a:off x="5001491" y="1908464"/>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근태관리</a:t>
            </a:r>
          </a:p>
        </xdr:txBody>
      </xdr:sp>
      <xdr:sp macro="" textlink="">
        <xdr:nvSpPr>
          <xdr:cNvPr id="170" name="TextBox 169"/>
          <xdr:cNvSpPr txBox="1"/>
        </xdr:nvSpPr>
        <xdr:spPr>
          <a:xfrm>
            <a:off x="6758420" y="1908464"/>
            <a:ext cx="1290205"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일용직급여관리</a:t>
            </a:r>
          </a:p>
        </xdr:txBody>
      </xdr:sp>
      <xdr:sp macro="" textlink="">
        <xdr:nvSpPr>
          <xdr:cNvPr id="171" name="TextBox 170"/>
          <xdr:cNvSpPr txBox="1"/>
        </xdr:nvSpPr>
        <xdr:spPr>
          <a:xfrm>
            <a:off x="8655627" y="1342159"/>
            <a:ext cx="1290205"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통합원천관리</a:t>
            </a:r>
          </a:p>
        </xdr:txBody>
      </xdr:sp>
      <xdr:sp macro="" textlink="">
        <xdr:nvSpPr>
          <xdr:cNvPr id="172" name="TextBox 171"/>
          <xdr:cNvSpPr txBox="1"/>
        </xdr:nvSpPr>
        <xdr:spPr>
          <a:xfrm>
            <a:off x="3123334" y="3145848"/>
            <a:ext cx="1290205" cy="520411"/>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050" b="1"/>
              <a:t>메뉴별품목소모량관리</a:t>
            </a:r>
            <a:endParaRPr lang="ko-KR" altLang="en-US" sz="800" b="1"/>
          </a:p>
        </xdr:txBody>
      </xdr:sp>
      <xdr:sp macro="" textlink="">
        <xdr:nvSpPr>
          <xdr:cNvPr id="173" name="TextBox 172"/>
          <xdr:cNvSpPr txBox="1"/>
        </xdr:nvSpPr>
        <xdr:spPr>
          <a:xfrm>
            <a:off x="3123334" y="3948545"/>
            <a:ext cx="1290205" cy="520412"/>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품목관리</a:t>
            </a:r>
          </a:p>
        </xdr:txBody>
      </xdr:sp>
      <xdr:sp macro="" textlink="">
        <xdr:nvSpPr>
          <xdr:cNvPr id="174" name="TextBox 173"/>
          <xdr:cNvSpPr txBox="1"/>
        </xdr:nvSpPr>
        <xdr:spPr>
          <a:xfrm>
            <a:off x="5379716" y="3145848"/>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매출관리</a:t>
            </a:r>
          </a:p>
        </xdr:txBody>
      </xdr:sp>
      <xdr:sp macro="" textlink="">
        <xdr:nvSpPr>
          <xdr:cNvPr id="175" name="TextBox 174"/>
          <xdr:cNvSpPr txBox="1"/>
        </xdr:nvSpPr>
        <xdr:spPr>
          <a:xfrm>
            <a:off x="5379716" y="3948545"/>
            <a:ext cx="1290204" cy="52041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매입관리</a:t>
            </a:r>
          </a:p>
        </xdr:txBody>
      </xdr:sp>
      <xdr:sp macro="" textlink="">
        <xdr:nvSpPr>
          <xdr:cNvPr id="176" name="TextBox 175"/>
          <xdr:cNvSpPr txBox="1"/>
        </xdr:nvSpPr>
        <xdr:spPr>
          <a:xfrm>
            <a:off x="7298748" y="3532909"/>
            <a:ext cx="1290204" cy="520411"/>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통합회계관리</a:t>
            </a:r>
          </a:p>
        </xdr:txBody>
      </xdr:sp>
      <xdr:sp macro="" textlink="">
        <xdr:nvSpPr>
          <xdr:cNvPr id="177" name="TextBox 176"/>
          <xdr:cNvSpPr txBox="1"/>
        </xdr:nvSpPr>
        <xdr:spPr>
          <a:xfrm>
            <a:off x="7298748" y="4884593"/>
            <a:ext cx="1290204" cy="518680"/>
          </a:xfrm>
          <a:prstGeom prst="rect">
            <a:avLst/>
          </a:prstGeom>
          <a:solidFill>
            <a:schemeClr val="accent4">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통합재고관리</a:t>
            </a:r>
          </a:p>
        </xdr:txBody>
      </xdr:sp>
      <xdr:sp macro="" textlink="">
        <xdr:nvSpPr>
          <xdr:cNvPr id="178" name="TextBox 177"/>
          <xdr:cNvSpPr txBox="1"/>
        </xdr:nvSpPr>
        <xdr:spPr>
          <a:xfrm>
            <a:off x="9310255" y="3532909"/>
            <a:ext cx="1290204" cy="52041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부가세관리</a:t>
            </a:r>
          </a:p>
        </xdr:txBody>
      </xdr:sp>
      <xdr:sp macro="" textlink="">
        <xdr:nvSpPr>
          <xdr:cNvPr id="179" name="TextBox 178"/>
          <xdr:cNvSpPr txBox="1"/>
        </xdr:nvSpPr>
        <xdr:spPr>
          <a:xfrm>
            <a:off x="11216986" y="2400300"/>
            <a:ext cx="1290205" cy="518680"/>
          </a:xfrm>
          <a:prstGeom prst="rect">
            <a:avLst/>
          </a:prstGeom>
          <a:solidFill>
            <a:schemeClr val="accent3">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t>손익계산서</a:t>
            </a:r>
          </a:p>
        </xdr:txBody>
      </xdr:sp>
      <xdr:cxnSp macro="">
        <xdr:nvCxnSpPr>
          <xdr:cNvPr id="180" name="꺾인 연결선 179"/>
          <xdr:cNvCxnSpPr>
            <a:stCxn id="168" idx="1"/>
            <a:endCxn id="169" idx="1"/>
          </xdr:cNvCxnSpPr>
        </xdr:nvCxnSpPr>
        <xdr:spPr>
          <a:xfrm rot="10800000" flipV="1">
            <a:off x="5001492" y="1043853"/>
            <a:ext cx="873702" cy="1124816"/>
          </a:xfrm>
          <a:prstGeom prst="bentConnector3">
            <a:avLst>
              <a:gd name="adj1" fmla="val 126374"/>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1" name="직선 연결선 180"/>
          <xdr:cNvCxnSpPr>
            <a:stCxn id="167" idx="3"/>
          </xdr:cNvCxnSpPr>
        </xdr:nvCxnSpPr>
        <xdr:spPr>
          <a:xfrm flipV="1">
            <a:off x="4413539" y="1601608"/>
            <a:ext cx="352603" cy="757"/>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2" name="직선 연결선 181"/>
          <xdr:cNvCxnSpPr>
            <a:stCxn id="169" idx="3"/>
            <a:endCxn id="170" idx="1"/>
          </xdr:cNvCxnSpPr>
        </xdr:nvCxnSpPr>
        <xdr:spPr>
          <a:xfrm>
            <a:off x="6291695" y="2168670"/>
            <a:ext cx="466725"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3" name="꺾인 연결선 182"/>
          <xdr:cNvCxnSpPr>
            <a:stCxn id="168" idx="3"/>
            <a:endCxn id="170" idx="3"/>
          </xdr:cNvCxnSpPr>
        </xdr:nvCxnSpPr>
        <xdr:spPr>
          <a:xfrm>
            <a:off x="7165398" y="1041715"/>
            <a:ext cx="883227" cy="1126955"/>
          </a:xfrm>
          <a:prstGeom prst="bentConnector3">
            <a:avLst>
              <a:gd name="adj1" fmla="val 12596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5" name="꺾인 연결선 184"/>
          <xdr:cNvCxnSpPr>
            <a:stCxn id="171" idx="3"/>
            <a:endCxn id="179" idx="0"/>
          </xdr:cNvCxnSpPr>
        </xdr:nvCxnSpPr>
        <xdr:spPr>
          <a:xfrm>
            <a:off x="9945832" y="1602364"/>
            <a:ext cx="1916258" cy="797936"/>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6" name="꺾인 연결선 185"/>
          <xdr:cNvCxnSpPr>
            <a:stCxn id="178" idx="3"/>
            <a:endCxn id="179" idx="2"/>
          </xdr:cNvCxnSpPr>
        </xdr:nvCxnSpPr>
        <xdr:spPr>
          <a:xfrm flipV="1">
            <a:off x="10600459" y="2918980"/>
            <a:ext cx="1261631" cy="874134"/>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87" name="꺾인 연결선 186"/>
          <xdr:cNvCxnSpPr>
            <a:stCxn id="172" idx="3"/>
            <a:endCxn id="173" idx="3"/>
          </xdr:cNvCxnSpPr>
        </xdr:nvCxnSpPr>
        <xdr:spPr>
          <a:xfrm>
            <a:off x="4413539"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88" name="꺾인 연결선 187"/>
          <xdr:cNvCxnSpPr>
            <a:stCxn id="174" idx="1"/>
            <a:endCxn id="175" idx="1"/>
          </xdr:cNvCxnSpPr>
        </xdr:nvCxnSpPr>
        <xdr:spPr>
          <a:xfrm rot="10800000" flipV="1">
            <a:off x="5379716"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0" name="꺾인 연결선 189"/>
          <xdr:cNvCxnSpPr>
            <a:stCxn id="174" idx="3"/>
            <a:endCxn id="175" idx="3"/>
          </xdr:cNvCxnSpPr>
        </xdr:nvCxnSpPr>
        <xdr:spPr>
          <a:xfrm>
            <a:off x="6669920" y="3406054"/>
            <a:ext cx="12700" cy="802697"/>
          </a:xfrm>
          <a:prstGeom prst="bentConnector3">
            <a:avLst>
              <a:gd name="adj1" fmla="val 1800000"/>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192" name="직선 화살표 연결선 191"/>
          <xdr:cNvCxnSpPr>
            <a:stCxn id="176" idx="3"/>
            <a:endCxn id="178" idx="1"/>
          </xdr:cNvCxnSpPr>
        </xdr:nvCxnSpPr>
        <xdr:spPr>
          <a:xfrm>
            <a:off x="8588952" y="3793115"/>
            <a:ext cx="721303"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xnSp macro="">
        <xdr:nvCxnSpPr>
          <xdr:cNvPr id="193" name="꺾인 연결선 192"/>
          <xdr:cNvCxnSpPr>
            <a:endCxn id="177" idx="1"/>
          </xdr:cNvCxnSpPr>
        </xdr:nvCxnSpPr>
        <xdr:spPr>
          <a:xfrm rot="16200000" flipH="1">
            <a:off x="6529085" y="4375134"/>
            <a:ext cx="1346922" cy="192405"/>
          </a:xfrm>
          <a:prstGeom prst="bentConnector2">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xdr:from>
      <xdr:col>11</xdr:col>
      <xdr:colOff>311944</xdr:colOff>
      <xdr:row>26</xdr:row>
      <xdr:rowOff>186298</xdr:rowOff>
    </xdr:from>
    <xdr:to>
      <xdr:col>12</xdr:col>
      <xdr:colOff>55647</xdr:colOff>
      <xdr:row>26</xdr:row>
      <xdr:rowOff>186298</xdr:rowOff>
    </xdr:to>
    <xdr:cxnSp macro="">
      <xdr:nvCxnSpPr>
        <xdr:cNvPr id="194" name="직선 화살표 연결선 193"/>
        <xdr:cNvCxnSpPr/>
      </xdr:nvCxnSpPr>
      <xdr:spPr>
        <a:xfrm>
          <a:off x="7427119" y="8015848"/>
          <a:ext cx="429503" cy="0"/>
        </a:xfrm>
        <a:prstGeom prst="straightConnector1">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142875</xdr:colOff>
      <xdr:row>40</xdr:row>
      <xdr:rowOff>0</xdr:rowOff>
    </xdr:from>
    <xdr:to>
      <xdr:col>6</xdr:col>
      <xdr:colOff>71438</xdr:colOff>
      <xdr:row>40</xdr:row>
      <xdr:rowOff>0</xdr:rowOff>
    </xdr:to>
    <xdr:cxnSp macro="">
      <xdr:nvCxnSpPr>
        <xdr:cNvPr id="204" name="직선 연결선 203"/>
        <xdr:cNvCxnSpPr/>
      </xdr:nvCxnSpPr>
      <xdr:spPr>
        <a:xfrm>
          <a:off x="3137297" y="10757297"/>
          <a:ext cx="613172"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80211</xdr:colOff>
      <xdr:row>39</xdr:row>
      <xdr:rowOff>150395</xdr:rowOff>
    </xdr:from>
    <xdr:to>
      <xdr:col>9</xdr:col>
      <xdr:colOff>535492</xdr:colOff>
      <xdr:row>39</xdr:row>
      <xdr:rowOff>156265</xdr:rowOff>
    </xdr:to>
    <xdr:cxnSp macro="">
      <xdr:nvCxnSpPr>
        <xdr:cNvPr id="208" name="직선 연결선 207"/>
        <xdr:cNvCxnSpPr>
          <a:endCxn id="176" idx="1"/>
        </xdr:cNvCxnSpPr>
      </xdr:nvCxnSpPr>
      <xdr:spPr>
        <a:xfrm>
          <a:off x="5830303" y="10738184"/>
          <a:ext cx="455281" cy="587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1197428</xdr:colOff>
      <xdr:row>18</xdr:row>
      <xdr:rowOff>0</xdr:rowOff>
    </xdr:from>
    <xdr:to>
      <xdr:col>2</xdr:col>
      <xdr:colOff>707572</xdr:colOff>
      <xdr:row>27</xdr:row>
      <xdr:rowOff>81642</xdr:rowOff>
    </xdr:to>
    <xdr:cxnSp macro="">
      <xdr:nvCxnSpPr>
        <xdr:cNvPr id="2" name="직선 화살표 연결선 1">
          <a:extLst>
            <a:ext uri="{FF2B5EF4-FFF2-40B4-BE49-F238E27FC236}">
              <a16:creationId xmlns:a16="http://schemas.microsoft.com/office/drawing/2014/main" id="{00000000-0008-0000-0500-000002000000}"/>
            </a:ext>
          </a:extLst>
        </xdr:cNvPr>
        <xdr:cNvCxnSpPr/>
      </xdr:nvCxnSpPr>
      <xdr:spPr>
        <a:xfrm>
          <a:off x="2136321" y="6313714"/>
          <a:ext cx="1088572" cy="3633107"/>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1213756</xdr:colOff>
      <xdr:row>28</xdr:row>
      <xdr:rowOff>29935</xdr:rowOff>
    </xdr:from>
    <xdr:to>
      <xdr:col>3</xdr:col>
      <xdr:colOff>530679</xdr:colOff>
      <xdr:row>37</xdr:row>
      <xdr:rowOff>54429</xdr:rowOff>
    </xdr:to>
    <xdr:cxnSp macro="">
      <xdr:nvCxnSpPr>
        <xdr:cNvPr id="32" name="직선 화살표 연결선 31">
          <a:extLst>
            <a:ext uri="{FF2B5EF4-FFF2-40B4-BE49-F238E27FC236}">
              <a16:creationId xmlns:a16="http://schemas.microsoft.com/office/drawing/2014/main" id="{00000000-0008-0000-0500-000002000000}"/>
            </a:ext>
          </a:extLst>
        </xdr:cNvPr>
        <xdr:cNvCxnSpPr/>
      </xdr:nvCxnSpPr>
      <xdr:spPr>
        <a:xfrm>
          <a:off x="2152649" y="10289721"/>
          <a:ext cx="2473780" cy="3575958"/>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1728108</xdr:colOff>
      <xdr:row>82</xdr:row>
      <xdr:rowOff>367393</xdr:rowOff>
    </xdr:from>
    <xdr:to>
      <xdr:col>7</xdr:col>
      <xdr:colOff>571500</xdr:colOff>
      <xdr:row>96</xdr:row>
      <xdr:rowOff>13607</xdr:rowOff>
    </xdr:to>
    <xdr:cxnSp macro="">
      <xdr:nvCxnSpPr>
        <xdr:cNvPr id="35" name="직선 화살표 연결선 34"/>
        <xdr:cNvCxnSpPr/>
      </xdr:nvCxnSpPr>
      <xdr:spPr>
        <a:xfrm>
          <a:off x="7769679" y="30752143"/>
          <a:ext cx="4776107" cy="51707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1428750</xdr:colOff>
      <xdr:row>72</xdr:row>
      <xdr:rowOff>13607</xdr:rowOff>
    </xdr:from>
    <xdr:to>
      <xdr:col>6</xdr:col>
      <xdr:colOff>819151</xdr:colOff>
      <xdr:row>95</xdr:row>
      <xdr:rowOff>383721</xdr:rowOff>
    </xdr:to>
    <xdr:cxnSp macro="">
      <xdr:nvCxnSpPr>
        <xdr:cNvPr id="37" name="직선 화살표 연결선 36"/>
        <xdr:cNvCxnSpPr/>
      </xdr:nvCxnSpPr>
      <xdr:spPr>
        <a:xfrm>
          <a:off x="7470321" y="27241500"/>
          <a:ext cx="3744687" cy="86568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5043</xdr:colOff>
      <xdr:row>239</xdr:row>
      <xdr:rowOff>23812</xdr:rowOff>
    </xdr:from>
    <xdr:to>
      <xdr:col>6</xdr:col>
      <xdr:colOff>511968</xdr:colOff>
      <xdr:row>276</xdr:row>
      <xdr:rowOff>381000</xdr:rowOff>
    </xdr:to>
    <xdr:cxnSp macro="">
      <xdr:nvCxnSpPr>
        <xdr:cNvPr id="8" name="직선 화살표 연결선 7"/>
        <xdr:cNvCxnSpPr/>
      </xdr:nvCxnSpPr>
      <xdr:spPr>
        <a:xfrm flipH="1">
          <a:off x="6982106" y="91916250"/>
          <a:ext cx="506925" cy="5834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5044</xdr:colOff>
      <xdr:row>239</xdr:row>
      <xdr:rowOff>-1</xdr:rowOff>
    </xdr:from>
    <xdr:to>
      <xdr:col>6</xdr:col>
      <xdr:colOff>500062</xdr:colOff>
      <xdr:row>276</xdr:row>
      <xdr:rowOff>368300</xdr:rowOff>
    </xdr:to>
    <xdr:cxnSp macro="">
      <xdr:nvCxnSpPr>
        <xdr:cNvPr id="24" name="직선 화살표 연결선 23"/>
        <xdr:cNvCxnSpPr/>
      </xdr:nvCxnSpPr>
      <xdr:spPr>
        <a:xfrm flipH="1">
          <a:off x="5720044" y="91892437"/>
          <a:ext cx="1757081" cy="5845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8220</xdr:colOff>
      <xdr:row>239</xdr:row>
      <xdr:rowOff>35718</xdr:rowOff>
    </xdr:from>
    <xdr:to>
      <xdr:col>5</xdr:col>
      <xdr:colOff>702469</xdr:colOff>
      <xdr:row>285</xdr:row>
      <xdr:rowOff>38100</xdr:rowOff>
    </xdr:to>
    <xdr:cxnSp macro="">
      <xdr:nvCxnSpPr>
        <xdr:cNvPr id="25" name="직선 화살표 연결선 24"/>
        <xdr:cNvCxnSpPr/>
      </xdr:nvCxnSpPr>
      <xdr:spPr>
        <a:xfrm flipH="1">
          <a:off x="5723220" y="87880031"/>
          <a:ext cx="694249" cy="123848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8218</xdr:colOff>
      <xdr:row>239</xdr:row>
      <xdr:rowOff>23812</xdr:rowOff>
    </xdr:from>
    <xdr:to>
      <xdr:col>5</xdr:col>
      <xdr:colOff>678656</xdr:colOff>
      <xdr:row>285</xdr:row>
      <xdr:rowOff>139700</xdr:rowOff>
    </xdr:to>
    <xdr:cxnSp macro="">
      <xdr:nvCxnSpPr>
        <xdr:cNvPr id="26" name="직선 화살표 연결선 25"/>
        <xdr:cNvCxnSpPr/>
      </xdr:nvCxnSpPr>
      <xdr:spPr>
        <a:xfrm flipH="1">
          <a:off x="4461156" y="91916250"/>
          <a:ext cx="1932500" cy="9236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840441</xdr:colOff>
      <xdr:row>159</xdr:row>
      <xdr:rowOff>22412</xdr:rowOff>
    </xdr:from>
    <xdr:to>
      <xdr:col>8</xdr:col>
      <xdr:colOff>33618</xdr:colOff>
      <xdr:row>169</xdr:row>
      <xdr:rowOff>33618</xdr:rowOff>
    </xdr:to>
    <xdr:cxnSp macro="">
      <xdr:nvCxnSpPr>
        <xdr:cNvPr id="7" name="직선 화살표 연결선 6"/>
        <xdr:cNvCxnSpPr/>
      </xdr:nvCxnSpPr>
      <xdr:spPr>
        <a:xfrm>
          <a:off x="6970059" y="62147824"/>
          <a:ext cx="1411941" cy="2431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963707</xdr:colOff>
      <xdr:row>157</xdr:row>
      <xdr:rowOff>336176</xdr:rowOff>
    </xdr:from>
    <xdr:to>
      <xdr:col>17</xdr:col>
      <xdr:colOff>986117</xdr:colOff>
      <xdr:row>236</xdr:row>
      <xdr:rowOff>123264</xdr:rowOff>
    </xdr:to>
    <xdr:cxnSp macro="">
      <xdr:nvCxnSpPr>
        <xdr:cNvPr id="22" name="직선 화살표 연결선 21"/>
        <xdr:cNvCxnSpPr/>
      </xdr:nvCxnSpPr>
      <xdr:spPr>
        <a:xfrm flipH="1">
          <a:off x="21728207" y="64075235"/>
          <a:ext cx="4728881" cy="30446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646578</xdr:colOff>
      <xdr:row>135</xdr:row>
      <xdr:rowOff>291353</xdr:rowOff>
    </xdr:from>
    <xdr:to>
      <xdr:col>8</xdr:col>
      <xdr:colOff>937931</xdr:colOff>
      <xdr:row>175</xdr:row>
      <xdr:rowOff>0</xdr:rowOff>
    </xdr:to>
    <xdr:cxnSp macro="">
      <xdr:nvCxnSpPr>
        <xdr:cNvPr id="6" name="직선 화살표 연결선 5"/>
        <xdr:cNvCxnSpPr/>
      </xdr:nvCxnSpPr>
      <xdr:spPr>
        <a:xfrm flipH="1">
          <a:off x="11998137" y="54751941"/>
          <a:ext cx="291353" cy="150382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1176617</xdr:colOff>
      <xdr:row>148</xdr:row>
      <xdr:rowOff>291353</xdr:rowOff>
    </xdr:from>
    <xdr:to>
      <xdr:col>6</xdr:col>
      <xdr:colOff>571500</xdr:colOff>
      <xdr:row>175</xdr:row>
      <xdr:rowOff>0</xdr:rowOff>
    </xdr:to>
    <xdr:cxnSp macro="">
      <xdr:nvCxnSpPr>
        <xdr:cNvPr id="10" name="직선 화살표 연결선 9"/>
        <xdr:cNvCxnSpPr/>
      </xdr:nvCxnSpPr>
      <xdr:spPr>
        <a:xfrm>
          <a:off x="2745441" y="59996294"/>
          <a:ext cx="7239000" cy="9793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1019175</xdr:colOff>
      <xdr:row>121</xdr:row>
      <xdr:rowOff>381000</xdr:rowOff>
    </xdr:from>
    <xdr:to>
      <xdr:col>4</xdr:col>
      <xdr:colOff>152400</xdr:colOff>
      <xdr:row>145</xdr:row>
      <xdr:rowOff>85725</xdr:rowOff>
    </xdr:to>
    <xdr:cxnSp macro="">
      <xdr:nvCxnSpPr>
        <xdr:cNvPr id="5" name="직선 화살표 연결선 4"/>
        <xdr:cNvCxnSpPr/>
      </xdr:nvCxnSpPr>
      <xdr:spPr>
        <a:xfrm>
          <a:off x="1523440" y="52421118"/>
          <a:ext cx="2932019" cy="93866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1143000</xdr:colOff>
      <xdr:row>120</xdr:row>
      <xdr:rowOff>324970</xdr:rowOff>
    </xdr:from>
    <xdr:to>
      <xdr:col>13</xdr:col>
      <xdr:colOff>9525</xdr:colOff>
      <xdr:row>144</xdr:row>
      <xdr:rowOff>371475</xdr:rowOff>
    </xdr:to>
    <xdr:cxnSp macro="">
      <xdr:nvCxnSpPr>
        <xdr:cNvPr id="15" name="직선 화살표 연결선 14"/>
        <xdr:cNvCxnSpPr/>
      </xdr:nvCxnSpPr>
      <xdr:spPr>
        <a:xfrm>
          <a:off x="15632206" y="48734382"/>
          <a:ext cx="3572995" cy="9728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1288677</xdr:colOff>
      <xdr:row>178</xdr:row>
      <xdr:rowOff>268941</xdr:rowOff>
    </xdr:from>
    <xdr:to>
      <xdr:col>13</xdr:col>
      <xdr:colOff>190500</xdr:colOff>
      <xdr:row>183</xdr:row>
      <xdr:rowOff>100853</xdr:rowOff>
    </xdr:to>
    <xdr:cxnSp macro="">
      <xdr:nvCxnSpPr>
        <xdr:cNvPr id="18" name="직선 화살표 연결선 17"/>
        <xdr:cNvCxnSpPr/>
      </xdr:nvCxnSpPr>
      <xdr:spPr>
        <a:xfrm>
          <a:off x="16976912" y="71269412"/>
          <a:ext cx="3608294" cy="18489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1423147</xdr:colOff>
      <xdr:row>146</xdr:row>
      <xdr:rowOff>6335</xdr:rowOff>
    </xdr:from>
    <xdr:to>
      <xdr:col>12</xdr:col>
      <xdr:colOff>419979</xdr:colOff>
      <xdr:row>183</xdr:row>
      <xdr:rowOff>78442</xdr:rowOff>
    </xdr:to>
    <xdr:cxnSp macro="">
      <xdr:nvCxnSpPr>
        <xdr:cNvPr id="20" name="직선 화살표 연결선 19"/>
        <xdr:cNvCxnSpPr/>
      </xdr:nvCxnSpPr>
      <xdr:spPr>
        <a:xfrm flipH="1">
          <a:off x="13973735" y="58904453"/>
          <a:ext cx="5272126" cy="14191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369794</xdr:colOff>
      <xdr:row>178</xdr:row>
      <xdr:rowOff>336177</xdr:rowOff>
    </xdr:from>
    <xdr:to>
      <xdr:col>15</xdr:col>
      <xdr:colOff>347382</xdr:colOff>
      <xdr:row>183</xdr:row>
      <xdr:rowOff>11206</xdr:rowOff>
    </xdr:to>
    <xdr:cxnSp macro="">
      <xdr:nvCxnSpPr>
        <xdr:cNvPr id="27" name="직선 화살표 연결선 26"/>
        <xdr:cNvCxnSpPr/>
      </xdr:nvCxnSpPr>
      <xdr:spPr>
        <a:xfrm flipH="1">
          <a:off x="19195676" y="71336648"/>
          <a:ext cx="4684059" cy="1692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425823</xdr:colOff>
      <xdr:row>184</xdr:row>
      <xdr:rowOff>33618</xdr:rowOff>
    </xdr:from>
    <xdr:to>
      <xdr:col>8</xdr:col>
      <xdr:colOff>448236</xdr:colOff>
      <xdr:row>192</xdr:row>
      <xdr:rowOff>358589</xdr:rowOff>
    </xdr:to>
    <xdr:cxnSp macro="">
      <xdr:nvCxnSpPr>
        <xdr:cNvPr id="34" name="직선 화살표 연결선 33"/>
        <xdr:cNvCxnSpPr/>
      </xdr:nvCxnSpPr>
      <xdr:spPr>
        <a:xfrm>
          <a:off x="11777382" y="73454559"/>
          <a:ext cx="22413" cy="35522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795618</xdr:colOff>
      <xdr:row>184</xdr:row>
      <xdr:rowOff>33618</xdr:rowOff>
    </xdr:from>
    <xdr:to>
      <xdr:col>11</xdr:col>
      <xdr:colOff>481854</xdr:colOff>
      <xdr:row>192</xdr:row>
      <xdr:rowOff>381000</xdr:rowOff>
    </xdr:to>
    <xdr:cxnSp macro="">
      <xdr:nvCxnSpPr>
        <xdr:cNvPr id="41" name="직선 화살표 연결선 40"/>
        <xdr:cNvCxnSpPr/>
      </xdr:nvCxnSpPr>
      <xdr:spPr>
        <a:xfrm flipH="1">
          <a:off x="15284824" y="74261383"/>
          <a:ext cx="1255059" cy="3574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1266265</xdr:colOff>
      <xdr:row>183</xdr:row>
      <xdr:rowOff>336176</xdr:rowOff>
    </xdr:from>
    <xdr:to>
      <xdr:col>15</xdr:col>
      <xdr:colOff>705971</xdr:colOff>
      <xdr:row>193</xdr:row>
      <xdr:rowOff>22411</xdr:rowOff>
    </xdr:to>
    <xdr:cxnSp macro="">
      <xdr:nvCxnSpPr>
        <xdr:cNvPr id="43" name="직선 화살표 연결선 42"/>
        <xdr:cNvCxnSpPr/>
      </xdr:nvCxnSpPr>
      <xdr:spPr>
        <a:xfrm flipH="1">
          <a:off x="20461941" y="74160529"/>
          <a:ext cx="2577354" cy="37203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1264227</xdr:colOff>
      <xdr:row>147</xdr:row>
      <xdr:rowOff>67236</xdr:rowOff>
    </xdr:from>
    <xdr:to>
      <xdr:col>24</xdr:col>
      <xdr:colOff>481853</xdr:colOff>
      <xdr:row>183</xdr:row>
      <xdr:rowOff>138545</xdr:rowOff>
    </xdr:to>
    <xdr:cxnSp macro="">
      <xdr:nvCxnSpPr>
        <xdr:cNvPr id="46" name="직선 화살표 연결선 45"/>
        <xdr:cNvCxnSpPr/>
      </xdr:nvCxnSpPr>
      <xdr:spPr>
        <a:xfrm flipV="1">
          <a:off x="31441668" y="59368765"/>
          <a:ext cx="5492920" cy="145941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619125</xdr:colOff>
      <xdr:row>57</xdr:row>
      <xdr:rowOff>35719</xdr:rowOff>
    </xdr:from>
    <xdr:to>
      <xdr:col>16</xdr:col>
      <xdr:colOff>678656</xdr:colOff>
      <xdr:row>103</xdr:row>
      <xdr:rowOff>309562</xdr:rowOff>
    </xdr:to>
    <xdr:cxnSp macro="">
      <xdr:nvCxnSpPr>
        <xdr:cNvPr id="53" name="직선 화살표 연결선 52"/>
        <xdr:cNvCxnSpPr/>
      </xdr:nvCxnSpPr>
      <xdr:spPr>
        <a:xfrm>
          <a:off x="13906500" y="22705219"/>
          <a:ext cx="7274719" cy="184904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526676</xdr:colOff>
      <xdr:row>151</xdr:row>
      <xdr:rowOff>224118</xdr:rowOff>
    </xdr:from>
    <xdr:to>
      <xdr:col>7</xdr:col>
      <xdr:colOff>504264</xdr:colOff>
      <xdr:row>183</xdr:row>
      <xdr:rowOff>156883</xdr:rowOff>
    </xdr:to>
    <xdr:cxnSp macro="">
      <xdr:nvCxnSpPr>
        <xdr:cNvPr id="21" name="직선 화살표 연결선 20"/>
        <xdr:cNvCxnSpPr/>
      </xdr:nvCxnSpPr>
      <xdr:spPr>
        <a:xfrm>
          <a:off x="8370794" y="61139294"/>
          <a:ext cx="3115235" cy="12035118"/>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549088</xdr:colOff>
      <xdr:row>141</xdr:row>
      <xdr:rowOff>179294</xdr:rowOff>
    </xdr:from>
    <xdr:to>
      <xdr:col>6</xdr:col>
      <xdr:colOff>773206</xdr:colOff>
      <xdr:row>183</xdr:row>
      <xdr:rowOff>212912</xdr:rowOff>
    </xdr:to>
    <xdr:cxnSp macro="">
      <xdr:nvCxnSpPr>
        <xdr:cNvPr id="28" name="직선 화살표 연결선 27"/>
        <xdr:cNvCxnSpPr/>
      </xdr:nvCxnSpPr>
      <xdr:spPr>
        <a:xfrm flipH="1">
          <a:off x="8393206" y="57060353"/>
          <a:ext cx="1792941" cy="16170088"/>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1232647</xdr:colOff>
      <xdr:row>212</xdr:row>
      <xdr:rowOff>156882</xdr:rowOff>
    </xdr:from>
    <xdr:to>
      <xdr:col>15</xdr:col>
      <xdr:colOff>123264</xdr:colOff>
      <xdr:row>212</xdr:row>
      <xdr:rowOff>168088</xdr:rowOff>
    </xdr:to>
    <xdr:cxnSp macro="">
      <xdr:nvCxnSpPr>
        <xdr:cNvPr id="45" name="직선 화살표 연결선 44"/>
        <xdr:cNvCxnSpPr/>
      </xdr:nvCxnSpPr>
      <xdr:spPr>
        <a:xfrm flipH="1">
          <a:off x="11015382" y="86083588"/>
          <a:ext cx="11441206" cy="11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1165412</xdr:colOff>
      <xdr:row>198</xdr:row>
      <xdr:rowOff>246530</xdr:rowOff>
    </xdr:from>
    <xdr:to>
      <xdr:col>12</xdr:col>
      <xdr:colOff>717177</xdr:colOff>
      <xdr:row>216</xdr:row>
      <xdr:rowOff>190500</xdr:rowOff>
    </xdr:to>
    <xdr:cxnSp macro="">
      <xdr:nvCxnSpPr>
        <xdr:cNvPr id="4" name="직선 화살표 연결선 3"/>
        <xdr:cNvCxnSpPr/>
      </xdr:nvCxnSpPr>
      <xdr:spPr>
        <a:xfrm flipH="1">
          <a:off x="14085794" y="80525471"/>
          <a:ext cx="4258236" cy="7205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717177</xdr:colOff>
      <xdr:row>132</xdr:row>
      <xdr:rowOff>381000</xdr:rowOff>
    </xdr:from>
    <xdr:to>
      <xdr:col>9</xdr:col>
      <xdr:colOff>672353</xdr:colOff>
      <xdr:row>168</xdr:row>
      <xdr:rowOff>280148</xdr:rowOff>
    </xdr:to>
    <xdr:cxnSp macro="">
      <xdr:nvCxnSpPr>
        <xdr:cNvPr id="12" name="직선 화살표 연결선 11"/>
        <xdr:cNvCxnSpPr/>
      </xdr:nvCxnSpPr>
      <xdr:spPr>
        <a:xfrm>
          <a:off x="10499912" y="53631353"/>
          <a:ext cx="3092823" cy="144219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750795</xdr:colOff>
      <xdr:row>183</xdr:row>
      <xdr:rowOff>347382</xdr:rowOff>
    </xdr:from>
    <xdr:to>
      <xdr:col>14</xdr:col>
      <xdr:colOff>627529</xdr:colOff>
      <xdr:row>193</xdr:row>
      <xdr:rowOff>11205</xdr:rowOff>
    </xdr:to>
    <xdr:cxnSp macro="">
      <xdr:nvCxnSpPr>
        <xdr:cNvPr id="16" name="직선 화살표 연결선 15"/>
        <xdr:cNvCxnSpPr/>
      </xdr:nvCxnSpPr>
      <xdr:spPr>
        <a:xfrm>
          <a:off x="19946471" y="74171735"/>
          <a:ext cx="1445558" cy="3697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862853</xdr:colOff>
      <xdr:row>193</xdr:row>
      <xdr:rowOff>358588</xdr:rowOff>
    </xdr:from>
    <xdr:to>
      <xdr:col>16</xdr:col>
      <xdr:colOff>974912</xdr:colOff>
      <xdr:row>216</xdr:row>
      <xdr:rowOff>44824</xdr:rowOff>
    </xdr:to>
    <xdr:cxnSp macro="">
      <xdr:nvCxnSpPr>
        <xdr:cNvPr id="23" name="직선 화살표 연결선 22"/>
        <xdr:cNvCxnSpPr/>
      </xdr:nvCxnSpPr>
      <xdr:spPr>
        <a:xfrm flipH="1">
          <a:off x="9076765" y="78217059"/>
          <a:ext cx="15800294" cy="8964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60</xdr:row>
      <xdr:rowOff>1</xdr:rowOff>
    </xdr:from>
    <xdr:to>
      <xdr:col>19</xdr:col>
      <xdr:colOff>676275</xdr:colOff>
      <xdr:row>100</xdr:row>
      <xdr:rowOff>42181</xdr:rowOff>
    </xdr:to>
    <xdr:pic>
      <xdr:nvPicPr>
        <xdr:cNvPr id="6" name="_x176983304" descr="EMB0000097003ba">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47650" y="1590676"/>
          <a:ext cx="13020675" cy="8424180"/>
        </a:xfrm>
        <a:prstGeom prst="rect">
          <a:avLst/>
        </a:prstGeom>
        <a:noFill/>
      </xdr:spPr>
    </xdr:pic>
    <xdr:clientData/>
  </xdr:twoCellAnchor>
  <xdr:twoCellAnchor editAs="oneCell">
    <xdr:from>
      <xdr:col>1</xdr:col>
      <xdr:colOff>38100</xdr:colOff>
      <xdr:row>17</xdr:row>
      <xdr:rowOff>47625</xdr:rowOff>
    </xdr:from>
    <xdr:to>
      <xdr:col>19</xdr:col>
      <xdr:colOff>596900</xdr:colOff>
      <xdr:row>57</xdr:row>
      <xdr:rowOff>120650</xdr:rowOff>
    </xdr:to>
    <xdr:pic>
      <xdr:nvPicPr>
        <xdr:cNvPr id="7" name="shape1026">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1638300"/>
          <a:ext cx="12906375" cy="84582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403415</xdr:colOff>
      <xdr:row>15</xdr:row>
      <xdr:rowOff>235324</xdr:rowOff>
    </xdr:from>
    <xdr:to>
      <xdr:col>10</xdr:col>
      <xdr:colOff>213290</xdr:colOff>
      <xdr:row>28</xdr:row>
      <xdr:rowOff>15657</xdr:rowOff>
    </xdr:to>
    <xdr:pic>
      <xdr:nvPicPr>
        <xdr:cNvPr id="3" name="그림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661150" y="6387353"/>
          <a:ext cx="5961905" cy="4733333"/>
        </a:xfrm>
        <a:prstGeom prst="rect">
          <a:avLst/>
        </a:prstGeom>
      </xdr:spPr>
    </xdr:pic>
    <xdr:clientData/>
  </xdr:twoCellAnchor>
  <xdr:twoCellAnchor editAs="oneCell">
    <xdr:from>
      <xdr:col>10</xdr:col>
      <xdr:colOff>425826</xdr:colOff>
      <xdr:row>15</xdr:row>
      <xdr:rowOff>235323</xdr:rowOff>
    </xdr:from>
    <xdr:to>
      <xdr:col>19</xdr:col>
      <xdr:colOff>235397</xdr:colOff>
      <xdr:row>28</xdr:row>
      <xdr:rowOff>33618</xdr:rowOff>
    </xdr:to>
    <xdr:pic>
      <xdr:nvPicPr>
        <xdr:cNvPr id="4" name="그림 3">
          <a:extLst>
            <a:ext uri="{FF2B5EF4-FFF2-40B4-BE49-F238E27FC236}">
              <a16:creationId xmlns:a16="http://schemas.microsoft.com/office/drawing/2014/main" id="{00000000-0008-0000-0C00-000004000000}"/>
            </a:ext>
          </a:extLst>
        </xdr:cNvPr>
        <xdr:cNvPicPr preferRelativeResize="0">
          <a:picLocks/>
        </xdr:cNvPicPr>
      </xdr:nvPicPr>
      <xdr:blipFill>
        <a:blip xmlns:r="http://schemas.openxmlformats.org/officeDocument/2006/relationships" r:embed="rId2"/>
        <a:stretch>
          <a:fillRect/>
        </a:stretch>
      </xdr:blipFill>
      <xdr:spPr>
        <a:xfrm>
          <a:off x="6835591" y="6387352"/>
          <a:ext cx="5961600" cy="47512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409939</xdr:colOff>
      <xdr:row>13</xdr:row>
      <xdr:rowOff>314903</xdr:rowOff>
    </xdr:from>
    <xdr:to>
      <xdr:col>7</xdr:col>
      <xdr:colOff>143084</xdr:colOff>
      <xdr:row>20</xdr:row>
      <xdr:rowOff>236105</xdr:rowOff>
    </xdr:to>
    <xdr:grpSp>
      <xdr:nvGrpSpPr>
        <xdr:cNvPr id="4" name="그룹 3">
          <a:extLst>
            <a:ext uri="{FF2B5EF4-FFF2-40B4-BE49-F238E27FC236}">
              <a16:creationId xmlns:a16="http://schemas.microsoft.com/office/drawing/2014/main" id="{DB37E186-533E-4863-AF6D-FC1B735E81C8}"/>
            </a:ext>
          </a:extLst>
        </xdr:cNvPr>
        <xdr:cNvGrpSpPr/>
      </xdr:nvGrpSpPr>
      <xdr:grpSpPr>
        <a:xfrm>
          <a:off x="1362439" y="4886903"/>
          <a:ext cx="3196781" cy="2588202"/>
          <a:chOff x="400397" y="4883728"/>
          <a:chExt cx="2897505" cy="2594552"/>
        </a:xfrm>
      </xdr:grpSpPr>
      <xdr:sp macro="" textlink="">
        <xdr:nvSpPr>
          <xdr:cNvPr id="3" name="TextBox 2">
            <a:extLst>
              <a:ext uri="{FF2B5EF4-FFF2-40B4-BE49-F238E27FC236}">
                <a16:creationId xmlns:a16="http://schemas.microsoft.com/office/drawing/2014/main" id="{F6D59248-404C-4CED-9777-1F9114B2441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인사말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창원 상남본원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강사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직원채용</a:t>
            </a:r>
            <a:endParaRPr lang="ko-KR" altLang="ko-KR" sz="1600" spc="0">
              <a:effectLst/>
            </a:endParaRPr>
          </a:p>
          <a:p>
            <a:endParaRPr lang="ko-KR" altLang="en-US" sz="1100"/>
          </a:p>
        </xdr:txBody>
      </xdr:sp>
      <xdr:sp macro="" textlink="">
        <xdr:nvSpPr>
          <xdr:cNvPr id="2" name="사각형: 잘린 대각선 방향 모서리 1">
            <a:extLst>
              <a:ext uri="{FF2B5EF4-FFF2-40B4-BE49-F238E27FC236}">
                <a16:creationId xmlns:a16="http://schemas.microsoft.com/office/drawing/2014/main" id="{FA50EE7D-3D36-42D7-8FBC-8C8B5800342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학원소개</a:t>
            </a:r>
            <a:endParaRPr lang="en-US" altLang="ko-KR" sz="2000"/>
          </a:p>
        </xdr:txBody>
      </xdr:sp>
    </xdr:grpSp>
    <xdr:clientData/>
  </xdr:twoCellAnchor>
  <xdr:twoCellAnchor>
    <xdr:from>
      <xdr:col>9</xdr:col>
      <xdr:colOff>142373</xdr:colOff>
      <xdr:row>13</xdr:row>
      <xdr:rowOff>314903</xdr:rowOff>
    </xdr:from>
    <xdr:to>
      <xdr:col>13</xdr:col>
      <xdr:colOff>577770</xdr:colOff>
      <xdr:row>22</xdr:row>
      <xdr:rowOff>28265</xdr:rowOff>
    </xdr:to>
    <xdr:grpSp>
      <xdr:nvGrpSpPr>
        <xdr:cNvPr id="5" name="그룹 4">
          <a:extLst>
            <a:ext uri="{FF2B5EF4-FFF2-40B4-BE49-F238E27FC236}">
              <a16:creationId xmlns:a16="http://schemas.microsoft.com/office/drawing/2014/main" id="{5633D38E-1EC7-4D49-B958-07A70BC3838C}"/>
            </a:ext>
          </a:extLst>
        </xdr:cNvPr>
        <xdr:cNvGrpSpPr/>
      </xdr:nvGrpSpPr>
      <xdr:grpSpPr>
        <a:xfrm>
          <a:off x="5943964" y="4886903"/>
          <a:ext cx="3206306" cy="3142362"/>
          <a:chOff x="400397" y="4883728"/>
          <a:chExt cx="2897505" cy="3151908"/>
        </a:xfrm>
      </xdr:grpSpPr>
      <xdr:sp macro="" textlink="">
        <xdr:nvSpPr>
          <xdr:cNvPr id="6" name="TextBox 5">
            <a:extLst>
              <a:ext uri="{FF2B5EF4-FFF2-40B4-BE49-F238E27FC236}">
                <a16:creationId xmlns:a16="http://schemas.microsoft.com/office/drawing/2014/main" id="{185B076F-5A57-43D2-A9F7-5FD5B5081207}"/>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강의소개</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수강혜택</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강의시간표</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강사소개</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수강후기</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7" name="사각형: 잘린 대각선 방향 모서리 6">
            <a:extLst>
              <a:ext uri="{FF2B5EF4-FFF2-40B4-BE49-F238E27FC236}">
                <a16:creationId xmlns:a16="http://schemas.microsoft.com/office/drawing/2014/main" id="{EA57BBCE-9EE2-4577-85A8-295035C3687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강의안내</a:t>
            </a:r>
            <a:endParaRPr lang="en-US" altLang="ko-KR" sz="2000"/>
          </a:p>
        </xdr:txBody>
      </xdr:sp>
    </xdr:grpSp>
    <xdr:clientData/>
  </xdr:twoCellAnchor>
  <xdr:twoCellAnchor>
    <xdr:from>
      <xdr:col>15</xdr:col>
      <xdr:colOff>162866</xdr:colOff>
      <xdr:row>13</xdr:row>
      <xdr:rowOff>314903</xdr:rowOff>
    </xdr:from>
    <xdr:to>
      <xdr:col>19</xdr:col>
      <xdr:colOff>563338</xdr:colOff>
      <xdr:row>20</xdr:row>
      <xdr:rowOff>236105</xdr:rowOff>
    </xdr:to>
    <xdr:grpSp>
      <xdr:nvGrpSpPr>
        <xdr:cNvPr id="8" name="그룹 7">
          <a:extLst>
            <a:ext uri="{FF2B5EF4-FFF2-40B4-BE49-F238E27FC236}">
              <a16:creationId xmlns:a16="http://schemas.microsoft.com/office/drawing/2014/main" id="{0A02D969-6BBF-4553-B693-EEC4F265E79E}"/>
            </a:ext>
          </a:extLst>
        </xdr:cNvPr>
        <xdr:cNvGrpSpPr/>
      </xdr:nvGrpSpPr>
      <xdr:grpSpPr>
        <a:xfrm>
          <a:off x="10259366" y="4886903"/>
          <a:ext cx="3171381" cy="2588202"/>
          <a:chOff x="400397" y="4883728"/>
          <a:chExt cx="2897505" cy="2594552"/>
        </a:xfrm>
      </xdr:grpSpPr>
      <xdr:sp macro="" textlink="">
        <xdr:nvSpPr>
          <xdr:cNvPr id="9" name="TextBox 8">
            <a:extLst>
              <a:ext uri="{FF2B5EF4-FFF2-40B4-BE49-F238E27FC236}">
                <a16:creationId xmlns:a16="http://schemas.microsoft.com/office/drawing/2014/main" id="{71BB2552-ECB2-49BD-B918-0FEBA3993A25}"/>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수강신청</a:t>
            </a:r>
            <a:endParaRPr lang="ko-KR" altLang="en-US" sz="1100"/>
          </a:p>
        </xdr:txBody>
      </xdr:sp>
      <xdr:sp macro="" textlink="">
        <xdr:nvSpPr>
          <xdr:cNvPr id="10" name="사각형: 잘린 대각선 방향 모서리 9">
            <a:extLst>
              <a:ext uri="{FF2B5EF4-FFF2-40B4-BE49-F238E27FC236}">
                <a16:creationId xmlns:a16="http://schemas.microsoft.com/office/drawing/2014/main" id="{E02B7274-AEFE-4477-9383-CD2C2E77B552}"/>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수강신청</a:t>
            </a:r>
            <a:endParaRPr lang="en-US" altLang="ko-KR" sz="2000"/>
          </a:p>
        </xdr:txBody>
      </xdr:sp>
    </xdr:grpSp>
    <xdr:clientData/>
  </xdr:twoCellAnchor>
  <xdr:twoCellAnchor>
    <xdr:from>
      <xdr:col>2</xdr:col>
      <xdr:colOff>409781</xdr:colOff>
      <xdr:row>23</xdr:row>
      <xdr:rowOff>228313</xdr:rowOff>
    </xdr:from>
    <xdr:to>
      <xdr:col>7</xdr:col>
      <xdr:colOff>143243</xdr:colOff>
      <xdr:row>30</xdr:row>
      <xdr:rowOff>288060</xdr:rowOff>
    </xdr:to>
    <xdr:grpSp>
      <xdr:nvGrpSpPr>
        <xdr:cNvPr id="11" name="그룹 10">
          <a:extLst>
            <a:ext uri="{FF2B5EF4-FFF2-40B4-BE49-F238E27FC236}">
              <a16:creationId xmlns:a16="http://schemas.microsoft.com/office/drawing/2014/main" id="{134D9FF9-0C2B-4167-A7E1-40B223F148B1}"/>
            </a:ext>
          </a:extLst>
        </xdr:cNvPr>
        <xdr:cNvGrpSpPr/>
      </xdr:nvGrpSpPr>
      <xdr:grpSpPr>
        <a:xfrm>
          <a:off x="1362281" y="8610313"/>
          <a:ext cx="3197098" cy="2588202"/>
          <a:chOff x="400397" y="4883728"/>
          <a:chExt cx="2897505" cy="2594552"/>
        </a:xfrm>
      </xdr:grpSpPr>
      <xdr:sp macro="" textlink="">
        <xdr:nvSpPr>
          <xdr:cNvPr id="12" name="TextBox 11">
            <a:extLst>
              <a:ext uri="{FF2B5EF4-FFF2-40B4-BE49-F238E27FC236}">
                <a16:creationId xmlns:a16="http://schemas.microsoft.com/office/drawing/2014/main" id="{33818E5D-EE55-4829-BF5B-B92927C5DF74}"/>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샘플강의 맛보기</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토익 저자직강</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학원소개 동영상</a:t>
            </a:r>
            <a:endParaRPr lang="ko-KR" altLang="ko-KR" sz="1600" spc="0">
              <a:effectLst/>
            </a:endParaRPr>
          </a:p>
          <a:p>
            <a:endParaRPr lang="ko-KR" altLang="en-US" sz="1100"/>
          </a:p>
        </xdr:txBody>
      </xdr:sp>
      <xdr:sp macro="" textlink="">
        <xdr:nvSpPr>
          <xdr:cNvPr id="13" name="사각형: 잘린 대각선 방향 모서리 12">
            <a:extLst>
              <a:ext uri="{FF2B5EF4-FFF2-40B4-BE49-F238E27FC236}">
                <a16:creationId xmlns:a16="http://schemas.microsoft.com/office/drawing/2014/main" id="{A172CA7C-9C0A-4006-A05B-45D690594FB1}"/>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온라인 청강</a:t>
            </a:r>
            <a:endParaRPr lang="en-US" altLang="ko-KR" sz="2000"/>
          </a:p>
        </xdr:txBody>
      </xdr:sp>
    </xdr:grpSp>
    <xdr:clientData/>
  </xdr:twoCellAnchor>
  <xdr:twoCellAnchor>
    <xdr:from>
      <xdr:col>15</xdr:col>
      <xdr:colOff>163026</xdr:colOff>
      <xdr:row>23</xdr:row>
      <xdr:rowOff>228313</xdr:rowOff>
    </xdr:from>
    <xdr:to>
      <xdr:col>19</xdr:col>
      <xdr:colOff>563180</xdr:colOff>
      <xdr:row>30</xdr:row>
      <xdr:rowOff>288060</xdr:rowOff>
    </xdr:to>
    <xdr:grpSp>
      <xdr:nvGrpSpPr>
        <xdr:cNvPr id="17" name="그룹 16">
          <a:extLst>
            <a:ext uri="{FF2B5EF4-FFF2-40B4-BE49-F238E27FC236}">
              <a16:creationId xmlns:a16="http://schemas.microsoft.com/office/drawing/2014/main" id="{46739D6E-9CAF-45FF-B0F1-C5BC5C400ED1}"/>
            </a:ext>
          </a:extLst>
        </xdr:cNvPr>
        <xdr:cNvGrpSpPr/>
      </xdr:nvGrpSpPr>
      <xdr:grpSpPr>
        <a:xfrm>
          <a:off x="10259526" y="8610313"/>
          <a:ext cx="3171063" cy="2588202"/>
          <a:chOff x="400397" y="4883728"/>
          <a:chExt cx="2897505" cy="2594552"/>
        </a:xfrm>
      </xdr:grpSpPr>
      <xdr:sp macro="" textlink="">
        <xdr:nvSpPr>
          <xdr:cNvPr id="18" name="TextBox 17">
            <a:extLst>
              <a:ext uri="{FF2B5EF4-FFF2-40B4-BE49-F238E27FC236}">
                <a16:creationId xmlns:a16="http://schemas.microsoft.com/office/drawing/2014/main" id="{57F00DD9-1EDE-4CAB-BA65-90E6C1370F8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로그인</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회원가입</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아이디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비밀번호 찾기</a:t>
            </a:r>
            <a:endParaRPr lang="en-US" altLang="ko-KR" sz="110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회원정보 수정</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19" name="사각형: 잘린 대각선 방향 모서리 18">
            <a:extLst>
              <a:ext uri="{FF2B5EF4-FFF2-40B4-BE49-F238E27FC236}">
                <a16:creationId xmlns:a16="http://schemas.microsoft.com/office/drawing/2014/main" id="{9FC7FC32-0FF7-44CD-8663-EFBE70A91386}"/>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회원안내</a:t>
            </a:r>
            <a:endParaRPr lang="en-US" altLang="ko-KR" sz="2000"/>
          </a:p>
        </xdr:txBody>
      </xdr:sp>
    </xdr:grpSp>
    <xdr:clientData/>
  </xdr:twoCellAnchor>
  <xdr:twoCellAnchor>
    <xdr:from>
      <xdr:col>9</xdr:col>
      <xdr:colOff>142533</xdr:colOff>
      <xdr:row>23</xdr:row>
      <xdr:rowOff>210994</xdr:rowOff>
    </xdr:from>
    <xdr:to>
      <xdr:col>13</xdr:col>
      <xdr:colOff>558562</xdr:colOff>
      <xdr:row>32</xdr:row>
      <xdr:rowOff>132174</xdr:rowOff>
    </xdr:to>
    <xdr:grpSp>
      <xdr:nvGrpSpPr>
        <xdr:cNvPr id="21" name="그룹 20">
          <a:extLst>
            <a:ext uri="{FF2B5EF4-FFF2-40B4-BE49-F238E27FC236}">
              <a16:creationId xmlns:a16="http://schemas.microsoft.com/office/drawing/2014/main" id="{C4989510-4C19-4259-83F5-21746BF98DA4}"/>
            </a:ext>
          </a:extLst>
        </xdr:cNvPr>
        <xdr:cNvGrpSpPr/>
      </xdr:nvGrpSpPr>
      <xdr:grpSpPr>
        <a:xfrm>
          <a:off x="5944124" y="8592994"/>
          <a:ext cx="3186938" cy="3142362"/>
          <a:chOff x="400397" y="4883728"/>
          <a:chExt cx="2897505" cy="3151908"/>
        </a:xfrm>
      </xdr:grpSpPr>
      <xdr:sp macro="" textlink="">
        <xdr:nvSpPr>
          <xdr:cNvPr id="22" name="TextBox 21">
            <a:extLst>
              <a:ext uri="{FF2B5EF4-FFF2-40B4-BE49-F238E27FC236}">
                <a16:creationId xmlns:a16="http://schemas.microsoft.com/office/drawing/2014/main" id="{4032FE5D-F2C3-4AB1-A5A1-B724761A8BB3}"/>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공지사항</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자유게시판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이벤트</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포토갤러리</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스터디그룹</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23" name="사각형: 잘린 대각선 방향 모서리 22">
            <a:extLst>
              <a:ext uri="{FF2B5EF4-FFF2-40B4-BE49-F238E27FC236}">
                <a16:creationId xmlns:a16="http://schemas.microsoft.com/office/drawing/2014/main" id="{82B3E089-8A57-4B44-8582-11DC74B2ABB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커뮤니티</a:t>
            </a:r>
            <a:endParaRPr lang="en-US" altLang="ko-KR" sz="20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162839</xdr:colOff>
      <xdr:row>13</xdr:row>
      <xdr:rowOff>10908</xdr:rowOff>
    </xdr:from>
    <xdr:to>
      <xdr:col>33</xdr:col>
      <xdr:colOff>640539</xdr:colOff>
      <xdr:row>28</xdr:row>
      <xdr:rowOff>136943</xdr:rowOff>
    </xdr:to>
    <xdr:grpSp>
      <xdr:nvGrpSpPr>
        <xdr:cNvPr id="2" name="그룹 1">
          <a:extLst>
            <a:ext uri="{FF2B5EF4-FFF2-40B4-BE49-F238E27FC236}">
              <a16:creationId xmlns:a16="http://schemas.microsoft.com/office/drawing/2014/main" id="{CF55D2EE-7261-427C-A534-6248091A9EBC}"/>
            </a:ext>
          </a:extLst>
        </xdr:cNvPr>
        <xdr:cNvGrpSpPr/>
      </xdr:nvGrpSpPr>
      <xdr:grpSpPr>
        <a:xfrm>
          <a:off x="18033553" y="5907337"/>
          <a:ext cx="10286182" cy="5909070"/>
          <a:chOff x="17825998" y="2950578"/>
          <a:chExt cx="8342924" cy="5443607"/>
        </a:xfrm>
      </xdr:grpSpPr>
      <xdr:graphicFrame macro="">
        <xdr:nvGraphicFramePr>
          <xdr:cNvPr id="3" name="차트 2">
            <a:extLst>
              <a:ext uri="{FF2B5EF4-FFF2-40B4-BE49-F238E27FC236}">
                <a16:creationId xmlns:a16="http://schemas.microsoft.com/office/drawing/2014/main" id="{B8E3DC88-FB7B-4A34-AE53-D0018FA328E0}"/>
              </a:ext>
            </a:extLst>
          </xdr:cNvPr>
          <xdr:cNvGraphicFramePr/>
        </xdr:nvGraphicFramePr>
        <xdr:xfrm>
          <a:off x="18274681" y="2950578"/>
          <a:ext cx="7880911" cy="89663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차트 3">
            <a:extLst>
              <a:ext uri="{FF2B5EF4-FFF2-40B4-BE49-F238E27FC236}">
                <a16:creationId xmlns:a16="http://schemas.microsoft.com/office/drawing/2014/main" id="{7DC95809-F4FE-4805-8BBC-4D7594D37579}"/>
              </a:ext>
            </a:extLst>
          </xdr:cNvPr>
          <xdr:cNvGraphicFramePr/>
        </xdr:nvGraphicFramePr>
        <xdr:xfrm>
          <a:off x="17825998" y="3725360"/>
          <a:ext cx="8342924" cy="466882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2"/>
  <sheetViews>
    <sheetView topLeftCell="A11" workbookViewId="0">
      <selection activeCell="I21" sqref="I21:N21"/>
    </sheetView>
  </sheetViews>
  <sheetFormatPr defaultRowHeight="16.5"/>
  <cols>
    <col min="1" max="1" width="3.625" customWidth="1"/>
    <col min="2" max="20" width="9" customWidth="1"/>
  </cols>
  <sheetData>
    <row r="1" spans="2:20" s="15" customFormat="1" ht="17.25" thickBot="1"/>
    <row r="2" spans="2:20" s="15" customFormat="1" ht="24.95" customHeight="1">
      <c r="B2" s="234" t="s">
        <v>54</v>
      </c>
      <c r="C2" s="235"/>
      <c r="D2" s="235"/>
      <c r="E2" s="236" t="s">
        <v>682</v>
      </c>
      <c r="F2" s="237"/>
      <c r="G2" s="237"/>
      <c r="H2" s="237"/>
      <c r="I2" s="237"/>
      <c r="J2" s="237"/>
      <c r="K2" s="237"/>
      <c r="L2" s="238"/>
      <c r="M2" s="235" t="s">
        <v>105</v>
      </c>
      <c r="N2" s="235"/>
      <c r="O2" s="235"/>
      <c r="P2" s="236" t="s">
        <v>50</v>
      </c>
      <c r="Q2" s="237"/>
      <c r="R2" s="237"/>
      <c r="S2" s="237"/>
      <c r="T2" s="239"/>
    </row>
    <row r="3" spans="2:20" s="15" customFormat="1" ht="24.95" customHeight="1">
      <c r="B3" s="240" t="s">
        <v>55</v>
      </c>
      <c r="C3" s="241"/>
      <c r="D3" s="241"/>
      <c r="E3" s="242" t="s">
        <v>56</v>
      </c>
      <c r="F3" s="243"/>
      <c r="G3" s="243"/>
      <c r="H3" s="243"/>
      <c r="I3" s="243"/>
      <c r="J3" s="243"/>
      <c r="K3" s="243"/>
      <c r="L3" s="244"/>
      <c r="M3" s="241" t="s">
        <v>106</v>
      </c>
      <c r="N3" s="241"/>
      <c r="O3" s="241"/>
      <c r="P3" s="245">
        <v>44197</v>
      </c>
      <c r="Q3" s="243"/>
      <c r="R3" s="243"/>
      <c r="S3" s="243"/>
      <c r="T3" s="246"/>
    </row>
    <row r="4" spans="2:20" s="15" customFormat="1" ht="24.95" customHeight="1">
      <c r="B4" s="248" t="s">
        <v>129</v>
      </c>
      <c r="C4" s="249"/>
      <c r="D4" s="249"/>
      <c r="E4" s="249"/>
      <c r="F4" s="249"/>
      <c r="G4" s="249"/>
      <c r="H4" s="249"/>
      <c r="I4" s="249"/>
      <c r="J4" s="249"/>
      <c r="K4" s="249"/>
      <c r="L4" s="249"/>
      <c r="M4" s="249"/>
      <c r="N4" s="249"/>
      <c r="O4" s="249"/>
      <c r="P4" s="249"/>
      <c r="Q4" s="249"/>
      <c r="R4" s="249"/>
      <c r="S4" s="249"/>
      <c r="T4" s="250"/>
    </row>
    <row r="5" spans="2:20" s="15" customFormat="1" ht="24.95" customHeight="1">
      <c r="B5" s="251" t="s">
        <v>930</v>
      </c>
      <c r="C5" s="252"/>
      <c r="D5" s="252"/>
      <c r="E5" s="252"/>
      <c r="F5" s="252"/>
      <c r="G5" s="252"/>
      <c r="H5" s="252"/>
      <c r="I5" s="252"/>
      <c r="J5" s="252"/>
      <c r="K5" s="252"/>
      <c r="L5" s="252"/>
      <c r="M5" s="252"/>
      <c r="N5" s="252"/>
      <c r="O5" s="252"/>
      <c r="P5" s="252"/>
      <c r="Q5" s="252"/>
      <c r="R5" s="252"/>
      <c r="S5" s="252"/>
      <c r="T5" s="253"/>
    </row>
    <row r="6" spans="2:20" s="15" customFormat="1" ht="24.95" customHeight="1">
      <c r="B6" s="254"/>
      <c r="C6" s="255"/>
      <c r="D6" s="255"/>
      <c r="E6" s="255"/>
      <c r="F6" s="255"/>
      <c r="G6" s="255"/>
      <c r="H6" s="255"/>
      <c r="I6" s="255"/>
      <c r="J6" s="255"/>
      <c r="K6" s="255"/>
      <c r="L6" s="255"/>
      <c r="M6" s="255"/>
      <c r="N6" s="255"/>
      <c r="O6" s="255"/>
      <c r="P6" s="255"/>
      <c r="Q6" s="255"/>
      <c r="R6" s="255"/>
      <c r="S6" s="255"/>
      <c r="T6" s="256"/>
    </row>
    <row r="7" spans="2:20" s="15" customFormat="1" ht="24.95" customHeight="1">
      <c r="B7" s="254"/>
      <c r="C7" s="255"/>
      <c r="D7" s="255"/>
      <c r="E7" s="255"/>
      <c r="F7" s="255"/>
      <c r="G7" s="255"/>
      <c r="H7" s="255"/>
      <c r="I7" s="255"/>
      <c r="J7" s="255"/>
      <c r="K7" s="255"/>
      <c r="L7" s="255"/>
      <c r="M7" s="255"/>
      <c r="N7" s="255"/>
      <c r="O7" s="255"/>
      <c r="P7" s="255"/>
      <c r="Q7" s="255"/>
      <c r="R7" s="255"/>
      <c r="S7" s="255"/>
      <c r="T7" s="256"/>
    </row>
    <row r="8" spans="2:20" s="15" customFormat="1" ht="24.95" customHeight="1">
      <c r="B8" s="254"/>
      <c r="C8" s="255"/>
      <c r="D8" s="255"/>
      <c r="E8" s="255"/>
      <c r="F8" s="255"/>
      <c r="G8" s="255"/>
      <c r="H8" s="255"/>
      <c r="I8" s="255"/>
      <c r="J8" s="255"/>
      <c r="K8" s="255"/>
      <c r="L8" s="255"/>
      <c r="M8" s="255"/>
      <c r="N8" s="255"/>
      <c r="O8" s="255"/>
      <c r="P8" s="255"/>
      <c r="Q8" s="255"/>
      <c r="R8" s="255"/>
      <c r="S8" s="255"/>
      <c r="T8" s="256"/>
    </row>
    <row r="9" spans="2:20" s="15" customFormat="1" ht="24.95" customHeight="1">
      <c r="B9" s="254"/>
      <c r="C9" s="255"/>
      <c r="D9" s="255"/>
      <c r="E9" s="255"/>
      <c r="F9" s="255"/>
      <c r="G9" s="255"/>
      <c r="H9" s="255"/>
      <c r="I9" s="255"/>
      <c r="J9" s="255"/>
      <c r="K9" s="255"/>
      <c r="L9" s="255"/>
      <c r="M9" s="255"/>
      <c r="N9" s="255"/>
      <c r="O9" s="255"/>
      <c r="P9" s="255"/>
      <c r="Q9" s="255"/>
      <c r="R9" s="255"/>
      <c r="S9" s="255"/>
      <c r="T9" s="256"/>
    </row>
    <row r="10" spans="2:20" s="15" customFormat="1" ht="24.95" customHeight="1" thickBot="1">
      <c r="B10" s="257"/>
      <c r="C10" s="258"/>
      <c r="D10" s="258"/>
      <c r="E10" s="258"/>
      <c r="F10" s="258"/>
      <c r="G10" s="258"/>
      <c r="H10" s="258"/>
      <c r="I10" s="258"/>
      <c r="J10" s="258"/>
      <c r="K10" s="258"/>
      <c r="L10" s="258"/>
      <c r="M10" s="258"/>
      <c r="N10" s="258"/>
      <c r="O10" s="258"/>
      <c r="P10" s="258"/>
      <c r="Q10" s="258"/>
      <c r="R10" s="258"/>
      <c r="S10" s="258"/>
      <c r="T10" s="259"/>
    </row>
    <row r="11" spans="2:20" s="15" customFormat="1" ht="24.95" customHeight="1" thickBot="1">
      <c r="B11"/>
      <c r="C11"/>
      <c r="D11"/>
      <c r="E11"/>
      <c r="F11"/>
      <c r="G11"/>
      <c r="H11"/>
      <c r="I11"/>
      <c r="J11"/>
      <c r="K11"/>
      <c r="L11"/>
      <c r="M11"/>
      <c r="N11"/>
      <c r="O11"/>
      <c r="P11"/>
      <c r="Q11"/>
      <c r="R11"/>
      <c r="S11"/>
      <c r="T11"/>
    </row>
    <row r="12" spans="2:20" s="15" customFormat="1" ht="24.95" customHeight="1">
      <c r="B12" s="260" t="s">
        <v>130</v>
      </c>
      <c r="C12" s="261"/>
      <c r="D12" s="261"/>
      <c r="E12" s="261"/>
      <c r="F12" s="261"/>
      <c r="G12" s="261"/>
      <c r="H12" s="261"/>
      <c r="I12" s="261"/>
      <c r="J12" s="261"/>
      <c r="K12" s="261"/>
      <c r="L12" s="261"/>
      <c r="M12" s="261"/>
      <c r="N12" s="261"/>
      <c r="O12" s="261"/>
      <c r="P12" s="261"/>
      <c r="Q12" s="261"/>
      <c r="R12" s="261"/>
      <c r="S12" s="261"/>
      <c r="T12" s="262"/>
    </row>
    <row r="13" spans="2:20" s="15" customFormat="1" ht="24.95" customHeight="1" thickBot="1">
      <c r="B13" s="263"/>
      <c r="C13" s="264"/>
      <c r="D13" s="264"/>
      <c r="E13" s="264"/>
      <c r="F13" s="264"/>
      <c r="G13" s="264"/>
      <c r="H13" s="264"/>
      <c r="I13" s="264"/>
      <c r="J13" s="264"/>
      <c r="K13" s="264"/>
      <c r="L13" s="264"/>
      <c r="M13" s="264"/>
      <c r="N13" s="264"/>
      <c r="O13" s="264"/>
      <c r="P13" s="264"/>
      <c r="Q13" s="264"/>
      <c r="R13" s="264"/>
      <c r="S13" s="264"/>
      <c r="T13" s="265"/>
    </row>
    <row r="14" spans="2:20" s="15" customFormat="1" ht="17.25" thickBot="1"/>
    <row r="15" spans="2:20" ht="33" customHeight="1">
      <c r="B15" s="19" t="s">
        <v>109</v>
      </c>
      <c r="C15" s="232" t="s">
        <v>110</v>
      </c>
      <c r="D15" s="232"/>
      <c r="E15" s="232"/>
      <c r="F15" s="232"/>
      <c r="G15" s="232"/>
      <c r="H15" s="232"/>
      <c r="I15" s="233" t="s">
        <v>111</v>
      </c>
      <c r="J15" s="233"/>
      <c r="K15" s="233"/>
      <c r="L15" s="233"/>
      <c r="M15" s="233"/>
      <c r="N15" s="233"/>
      <c r="O15" s="233" t="s">
        <v>112</v>
      </c>
      <c r="P15" s="233"/>
      <c r="Q15" s="233" t="s">
        <v>113</v>
      </c>
      <c r="R15" s="233"/>
      <c r="S15" s="233" t="s">
        <v>114</v>
      </c>
      <c r="T15" s="247"/>
    </row>
    <row r="16" spans="2:20" ht="20.100000000000001" customHeight="1">
      <c r="B16" s="90">
        <v>1</v>
      </c>
      <c r="C16" s="228" t="s">
        <v>115</v>
      </c>
      <c r="D16" s="228"/>
      <c r="E16" s="228"/>
      <c r="F16" s="228"/>
      <c r="G16" s="228"/>
      <c r="H16" s="228"/>
      <c r="I16" s="228" t="s">
        <v>762</v>
      </c>
      <c r="J16" s="228"/>
      <c r="K16" s="228"/>
      <c r="L16" s="228"/>
      <c r="M16" s="228"/>
      <c r="N16" s="228"/>
      <c r="O16" s="229" t="s">
        <v>693</v>
      </c>
      <c r="P16" s="229"/>
      <c r="Q16" s="228" t="s">
        <v>116</v>
      </c>
      <c r="R16" s="228"/>
      <c r="S16" s="230">
        <v>44245</v>
      </c>
      <c r="T16" s="231"/>
    </row>
    <row r="17" spans="2:20" ht="20.100000000000001" customHeight="1">
      <c r="B17" s="90">
        <v>2</v>
      </c>
      <c r="C17" s="228" t="s">
        <v>117</v>
      </c>
      <c r="D17" s="228"/>
      <c r="E17" s="228"/>
      <c r="F17" s="228"/>
      <c r="G17" s="228"/>
      <c r="H17" s="228"/>
      <c r="I17" s="228" t="s">
        <v>758</v>
      </c>
      <c r="J17" s="228"/>
      <c r="K17" s="228"/>
      <c r="L17" s="228"/>
      <c r="M17" s="228"/>
      <c r="N17" s="228"/>
      <c r="O17" s="229" t="s">
        <v>760</v>
      </c>
      <c r="P17" s="229"/>
      <c r="Q17" s="228" t="s">
        <v>116</v>
      </c>
      <c r="R17" s="228"/>
      <c r="S17" s="230">
        <v>44245</v>
      </c>
      <c r="T17" s="231"/>
    </row>
    <row r="18" spans="2:20" ht="20.100000000000001" customHeight="1">
      <c r="B18" s="90">
        <v>3</v>
      </c>
      <c r="C18" s="228" t="s">
        <v>118</v>
      </c>
      <c r="D18" s="228"/>
      <c r="E18" s="228"/>
      <c r="F18" s="228"/>
      <c r="G18" s="228"/>
      <c r="H18" s="228"/>
      <c r="I18" s="228" t="s">
        <v>759</v>
      </c>
      <c r="J18" s="228"/>
      <c r="K18" s="228"/>
      <c r="L18" s="228"/>
      <c r="M18" s="228"/>
      <c r="N18" s="228"/>
      <c r="O18" s="229" t="s">
        <v>761</v>
      </c>
      <c r="P18" s="229"/>
      <c r="Q18" s="228" t="s">
        <v>116</v>
      </c>
      <c r="R18" s="228"/>
      <c r="S18" s="230">
        <v>44245</v>
      </c>
      <c r="T18" s="231"/>
    </row>
    <row r="19" spans="2:20" ht="20.100000000000001" customHeight="1">
      <c r="B19" s="90">
        <v>4</v>
      </c>
      <c r="C19" s="228" t="s">
        <v>119</v>
      </c>
      <c r="D19" s="228"/>
      <c r="E19" s="228"/>
      <c r="F19" s="228"/>
      <c r="G19" s="228"/>
      <c r="H19" s="228"/>
      <c r="I19" s="228" t="s">
        <v>1342</v>
      </c>
      <c r="J19" s="228"/>
      <c r="K19" s="228"/>
      <c r="L19" s="228"/>
      <c r="M19" s="228"/>
      <c r="N19" s="228"/>
      <c r="O19" s="229" t="s">
        <v>1341</v>
      </c>
      <c r="P19" s="229"/>
      <c r="Q19" s="228" t="s">
        <v>116</v>
      </c>
      <c r="R19" s="228"/>
      <c r="S19" s="230">
        <v>44258</v>
      </c>
      <c r="T19" s="231"/>
    </row>
    <row r="20" spans="2:20" ht="20.100000000000001" customHeight="1">
      <c r="B20" s="90">
        <v>5</v>
      </c>
      <c r="C20" s="228" t="s">
        <v>120</v>
      </c>
      <c r="D20" s="228"/>
      <c r="E20" s="228"/>
      <c r="F20" s="228"/>
      <c r="G20" s="228"/>
      <c r="H20" s="228"/>
      <c r="I20" s="228" t="s">
        <v>932</v>
      </c>
      <c r="J20" s="228"/>
      <c r="K20" s="228"/>
      <c r="L20" s="228"/>
      <c r="M20" s="228"/>
      <c r="N20" s="228"/>
      <c r="O20" s="229" t="s">
        <v>931</v>
      </c>
      <c r="P20" s="229"/>
      <c r="Q20" s="228" t="s">
        <v>116</v>
      </c>
      <c r="R20" s="228"/>
      <c r="S20" s="230">
        <v>44251</v>
      </c>
      <c r="T20" s="231"/>
    </row>
    <row r="21" spans="2:20" ht="20.100000000000001" customHeight="1">
      <c r="B21" s="17">
        <v>6</v>
      </c>
      <c r="C21" s="222" t="s">
        <v>666</v>
      </c>
      <c r="D21" s="222"/>
      <c r="E21" s="222"/>
      <c r="F21" s="222"/>
      <c r="G21" s="222"/>
      <c r="H21" s="222"/>
      <c r="I21" s="222" t="s">
        <v>674</v>
      </c>
      <c r="J21" s="222"/>
      <c r="K21" s="222"/>
      <c r="L21" s="222"/>
      <c r="M21" s="222"/>
      <c r="N21" s="222"/>
      <c r="O21" s="223"/>
      <c r="P21" s="223"/>
      <c r="Q21" s="222"/>
      <c r="R21" s="222"/>
      <c r="S21" s="223"/>
      <c r="T21" s="224"/>
    </row>
    <row r="22" spans="2:20" ht="20.100000000000001" customHeight="1">
      <c r="B22" s="17">
        <v>7</v>
      </c>
      <c r="C22" s="222" t="s">
        <v>667</v>
      </c>
      <c r="D22" s="222"/>
      <c r="E22" s="222"/>
      <c r="F22" s="222"/>
      <c r="G22" s="222"/>
      <c r="H22" s="222"/>
      <c r="I22" s="222" t="s">
        <v>675</v>
      </c>
      <c r="J22" s="222"/>
      <c r="K22" s="222"/>
      <c r="L22" s="222"/>
      <c r="M22" s="222"/>
      <c r="N22" s="222"/>
      <c r="O22" s="223"/>
      <c r="P22" s="223"/>
      <c r="Q22" s="222"/>
      <c r="R22" s="222"/>
      <c r="S22" s="223"/>
      <c r="T22" s="224"/>
    </row>
    <row r="23" spans="2:20" ht="20.100000000000001" customHeight="1">
      <c r="B23" s="17">
        <v>8</v>
      </c>
      <c r="C23" s="222" t="s">
        <v>121</v>
      </c>
      <c r="D23" s="222"/>
      <c r="E23" s="222"/>
      <c r="F23" s="222"/>
      <c r="G23" s="222"/>
      <c r="H23" s="222"/>
      <c r="I23" s="222" t="s">
        <v>122</v>
      </c>
      <c r="J23" s="222"/>
      <c r="K23" s="222"/>
      <c r="L23" s="222"/>
      <c r="M23" s="222"/>
      <c r="N23" s="222"/>
      <c r="O23" s="223"/>
      <c r="P23" s="223"/>
      <c r="Q23" s="222"/>
      <c r="R23" s="222"/>
      <c r="S23" s="223"/>
      <c r="T23" s="224"/>
    </row>
    <row r="24" spans="2:20" ht="20.100000000000001" customHeight="1">
      <c r="B24" s="17">
        <v>9</v>
      </c>
      <c r="C24" s="222" t="s">
        <v>123</v>
      </c>
      <c r="D24" s="222"/>
      <c r="E24" s="222"/>
      <c r="F24" s="222"/>
      <c r="G24" s="222"/>
      <c r="H24" s="222"/>
      <c r="I24" s="222" t="s">
        <v>124</v>
      </c>
      <c r="J24" s="222"/>
      <c r="K24" s="222"/>
      <c r="L24" s="222"/>
      <c r="M24" s="222"/>
      <c r="N24" s="222"/>
      <c r="O24" s="223"/>
      <c r="P24" s="223"/>
      <c r="Q24" s="222"/>
      <c r="R24" s="222"/>
      <c r="S24" s="223"/>
      <c r="T24" s="224"/>
    </row>
    <row r="25" spans="2:20" ht="20.100000000000001" customHeight="1">
      <c r="B25" s="17">
        <v>10</v>
      </c>
      <c r="C25" s="222" t="s">
        <v>668</v>
      </c>
      <c r="D25" s="222"/>
      <c r="E25" s="222"/>
      <c r="F25" s="222"/>
      <c r="G25" s="222"/>
      <c r="H25" s="222"/>
      <c r="I25" s="222" t="s">
        <v>676</v>
      </c>
      <c r="J25" s="222"/>
      <c r="K25" s="222"/>
      <c r="L25" s="222"/>
      <c r="M25" s="222"/>
      <c r="N25" s="222"/>
      <c r="O25" s="223"/>
      <c r="P25" s="223"/>
      <c r="Q25" s="222"/>
      <c r="R25" s="222"/>
      <c r="S25" s="223"/>
      <c r="T25" s="224"/>
    </row>
    <row r="26" spans="2:20" ht="20.100000000000001" customHeight="1">
      <c r="B26" s="17">
        <v>11</v>
      </c>
      <c r="C26" s="222" t="s">
        <v>669</v>
      </c>
      <c r="D26" s="222"/>
      <c r="E26" s="222"/>
      <c r="F26" s="222"/>
      <c r="G26" s="222"/>
      <c r="H26" s="222"/>
      <c r="I26" s="222" t="s">
        <v>677</v>
      </c>
      <c r="J26" s="222"/>
      <c r="K26" s="222"/>
      <c r="L26" s="222"/>
      <c r="M26" s="222"/>
      <c r="N26" s="222"/>
      <c r="O26" s="223"/>
      <c r="P26" s="223"/>
      <c r="Q26" s="222"/>
      <c r="R26" s="222"/>
      <c r="S26" s="223"/>
      <c r="T26" s="224"/>
    </row>
    <row r="27" spans="2:20" ht="20.100000000000001" customHeight="1">
      <c r="B27" s="17">
        <v>12</v>
      </c>
      <c r="C27" s="222" t="s">
        <v>670</v>
      </c>
      <c r="D27" s="222"/>
      <c r="E27" s="222"/>
      <c r="F27" s="222"/>
      <c r="G27" s="222"/>
      <c r="H27" s="222"/>
      <c r="I27" s="222" t="s">
        <v>678</v>
      </c>
      <c r="J27" s="222"/>
      <c r="K27" s="222"/>
      <c r="L27" s="222"/>
      <c r="M27" s="222"/>
      <c r="N27" s="222"/>
      <c r="O27" s="223"/>
      <c r="P27" s="223"/>
      <c r="Q27" s="222"/>
      <c r="R27" s="222"/>
      <c r="S27" s="223"/>
      <c r="T27" s="224"/>
    </row>
    <row r="28" spans="2:20" ht="20.100000000000001" customHeight="1">
      <c r="B28" s="17">
        <v>13</v>
      </c>
      <c r="C28" s="222" t="s">
        <v>671</v>
      </c>
      <c r="D28" s="222"/>
      <c r="E28" s="222"/>
      <c r="F28" s="222"/>
      <c r="G28" s="222"/>
      <c r="H28" s="222"/>
      <c r="I28" s="222" t="s">
        <v>679</v>
      </c>
      <c r="J28" s="222"/>
      <c r="K28" s="222"/>
      <c r="L28" s="222"/>
      <c r="M28" s="222"/>
      <c r="N28" s="222"/>
      <c r="O28" s="223"/>
      <c r="P28" s="223"/>
      <c r="Q28" s="222"/>
      <c r="R28" s="222"/>
      <c r="S28" s="223"/>
      <c r="T28" s="224"/>
    </row>
    <row r="29" spans="2:20" ht="20.100000000000001" customHeight="1">
      <c r="B29" s="17">
        <v>14</v>
      </c>
      <c r="C29" s="222" t="s">
        <v>672</v>
      </c>
      <c r="D29" s="222"/>
      <c r="E29" s="222"/>
      <c r="F29" s="222"/>
      <c r="G29" s="222"/>
      <c r="H29" s="222"/>
      <c r="I29" s="222" t="s">
        <v>680</v>
      </c>
      <c r="J29" s="222"/>
      <c r="K29" s="222"/>
      <c r="L29" s="222"/>
      <c r="M29" s="222"/>
      <c r="N29" s="222"/>
      <c r="O29" s="223"/>
      <c r="P29" s="223"/>
      <c r="Q29" s="222"/>
      <c r="R29" s="222"/>
      <c r="S29" s="223"/>
      <c r="T29" s="224"/>
    </row>
    <row r="30" spans="2:20" ht="20.100000000000001" customHeight="1">
      <c r="B30" s="17">
        <v>15</v>
      </c>
      <c r="C30" s="222" t="s">
        <v>125</v>
      </c>
      <c r="D30" s="222"/>
      <c r="E30" s="222"/>
      <c r="F30" s="222"/>
      <c r="G30" s="222"/>
      <c r="H30" s="222"/>
      <c r="I30" s="222" t="s">
        <v>126</v>
      </c>
      <c r="J30" s="222"/>
      <c r="K30" s="222"/>
      <c r="L30" s="222"/>
      <c r="M30" s="222"/>
      <c r="N30" s="222"/>
      <c r="O30" s="223"/>
      <c r="P30" s="223"/>
      <c r="Q30" s="222"/>
      <c r="R30" s="222"/>
      <c r="S30" s="223"/>
      <c r="T30" s="224"/>
    </row>
    <row r="31" spans="2:20" ht="20.100000000000001" customHeight="1">
      <c r="B31" s="17">
        <v>16</v>
      </c>
      <c r="C31" s="222" t="s">
        <v>127</v>
      </c>
      <c r="D31" s="222"/>
      <c r="E31" s="222"/>
      <c r="F31" s="222"/>
      <c r="G31" s="222"/>
      <c r="H31" s="222"/>
      <c r="I31" s="222" t="s">
        <v>128</v>
      </c>
      <c r="J31" s="222"/>
      <c r="K31" s="222"/>
      <c r="L31" s="222"/>
      <c r="M31" s="222"/>
      <c r="N31" s="222"/>
      <c r="O31" s="223"/>
      <c r="P31" s="223"/>
      <c r="Q31" s="222"/>
      <c r="R31" s="222"/>
      <c r="S31" s="223"/>
      <c r="T31" s="224"/>
    </row>
    <row r="32" spans="2:20" ht="20.100000000000001" customHeight="1" thickBot="1">
      <c r="B32" s="18">
        <v>17</v>
      </c>
      <c r="C32" s="225" t="s">
        <v>673</v>
      </c>
      <c r="D32" s="225"/>
      <c r="E32" s="225"/>
      <c r="F32" s="225"/>
      <c r="G32" s="225"/>
      <c r="H32" s="225"/>
      <c r="I32" s="225" t="s">
        <v>681</v>
      </c>
      <c r="J32" s="225"/>
      <c r="K32" s="225"/>
      <c r="L32" s="225"/>
      <c r="M32" s="225"/>
      <c r="N32" s="225"/>
      <c r="O32" s="226"/>
      <c r="P32" s="226"/>
      <c r="Q32" s="225"/>
      <c r="R32" s="225"/>
      <c r="S32" s="226"/>
      <c r="T32" s="227"/>
    </row>
  </sheetData>
  <autoFilter ref="B15:T15">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3" showButton="0"/>
    <filterColumn colId="15" showButton="0"/>
    <filterColumn colId="17" showButton="0"/>
  </autoFilter>
  <mergeCells count="101">
    <mergeCell ref="B2:D2"/>
    <mergeCell ref="E2:L2"/>
    <mergeCell ref="M2:O2"/>
    <mergeCell ref="P2:T2"/>
    <mergeCell ref="B3:D3"/>
    <mergeCell ref="E3:L3"/>
    <mergeCell ref="M3:O3"/>
    <mergeCell ref="P3:T3"/>
    <mergeCell ref="O15:P15"/>
    <mergeCell ref="Q15:R15"/>
    <mergeCell ref="S15:T15"/>
    <mergeCell ref="B4:T4"/>
    <mergeCell ref="B5:T10"/>
    <mergeCell ref="B12:T13"/>
    <mergeCell ref="O16:P16"/>
    <mergeCell ref="Q16:R16"/>
    <mergeCell ref="S16:T16"/>
    <mergeCell ref="C15:H15"/>
    <mergeCell ref="C16:H16"/>
    <mergeCell ref="I15:N15"/>
    <mergeCell ref="I16:N16"/>
    <mergeCell ref="C18:H18"/>
    <mergeCell ref="I18:N18"/>
    <mergeCell ref="O18:P18"/>
    <mergeCell ref="Q18:R18"/>
    <mergeCell ref="S18:T18"/>
    <mergeCell ref="C17:H17"/>
    <mergeCell ref="I17:N17"/>
    <mergeCell ref="O17:P17"/>
    <mergeCell ref="Q17:R17"/>
    <mergeCell ref="S17:T17"/>
    <mergeCell ref="C20:H20"/>
    <mergeCell ref="I20:N20"/>
    <mergeCell ref="O20:P20"/>
    <mergeCell ref="Q20:R20"/>
    <mergeCell ref="S20:T20"/>
    <mergeCell ref="C19:H19"/>
    <mergeCell ref="I19:N19"/>
    <mergeCell ref="O19:P19"/>
    <mergeCell ref="Q19:R19"/>
    <mergeCell ref="S19:T19"/>
    <mergeCell ref="C22:H22"/>
    <mergeCell ref="I22:N22"/>
    <mergeCell ref="O22:P22"/>
    <mergeCell ref="Q22:R22"/>
    <mergeCell ref="S22:T22"/>
    <mergeCell ref="C21:H21"/>
    <mergeCell ref="I21:N21"/>
    <mergeCell ref="O21:P21"/>
    <mergeCell ref="Q21:R21"/>
    <mergeCell ref="S21:T21"/>
    <mergeCell ref="C24:H24"/>
    <mergeCell ref="I24:N24"/>
    <mergeCell ref="O24:P24"/>
    <mergeCell ref="Q24:R24"/>
    <mergeCell ref="S24:T24"/>
    <mergeCell ref="C23:H23"/>
    <mergeCell ref="I23:N23"/>
    <mergeCell ref="O23:P23"/>
    <mergeCell ref="Q23:R23"/>
    <mergeCell ref="S23:T23"/>
    <mergeCell ref="C26:H26"/>
    <mergeCell ref="I26:N26"/>
    <mergeCell ref="O26:P26"/>
    <mergeCell ref="Q26:R26"/>
    <mergeCell ref="S26:T26"/>
    <mergeCell ref="C25:H25"/>
    <mergeCell ref="I25:N25"/>
    <mergeCell ref="O25:P25"/>
    <mergeCell ref="Q25:R25"/>
    <mergeCell ref="S25:T25"/>
    <mergeCell ref="I28:N28"/>
    <mergeCell ref="O28:P28"/>
    <mergeCell ref="Q28:R28"/>
    <mergeCell ref="S28:T28"/>
    <mergeCell ref="C27:H27"/>
    <mergeCell ref="I27:N27"/>
    <mergeCell ref="O27:P27"/>
    <mergeCell ref="Q27:R27"/>
    <mergeCell ref="S27:T27"/>
    <mergeCell ref="C28:H28"/>
    <mergeCell ref="C32:H32"/>
    <mergeCell ref="I32:N32"/>
    <mergeCell ref="O32:P32"/>
    <mergeCell ref="Q32:R32"/>
    <mergeCell ref="S32:T32"/>
    <mergeCell ref="C31:H31"/>
    <mergeCell ref="I31:N31"/>
    <mergeCell ref="O31:P31"/>
    <mergeCell ref="Q31:R31"/>
    <mergeCell ref="S31:T31"/>
    <mergeCell ref="C30:H30"/>
    <mergeCell ref="I30:N30"/>
    <mergeCell ref="O30:P30"/>
    <mergeCell ref="Q30:R30"/>
    <mergeCell ref="S30:T30"/>
    <mergeCell ref="C29:H29"/>
    <mergeCell ref="I29:N29"/>
    <mergeCell ref="O29:P29"/>
    <mergeCell ref="Q29:R29"/>
    <mergeCell ref="S29:T29"/>
  </mergeCells>
  <phoneticPr fontId="1" type="noConversion"/>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1"/>
  <sheetViews>
    <sheetView zoomScale="85" zoomScaleNormal="85" workbookViewId="0">
      <selection activeCell="E2" sqref="E2:L2"/>
    </sheetView>
  </sheetViews>
  <sheetFormatPr defaultColWidth="9" defaultRowHeight="16.5"/>
  <cols>
    <col min="1" max="1" width="3.375" style="29" customWidth="1"/>
    <col min="2" max="16384" width="9" style="29"/>
  </cols>
  <sheetData>
    <row r="1" spans="2:25" ht="17.25" thickBot="1"/>
    <row r="2" spans="2:25" ht="24.95" customHeight="1">
      <c r="B2" s="530" t="s">
        <v>54</v>
      </c>
      <c r="C2" s="531"/>
      <c r="D2" s="531"/>
      <c r="E2" s="500" t="s">
        <v>683</v>
      </c>
      <c r="F2" s="501"/>
      <c r="G2" s="501"/>
      <c r="H2" s="501"/>
      <c r="I2" s="501"/>
      <c r="J2" s="501"/>
      <c r="K2" s="501"/>
      <c r="L2" s="502"/>
      <c r="M2" s="531" t="s">
        <v>105</v>
      </c>
      <c r="N2" s="531"/>
      <c r="O2" s="531"/>
      <c r="P2" s="500" t="s">
        <v>50</v>
      </c>
      <c r="Q2" s="501"/>
      <c r="R2" s="501"/>
      <c r="S2" s="501"/>
      <c r="T2" s="532"/>
    </row>
    <row r="3" spans="2:25" ht="24.95" customHeight="1">
      <c r="B3" s="240" t="s">
        <v>55</v>
      </c>
      <c r="C3" s="241"/>
      <c r="D3" s="241"/>
      <c r="E3" s="433" t="s">
        <v>56</v>
      </c>
      <c r="F3" s="433"/>
      <c r="G3" s="433"/>
      <c r="H3" s="433"/>
      <c r="I3" s="433"/>
      <c r="J3" s="433"/>
      <c r="K3" s="433"/>
      <c r="L3" s="433"/>
      <c r="M3" s="241" t="s">
        <v>106</v>
      </c>
      <c r="N3" s="241"/>
      <c r="O3" s="241"/>
      <c r="P3" s="533">
        <v>44197</v>
      </c>
      <c r="Q3" s="433"/>
      <c r="R3" s="433"/>
      <c r="S3" s="433"/>
      <c r="T3" s="534"/>
    </row>
    <row r="4" spans="2:25" ht="24.95" customHeight="1">
      <c r="B4" s="375" t="s">
        <v>183</v>
      </c>
      <c r="C4" s="376"/>
      <c r="D4" s="376"/>
      <c r="E4" s="376"/>
      <c r="F4" s="376"/>
      <c r="G4" s="376"/>
      <c r="H4" s="376"/>
      <c r="I4" s="376"/>
      <c r="J4" s="376"/>
      <c r="K4" s="376"/>
      <c r="L4" s="376"/>
      <c r="M4" s="376"/>
      <c r="N4" s="376"/>
      <c r="O4" s="376"/>
      <c r="P4" s="376"/>
      <c r="Q4" s="376"/>
      <c r="R4" s="376"/>
      <c r="S4" s="376"/>
      <c r="T4" s="377"/>
    </row>
    <row r="5" spans="2:25" ht="24.95" customHeight="1">
      <c r="B5" s="536" t="s">
        <v>255</v>
      </c>
      <c r="C5" s="537"/>
      <c r="D5" s="537"/>
      <c r="E5" s="537"/>
      <c r="F5" s="537"/>
      <c r="G5" s="537"/>
      <c r="H5" s="537"/>
      <c r="I5" s="537"/>
      <c r="J5" s="537"/>
      <c r="K5" s="537"/>
      <c r="L5" s="537"/>
      <c r="M5" s="537"/>
      <c r="N5" s="537"/>
      <c r="O5" s="537"/>
      <c r="P5" s="537"/>
      <c r="Q5" s="537"/>
      <c r="R5" s="537"/>
      <c r="S5" s="537"/>
      <c r="T5" s="538"/>
    </row>
    <row r="6" spans="2:25" ht="39.950000000000003" customHeight="1">
      <c r="B6" s="494"/>
      <c r="C6" s="495"/>
      <c r="D6" s="495"/>
      <c r="E6" s="495"/>
      <c r="F6" s="495"/>
      <c r="G6" s="495"/>
      <c r="H6" s="495"/>
      <c r="I6" s="495"/>
      <c r="J6" s="495"/>
      <c r="K6" s="495"/>
      <c r="L6" s="495"/>
      <c r="M6" s="495"/>
      <c r="N6" s="495"/>
      <c r="O6" s="495"/>
      <c r="P6" s="495"/>
      <c r="Q6" s="495"/>
      <c r="R6" s="495"/>
      <c r="S6" s="495"/>
      <c r="T6" s="496"/>
    </row>
    <row r="7" spans="2:25" ht="39.950000000000003" customHeight="1">
      <c r="B7" s="494"/>
      <c r="C7" s="495"/>
      <c r="D7" s="495"/>
      <c r="E7" s="495"/>
      <c r="F7" s="495"/>
      <c r="G7" s="495"/>
      <c r="H7" s="495"/>
      <c r="I7" s="495"/>
      <c r="J7" s="495"/>
      <c r="K7" s="495"/>
      <c r="L7" s="495"/>
      <c r="M7" s="495"/>
      <c r="N7" s="495"/>
      <c r="O7" s="495"/>
      <c r="P7" s="495"/>
      <c r="Q7" s="495"/>
      <c r="R7" s="495"/>
      <c r="S7" s="495"/>
      <c r="T7" s="496"/>
    </row>
    <row r="8" spans="2:25" ht="39.950000000000003" customHeight="1" thickBot="1">
      <c r="B8" s="497"/>
      <c r="C8" s="498"/>
      <c r="D8" s="498"/>
      <c r="E8" s="498"/>
      <c r="F8" s="498"/>
      <c r="G8" s="498"/>
      <c r="H8" s="498"/>
      <c r="I8" s="498"/>
      <c r="J8" s="498"/>
      <c r="K8" s="498"/>
      <c r="L8" s="498"/>
      <c r="M8" s="498"/>
      <c r="N8" s="498"/>
      <c r="O8" s="498"/>
      <c r="P8" s="498"/>
      <c r="Q8" s="498"/>
      <c r="R8" s="498"/>
      <c r="S8" s="498"/>
      <c r="T8" s="499"/>
    </row>
    <row r="9" spans="2:25" ht="17.25" thickBot="1"/>
    <row r="10" spans="2:25" ht="30" customHeight="1">
      <c r="B10" s="260" t="s">
        <v>256</v>
      </c>
      <c r="C10" s="261"/>
      <c r="D10" s="261"/>
      <c r="E10" s="261"/>
      <c r="F10" s="261"/>
      <c r="G10" s="261"/>
      <c r="H10" s="261"/>
      <c r="I10" s="261"/>
      <c r="J10" s="261"/>
      <c r="K10" s="261"/>
      <c r="L10" s="261"/>
      <c r="M10" s="261"/>
      <c r="N10" s="261"/>
      <c r="O10" s="261"/>
      <c r="P10" s="261"/>
      <c r="Q10" s="261"/>
      <c r="R10" s="261"/>
      <c r="S10" s="261"/>
      <c r="T10" s="262"/>
    </row>
    <row r="11" spans="2:25" ht="30" customHeight="1" thickBot="1">
      <c r="B11" s="263"/>
      <c r="C11" s="264"/>
      <c r="D11" s="264"/>
      <c r="E11" s="264"/>
      <c r="F11" s="264"/>
      <c r="G11" s="264"/>
      <c r="H11" s="264"/>
      <c r="I11" s="264"/>
      <c r="J11" s="264"/>
      <c r="K11" s="264"/>
      <c r="L11" s="264"/>
      <c r="M11" s="264"/>
      <c r="N11" s="264"/>
      <c r="O11" s="264"/>
      <c r="P11" s="264"/>
      <c r="Q11" s="264"/>
      <c r="R11" s="264"/>
      <c r="S11" s="264"/>
      <c r="T11" s="265"/>
    </row>
    <row r="12" spans="2:25" ht="17.25" thickBot="1"/>
    <row r="13" spans="2:25" ht="30" customHeight="1">
      <c r="B13" s="19" t="s">
        <v>109</v>
      </c>
      <c r="C13" s="232" t="s">
        <v>258</v>
      </c>
      <c r="D13" s="232"/>
      <c r="E13" s="232"/>
      <c r="F13" s="232" t="s">
        <v>257</v>
      </c>
      <c r="G13" s="232"/>
      <c r="H13" s="232"/>
      <c r="I13" s="232" t="s">
        <v>259</v>
      </c>
      <c r="J13" s="232"/>
      <c r="K13" s="232"/>
      <c r="L13" s="232"/>
      <c r="M13" s="232"/>
      <c r="N13" s="232"/>
      <c r="O13" s="232"/>
      <c r="P13" s="232"/>
      <c r="Q13" s="232" t="s">
        <v>260</v>
      </c>
      <c r="R13" s="232"/>
      <c r="S13" s="232"/>
      <c r="T13" s="535"/>
      <c r="U13"/>
      <c r="V13"/>
      <c r="W13"/>
      <c r="X13"/>
      <c r="Y13"/>
    </row>
    <row r="14" spans="2:25" ht="60" customHeight="1">
      <c r="B14" s="33">
        <v>1</v>
      </c>
      <c r="C14" s="290" t="s">
        <v>173</v>
      </c>
      <c r="D14" s="290"/>
      <c r="E14" s="290"/>
      <c r="F14" s="290" t="s">
        <v>261</v>
      </c>
      <c r="G14" s="290"/>
      <c r="H14" s="290"/>
      <c r="I14" s="289" t="s">
        <v>262</v>
      </c>
      <c r="J14" s="289"/>
      <c r="K14" s="289"/>
      <c r="L14" s="289"/>
      <c r="M14" s="289"/>
      <c r="N14" s="289"/>
      <c r="O14" s="289"/>
      <c r="P14" s="289"/>
      <c r="Q14" s="290"/>
      <c r="R14" s="290"/>
      <c r="S14" s="290"/>
      <c r="T14" s="291"/>
      <c r="U14"/>
      <c r="V14"/>
      <c r="W14"/>
      <c r="X14"/>
      <c r="Y14"/>
    </row>
    <row r="15" spans="2:25" ht="60" customHeight="1">
      <c r="B15" s="33">
        <v>2</v>
      </c>
      <c r="C15" s="290" t="s">
        <v>173</v>
      </c>
      <c r="D15" s="290"/>
      <c r="E15" s="290"/>
      <c r="F15" s="290" t="s">
        <v>261</v>
      </c>
      <c r="G15" s="290"/>
      <c r="H15" s="290"/>
      <c r="I15" s="289" t="s">
        <v>262</v>
      </c>
      <c r="J15" s="289"/>
      <c r="K15" s="289"/>
      <c r="L15" s="289"/>
      <c r="M15" s="289"/>
      <c r="N15" s="289"/>
      <c r="O15" s="289"/>
      <c r="P15" s="289"/>
      <c r="Q15" s="290"/>
      <c r="R15" s="290"/>
      <c r="S15" s="290"/>
      <c r="T15" s="291"/>
      <c r="U15"/>
      <c r="V15"/>
      <c r="W15"/>
      <c r="X15"/>
      <c r="Y15"/>
    </row>
    <row r="16" spans="2:25" ht="60" customHeight="1">
      <c r="B16" s="33">
        <v>3</v>
      </c>
      <c r="C16" s="290" t="s">
        <v>173</v>
      </c>
      <c r="D16" s="290"/>
      <c r="E16" s="290"/>
      <c r="F16" s="290" t="s">
        <v>261</v>
      </c>
      <c r="G16" s="290"/>
      <c r="H16" s="290"/>
      <c r="I16" s="289" t="s">
        <v>262</v>
      </c>
      <c r="J16" s="289"/>
      <c r="K16" s="289"/>
      <c r="L16" s="289"/>
      <c r="M16" s="289"/>
      <c r="N16" s="289"/>
      <c r="O16" s="289"/>
      <c r="P16" s="289"/>
      <c r="Q16" s="290"/>
      <c r="R16" s="290"/>
      <c r="S16" s="290"/>
      <c r="T16" s="291"/>
      <c r="U16"/>
      <c r="V16"/>
      <c r="W16"/>
      <c r="X16"/>
      <c r="Y16"/>
    </row>
    <row r="17" spans="2:25" ht="60" customHeight="1">
      <c r="B17" s="33">
        <v>4</v>
      </c>
      <c r="C17" s="290" t="s">
        <v>173</v>
      </c>
      <c r="D17" s="290"/>
      <c r="E17" s="290"/>
      <c r="F17" s="290" t="s">
        <v>261</v>
      </c>
      <c r="G17" s="290"/>
      <c r="H17" s="290"/>
      <c r="I17" s="289" t="s">
        <v>262</v>
      </c>
      <c r="J17" s="289"/>
      <c r="K17" s="289"/>
      <c r="L17" s="289"/>
      <c r="M17" s="289"/>
      <c r="N17" s="289"/>
      <c r="O17" s="289"/>
      <c r="P17" s="289"/>
      <c r="Q17" s="290"/>
      <c r="R17" s="290"/>
      <c r="S17" s="290"/>
      <c r="T17" s="291"/>
      <c r="U17"/>
      <c r="V17"/>
      <c r="W17"/>
      <c r="X17"/>
      <c r="Y17"/>
    </row>
    <row r="18" spans="2:25" ht="60" customHeight="1">
      <c r="B18" s="33">
        <v>5</v>
      </c>
      <c r="C18" s="290" t="s">
        <v>173</v>
      </c>
      <c r="D18" s="290"/>
      <c r="E18" s="290"/>
      <c r="F18" s="290" t="s">
        <v>261</v>
      </c>
      <c r="G18" s="290"/>
      <c r="H18" s="290"/>
      <c r="I18" s="289" t="s">
        <v>262</v>
      </c>
      <c r="J18" s="289"/>
      <c r="K18" s="289"/>
      <c r="L18" s="289"/>
      <c r="M18" s="289"/>
      <c r="N18" s="289"/>
      <c r="O18" s="289"/>
      <c r="P18" s="289"/>
      <c r="Q18" s="290"/>
      <c r="R18" s="290"/>
      <c r="S18" s="290"/>
      <c r="T18" s="291"/>
      <c r="U18"/>
      <c r="V18"/>
      <c r="W18"/>
      <c r="X18"/>
      <c r="Y18"/>
    </row>
    <row r="19" spans="2:25" ht="60" customHeight="1">
      <c r="B19" s="33">
        <v>6</v>
      </c>
      <c r="C19" s="290" t="s">
        <v>173</v>
      </c>
      <c r="D19" s="290"/>
      <c r="E19" s="290"/>
      <c r="F19" s="290" t="s">
        <v>261</v>
      </c>
      <c r="G19" s="290"/>
      <c r="H19" s="290"/>
      <c r="I19" s="289" t="s">
        <v>262</v>
      </c>
      <c r="J19" s="289"/>
      <c r="K19" s="289"/>
      <c r="L19" s="289"/>
      <c r="M19" s="289"/>
      <c r="N19" s="289"/>
      <c r="O19" s="289"/>
      <c r="P19" s="289"/>
      <c r="Q19" s="290"/>
      <c r="R19" s="290"/>
      <c r="S19" s="290"/>
      <c r="T19" s="291"/>
    </row>
    <row r="20" spans="2:25" ht="60" customHeight="1">
      <c r="B20" s="33">
        <v>7</v>
      </c>
      <c r="C20" s="290" t="s">
        <v>173</v>
      </c>
      <c r="D20" s="290"/>
      <c r="E20" s="290"/>
      <c r="F20" s="290" t="s">
        <v>261</v>
      </c>
      <c r="G20" s="290"/>
      <c r="H20" s="290"/>
      <c r="I20" s="289" t="s">
        <v>262</v>
      </c>
      <c r="J20" s="289"/>
      <c r="K20" s="289"/>
      <c r="L20" s="289"/>
      <c r="M20" s="289"/>
      <c r="N20" s="289"/>
      <c r="O20" s="289"/>
      <c r="P20" s="289"/>
      <c r="Q20" s="290"/>
      <c r="R20" s="290"/>
      <c r="S20" s="290"/>
      <c r="T20" s="291"/>
    </row>
    <row r="21" spans="2:25" ht="60" customHeight="1">
      <c r="B21" s="33">
        <v>8</v>
      </c>
      <c r="C21" s="290" t="s">
        <v>173</v>
      </c>
      <c r="D21" s="290"/>
      <c r="E21" s="290"/>
      <c r="F21" s="290" t="s">
        <v>261</v>
      </c>
      <c r="G21" s="290"/>
      <c r="H21" s="290"/>
      <c r="I21" s="289" t="s">
        <v>262</v>
      </c>
      <c r="J21" s="289"/>
      <c r="K21" s="289"/>
      <c r="L21" s="289"/>
      <c r="M21" s="289"/>
      <c r="N21" s="289"/>
      <c r="O21" s="289"/>
      <c r="P21" s="289"/>
      <c r="Q21" s="290"/>
      <c r="R21" s="290"/>
      <c r="S21" s="290"/>
      <c r="T21" s="291"/>
    </row>
    <row r="22" spans="2:25" ht="60" customHeight="1">
      <c r="B22" s="33">
        <v>9</v>
      </c>
      <c r="C22" s="290" t="s">
        <v>173</v>
      </c>
      <c r="D22" s="290"/>
      <c r="E22" s="290"/>
      <c r="F22" s="290" t="s">
        <v>261</v>
      </c>
      <c r="G22" s="290"/>
      <c r="H22" s="290"/>
      <c r="I22" s="289" t="s">
        <v>262</v>
      </c>
      <c r="J22" s="289"/>
      <c r="K22" s="289"/>
      <c r="L22" s="289"/>
      <c r="M22" s="289"/>
      <c r="N22" s="289"/>
      <c r="O22" s="289"/>
      <c r="P22" s="289"/>
      <c r="Q22" s="290"/>
      <c r="R22" s="290"/>
      <c r="S22" s="290"/>
      <c r="T22" s="291"/>
    </row>
    <row r="23" spans="2:25" ht="60" customHeight="1">
      <c r="B23" s="33">
        <v>10</v>
      </c>
      <c r="C23" s="290" t="s">
        <v>173</v>
      </c>
      <c r="D23" s="290"/>
      <c r="E23" s="290"/>
      <c r="F23" s="290" t="s">
        <v>261</v>
      </c>
      <c r="G23" s="290"/>
      <c r="H23" s="290"/>
      <c r="I23" s="289" t="s">
        <v>262</v>
      </c>
      <c r="J23" s="289"/>
      <c r="K23" s="289"/>
      <c r="L23" s="289"/>
      <c r="M23" s="289"/>
      <c r="N23" s="289"/>
      <c r="O23" s="289"/>
      <c r="P23" s="289"/>
      <c r="Q23" s="290"/>
      <c r="R23" s="290"/>
      <c r="S23" s="290"/>
      <c r="T23" s="291"/>
    </row>
    <row r="24" spans="2:25" ht="60" customHeight="1">
      <c r="B24" s="33">
        <v>11</v>
      </c>
      <c r="C24" s="290" t="s">
        <v>173</v>
      </c>
      <c r="D24" s="290"/>
      <c r="E24" s="290"/>
      <c r="F24" s="290" t="s">
        <v>261</v>
      </c>
      <c r="G24" s="290"/>
      <c r="H24" s="290"/>
      <c r="I24" s="289" t="s">
        <v>262</v>
      </c>
      <c r="J24" s="289"/>
      <c r="K24" s="289"/>
      <c r="L24" s="289"/>
      <c r="M24" s="289"/>
      <c r="N24" s="289"/>
      <c r="O24" s="289"/>
      <c r="P24" s="289"/>
      <c r="Q24" s="290"/>
      <c r="R24" s="290"/>
      <c r="S24" s="290"/>
      <c r="T24" s="291"/>
    </row>
    <row r="25" spans="2:25" ht="60" customHeight="1" thickBot="1">
      <c r="B25" s="34">
        <v>12</v>
      </c>
      <c r="C25" s="318" t="s">
        <v>173</v>
      </c>
      <c r="D25" s="318"/>
      <c r="E25" s="318"/>
      <c r="F25" s="318" t="s">
        <v>261</v>
      </c>
      <c r="G25" s="318"/>
      <c r="H25" s="318"/>
      <c r="I25" s="332" t="s">
        <v>262</v>
      </c>
      <c r="J25" s="332"/>
      <c r="K25" s="332"/>
      <c r="L25" s="332"/>
      <c r="M25" s="332"/>
      <c r="N25" s="332"/>
      <c r="O25" s="332"/>
      <c r="P25" s="332"/>
      <c r="Q25" s="318"/>
      <c r="R25" s="318"/>
      <c r="S25" s="318"/>
      <c r="T25" s="319"/>
    </row>
    <row r="26" spans="2:25" ht="30" customHeight="1">
      <c r="B26"/>
      <c r="C26"/>
      <c r="D26"/>
      <c r="E26"/>
      <c r="F26"/>
      <c r="G26"/>
      <c r="H26"/>
      <c r="I26"/>
      <c r="J26"/>
      <c r="K26"/>
      <c r="L26"/>
      <c r="M26"/>
      <c r="N26"/>
      <c r="O26"/>
      <c r="P26"/>
      <c r="Q26"/>
      <c r="R26"/>
      <c r="S26"/>
      <c r="T26"/>
    </row>
    <row r="27" spans="2:25" ht="30" customHeight="1">
      <c r="B27"/>
      <c r="G27"/>
      <c r="H27"/>
      <c r="I27"/>
      <c r="J27"/>
      <c r="K27"/>
      <c r="L27"/>
      <c r="M27"/>
      <c r="N27"/>
      <c r="O27"/>
      <c r="P27"/>
      <c r="Q27"/>
      <c r="R27"/>
      <c r="S27"/>
      <c r="T27"/>
    </row>
    <row r="28" spans="2:25" ht="30" customHeight="1">
      <c r="B28"/>
      <c r="G28"/>
      <c r="H28"/>
      <c r="I28"/>
      <c r="J28"/>
      <c r="K28"/>
      <c r="L28"/>
      <c r="M28"/>
      <c r="N28"/>
      <c r="O28"/>
      <c r="P28"/>
      <c r="Q28"/>
      <c r="R28"/>
      <c r="S28"/>
      <c r="T28"/>
    </row>
    <row r="29" spans="2:25" ht="30" customHeight="1">
      <c r="B29"/>
      <c r="G29"/>
      <c r="H29"/>
      <c r="I29"/>
      <c r="J29"/>
      <c r="K29"/>
      <c r="L29"/>
      <c r="M29"/>
      <c r="N29"/>
      <c r="O29"/>
      <c r="P29"/>
      <c r="Q29"/>
      <c r="R29"/>
      <c r="S29"/>
      <c r="T29"/>
    </row>
    <row r="30" spans="2:25" ht="30" customHeight="1">
      <c r="B30"/>
      <c r="G30"/>
      <c r="H30"/>
      <c r="I30"/>
      <c r="J30"/>
      <c r="K30"/>
      <c r="L30"/>
      <c r="M30"/>
      <c r="N30"/>
      <c r="O30"/>
      <c r="P30"/>
      <c r="Q30"/>
      <c r="R30"/>
      <c r="S30"/>
      <c r="T30"/>
    </row>
    <row r="31" spans="2:25" ht="30" customHeight="1">
      <c r="B31"/>
      <c r="G31"/>
      <c r="H31"/>
      <c r="I31"/>
      <c r="J31"/>
      <c r="K31"/>
      <c r="L31"/>
      <c r="M31"/>
      <c r="N31"/>
      <c r="O31"/>
      <c r="P31"/>
      <c r="Q31"/>
      <c r="R31"/>
      <c r="S31"/>
      <c r="T31"/>
    </row>
    <row r="32" spans="2:25" ht="30" customHeight="1">
      <c r="B32"/>
      <c r="G32"/>
      <c r="H32"/>
      <c r="I32"/>
      <c r="J32"/>
      <c r="K32"/>
      <c r="L32"/>
      <c r="M32"/>
      <c r="N32"/>
      <c r="O32"/>
      <c r="P32"/>
      <c r="Q32"/>
      <c r="R32"/>
      <c r="S32"/>
      <c r="T32"/>
    </row>
    <row r="33" spans="2:20" ht="30" customHeight="1">
      <c r="B33"/>
      <c r="G33"/>
      <c r="H33"/>
      <c r="I33"/>
      <c r="J33"/>
      <c r="K33"/>
      <c r="L33"/>
      <c r="M33"/>
      <c r="N33"/>
      <c r="O33"/>
      <c r="P33"/>
      <c r="Q33"/>
      <c r="R33"/>
      <c r="S33"/>
      <c r="T33"/>
    </row>
    <row r="34" spans="2:20" ht="30" customHeight="1">
      <c r="B34"/>
      <c r="G34"/>
      <c r="H34"/>
      <c r="I34"/>
      <c r="J34"/>
      <c r="K34"/>
      <c r="L34"/>
      <c r="M34"/>
      <c r="N34"/>
      <c r="O34"/>
      <c r="P34"/>
      <c r="Q34"/>
      <c r="R34"/>
      <c r="S34"/>
      <c r="T34"/>
    </row>
    <row r="35" spans="2:20" ht="30" customHeight="1">
      <c r="B35"/>
      <c r="G35"/>
      <c r="H35"/>
      <c r="I35"/>
      <c r="J35"/>
      <c r="K35"/>
      <c r="L35"/>
      <c r="M35"/>
      <c r="N35"/>
      <c r="O35"/>
      <c r="P35"/>
      <c r="Q35"/>
      <c r="R35"/>
      <c r="S35"/>
      <c r="T35"/>
    </row>
    <row r="36" spans="2:20" ht="30" customHeight="1">
      <c r="B36"/>
      <c r="G36"/>
      <c r="H36"/>
      <c r="I36"/>
      <c r="J36"/>
      <c r="K36"/>
      <c r="L36"/>
      <c r="M36"/>
      <c r="N36"/>
      <c r="O36"/>
      <c r="P36"/>
      <c r="Q36"/>
      <c r="R36"/>
      <c r="S36"/>
      <c r="T36"/>
    </row>
    <row r="37" spans="2:20" ht="24.95" customHeight="1">
      <c r="B37"/>
      <c r="G37"/>
      <c r="H37"/>
      <c r="I37"/>
      <c r="J37"/>
      <c r="K37"/>
      <c r="L37"/>
      <c r="M37"/>
      <c r="N37"/>
      <c r="O37"/>
      <c r="P37"/>
      <c r="Q37"/>
      <c r="R37"/>
      <c r="S37"/>
      <c r="T37"/>
    </row>
    <row r="38" spans="2:20" ht="24.95" customHeight="1">
      <c r="B38"/>
      <c r="G38"/>
      <c r="H38"/>
      <c r="I38"/>
      <c r="J38"/>
      <c r="K38"/>
      <c r="L38"/>
      <c r="M38"/>
      <c r="N38"/>
      <c r="O38"/>
      <c r="P38"/>
      <c r="Q38"/>
      <c r="R38"/>
      <c r="S38"/>
      <c r="T38"/>
    </row>
    <row r="39" spans="2:20" ht="24.95" customHeight="1">
      <c r="B39"/>
      <c r="G39"/>
      <c r="H39"/>
      <c r="I39"/>
      <c r="J39"/>
      <c r="K39"/>
      <c r="L39"/>
      <c r="M39"/>
      <c r="N39"/>
      <c r="O39"/>
      <c r="P39"/>
      <c r="Q39"/>
      <c r="R39"/>
      <c r="S39"/>
      <c r="T39"/>
    </row>
    <row r="40" spans="2:20" ht="24.95" customHeight="1">
      <c r="B40"/>
      <c r="C40"/>
      <c r="D40"/>
      <c r="E40"/>
      <c r="F40"/>
      <c r="G40"/>
      <c r="H40"/>
      <c r="I40"/>
      <c r="J40"/>
      <c r="K40"/>
      <c r="L40"/>
      <c r="M40"/>
      <c r="N40"/>
      <c r="O40"/>
      <c r="P40"/>
      <c r="Q40"/>
      <c r="R40"/>
      <c r="S40"/>
      <c r="T40"/>
    </row>
    <row r="41" spans="2:20" ht="24.95" customHeight="1">
      <c r="B41"/>
      <c r="C41"/>
      <c r="D41"/>
      <c r="E41"/>
      <c r="F41"/>
      <c r="G41"/>
      <c r="H41"/>
      <c r="I41"/>
      <c r="J41"/>
      <c r="K41"/>
      <c r="L41"/>
      <c r="M41"/>
      <c r="N41"/>
      <c r="O41"/>
      <c r="P41"/>
      <c r="Q41"/>
      <c r="R41"/>
      <c r="S41"/>
      <c r="T41"/>
    </row>
  </sheetData>
  <mergeCells count="63">
    <mergeCell ref="Q25:T25"/>
    <mergeCell ref="Q22:T22"/>
    <mergeCell ref="I23:P23"/>
    <mergeCell ref="Q23:T23"/>
    <mergeCell ref="I24:P24"/>
    <mergeCell ref="Q24:T24"/>
    <mergeCell ref="Q19:T19"/>
    <mergeCell ref="I20:P20"/>
    <mergeCell ref="Q20:T20"/>
    <mergeCell ref="I21:P21"/>
    <mergeCell ref="Q21:T21"/>
    <mergeCell ref="C25:E25"/>
    <mergeCell ref="F25:H25"/>
    <mergeCell ref="I13:P13"/>
    <mergeCell ref="I14:P14"/>
    <mergeCell ref="I15:P15"/>
    <mergeCell ref="I16:P16"/>
    <mergeCell ref="I17:P17"/>
    <mergeCell ref="I18:P18"/>
    <mergeCell ref="I19:P19"/>
    <mergeCell ref="I22:P22"/>
    <mergeCell ref="I25:P25"/>
    <mergeCell ref="C23:E23"/>
    <mergeCell ref="F23:H23"/>
    <mergeCell ref="C24:E24"/>
    <mergeCell ref="F24:H24"/>
    <mergeCell ref="C13:E13"/>
    <mergeCell ref="F18:H18"/>
    <mergeCell ref="C14:E14"/>
    <mergeCell ref="F13:H13"/>
    <mergeCell ref="F14:H14"/>
    <mergeCell ref="C15:E15"/>
    <mergeCell ref="F15:H15"/>
    <mergeCell ref="Q13:T13"/>
    <mergeCell ref="B4:T4"/>
    <mergeCell ref="B5:T8"/>
    <mergeCell ref="C19:E19"/>
    <mergeCell ref="F19:H19"/>
    <mergeCell ref="B10:T11"/>
    <mergeCell ref="Q18:T18"/>
    <mergeCell ref="F17:H17"/>
    <mergeCell ref="Q16:T16"/>
    <mergeCell ref="Q17:T17"/>
    <mergeCell ref="Q14:T14"/>
    <mergeCell ref="Q15:T15"/>
    <mergeCell ref="C16:E16"/>
    <mergeCell ref="F16:H16"/>
    <mergeCell ref="C17:E17"/>
    <mergeCell ref="C18:E18"/>
    <mergeCell ref="C20:E20"/>
    <mergeCell ref="F20:H20"/>
    <mergeCell ref="C21:E21"/>
    <mergeCell ref="F21:H21"/>
    <mergeCell ref="C22:E22"/>
    <mergeCell ref="F22:H22"/>
    <mergeCell ref="B2:D2"/>
    <mergeCell ref="E2:L2"/>
    <mergeCell ref="M2:O2"/>
    <mergeCell ref="P2:T2"/>
    <mergeCell ref="B3:D3"/>
    <mergeCell ref="E3:L3"/>
    <mergeCell ref="M3:O3"/>
    <mergeCell ref="P3:T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79"/>
  <sheetViews>
    <sheetView topLeftCell="G20" zoomScaleNormal="100" workbookViewId="0">
      <selection activeCell="X20" sqref="X20"/>
    </sheetView>
  </sheetViews>
  <sheetFormatPr defaultColWidth="9" defaultRowHeight="16.5"/>
  <cols>
    <col min="1" max="1" width="3.375" style="5" customWidth="1"/>
    <col min="2" max="16384" width="9" style="5"/>
  </cols>
  <sheetData>
    <row r="1" spans="2:20" ht="17.25" thickBot="1"/>
    <row r="2" spans="2:20" ht="24.95" customHeight="1">
      <c r="B2" s="530" t="s">
        <v>54</v>
      </c>
      <c r="C2" s="531"/>
      <c r="D2" s="531"/>
      <c r="E2" s="500" t="s">
        <v>684</v>
      </c>
      <c r="F2" s="501"/>
      <c r="G2" s="501"/>
      <c r="H2" s="501"/>
      <c r="I2" s="501"/>
      <c r="J2" s="501"/>
      <c r="K2" s="501"/>
      <c r="L2" s="502"/>
      <c r="M2" s="531" t="s">
        <v>105</v>
      </c>
      <c r="N2" s="531"/>
      <c r="O2" s="531"/>
      <c r="P2" s="500" t="s">
        <v>50</v>
      </c>
      <c r="Q2" s="501"/>
      <c r="R2" s="501"/>
      <c r="S2" s="501"/>
      <c r="T2" s="532"/>
    </row>
    <row r="3" spans="2:20" ht="24.95" customHeight="1">
      <c r="B3" s="240" t="s">
        <v>55</v>
      </c>
      <c r="C3" s="241"/>
      <c r="D3" s="241"/>
      <c r="E3" s="433" t="s">
        <v>56</v>
      </c>
      <c r="F3" s="433"/>
      <c r="G3" s="433"/>
      <c r="H3" s="433"/>
      <c r="I3" s="433"/>
      <c r="J3" s="433"/>
      <c r="K3" s="433"/>
      <c r="L3" s="433"/>
      <c r="M3" s="241" t="s">
        <v>106</v>
      </c>
      <c r="N3" s="241"/>
      <c r="O3" s="241"/>
      <c r="P3" s="533">
        <v>44197</v>
      </c>
      <c r="Q3" s="433"/>
      <c r="R3" s="433"/>
      <c r="S3" s="433"/>
      <c r="T3" s="534"/>
    </row>
    <row r="4" spans="2:20" ht="24.95" customHeight="1">
      <c r="B4" s="375" t="s">
        <v>183</v>
      </c>
      <c r="C4" s="376"/>
      <c r="D4" s="376"/>
      <c r="E4" s="376"/>
      <c r="F4" s="376"/>
      <c r="G4" s="376"/>
      <c r="H4" s="376"/>
      <c r="I4" s="376"/>
      <c r="J4" s="376"/>
      <c r="K4" s="376"/>
      <c r="L4" s="376"/>
      <c r="M4" s="376"/>
      <c r="N4" s="376"/>
      <c r="O4" s="376"/>
      <c r="P4" s="376"/>
      <c r="Q4" s="376"/>
      <c r="R4" s="376"/>
      <c r="S4" s="376"/>
      <c r="T4" s="377"/>
    </row>
    <row r="5" spans="2:20" ht="24.95" customHeight="1">
      <c r="B5" s="536"/>
      <c r="C5" s="537"/>
      <c r="D5" s="537"/>
      <c r="E5" s="537"/>
      <c r="F5" s="537"/>
      <c r="G5" s="537"/>
      <c r="H5" s="537"/>
      <c r="I5" s="537"/>
      <c r="J5" s="537"/>
      <c r="K5" s="537"/>
      <c r="L5" s="537"/>
      <c r="M5" s="537"/>
      <c r="N5" s="537"/>
      <c r="O5" s="537"/>
      <c r="P5" s="537"/>
      <c r="Q5" s="537"/>
      <c r="R5" s="537"/>
      <c r="S5" s="537"/>
      <c r="T5" s="538"/>
    </row>
    <row r="6" spans="2:20" ht="39.950000000000003" customHeight="1">
      <c r="B6" s="494"/>
      <c r="C6" s="495"/>
      <c r="D6" s="495"/>
      <c r="E6" s="495"/>
      <c r="F6" s="495"/>
      <c r="G6" s="495"/>
      <c r="H6" s="495"/>
      <c r="I6" s="495"/>
      <c r="J6" s="495"/>
      <c r="K6" s="495"/>
      <c r="L6" s="495"/>
      <c r="M6" s="495"/>
      <c r="N6" s="495"/>
      <c r="O6" s="495"/>
      <c r="P6" s="495"/>
      <c r="Q6" s="495"/>
      <c r="R6" s="495"/>
      <c r="S6" s="495"/>
      <c r="T6" s="496"/>
    </row>
    <row r="7" spans="2:20" ht="39.950000000000003" customHeight="1">
      <c r="B7" s="494"/>
      <c r="C7" s="495"/>
      <c r="D7" s="495"/>
      <c r="E7" s="495"/>
      <c r="F7" s="495"/>
      <c r="G7" s="495"/>
      <c r="H7" s="495"/>
      <c r="I7" s="495"/>
      <c r="J7" s="495"/>
      <c r="K7" s="495"/>
      <c r="L7" s="495"/>
      <c r="M7" s="495"/>
      <c r="N7" s="495"/>
      <c r="O7" s="495"/>
      <c r="P7" s="495"/>
      <c r="Q7" s="495"/>
      <c r="R7" s="495"/>
      <c r="S7" s="495"/>
      <c r="T7" s="496"/>
    </row>
    <row r="8" spans="2:20" ht="39.950000000000003" customHeight="1" thickBot="1">
      <c r="B8" s="497"/>
      <c r="C8" s="498"/>
      <c r="D8" s="498"/>
      <c r="E8" s="498"/>
      <c r="F8" s="498"/>
      <c r="G8" s="498"/>
      <c r="H8" s="498"/>
      <c r="I8" s="498"/>
      <c r="J8" s="498"/>
      <c r="K8" s="498"/>
      <c r="L8" s="498"/>
      <c r="M8" s="498"/>
      <c r="N8" s="498"/>
      <c r="O8" s="498"/>
      <c r="P8" s="498"/>
      <c r="Q8" s="498"/>
      <c r="R8" s="498"/>
      <c r="S8" s="498"/>
      <c r="T8" s="499"/>
    </row>
    <row r="9" spans="2:20" ht="17.25" thickBot="1"/>
    <row r="10" spans="2:20" ht="30" customHeight="1">
      <c r="B10" s="260" t="s">
        <v>327</v>
      </c>
      <c r="C10" s="261"/>
      <c r="D10" s="261"/>
      <c r="E10" s="261"/>
      <c r="F10" s="261"/>
      <c r="G10" s="261"/>
      <c r="H10" s="261"/>
      <c r="I10" s="261"/>
      <c r="J10" s="261"/>
      <c r="K10" s="261"/>
      <c r="L10" s="261"/>
      <c r="M10" s="261"/>
      <c r="N10" s="261"/>
      <c r="O10" s="261"/>
      <c r="P10" s="261"/>
      <c r="Q10" s="261"/>
      <c r="R10" s="261"/>
      <c r="S10" s="261"/>
      <c r="T10" s="262"/>
    </row>
    <row r="11" spans="2:20" ht="30" customHeight="1" thickBot="1">
      <c r="B11" s="263"/>
      <c r="C11" s="264"/>
      <c r="D11" s="264"/>
      <c r="E11" s="264"/>
      <c r="F11" s="264"/>
      <c r="G11" s="264"/>
      <c r="H11" s="264"/>
      <c r="I11" s="264"/>
      <c r="J11" s="264"/>
      <c r="K11" s="264"/>
      <c r="L11" s="264"/>
      <c r="M11" s="264"/>
      <c r="N11" s="264"/>
      <c r="O11" s="264"/>
      <c r="P11" s="264"/>
      <c r="Q11" s="264"/>
      <c r="R11" s="264"/>
      <c r="S11" s="264"/>
      <c r="T11" s="265"/>
    </row>
    <row r="12" spans="2:20" ht="17.25" thickBot="1"/>
    <row r="13" spans="2:20" ht="30" customHeight="1">
      <c r="B13" s="545" t="s">
        <v>35</v>
      </c>
      <c r="C13" s="546"/>
      <c r="D13" s="328"/>
      <c r="E13" s="328"/>
      <c r="F13" s="328"/>
      <c r="G13" s="328"/>
      <c r="H13" s="328"/>
      <c r="I13" s="328"/>
      <c r="J13" s="328"/>
      <c r="K13" s="328"/>
      <c r="L13" s="328"/>
      <c r="M13" s="328"/>
      <c r="N13" s="328"/>
      <c r="O13" s="328"/>
      <c r="P13" s="328"/>
      <c r="Q13" s="328"/>
      <c r="R13" s="328"/>
      <c r="S13" s="328"/>
      <c r="T13" s="329"/>
    </row>
    <row r="14" spans="2:20" ht="30" customHeight="1">
      <c r="B14" s="547" t="s">
        <v>0</v>
      </c>
      <c r="C14" s="548"/>
      <c r="D14" s="290"/>
      <c r="E14" s="290"/>
      <c r="F14" s="290"/>
      <c r="G14" s="290"/>
      <c r="H14" s="290"/>
      <c r="I14" s="290"/>
      <c r="J14" s="290"/>
      <c r="K14" s="290"/>
      <c r="L14" s="290"/>
      <c r="M14" s="290"/>
      <c r="N14" s="290"/>
      <c r="O14" s="290"/>
      <c r="P14" s="290"/>
      <c r="Q14" s="290"/>
      <c r="R14" s="290"/>
      <c r="S14" s="290"/>
      <c r="T14" s="291"/>
    </row>
    <row r="15" spans="2:20" ht="30" customHeight="1" thickBot="1">
      <c r="B15" s="549" t="s">
        <v>1</v>
      </c>
      <c r="C15" s="550"/>
      <c r="D15" s="318"/>
      <c r="E15" s="318"/>
      <c r="F15" s="318"/>
      <c r="G15" s="318"/>
      <c r="H15" s="318"/>
      <c r="I15" s="318"/>
      <c r="J15" s="318"/>
      <c r="K15" s="318"/>
      <c r="L15" s="318"/>
      <c r="M15" s="318"/>
      <c r="N15" s="318"/>
      <c r="O15" s="318"/>
      <c r="P15" s="318"/>
      <c r="Q15" s="318"/>
      <c r="R15" s="318"/>
      <c r="S15" s="318"/>
      <c r="T15" s="319"/>
    </row>
    <row r="16" spans="2:20" ht="30" customHeight="1" thickBot="1">
      <c r="B16"/>
      <c r="C16"/>
      <c r="D16"/>
      <c r="E16"/>
      <c r="F16"/>
      <c r="G16"/>
      <c r="H16"/>
      <c r="I16"/>
      <c r="J16"/>
      <c r="K16"/>
      <c r="L16"/>
      <c r="M16"/>
      <c r="N16"/>
      <c r="O16"/>
      <c r="P16"/>
      <c r="Q16"/>
      <c r="R16"/>
      <c r="S16"/>
      <c r="T16"/>
    </row>
    <row r="17" spans="2:29" ht="30" customHeight="1">
      <c r="B17" s="542" t="s">
        <v>328</v>
      </c>
      <c r="C17" s="543"/>
      <c r="D17" s="543"/>
      <c r="E17" s="543"/>
      <c r="F17" s="543"/>
      <c r="G17" s="543"/>
      <c r="H17" s="543"/>
      <c r="I17" s="543"/>
      <c r="J17" s="543"/>
      <c r="K17" s="543"/>
      <c r="L17" s="543"/>
      <c r="M17" s="543"/>
      <c r="N17" s="543"/>
      <c r="O17" s="543"/>
      <c r="P17" s="543"/>
      <c r="Q17" s="543"/>
      <c r="R17" s="543"/>
      <c r="S17" s="543"/>
      <c r="T17" s="544"/>
    </row>
    <row r="18" spans="2:29" ht="30" customHeight="1">
      <c r="B18" s="47"/>
      <c r="C18" s="541" t="s">
        <v>329</v>
      </c>
      <c r="D18" s="495"/>
      <c r="E18" s="495"/>
      <c r="F18" s="495"/>
      <c r="G18" s="495"/>
      <c r="H18" s="495"/>
      <c r="I18" s="495"/>
      <c r="J18" s="495"/>
      <c r="K18" s="495"/>
      <c r="L18" s="495"/>
      <c r="M18" s="495"/>
      <c r="N18" s="495"/>
      <c r="O18" s="495"/>
      <c r="P18" s="495"/>
      <c r="Q18" s="495"/>
      <c r="R18" s="495"/>
      <c r="S18" s="495"/>
      <c r="T18" s="496"/>
    </row>
    <row r="19" spans="2:29" ht="30" customHeight="1">
      <c r="B19" s="47"/>
      <c r="C19" s="495" t="s">
        <v>344</v>
      </c>
      <c r="D19" s="495"/>
      <c r="E19" s="495"/>
      <c r="F19" s="495"/>
      <c r="G19" s="495"/>
      <c r="H19" s="495"/>
      <c r="I19" s="495"/>
      <c r="J19" s="495"/>
      <c r="K19" s="495"/>
      <c r="L19" s="495"/>
      <c r="M19" s="495"/>
      <c r="N19" s="495"/>
      <c r="O19" s="495"/>
      <c r="P19" s="495"/>
      <c r="Q19" s="495"/>
      <c r="R19" s="495"/>
      <c r="S19" s="495"/>
      <c r="T19" s="496"/>
      <c r="W19" s="5" t="s">
        <v>1851</v>
      </c>
    </row>
    <row r="20" spans="2:29" ht="30" customHeight="1">
      <c r="B20" s="47"/>
      <c r="C20" s="495" t="s">
        <v>330</v>
      </c>
      <c r="D20" s="495"/>
      <c r="E20" s="495"/>
      <c r="F20" s="495"/>
      <c r="G20" s="495"/>
      <c r="H20" s="495"/>
      <c r="I20" s="495"/>
      <c r="J20" s="495"/>
      <c r="K20" s="495"/>
      <c r="L20" s="495"/>
      <c r="M20" s="495"/>
      <c r="N20" s="495"/>
      <c r="O20" s="495"/>
      <c r="P20" s="495"/>
      <c r="Q20" s="495"/>
      <c r="R20" s="495"/>
      <c r="S20" s="495"/>
      <c r="T20" s="496"/>
      <c r="V20" s="5" t="s">
        <v>1852</v>
      </c>
      <c r="W20" s="5" t="s">
        <v>1854</v>
      </c>
      <c r="X20" s="5" t="s">
        <v>1855</v>
      </c>
    </row>
    <row r="21" spans="2:29" ht="30" customHeight="1" thickBot="1">
      <c r="B21" s="47"/>
      <c r="C21" s="495" t="s">
        <v>331</v>
      </c>
      <c r="D21" s="495"/>
      <c r="E21" s="495"/>
      <c r="F21" s="495"/>
      <c r="G21" s="495"/>
      <c r="H21" s="495"/>
      <c r="I21" s="495"/>
      <c r="J21" s="495"/>
      <c r="K21" s="495"/>
      <c r="L21" s="495"/>
      <c r="M21" s="495"/>
      <c r="N21" s="495"/>
      <c r="O21" s="495"/>
      <c r="P21" s="495"/>
      <c r="Q21" s="495"/>
      <c r="R21" s="495"/>
      <c r="S21" s="495"/>
      <c r="T21" s="496"/>
      <c r="W21" s="5" t="s">
        <v>1853</v>
      </c>
    </row>
    <row r="22" spans="2:29" ht="30" customHeight="1">
      <c r="B22" s="47"/>
      <c r="C22" s="20"/>
      <c r="D22" s="552" t="s">
        <v>335</v>
      </c>
      <c r="E22" s="539"/>
      <c r="F22" s="539"/>
      <c r="G22" s="539"/>
      <c r="H22" s="539" t="s">
        <v>332</v>
      </c>
      <c r="I22" s="539"/>
      <c r="J22" s="539"/>
      <c r="K22" s="539"/>
      <c r="L22" s="539" t="s">
        <v>333</v>
      </c>
      <c r="M22" s="539"/>
      <c r="N22" s="539"/>
      <c r="O22" s="539"/>
      <c r="P22" s="539" t="s">
        <v>334</v>
      </c>
      <c r="Q22" s="539"/>
      <c r="R22" s="539"/>
      <c r="S22" s="540"/>
      <c r="T22" s="59"/>
      <c r="V22" s="539" t="s">
        <v>334</v>
      </c>
      <c r="W22" s="539"/>
      <c r="X22" s="539"/>
      <c r="Y22" s="540"/>
      <c r="Z22" s="539" t="s">
        <v>334</v>
      </c>
      <c r="AA22" s="539"/>
      <c r="AB22" s="539"/>
      <c r="AC22" s="540"/>
    </row>
    <row r="23" spans="2:29" ht="30" customHeight="1">
      <c r="B23" s="47"/>
      <c r="C23" s="36"/>
      <c r="D23" s="320" t="s">
        <v>336</v>
      </c>
      <c r="E23" s="313"/>
      <c r="F23" s="313"/>
      <c r="G23" s="321"/>
      <c r="H23" s="551" t="s">
        <v>337</v>
      </c>
      <c r="I23" s="313"/>
      <c r="J23" s="313"/>
      <c r="K23" s="321"/>
      <c r="L23" s="290" t="s">
        <v>338</v>
      </c>
      <c r="M23" s="290"/>
      <c r="N23" s="290"/>
      <c r="O23" s="290"/>
      <c r="P23" s="290" t="s">
        <v>1846</v>
      </c>
      <c r="Q23" s="290"/>
      <c r="R23" s="290"/>
      <c r="S23" s="291"/>
      <c r="T23" s="59"/>
      <c r="V23" s="290" t="s">
        <v>1850</v>
      </c>
      <c r="W23" s="290"/>
      <c r="X23" s="290"/>
      <c r="Y23" s="291"/>
      <c r="Z23" s="290" t="s">
        <v>1846</v>
      </c>
      <c r="AA23" s="290"/>
      <c r="AB23" s="290"/>
      <c r="AC23" s="291"/>
    </row>
    <row r="24" spans="2:29" ht="30" customHeight="1">
      <c r="B24" s="47"/>
      <c r="C24" s="36"/>
      <c r="D24" s="322"/>
      <c r="E24" s="304"/>
      <c r="F24" s="304"/>
      <c r="G24" s="323"/>
      <c r="H24" s="303"/>
      <c r="I24" s="304"/>
      <c r="J24" s="304"/>
      <c r="K24" s="323"/>
      <c r="L24" s="290" t="s">
        <v>339</v>
      </c>
      <c r="M24" s="290"/>
      <c r="N24" s="290"/>
      <c r="O24" s="290"/>
      <c r="P24" s="290" t="s">
        <v>1847</v>
      </c>
      <c r="Q24" s="290"/>
      <c r="R24" s="290"/>
      <c r="S24" s="291"/>
      <c r="T24" s="59"/>
      <c r="V24" s="290" t="s">
        <v>1847</v>
      </c>
      <c r="W24" s="290"/>
      <c r="X24" s="290"/>
      <c r="Y24" s="291"/>
      <c r="Z24" s="290" t="s">
        <v>1847</v>
      </c>
      <c r="AA24" s="290"/>
      <c r="AB24" s="290"/>
      <c r="AC24" s="291"/>
    </row>
    <row r="25" spans="2:29" ht="30" customHeight="1">
      <c r="B25" s="47"/>
      <c r="C25" s="36"/>
      <c r="D25" s="322"/>
      <c r="E25" s="304"/>
      <c r="F25" s="304"/>
      <c r="G25" s="323"/>
      <c r="H25" s="303"/>
      <c r="I25" s="304"/>
      <c r="J25" s="304"/>
      <c r="K25" s="323"/>
      <c r="L25" s="290" t="s">
        <v>342</v>
      </c>
      <c r="M25" s="290"/>
      <c r="N25" s="290"/>
      <c r="O25" s="290"/>
      <c r="P25" s="290" t="s">
        <v>1848</v>
      </c>
      <c r="Q25" s="290"/>
      <c r="R25" s="290"/>
      <c r="S25" s="291"/>
      <c r="T25" s="59"/>
      <c r="V25" s="290" t="s">
        <v>1848</v>
      </c>
      <c r="W25" s="290"/>
      <c r="X25" s="290"/>
      <c r="Y25" s="291"/>
      <c r="Z25" s="290" t="s">
        <v>1848</v>
      </c>
      <c r="AA25" s="290"/>
      <c r="AB25" s="290"/>
      <c r="AC25" s="291"/>
    </row>
    <row r="26" spans="2:29" ht="30" customHeight="1">
      <c r="B26" s="47"/>
      <c r="C26" s="36"/>
      <c r="D26" s="322"/>
      <c r="E26" s="304"/>
      <c r="F26" s="304"/>
      <c r="G26" s="323"/>
      <c r="H26" s="303"/>
      <c r="I26" s="304"/>
      <c r="J26" s="304"/>
      <c r="K26" s="323"/>
      <c r="L26" s="290" t="s">
        <v>340</v>
      </c>
      <c r="M26" s="290"/>
      <c r="N26" s="290"/>
      <c r="O26" s="290"/>
      <c r="P26" s="290" t="s">
        <v>1849</v>
      </c>
      <c r="Q26" s="290"/>
      <c r="R26" s="290"/>
      <c r="S26" s="291"/>
      <c r="T26" s="59"/>
      <c r="V26" s="290" t="s">
        <v>1849</v>
      </c>
      <c r="W26" s="290"/>
      <c r="X26" s="290"/>
      <c r="Y26" s="291"/>
      <c r="Z26" s="290" t="s">
        <v>1849</v>
      </c>
      <c r="AA26" s="290"/>
      <c r="AB26" s="290"/>
      <c r="AC26" s="291"/>
    </row>
    <row r="27" spans="2:29" ht="30" customHeight="1" thickBot="1">
      <c r="B27" s="47"/>
      <c r="C27" s="36"/>
      <c r="D27" s="324"/>
      <c r="E27" s="316"/>
      <c r="F27" s="316"/>
      <c r="G27" s="325"/>
      <c r="H27" s="315"/>
      <c r="I27" s="316"/>
      <c r="J27" s="316"/>
      <c r="K27" s="325"/>
      <c r="L27" s="318" t="s">
        <v>341</v>
      </c>
      <c r="M27" s="318"/>
      <c r="N27" s="318"/>
      <c r="O27" s="318"/>
      <c r="P27" s="318" t="s">
        <v>343</v>
      </c>
      <c r="Q27" s="318"/>
      <c r="R27" s="318"/>
      <c r="S27" s="319"/>
      <c r="T27" s="59"/>
      <c r="V27" s="318" t="s">
        <v>343</v>
      </c>
      <c r="W27" s="318"/>
      <c r="X27" s="318"/>
      <c r="Y27" s="319"/>
      <c r="Z27" s="318" t="s">
        <v>343</v>
      </c>
      <c r="AA27" s="318"/>
      <c r="AB27" s="318"/>
      <c r="AC27" s="319"/>
    </row>
    <row r="28" spans="2:29" ht="24.95" customHeight="1">
      <c r="B28" s="24"/>
      <c r="C28" s="20"/>
      <c r="D28" s="20"/>
      <c r="E28" s="36"/>
      <c r="F28" s="36"/>
      <c r="G28" s="36"/>
      <c r="H28" s="36"/>
      <c r="I28" s="36"/>
      <c r="J28" s="36"/>
      <c r="K28" s="36"/>
      <c r="L28" s="36"/>
      <c r="M28" s="36"/>
      <c r="N28" s="36"/>
      <c r="O28" s="36"/>
      <c r="P28" s="36"/>
      <c r="Q28" s="36"/>
      <c r="R28" s="36"/>
      <c r="S28" s="36"/>
      <c r="T28" s="59"/>
    </row>
    <row r="29" spans="2:29" ht="24.95" customHeight="1" thickBot="1">
      <c r="B29" s="494" t="s">
        <v>345</v>
      </c>
      <c r="C29" s="495"/>
      <c r="D29" s="495"/>
      <c r="E29" s="495"/>
      <c r="F29" s="495"/>
      <c r="G29" s="495"/>
      <c r="H29" s="495"/>
      <c r="I29" s="495"/>
      <c r="J29" s="495"/>
      <c r="K29" s="495"/>
      <c r="L29" s="495"/>
      <c r="M29" s="495"/>
      <c r="N29" s="495"/>
      <c r="O29" s="495"/>
      <c r="P29" s="495"/>
      <c r="Q29" s="495"/>
      <c r="R29" s="495"/>
      <c r="S29" s="495"/>
      <c r="T29" s="496"/>
    </row>
    <row r="30" spans="2:29" ht="24.95" customHeight="1">
      <c r="B30" s="47"/>
      <c r="C30" s="46" t="s">
        <v>346</v>
      </c>
      <c r="D30" s="553" t="s">
        <v>347</v>
      </c>
      <c r="E30" s="553"/>
      <c r="F30" s="553"/>
      <c r="G30" s="553"/>
      <c r="H30" s="553"/>
      <c r="I30" s="553"/>
      <c r="J30" s="553"/>
      <c r="K30" s="553"/>
      <c r="L30" s="553"/>
      <c r="M30" s="553"/>
      <c r="N30" s="553"/>
      <c r="O30" s="553"/>
      <c r="P30" s="553"/>
      <c r="Q30" s="553"/>
      <c r="R30" s="553"/>
      <c r="S30" s="553"/>
      <c r="T30" s="554"/>
    </row>
    <row r="31" spans="2:29" ht="24.95" customHeight="1">
      <c r="B31" s="47"/>
      <c r="C31" s="47"/>
      <c r="D31" s="289" t="s">
        <v>348</v>
      </c>
      <c r="E31" s="289"/>
      <c r="F31" s="289"/>
      <c r="G31" s="289"/>
      <c r="H31" s="289"/>
      <c r="I31" s="289"/>
      <c r="J31" s="289"/>
      <c r="K31" s="289"/>
      <c r="L31" s="289"/>
      <c r="M31" s="289"/>
      <c r="N31" s="289"/>
      <c r="O31" s="289"/>
      <c r="P31" s="289"/>
      <c r="Q31" s="289"/>
      <c r="R31" s="289"/>
      <c r="S31" s="289"/>
      <c r="T31" s="365"/>
    </row>
    <row r="32" spans="2:29" ht="24.95" customHeight="1">
      <c r="B32" s="47"/>
      <c r="C32" s="47"/>
      <c r="D32" s="289" t="s">
        <v>349</v>
      </c>
      <c r="E32" s="289"/>
      <c r="F32" s="289"/>
      <c r="G32" s="289"/>
      <c r="H32" s="289"/>
      <c r="I32" s="289"/>
      <c r="J32" s="289"/>
      <c r="K32" s="289"/>
      <c r="L32" s="289"/>
      <c r="M32" s="289"/>
      <c r="N32" s="289"/>
      <c r="O32" s="289"/>
      <c r="P32" s="289"/>
      <c r="Q32" s="289"/>
      <c r="R32" s="289"/>
      <c r="S32" s="289"/>
      <c r="T32" s="365"/>
    </row>
    <row r="33" spans="2:20" ht="24.95" customHeight="1">
      <c r="B33" s="47"/>
      <c r="C33" s="47"/>
      <c r="D33" s="289" t="s">
        <v>350</v>
      </c>
      <c r="E33" s="289"/>
      <c r="F33" s="289"/>
      <c r="G33" s="289"/>
      <c r="H33" s="289"/>
      <c r="I33" s="289"/>
      <c r="J33" s="289"/>
      <c r="K33" s="289"/>
      <c r="L33" s="289"/>
      <c r="M33" s="289"/>
      <c r="N33" s="289"/>
      <c r="O33" s="289"/>
      <c r="P33" s="289"/>
      <c r="Q33" s="289"/>
      <c r="R33" s="289"/>
      <c r="S33" s="289"/>
      <c r="T33" s="365"/>
    </row>
    <row r="34" spans="2:20" ht="30" customHeight="1" thickBot="1">
      <c r="B34" s="47"/>
      <c r="C34" s="48"/>
      <c r="D34" s="332" t="s">
        <v>351</v>
      </c>
      <c r="E34" s="332"/>
      <c r="F34" s="332"/>
      <c r="G34" s="332"/>
      <c r="H34" s="332"/>
      <c r="I34" s="332"/>
      <c r="J34" s="332"/>
      <c r="K34" s="332"/>
      <c r="L34" s="332"/>
      <c r="M34" s="332"/>
      <c r="N34" s="332"/>
      <c r="O34" s="332"/>
      <c r="P34" s="332"/>
      <c r="Q34" s="332"/>
      <c r="R34" s="332"/>
      <c r="S34" s="332"/>
      <c r="T34" s="393"/>
    </row>
    <row r="35" spans="2:20" ht="15" customHeight="1" thickBot="1">
      <c r="B35" s="47"/>
      <c r="C35" s="36"/>
      <c r="D35" s="495"/>
      <c r="E35" s="495"/>
      <c r="F35" s="495"/>
      <c r="G35" s="495"/>
      <c r="H35" s="495"/>
      <c r="I35" s="495"/>
      <c r="J35" s="495"/>
      <c r="K35" s="495"/>
      <c r="L35" s="495"/>
      <c r="M35" s="495"/>
      <c r="N35" s="495"/>
      <c r="O35" s="495"/>
      <c r="P35" s="495"/>
      <c r="Q35" s="495"/>
      <c r="R35" s="495"/>
      <c r="S35" s="495"/>
      <c r="T35" s="496"/>
    </row>
    <row r="36" spans="2:20" ht="30" customHeight="1">
      <c r="B36" s="47"/>
      <c r="C36" s="56" t="s">
        <v>352</v>
      </c>
      <c r="D36" s="54" t="s">
        <v>358</v>
      </c>
      <c r="E36" s="553" t="s">
        <v>353</v>
      </c>
      <c r="F36" s="553"/>
      <c r="G36" s="553"/>
      <c r="H36" s="553"/>
      <c r="I36" s="553"/>
      <c r="J36" s="553"/>
      <c r="K36" s="553"/>
      <c r="L36" s="553"/>
      <c r="M36" s="553"/>
      <c r="N36" s="553"/>
      <c r="O36" s="553"/>
      <c r="P36" s="553"/>
      <c r="Q36" s="553"/>
      <c r="R36" s="553"/>
      <c r="S36" s="553"/>
      <c r="T36" s="554"/>
    </row>
    <row r="37" spans="2:20" ht="30" customHeight="1">
      <c r="B37" s="47"/>
      <c r="C37" s="57"/>
      <c r="D37" s="50"/>
      <c r="E37" s="289" t="s">
        <v>354</v>
      </c>
      <c r="F37" s="289"/>
      <c r="G37" s="289"/>
      <c r="H37" s="289"/>
      <c r="I37" s="289"/>
      <c r="J37" s="289"/>
      <c r="K37" s="289"/>
      <c r="L37" s="289"/>
      <c r="M37" s="289"/>
      <c r="N37" s="289"/>
      <c r="O37" s="289"/>
      <c r="P37" s="289"/>
      <c r="Q37" s="289"/>
      <c r="R37" s="289"/>
      <c r="S37" s="289"/>
      <c r="T37" s="365"/>
    </row>
    <row r="38" spans="2:20" s="44" customFormat="1" ht="30" customHeight="1">
      <c r="B38" s="47"/>
      <c r="C38" s="57"/>
      <c r="D38" s="50"/>
      <c r="E38" s="289" t="s">
        <v>355</v>
      </c>
      <c r="F38" s="289"/>
      <c r="G38" s="289"/>
      <c r="H38" s="289"/>
      <c r="I38" s="289"/>
      <c r="J38" s="289"/>
      <c r="K38" s="289"/>
      <c r="L38" s="289"/>
      <c r="M38" s="289"/>
      <c r="N38" s="289"/>
      <c r="O38" s="289"/>
      <c r="P38" s="289"/>
      <c r="Q38" s="289"/>
      <c r="R38" s="289"/>
      <c r="S38" s="289"/>
      <c r="T38" s="365"/>
    </row>
    <row r="39" spans="2:20" s="44" customFormat="1" ht="30" customHeight="1">
      <c r="B39" s="47"/>
      <c r="C39" s="57"/>
      <c r="D39" s="50"/>
      <c r="E39" s="289" t="s">
        <v>356</v>
      </c>
      <c r="F39" s="289"/>
      <c r="G39" s="289"/>
      <c r="H39" s="289"/>
      <c r="I39" s="289"/>
      <c r="J39" s="289"/>
      <c r="K39" s="289"/>
      <c r="L39" s="289"/>
      <c r="M39" s="289"/>
      <c r="N39" s="289"/>
      <c r="O39" s="289"/>
      <c r="P39" s="289"/>
      <c r="Q39" s="289"/>
      <c r="R39" s="289"/>
      <c r="S39" s="289"/>
      <c r="T39" s="365"/>
    </row>
    <row r="40" spans="2:20" s="44" customFormat="1" ht="30" customHeight="1">
      <c r="B40" s="47"/>
      <c r="C40" s="57"/>
      <c r="D40" s="51"/>
      <c r="E40" s="289" t="s">
        <v>357</v>
      </c>
      <c r="F40" s="289"/>
      <c r="G40" s="289"/>
      <c r="H40" s="289"/>
      <c r="I40" s="289"/>
      <c r="J40" s="289"/>
      <c r="K40" s="289"/>
      <c r="L40" s="289"/>
      <c r="M40" s="289"/>
      <c r="N40" s="289"/>
      <c r="O40" s="289"/>
      <c r="P40" s="289"/>
      <c r="Q40" s="289"/>
      <c r="R40" s="289"/>
      <c r="S40" s="289"/>
      <c r="T40" s="365"/>
    </row>
    <row r="41" spans="2:20" s="44" customFormat="1" ht="30" customHeight="1">
      <c r="B41" s="47"/>
      <c r="C41" s="57"/>
      <c r="D41" s="49" t="s">
        <v>368</v>
      </c>
      <c r="E41" s="289" t="s">
        <v>369</v>
      </c>
      <c r="F41" s="289"/>
      <c r="G41" s="289"/>
      <c r="H41" s="289"/>
      <c r="I41" s="289"/>
      <c r="J41" s="289"/>
      <c r="K41" s="289"/>
      <c r="L41" s="289"/>
      <c r="M41" s="289"/>
      <c r="N41" s="289"/>
      <c r="O41" s="289"/>
      <c r="P41" s="289"/>
      <c r="Q41" s="289"/>
      <c r="R41" s="289"/>
      <c r="S41" s="289"/>
      <c r="T41" s="365"/>
    </row>
    <row r="42" spans="2:20" s="44" customFormat="1" ht="30" customHeight="1">
      <c r="B42" s="47"/>
      <c r="C42" s="57"/>
      <c r="D42" s="52"/>
      <c r="E42" s="289" t="s">
        <v>370</v>
      </c>
      <c r="F42" s="289"/>
      <c r="G42" s="289"/>
      <c r="H42" s="289"/>
      <c r="I42" s="289"/>
      <c r="J42" s="289"/>
      <c r="K42" s="289"/>
      <c r="L42" s="289"/>
      <c r="M42" s="289"/>
      <c r="N42" s="289"/>
      <c r="O42" s="289"/>
      <c r="P42" s="289"/>
      <c r="Q42" s="289"/>
      <c r="R42" s="289"/>
      <c r="S42" s="289"/>
      <c r="T42" s="365"/>
    </row>
    <row r="43" spans="2:20" s="44" customFormat="1" ht="30" customHeight="1">
      <c r="B43" s="47"/>
      <c r="C43" s="57"/>
      <c r="D43" s="49" t="s">
        <v>364</v>
      </c>
      <c r="E43" s="289" t="s">
        <v>362</v>
      </c>
      <c r="F43" s="289"/>
      <c r="G43" s="289"/>
      <c r="H43" s="289"/>
      <c r="I43" s="289"/>
      <c r="J43" s="289"/>
      <c r="K43" s="289"/>
      <c r="L43" s="289"/>
      <c r="M43" s="289"/>
      <c r="N43" s="289"/>
      <c r="O43" s="289"/>
      <c r="P43" s="289"/>
      <c r="Q43" s="289"/>
      <c r="R43" s="289"/>
      <c r="S43" s="289"/>
      <c r="T43" s="365"/>
    </row>
    <row r="44" spans="2:20" s="44" customFormat="1" ht="30" customHeight="1">
      <c r="B44" s="47"/>
      <c r="C44" s="57"/>
      <c r="D44" s="52"/>
      <c r="E44" s="289" t="s">
        <v>365</v>
      </c>
      <c r="F44" s="289"/>
      <c r="G44" s="289"/>
      <c r="H44" s="289"/>
      <c r="I44" s="289"/>
      <c r="J44" s="289"/>
      <c r="K44" s="289"/>
      <c r="L44" s="289"/>
      <c r="M44" s="289"/>
      <c r="N44" s="289"/>
      <c r="O44" s="289"/>
      <c r="P44" s="289"/>
      <c r="Q44" s="289"/>
      <c r="R44" s="289"/>
      <c r="S44" s="289"/>
      <c r="T44" s="365"/>
    </row>
    <row r="45" spans="2:20" s="44" customFormat="1" ht="30" customHeight="1">
      <c r="B45" s="47"/>
      <c r="C45" s="57"/>
      <c r="D45" s="49" t="s">
        <v>366</v>
      </c>
      <c r="E45" s="289" t="s">
        <v>362</v>
      </c>
      <c r="F45" s="289"/>
      <c r="G45" s="289"/>
      <c r="H45" s="289"/>
      <c r="I45" s="289"/>
      <c r="J45" s="289"/>
      <c r="K45" s="289"/>
      <c r="L45" s="289"/>
      <c r="M45" s="289"/>
      <c r="N45" s="289"/>
      <c r="O45" s="289"/>
      <c r="P45" s="289"/>
      <c r="Q45" s="289"/>
      <c r="R45" s="289"/>
      <c r="S45" s="289"/>
      <c r="T45" s="365"/>
    </row>
    <row r="46" spans="2:20" s="44" customFormat="1" ht="30" customHeight="1">
      <c r="B46" s="47"/>
      <c r="C46" s="57"/>
      <c r="D46" s="52"/>
      <c r="E46" s="289" t="s">
        <v>367</v>
      </c>
      <c r="F46" s="289"/>
      <c r="G46" s="289"/>
      <c r="H46" s="289"/>
      <c r="I46" s="289"/>
      <c r="J46" s="289"/>
      <c r="K46" s="289"/>
      <c r="L46" s="289"/>
      <c r="M46" s="289"/>
      <c r="N46" s="289"/>
      <c r="O46" s="289"/>
      <c r="P46" s="289"/>
      <c r="Q46" s="289"/>
      <c r="R46" s="289"/>
      <c r="S46" s="289"/>
      <c r="T46" s="365"/>
    </row>
    <row r="47" spans="2:20" s="44" customFormat="1" ht="30" customHeight="1">
      <c r="B47" s="47"/>
      <c r="C47" s="57"/>
      <c r="D47" s="49" t="s">
        <v>359</v>
      </c>
      <c r="E47" s="289" t="s">
        <v>362</v>
      </c>
      <c r="F47" s="289"/>
      <c r="G47" s="289"/>
      <c r="H47" s="289"/>
      <c r="I47" s="289"/>
      <c r="J47" s="289"/>
      <c r="K47" s="289"/>
      <c r="L47" s="289"/>
      <c r="M47" s="289"/>
      <c r="N47" s="289"/>
      <c r="O47" s="289"/>
      <c r="P47" s="289"/>
      <c r="Q47" s="289"/>
      <c r="R47" s="289"/>
      <c r="S47" s="289"/>
      <c r="T47" s="365"/>
    </row>
    <row r="48" spans="2:20" s="44" customFormat="1" ht="30" customHeight="1">
      <c r="B48" s="47"/>
      <c r="C48" s="57"/>
      <c r="D48" s="53"/>
      <c r="E48" s="289" t="s">
        <v>360</v>
      </c>
      <c r="F48" s="289"/>
      <c r="G48" s="289"/>
      <c r="H48" s="289"/>
      <c r="I48" s="289"/>
      <c r="J48" s="289"/>
      <c r="K48" s="289"/>
      <c r="L48" s="289"/>
      <c r="M48" s="289"/>
      <c r="N48" s="289"/>
      <c r="O48" s="289"/>
      <c r="P48" s="289"/>
      <c r="Q48" s="289"/>
      <c r="R48" s="289"/>
      <c r="S48" s="289"/>
      <c r="T48" s="365"/>
    </row>
    <row r="49" spans="2:20" ht="30" customHeight="1" thickBot="1">
      <c r="B49" s="47"/>
      <c r="C49" s="58"/>
      <c r="D49" s="55"/>
      <c r="E49" s="332" t="s">
        <v>361</v>
      </c>
      <c r="F49" s="332"/>
      <c r="G49" s="332"/>
      <c r="H49" s="332"/>
      <c r="I49" s="332"/>
      <c r="J49" s="332"/>
      <c r="K49" s="332"/>
      <c r="L49" s="332"/>
      <c r="M49" s="332"/>
      <c r="N49" s="332"/>
      <c r="O49" s="332"/>
      <c r="P49" s="332"/>
      <c r="Q49" s="332"/>
      <c r="R49" s="332"/>
      <c r="S49" s="332"/>
      <c r="T49" s="393"/>
    </row>
    <row r="50" spans="2:20" ht="15" customHeight="1" thickBot="1">
      <c r="B50" s="47"/>
      <c r="C50" s="36"/>
      <c r="D50" s="495"/>
      <c r="E50" s="495"/>
      <c r="F50" s="495"/>
      <c r="G50" s="495"/>
      <c r="H50" s="495"/>
      <c r="I50" s="495"/>
      <c r="J50" s="495"/>
      <c r="K50" s="495"/>
      <c r="L50" s="495"/>
      <c r="M50" s="495"/>
      <c r="N50" s="495"/>
      <c r="O50" s="495"/>
      <c r="P50" s="495"/>
      <c r="Q50" s="495"/>
      <c r="R50" s="495"/>
      <c r="S50" s="495"/>
      <c r="T50" s="496"/>
    </row>
    <row r="51" spans="2:20" ht="30" customHeight="1">
      <c r="B51" s="47"/>
      <c r="C51" s="555" t="s">
        <v>363</v>
      </c>
      <c r="D51" s="556"/>
      <c r="E51" s="553" t="s">
        <v>371</v>
      </c>
      <c r="F51" s="553"/>
      <c r="G51" s="553"/>
      <c r="H51" s="553"/>
      <c r="I51" s="553"/>
      <c r="J51" s="553"/>
      <c r="K51" s="553"/>
      <c r="L51" s="553"/>
      <c r="M51" s="553"/>
      <c r="N51" s="553"/>
      <c r="O51" s="553"/>
      <c r="P51" s="553"/>
      <c r="Q51" s="553"/>
      <c r="R51" s="553"/>
      <c r="S51" s="553"/>
      <c r="T51" s="554"/>
    </row>
    <row r="52" spans="2:20" ht="30" customHeight="1">
      <c r="B52" s="47"/>
      <c r="C52" s="47"/>
      <c r="D52" s="20"/>
      <c r="E52" s="289" t="s">
        <v>372</v>
      </c>
      <c r="F52" s="289"/>
      <c r="G52" s="289"/>
      <c r="H52" s="289"/>
      <c r="I52" s="289"/>
      <c r="J52" s="289"/>
      <c r="K52" s="289"/>
      <c r="L52" s="289"/>
      <c r="M52" s="289"/>
      <c r="N52" s="289"/>
      <c r="O52" s="289"/>
      <c r="P52" s="289"/>
      <c r="Q52" s="289"/>
      <c r="R52" s="289"/>
      <c r="S52" s="289"/>
      <c r="T52" s="365"/>
    </row>
    <row r="53" spans="2:20" s="44" customFormat="1" ht="15" customHeight="1">
      <c r="B53" s="47"/>
      <c r="C53" s="47"/>
      <c r="D53" s="20"/>
      <c r="E53" s="36"/>
      <c r="F53" s="36"/>
      <c r="G53" s="36"/>
      <c r="H53" s="36"/>
      <c r="I53" s="36"/>
      <c r="J53" s="36"/>
      <c r="K53" s="36"/>
      <c r="L53" s="36"/>
      <c r="M53" s="36"/>
      <c r="N53" s="36"/>
      <c r="O53" s="36"/>
      <c r="P53" s="36"/>
      <c r="Q53" s="36"/>
      <c r="R53" s="36"/>
      <c r="S53" s="36"/>
      <c r="T53" s="59"/>
    </row>
    <row r="54" spans="2:20" ht="30" customHeight="1">
      <c r="B54" s="47"/>
      <c r="C54" s="47"/>
      <c r="D54" s="20"/>
      <c r="E54" s="558" t="s">
        <v>373</v>
      </c>
      <c r="F54" s="558"/>
      <c r="G54" s="558"/>
      <c r="H54" s="558"/>
      <c r="I54" s="558" t="s">
        <v>374</v>
      </c>
      <c r="J54" s="558"/>
      <c r="K54" s="558"/>
      <c r="L54" s="559"/>
      <c r="M54" s="560" t="s">
        <v>373</v>
      </c>
      <c r="N54" s="558"/>
      <c r="O54" s="558"/>
      <c r="P54" s="558"/>
      <c r="Q54" s="558" t="s">
        <v>374</v>
      </c>
      <c r="R54" s="558"/>
      <c r="S54" s="558"/>
      <c r="T54" s="561"/>
    </row>
    <row r="55" spans="2:20" ht="30" customHeight="1">
      <c r="B55" s="47"/>
      <c r="C55" s="47"/>
      <c r="D55" s="36"/>
      <c r="E55" s="290" t="s">
        <v>378</v>
      </c>
      <c r="F55" s="290"/>
      <c r="G55" s="290"/>
      <c r="H55" s="290"/>
      <c r="I55" s="290" t="s">
        <v>389</v>
      </c>
      <c r="J55" s="290"/>
      <c r="K55" s="290"/>
      <c r="L55" s="557"/>
      <c r="M55" s="406" t="s">
        <v>379</v>
      </c>
      <c r="N55" s="290"/>
      <c r="O55" s="290"/>
      <c r="P55" s="290"/>
      <c r="Q55" s="290" t="s">
        <v>396</v>
      </c>
      <c r="R55" s="290"/>
      <c r="S55" s="290"/>
      <c r="T55" s="291"/>
    </row>
    <row r="56" spans="2:20" ht="30" customHeight="1">
      <c r="B56" s="47"/>
      <c r="C56" s="47"/>
      <c r="D56" s="36"/>
      <c r="E56" s="290" t="s">
        <v>375</v>
      </c>
      <c r="F56" s="290"/>
      <c r="G56" s="290"/>
      <c r="H56" s="290"/>
      <c r="I56" s="290" t="s">
        <v>390</v>
      </c>
      <c r="J56" s="290"/>
      <c r="K56" s="290"/>
      <c r="L56" s="557"/>
      <c r="M56" s="406" t="s">
        <v>380</v>
      </c>
      <c r="N56" s="290"/>
      <c r="O56" s="290"/>
      <c r="P56" s="290"/>
      <c r="Q56" s="290" t="s">
        <v>397</v>
      </c>
      <c r="R56" s="290"/>
      <c r="S56" s="290"/>
      <c r="T56" s="291"/>
    </row>
    <row r="57" spans="2:20" ht="30" customHeight="1">
      <c r="B57" s="47"/>
      <c r="C57" s="47"/>
      <c r="D57" s="36"/>
      <c r="E57" s="290" t="s">
        <v>376</v>
      </c>
      <c r="F57" s="290"/>
      <c r="G57" s="290"/>
      <c r="H57" s="290"/>
      <c r="I57" s="290" t="s">
        <v>391</v>
      </c>
      <c r="J57" s="290"/>
      <c r="K57" s="290"/>
      <c r="L57" s="557"/>
      <c r="M57" s="406" t="s">
        <v>381</v>
      </c>
      <c r="N57" s="290"/>
      <c r="O57" s="290"/>
      <c r="P57" s="290"/>
      <c r="Q57" s="290" t="s">
        <v>398</v>
      </c>
      <c r="R57" s="290"/>
      <c r="S57" s="290"/>
      <c r="T57" s="291"/>
    </row>
    <row r="58" spans="2:20" ht="30" customHeight="1">
      <c r="B58" s="47"/>
      <c r="C58" s="47"/>
      <c r="D58" s="36"/>
      <c r="E58" s="290" t="s">
        <v>377</v>
      </c>
      <c r="F58" s="290"/>
      <c r="G58" s="290"/>
      <c r="H58" s="290"/>
      <c r="I58" s="290" t="s">
        <v>392</v>
      </c>
      <c r="J58" s="290"/>
      <c r="K58" s="290"/>
      <c r="L58" s="557"/>
      <c r="M58" s="406" t="s">
        <v>382</v>
      </c>
      <c r="N58" s="290"/>
      <c r="O58" s="290"/>
      <c r="P58" s="290"/>
      <c r="Q58" s="290" t="s">
        <v>399</v>
      </c>
      <c r="R58" s="290"/>
      <c r="S58" s="290"/>
      <c r="T58" s="291"/>
    </row>
    <row r="59" spans="2:20" ht="30" customHeight="1">
      <c r="B59" s="47"/>
      <c r="C59" s="47"/>
      <c r="D59" s="36"/>
      <c r="E59" s="290" t="s">
        <v>388</v>
      </c>
      <c r="F59" s="290"/>
      <c r="G59" s="290"/>
      <c r="H59" s="290"/>
      <c r="I59" s="290" t="s">
        <v>393</v>
      </c>
      <c r="J59" s="290"/>
      <c r="K59" s="290"/>
      <c r="L59" s="557"/>
      <c r="M59" s="406" t="s">
        <v>383</v>
      </c>
      <c r="N59" s="290"/>
      <c r="O59" s="290"/>
      <c r="P59" s="290"/>
      <c r="Q59" s="290" t="s">
        <v>400</v>
      </c>
      <c r="R59" s="290"/>
      <c r="S59" s="290"/>
      <c r="T59" s="291"/>
    </row>
    <row r="60" spans="2:20" ht="30" customHeight="1">
      <c r="B60" s="47"/>
      <c r="C60" s="47"/>
      <c r="D60" s="36"/>
      <c r="E60" s="290" t="s">
        <v>384</v>
      </c>
      <c r="F60" s="290"/>
      <c r="G60" s="290"/>
      <c r="H60" s="290"/>
      <c r="I60" s="290" t="s">
        <v>394</v>
      </c>
      <c r="J60" s="290"/>
      <c r="K60" s="290"/>
      <c r="L60" s="557"/>
      <c r="M60" s="406" t="s">
        <v>385</v>
      </c>
      <c r="N60" s="290"/>
      <c r="O60" s="290"/>
      <c r="P60" s="290"/>
      <c r="Q60" s="290" t="s">
        <v>401</v>
      </c>
      <c r="R60" s="290"/>
      <c r="S60" s="290"/>
      <c r="T60" s="291"/>
    </row>
    <row r="61" spans="2:20" ht="30" customHeight="1">
      <c r="B61" s="47"/>
      <c r="C61" s="47"/>
      <c r="D61" s="36"/>
      <c r="E61" s="290" t="s">
        <v>386</v>
      </c>
      <c r="F61" s="290"/>
      <c r="G61" s="290"/>
      <c r="H61" s="290"/>
      <c r="I61" s="290" t="s">
        <v>395</v>
      </c>
      <c r="J61" s="290"/>
      <c r="K61" s="290"/>
      <c r="L61" s="557"/>
      <c r="M61" s="406" t="s">
        <v>387</v>
      </c>
      <c r="N61" s="290"/>
      <c r="O61" s="290"/>
      <c r="P61" s="290"/>
      <c r="Q61" s="290" t="s">
        <v>402</v>
      </c>
      <c r="R61" s="290"/>
      <c r="S61" s="290"/>
      <c r="T61" s="291"/>
    </row>
    <row r="62" spans="2:20" ht="15" customHeight="1" thickBot="1">
      <c r="B62" s="47"/>
      <c r="C62" s="48"/>
      <c r="D62" s="41"/>
      <c r="E62" s="316"/>
      <c r="F62" s="316"/>
      <c r="G62" s="316"/>
      <c r="H62" s="316"/>
      <c r="I62" s="316"/>
      <c r="J62" s="316"/>
      <c r="K62" s="316"/>
      <c r="L62" s="316"/>
      <c r="M62" s="316"/>
      <c r="N62" s="316"/>
      <c r="O62" s="316"/>
      <c r="P62" s="316"/>
      <c r="Q62" s="316"/>
      <c r="R62" s="316"/>
      <c r="S62" s="316"/>
      <c r="T62" s="317"/>
    </row>
    <row r="63" spans="2:20" ht="30" customHeight="1" thickBot="1">
      <c r="B63" s="47"/>
      <c r="C63" s="36"/>
      <c r="D63" s="36"/>
      <c r="E63" s="304"/>
      <c r="F63" s="304"/>
      <c r="G63" s="304"/>
      <c r="H63" s="304"/>
      <c r="I63" s="304"/>
      <c r="J63" s="304"/>
      <c r="K63" s="304"/>
      <c r="L63" s="304"/>
      <c r="M63" s="304"/>
      <c r="N63" s="304"/>
      <c r="O63" s="304"/>
      <c r="P63" s="304"/>
      <c r="Q63" s="304"/>
      <c r="R63" s="304"/>
      <c r="S63" s="304"/>
      <c r="T63" s="305"/>
    </row>
    <row r="64" spans="2:20" ht="30" customHeight="1">
      <c r="B64" s="47"/>
      <c r="C64" s="555" t="s">
        <v>412</v>
      </c>
      <c r="D64" s="556"/>
      <c r="E64" s="553" t="s">
        <v>403</v>
      </c>
      <c r="F64" s="553"/>
      <c r="G64" s="553"/>
      <c r="H64" s="553"/>
      <c r="I64" s="553"/>
      <c r="J64" s="553"/>
      <c r="K64" s="553"/>
      <c r="L64" s="553"/>
      <c r="M64" s="553"/>
      <c r="N64" s="553"/>
      <c r="O64" s="553"/>
      <c r="P64" s="553"/>
      <c r="Q64" s="553"/>
      <c r="R64" s="553"/>
      <c r="S64" s="553"/>
      <c r="T64" s="554"/>
    </row>
    <row r="65" spans="2:20" s="44" customFormat="1" ht="30" customHeight="1">
      <c r="B65" s="47"/>
      <c r="C65" s="60"/>
      <c r="D65" s="61"/>
      <c r="E65" s="289" t="s">
        <v>404</v>
      </c>
      <c r="F65" s="289"/>
      <c r="G65" s="289"/>
      <c r="H65" s="289"/>
      <c r="I65" s="289"/>
      <c r="J65" s="289"/>
      <c r="K65" s="289"/>
      <c r="L65" s="289"/>
      <c r="M65" s="289"/>
      <c r="N65" s="289"/>
      <c r="O65" s="289"/>
      <c r="P65" s="289"/>
      <c r="Q65" s="289"/>
      <c r="R65" s="289"/>
      <c r="S65" s="289"/>
      <c r="T65" s="365"/>
    </row>
    <row r="66" spans="2:20" s="44" customFormat="1" ht="30" customHeight="1">
      <c r="B66" s="47"/>
      <c r="C66" s="60"/>
      <c r="D66" s="61"/>
      <c r="E66" s="289" t="s">
        <v>405</v>
      </c>
      <c r="F66" s="289"/>
      <c r="G66" s="289"/>
      <c r="H66" s="289"/>
      <c r="I66" s="289"/>
      <c r="J66" s="289"/>
      <c r="K66" s="289"/>
      <c r="L66" s="289"/>
      <c r="M66" s="289"/>
      <c r="N66" s="289"/>
      <c r="O66" s="289"/>
      <c r="P66" s="289"/>
      <c r="Q66" s="289"/>
      <c r="R66" s="289"/>
      <c r="S66" s="289"/>
      <c r="T66" s="365"/>
    </row>
    <row r="67" spans="2:20" s="44" customFormat="1" ht="30" customHeight="1">
      <c r="B67" s="47"/>
      <c r="C67" s="60"/>
      <c r="D67" s="61"/>
      <c r="E67" s="289" t="s">
        <v>406</v>
      </c>
      <c r="F67" s="289"/>
      <c r="G67" s="289"/>
      <c r="H67" s="289"/>
      <c r="I67" s="289"/>
      <c r="J67" s="289"/>
      <c r="K67" s="289"/>
      <c r="L67" s="289"/>
      <c r="M67" s="289"/>
      <c r="N67" s="289"/>
      <c r="O67" s="289"/>
      <c r="P67" s="289"/>
      <c r="Q67" s="289"/>
      <c r="R67" s="289"/>
      <c r="S67" s="289"/>
      <c r="T67" s="365"/>
    </row>
    <row r="68" spans="2:20" s="44" customFormat="1" ht="30" customHeight="1">
      <c r="B68" s="47"/>
      <c r="C68" s="60"/>
      <c r="D68" s="61"/>
      <c r="E68" s="289" t="s">
        <v>407</v>
      </c>
      <c r="F68" s="289"/>
      <c r="G68" s="289"/>
      <c r="H68" s="289"/>
      <c r="I68" s="289"/>
      <c r="J68" s="289"/>
      <c r="K68" s="289"/>
      <c r="L68" s="289"/>
      <c r="M68" s="289"/>
      <c r="N68" s="289"/>
      <c r="O68" s="289"/>
      <c r="P68" s="289"/>
      <c r="Q68" s="289"/>
      <c r="R68" s="289"/>
      <c r="S68" s="289"/>
      <c r="T68" s="365"/>
    </row>
    <row r="69" spans="2:20" s="44" customFormat="1" ht="30" customHeight="1">
      <c r="B69" s="47"/>
      <c r="C69" s="60"/>
      <c r="D69" s="61"/>
      <c r="E69" s="289" t="s">
        <v>413</v>
      </c>
      <c r="F69" s="289"/>
      <c r="G69" s="289"/>
      <c r="H69" s="289"/>
      <c r="I69" s="289"/>
      <c r="J69" s="289"/>
      <c r="K69" s="289"/>
      <c r="L69" s="289"/>
      <c r="M69" s="289"/>
      <c r="N69" s="289"/>
      <c r="O69" s="289"/>
      <c r="P69" s="289"/>
      <c r="Q69" s="289"/>
      <c r="R69" s="289"/>
      <c r="S69" s="289"/>
      <c r="T69" s="365"/>
    </row>
    <row r="70" spans="2:20" ht="30" customHeight="1">
      <c r="B70" s="47"/>
      <c r="C70" s="47"/>
      <c r="D70" s="20"/>
      <c r="E70" s="289" t="s">
        <v>414</v>
      </c>
      <c r="F70" s="289"/>
      <c r="G70" s="289"/>
      <c r="H70" s="289"/>
      <c r="I70" s="289"/>
      <c r="J70" s="289"/>
      <c r="K70" s="289"/>
      <c r="L70" s="289"/>
      <c r="M70" s="289"/>
      <c r="N70" s="289"/>
      <c r="O70" s="289"/>
      <c r="P70" s="289"/>
      <c r="Q70" s="289"/>
      <c r="R70" s="289"/>
      <c r="S70" s="289"/>
      <c r="T70" s="365"/>
    </row>
    <row r="71" spans="2:20" ht="15" customHeight="1">
      <c r="B71" s="47"/>
      <c r="C71" s="47"/>
      <c r="D71" s="20"/>
      <c r="E71" s="36"/>
      <c r="F71" s="36"/>
      <c r="G71" s="36"/>
      <c r="H71" s="36"/>
      <c r="I71" s="36"/>
      <c r="J71" s="36"/>
      <c r="K71" s="36"/>
      <c r="L71" s="36"/>
      <c r="M71" s="36"/>
      <c r="N71" s="36"/>
      <c r="O71" s="36"/>
      <c r="P71" s="36"/>
      <c r="Q71" s="36"/>
      <c r="R71" s="36"/>
      <c r="S71" s="36"/>
      <c r="T71" s="59"/>
    </row>
    <row r="72" spans="2:20" ht="30" customHeight="1">
      <c r="B72" s="47"/>
      <c r="C72" s="47"/>
      <c r="D72" s="20"/>
      <c r="E72" s="563" t="s">
        <v>408</v>
      </c>
      <c r="F72" s="564"/>
      <c r="G72" s="564"/>
      <c r="H72" s="564"/>
      <c r="I72" s="564"/>
      <c r="J72" s="564"/>
      <c r="K72" s="564"/>
      <c r="L72" s="564"/>
      <c r="M72" s="564"/>
      <c r="N72" s="564"/>
      <c r="O72" s="564"/>
      <c r="P72" s="564"/>
      <c r="Q72" s="564"/>
      <c r="R72" s="564"/>
      <c r="S72" s="564"/>
      <c r="T72" s="565"/>
    </row>
    <row r="73" spans="2:20" ht="30" customHeight="1">
      <c r="B73" s="47"/>
      <c r="C73" s="47"/>
      <c r="D73" s="36"/>
      <c r="E73" s="562" t="s">
        <v>410</v>
      </c>
      <c r="F73" s="562"/>
      <c r="G73" s="290" t="s">
        <v>411</v>
      </c>
      <c r="H73" s="290"/>
      <c r="I73" s="481" t="s">
        <v>409</v>
      </c>
      <c r="J73" s="395"/>
      <c r="K73" s="395"/>
      <c r="L73" s="395"/>
      <c r="M73" s="395"/>
      <c r="N73" s="395"/>
      <c r="O73" s="395"/>
      <c r="P73" s="395"/>
      <c r="Q73" s="395"/>
      <c r="R73" s="395"/>
      <c r="S73" s="395"/>
      <c r="T73" s="408"/>
    </row>
    <row r="74" spans="2:20" ht="30" customHeight="1">
      <c r="B74" s="47"/>
      <c r="C74" s="47"/>
      <c r="D74" s="36"/>
      <c r="E74" s="62"/>
      <c r="F74" s="63"/>
      <c r="G74" s="290" t="s">
        <v>415</v>
      </c>
      <c r="H74" s="290"/>
      <c r="I74" s="481" t="s">
        <v>421</v>
      </c>
      <c r="J74" s="395"/>
      <c r="K74" s="395"/>
      <c r="L74" s="395"/>
      <c r="M74" s="395"/>
      <c r="N74" s="395"/>
      <c r="O74" s="395"/>
      <c r="P74" s="395"/>
      <c r="Q74" s="395"/>
      <c r="R74" s="395"/>
      <c r="S74" s="395"/>
      <c r="T74" s="408"/>
    </row>
    <row r="75" spans="2:20" ht="30" customHeight="1">
      <c r="B75" s="47"/>
      <c r="C75" s="47"/>
      <c r="D75" s="36"/>
      <c r="E75" s="64"/>
      <c r="F75" s="65"/>
      <c r="G75" s="290" t="s">
        <v>416</v>
      </c>
      <c r="H75" s="290"/>
      <c r="I75" s="481" t="s">
        <v>419</v>
      </c>
      <c r="J75" s="395"/>
      <c r="K75" s="395"/>
      <c r="L75" s="395"/>
      <c r="M75" s="395"/>
      <c r="N75" s="395"/>
      <c r="O75" s="395"/>
      <c r="P75" s="395"/>
      <c r="Q75" s="395"/>
      <c r="R75" s="395"/>
      <c r="S75" s="395"/>
      <c r="T75" s="408"/>
    </row>
    <row r="76" spans="2:20" ht="30" customHeight="1">
      <c r="B76" s="47"/>
      <c r="C76" s="47"/>
      <c r="D76" s="36"/>
      <c r="E76" s="566" t="s">
        <v>417</v>
      </c>
      <c r="F76" s="567"/>
      <c r="G76" s="290" t="s">
        <v>418</v>
      </c>
      <c r="H76" s="290"/>
      <c r="I76" s="481" t="s">
        <v>420</v>
      </c>
      <c r="J76" s="395"/>
      <c r="K76" s="395"/>
      <c r="L76" s="395"/>
      <c r="M76" s="395"/>
      <c r="N76" s="395"/>
      <c r="O76" s="395"/>
      <c r="P76" s="395"/>
      <c r="Q76" s="395"/>
      <c r="R76" s="395"/>
      <c r="S76" s="395"/>
      <c r="T76" s="408"/>
    </row>
    <row r="77" spans="2:20" ht="30" customHeight="1">
      <c r="B77" s="47"/>
      <c r="C77" s="47"/>
      <c r="D77" s="36"/>
      <c r="E77" s="64"/>
      <c r="F77" s="65"/>
      <c r="G77" s="290" t="s">
        <v>415</v>
      </c>
      <c r="H77" s="290"/>
      <c r="I77" s="481" t="s">
        <v>422</v>
      </c>
      <c r="J77" s="395"/>
      <c r="K77" s="395"/>
      <c r="L77" s="395"/>
      <c r="M77" s="395"/>
      <c r="N77" s="395"/>
      <c r="O77" s="395"/>
      <c r="P77" s="395"/>
      <c r="Q77" s="395"/>
      <c r="R77" s="395"/>
      <c r="S77" s="395"/>
      <c r="T77" s="408"/>
    </row>
    <row r="78" spans="2:20" ht="15" customHeight="1" thickBot="1">
      <c r="B78" s="47"/>
      <c r="C78" s="48"/>
      <c r="D78" s="41"/>
      <c r="E78" s="316"/>
      <c r="F78" s="316"/>
      <c r="G78" s="316"/>
      <c r="H78" s="316"/>
      <c r="I78" s="316"/>
      <c r="J78" s="316"/>
      <c r="K78" s="316"/>
      <c r="L78" s="316"/>
      <c r="M78" s="316"/>
      <c r="N78" s="316"/>
      <c r="O78" s="316"/>
      <c r="P78" s="316"/>
      <c r="Q78" s="316"/>
      <c r="R78" s="316"/>
      <c r="S78" s="316"/>
      <c r="T78" s="317"/>
    </row>
    <row r="79" spans="2:20" ht="15" customHeight="1" thickBot="1">
      <c r="B79" s="48"/>
      <c r="C79" s="41"/>
      <c r="D79" s="41"/>
      <c r="E79" s="41"/>
      <c r="F79" s="41"/>
      <c r="G79" s="41"/>
      <c r="H79" s="41"/>
      <c r="I79" s="41"/>
      <c r="J79" s="41"/>
      <c r="K79" s="41"/>
      <c r="L79" s="41"/>
      <c r="M79" s="41"/>
      <c r="N79" s="41"/>
      <c r="O79" s="41"/>
      <c r="P79" s="41"/>
      <c r="Q79" s="41"/>
      <c r="R79" s="41"/>
      <c r="S79" s="41"/>
      <c r="T79" s="66"/>
    </row>
  </sheetData>
  <mergeCells count="140">
    <mergeCell ref="E78:H78"/>
    <mergeCell ref="I78:L78"/>
    <mergeCell ref="M78:P78"/>
    <mergeCell ref="Q78:T78"/>
    <mergeCell ref="E76:F76"/>
    <mergeCell ref="G76:H76"/>
    <mergeCell ref="G77:H77"/>
    <mergeCell ref="I76:T76"/>
    <mergeCell ref="I77:T77"/>
    <mergeCell ref="G74:H74"/>
    <mergeCell ref="G75:H75"/>
    <mergeCell ref="I74:T74"/>
    <mergeCell ref="I75:T75"/>
    <mergeCell ref="I73:T73"/>
    <mergeCell ref="G73:H73"/>
    <mergeCell ref="E73:F73"/>
    <mergeCell ref="C64:D64"/>
    <mergeCell ref="E64:T64"/>
    <mergeCell ref="E70:T70"/>
    <mergeCell ref="E65:T65"/>
    <mergeCell ref="E66:T66"/>
    <mergeCell ref="E67:T67"/>
    <mergeCell ref="E68:T68"/>
    <mergeCell ref="E72:T72"/>
    <mergeCell ref="E69:T69"/>
    <mergeCell ref="E63:H63"/>
    <mergeCell ref="I63:L63"/>
    <mergeCell ref="M63:P63"/>
    <mergeCell ref="Q63:T63"/>
    <mergeCell ref="E61:H61"/>
    <mergeCell ref="I61:L61"/>
    <mergeCell ref="M61:P61"/>
    <mergeCell ref="Q61:T61"/>
    <mergeCell ref="E62:H62"/>
    <mergeCell ref="I62:L62"/>
    <mergeCell ref="M62:P62"/>
    <mergeCell ref="Q62:T62"/>
    <mergeCell ref="E59:H59"/>
    <mergeCell ref="I59:L59"/>
    <mergeCell ref="M59:P59"/>
    <mergeCell ref="Q59:T59"/>
    <mergeCell ref="E60:H60"/>
    <mergeCell ref="I60:L60"/>
    <mergeCell ref="M60:P60"/>
    <mergeCell ref="Q60:T60"/>
    <mergeCell ref="E57:H57"/>
    <mergeCell ref="I57:L57"/>
    <mergeCell ref="M57:P57"/>
    <mergeCell ref="Q57:T57"/>
    <mergeCell ref="E58:H58"/>
    <mergeCell ref="I58:L58"/>
    <mergeCell ref="M58:P58"/>
    <mergeCell ref="Q58:T58"/>
    <mergeCell ref="E48:T48"/>
    <mergeCell ref="E44:T44"/>
    <mergeCell ref="E47:T47"/>
    <mergeCell ref="E55:H55"/>
    <mergeCell ref="I55:L55"/>
    <mergeCell ref="M55:P55"/>
    <mergeCell ref="Q55:T55"/>
    <mergeCell ref="E56:H56"/>
    <mergeCell ref="I56:L56"/>
    <mergeCell ref="M56:P56"/>
    <mergeCell ref="Q56:T56"/>
    <mergeCell ref="E52:T52"/>
    <mergeCell ref="E54:H54"/>
    <mergeCell ref="I54:L54"/>
    <mergeCell ref="M54:P54"/>
    <mergeCell ref="Q54:T54"/>
    <mergeCell ref="D22:G22"/>
    <mergeCell ref="H22:K22"/>
    <mergeCell ref="L22:O22"/>
    <mergeCell ref="P22:S22"/>
    <mergeCell ref="E51:T51"/>
    <mergeCell ref="C51:D51"/>
    <mergeCell ref="E43:T43"/>
    <mergeCell ref="D30:T30"/>
    <mergeCell ref="D31:T31"/>
    <mergeCell ref="D32:T32"/>
    <mergeCell ref="D33:T33"/>
    <mergeCell ref="D34:T34"/>
    <mergeCell ref="D35:T35"/>
    <mergeCell ref="E45:T45"/>
    <mergeCell ref="E46:T46"/>
    <mergeCell ref="E41:T41"/>
    <mergeCell ref="E42:T42"/>
    <mergeCell ref="D50:T50"/>
    <mergeCell ref="E36:T36"/>
    <mergeCell ref="E37:T37"/>
    <mergeCell ref="E49:T49"/>
    <mergeCell ref="E38:T38"/>
    <mergeCell ref="E39:T39"/>
    <mergeCell ref="E40:T40"/>
    <mergeCell ref="B29:T29"/>
    <mergeCell ref="L26:O26"/>
    <mergeCell ref="P26:S26"/>
    <mergeCell ref="L27:O27"/>
    <mergeCell ref="P27:S27"/>
    <mergeCell ref="D23:G27"/>
    <mergeCell ref="H23:K27"/>
    <mergeCell ref="L24:O24"/>
    <mergeCell ref="P24:S24"/>
    <mergeCell ref="L25:O25"/>
    <mergeCell ref="P25:S25"/>
    <mergeCell ref="L23:O23"/>
    <mergeCell ref="P23:S23"/>
    <mergeCell ref="C18:T18"/>
    <mergeCell ref="C19:T19"/>
    <mergeCell ref="C20:T20"/>
    <mergeCell ref="C21:T21"/>
    <mergeCell ref="D13:T13"/>
    <mergeCell ref="D14:T14"/>
    <mergeCell ref="D15:T15"/>
    <mergeCell ref="B17:T17"/>
    <mergeCell ref="B2:D2"/>
    <mergeCell ref="B3:D3"/>
    <mergeCell ref="E2:L2"/>
    <mergeCell ref="M2:O2"/>
    <mergeCell ref="P2:T2"/>
    <mergeCell ref="E3:L3"/>
    <mergeCell ref="M3:O3"/>
    <mergeCell ref="P3:T3"/>
    <mergeCell ref="B4:T4"/>
    <mergeCell ref="B5:T8"/>
    <mergeCell ref="B10:T11"/>
    <mergeCell ref="B13:C13"/>
    <mergeCell ref="B14:C14"/>
    <mergeCell ref="B15:C15"/>
    <mergeCell ref="Z22:AC22"/>
    <mergeCell ref="Z23:AC23"/>
    <mergeCell ref="Z24:AC24"/>
    <mergeCell ref="Z25:AC25"/>
    <mergeCell ref="Z26:AC26"/>
    <mergeCell ref="Z27:AC27"/>
    <mergeCell ref="V22:Y22"/>
    <mergeCell ref="V23:Y23"/>
    <mergeCell ref="V24:Y24"/>
    <mergeCell ref="V25:Y25"/>
    <mergeCell ref="V26:Y26"/>
    <mergeCell ref="V27:Y27"/>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18"/>
  <sheetViews>
    <sheetView topLeftCell="K1" zoomScale="55" zoomScaleNormal="55" workbookViewId="0">
      <selection activeCell="AE33" sqref="AE33"/>
    </sheetView>
  </sheetViews>
  <sheetFormatPr defaultColWidth="9" defaultRowHeight="16.5"/>
  <cols>
    <col min="1" max="1" width="3.375" style="44" customWidth="1"/>
    <col min="2" max="16384" width="9" style="44"/>
  </cols>
  <sheetData>
    <row r="1" spans="2:46" ht="17.25" thickBot="1"/>
    <row r="2" spans="2:46" ht="30" customHeight="1">
      <c r="B2" s="260" t="s">
        <v>263</v>
      </c>
      <c r="C2" s="261"/>
      <c r="D2" s="261"/>
      <c r="E2" s="261"/>
      <c r="F2" s="261"/>
      <c r="G2" s="261"/>
      <c r="H2" s="261"/>
      <c r="I2" s="261"/>
      <c r="J2" s="261"/>
      <c r="K2" s="261"/>
      <c r="L2" s="261"/>
      <c r="M2" s="261"/>
      <c r="N2" s="261"/>
      <c r="O2" s="261"/>
      <c r="P2" s="261"/>
      <c r="Q2" s="261"/>
      <c r="R2" s="261"/>
      <c r="S2" s="261"/>
      <c r="T2" s="261"/>
      <c r="U2" s="261"/>
      <c r="V2" s="261"/>
      <c r="W2" s="261"/>
      <c r="X2" s="261"/>
      <c r="Y2" s="261"/>
      <c r="Z2" s="261"/>
      <c r="AA2" s="261"/>
      <c r="AB2" s="261"/>
      <c r="AC2" s="261"/>
      <c r="AD2" s="261"/>
      <c r="AE2" s="261"/>
      <c r="AF2" s="261"/>
      <c r="AG2" s="261"/>
      <c r="AH2" s="261"/>
      <c r="AI2" s="261"/>
      <c r="AJ2" s="261"/>
      <c r="AK2" s="261"/>
      <c r="AL2" s="261"/>
      <c r="AM2" s="261"/>
      <c r="AN2" s="261"/>
      <c r="AO2" s="261"/>
      <c r="AP2" s="261"/>
      <c r="AQ2" s="261"/>
      <c r="AR2" s="261"/>
      <c r="AS2" s="261"/>
      <c r="AT2" s="262"/>
    </row>
    <row r="3" spans="2:46" ht="30" customHeight="1" thickBot="1">
      <c r="B3" s="263"/>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c r="AD3" s="264"/>
      <c r="AE3" s="264"/>
      <c r="AF3" s="264"/>
      <c r="AG3" s="264"/>
      <c r="AH3" s="264"/>
      <c r="AI3" s="264"/>
      <c r="AJ3" s="264"/>
      <c r="AK3" s="264"/>
      <c r="AL3" s="264"/>
      <c r="AM3" s="264"/>
      <c r="AN3" s="264"/>
      <c r="AO3" s="264"/>
      <c r="AP3" s="264"/>
      <c r="AQ3" s="264"/>
      <c r="AR3" s="264"/>
      <c r="AS3" s="264"/>
      <c r="AT3" s="265"/>
    </row>
    <row r="4" spans="2:46" ht="30" customHeight="1" thickBot="1">
      <c r="B4"/>
      <c r="C4"/>
      <c r="D4"/>
      <c r="E4"/>
      <c r="F4"/>
      <c r="G4"/>
      <c r="H4"/>
      <c r="I4"/>
      <c r="J4"/>
      <c r="K4"/>
      <c r="L4"/>
      <c r="M4"/>
      <c r="N4"/>
      <c r="O4"/>
      <c r="P4"/>
      <c r="Q4"/>
      <c r="R4"/>
      <c r="S4"/>
      <c r="T4"/>
      <c r="U4"/>
      <c r="V4"/>
      <c r="W4"/>
      <c r="X4"/>
      <c r="Y4"/>
      <c r="Z4"/>
      <c r="AA4"/>
      <c r="AB4"/>
      <c r="AC4"/>
      <c r="AD4"/>
      <c r="AE4"/>
      <c r="AF4"/>
      <c r="AG4"/>
      <c r="AH4"/>
      <c r="AI4"/>
      <c r="AJ4"/>
      <c r="AK4"/>
      <c r="AL4"/>
      <c r="AM4"/>
      <c r="AN4"/>
      <c r="AO4"/>
      <c r="AP4"/>
      <c r="AQ4"/>
      <c r="AT4"/>
    </row>
    <row r="5" spans="2:46" ht="30" customHeight="1">
      <c r="B5" s="530" t="s">
        <v>54</v>
      </c>
      <c r="C5" s="531"/>
      <c r="D5" s="531"/>
      <c r="E5" s="500" t="s">
        <v>684</v>
      </c>
      <c r="F5" s="501"/>
      <c r="G5" s="501"/>
      <c r="H5" s="501"/>
      <c r="I5" s="501"/>
      <c r="J5" s="501"/>
      <c r="K5" s="501"/>
      <c r="L5" s="502"/>
      <c r="M5" s="531" t="s">
        <v>105</v>
      </c>
      <c r="N5" s="531"/>
      <c r="O5" s="531"/>
      <c r="P5" s="500" t="s">
        <v>50</v>
      </c>
      <c r="Q5" s="501"/>
      <c r="R5" s="501"/>
      <c r="S5" s="501"/>
      <c r="T5" s="532"/>
      <c r="U5" s="580" t="s">
        <v>601</v>
      </c>
      <c r="V5" s="580"/>
      <c r="W5" s="582">
        <v>1</v>
      </c>
      <c r="X5" s="583"/>
      <c r="Y5"/>
      <c r="Z5"/>
      <c r="AA5"/>
      <c r="AB5"/>
      <c r="AC5"/>
      <c r="AD5"/>
      <c r="AE5"/>
      <c r="AF5"/>
      <c r="AG5"/>
      <c r="AH5"/>
      <c r="AI5"/>
      <c r="AJ5"/>
      <c r="AK5"/>
      <c r="AL5"/>
      <c r="AM5"/>
      <c r="AN5"/>
      <c r="AO5"/>
      <c r="AP5"/>
      <c r="AQ5"/>
      <c r="AT5"/>
    </row>
    <row r="6" spans="2:46" ht="30" customHeight="1" thickBot="1">
      <c r="B6" s="568" t="s">
        <v>55</v>
      </c>
      <c r="C6" s="569"/>
      <c r="D6" s="569"/>
      <c r="E6" s="570" t="s">
        <v>56</v>
      </c>
      <c r="F6" s="570"/>
      <c r="G6" s="570"/>
      <c r="H6" s="570"/>
      <c r="I6" s="570"/>
      <c r="J6" s="570"/>
      <c r="K6" s="570"/>
      <c r="L6" s="570"/>
      <c r="M6" s="569" t="s">
        <v>106</v>
      </c>
      <c r="N6" s="569"/>
      <c r="O6" s="569"/>
      <c r="P6" s="573">
        <v>44197</v>
      </c>
      <c r="Q6" s="570"/>
      <c r="R6" s="570"/>
      <c r="S6" s="570"/>
      <c r="T6" s="574"/>
      <c r="U6" s="581"/>
      <c r="V6" s="581"/>
      <c r="W6" s="584"/>
      <c r="X6" s="585"/>
      <c r="Y6"/>
      <c r="Z6"/>
      <c r="AA6"/>
      <c r="AB6"/>
      <c r="AC6"/>
      <c r="AD6"/>
      <c r="AE6"/>
      <c r="AF6"/>
      <c r="AG6"/>
      <c r="AH6"/>
      <c r="AI6"/>
      <c r="AJ6"/>
      <c r="AK6"/>
      <c r="AL6"/>
      <c r="AM6"/>
      <c r="AN6"/>
      <c r="AO6"/>
      <c r="AP6"/>
      <c r="AQ6"/>
      <c r="AT6"/>
    </row>
    <row r="7" spans="2:46" ht="17.25" thickBot="1"/>
    <row r="8" spans="2:46" ht="30" customHeight="1">
      <c r="B8" s="572" t="s">
        <v>266</v>
      </c>
      <c r="C8" s="571"/>
      <c r="D8" s="571"/>
      <c r="E8" s="575" t="s">
        <v>309</v>
      </c>
      <c r="F8" s="576"/>
      <c r="G8" s="571" t="s">
        <v>267</v>
      </c>
      <c r="H8" s="571"/>
      <c r="I8" s="571"/>
      <c r="J8" s="571"/>
      <c r="K8" s="571"/>
      <c r="L8" s="571"/>
      <c r="M8" s="571"/>
      <c r="N8" s="571"/>
      <c r="O8" s="571"/>
      <c r="P8" s="571" t="s">
        <v>268</v>
      </c>
      <c r="Q8" s="571"/>
      <c r="R8" s="571"/>
      <c r="S8" s="571"/>
      <c r="T8" s="571"/>
      <c r="U8" s="571"/>
      <c r="V8" s="571"/>
      <c r="W8" s="571"/>
      <c r="X8" s="571"/>
      <c r="Y8" s="571"/>
      <c r="Z8" s="571"/>
      <c r="AA8" s="571"/>
      <c r="AB8" s="571"/>
      <c r="AC8" s="571"/>
      <c r="AD8" s="571"/>
      <c r="AE8" s="571"/>
      <c r="AF8" s="571"/>
      <c r="AG8" s="571"/>
      <c r="AH8" s="571"/>
      <c r="AI8" s="571"/>
      <c r="AJ8" s="571"/>
      <c r="AK8" s="571"/>
      <c r="AL8" s="571"/>
      <c r="AM8" s="571" t="s">
        <v>274</v>
      </c>
      <c r="AN8" s="571"/>
      <c r="AO8" s="571"/>
      <c r="AP8" s="571"/>
      <c r="AQ8" s="571"/>
      <c r="AR8" s="571"/>
      <c r="AS8" s="571"/>
      <c r="AT8" s="589"/>
    </row>
    <row r="9" spans="2:46" ht="30" customHeight="1">
      <c r="B9" s="45" t="s">
        <v>264</v>
      </c>
      <c r="C9" s="516" t="s">
        <v>265</v>
      </c>
      <c r="D9" s="516"/>
      <c r="E9" s="577"/>
      <c r="F9" s="578"/>
      <c r="G9" s="516" t="s">
        <v>324</v>
      </c>
      <c r="H9" s="516"/>
      <c r="I9" s="516"/>
      <c r="J9" s="516" t="s">
        <v>325</v>
      </c>
      <c r="K9" s="516"/>
      <c r="L9" s="516"/>
      <c r="M9" s="516" t="s">
        <v>326</v>
      </c>
      <c r="N9" s="516"/>
      <c r="O9" s="516"/>
      <c r="P9" s="516" t="s">
        <v>269</v>
      </c>
      <c r="Q9" s="516"/>
      <c r="R9" s="516"/>
      <c r="S9" s="516"/>
      <c r="T9" s="516"/>
      <c r="U9" s="516"/>
      <c r="V9" s="516"/>
      <c r="W9" s="516" t="s">
        <v>270</v>
      </c>
      <c r="X9" s="516"/>
      <c r="Y9" s="516" t="s">
        <v>271</v>
      </c>
      <c r="Z9" s="516"/>
      <c r="AA9" s="516" t="s">
        <v>272</v>
      </c>
      <c r="AB9" s="516"/>
      <c r="AC9" s="516"/>
      <c r="AD9" s="516"/>
      <c r="AE9" s="516"/>
      <c r="AF9" s="516"/>
      <c r="AG9" s="516"/>
      <c r="AH9" s="516"/>
      <c r="AI9" s="516"/>
      <c r="AJ9" s="516"/>
      <c r="AK9" s="516"/>
      <c r="AL9" s="516"/>
      <c r="AM9" s="516" t="s">
        <v>273</v>
      </c>
      <c r="AN9" s="516"/>
      <c r="AO9" s="516"/>
      <c r="AP9" s="516" t="s">
        <v>46</v>
      </c>
      <c r="AQ9" s="516"/>
      <c r="AR9" s="516"/>
      <c r="AS9" s="516"/>
      <c r="AT9" s="579"/>
    </row>
    <row r="10" spans="2:46" ht="30" customHeight="1">
      <c r="B10" s="33">
        <v>1</v>
      </c>
      <c r="C10" s="290" t="s">
        <v>322</v>
      </c>
      <c r="D10" s="290"/>
      <c r="E10" s="290" t="s">
        <v>310</v>
      </c>
      <c r="F10" s="290"/>
      <c r="G10" s="551" t="s">
        <v>277</v>
      </c>
      <c r="H10" s="313"/>
      <c r="I10" s="321"/>
      <c r="J10" s="551" t="s">
        <v>278</v>
      </c>
      <c r="K10" s="313"/>
      <c r="L10" s="321"/>
      <c r="M10" s="551" t="s">
        <v>299</v>
      </c>
      <c r="N10" s="313"/>
      <c r="O10" s="321"/>
      <c r="P10" s="289" t="s">
        <v>279</v>
      </c>
      <c r="Q10" s="289"/>
      <c r="R10" s="289"/>
      <c r="S10" s="289"/>
      <c r="T10" s="289"/>
      <c r="U10" s="289"/>
      <c r="V10" s="289"/>
      <c r="W10" s="290" t="s">
        <v>283</v>
      </c>
      <c r="X10" s="290"/>
      <c r="Y10" s="290" t="s">
        <v>275</v>
      </c>
      <c r="Z10" s="290"/>
      <c r="AA10" s="289" t="s">
        <v>280</v>
      </c>
      <c r="AB10" s="289"/>
      <c r="AC10" s="289"/>
      <c r="AD10" s="289"/>
      <c r="AE10" s="289"/>
      <c r="AF10" s="289"/>
      <c r="AG10" s="289"/>
      <c r="AH10" s="289"/>
      <c r="AI10" s="289"/>
      <c r="AJ10" s="289"/>
      <c r="AK10" s="289"/>
      <c r="AL10" s="289"/>
      <c r="AM10" s="290" t="s">
        <v>276</v>
      </c>
      <c r="AN10" s="290"/>
      <c r="AO10" s="290"/>
      <c r="AP10" s="290"/>
      <c r="AQ10" s="290"/>
      <c r="AR10" s="290"/>
      <c r="AS10" s="290"/>
      <c r="AT10" s="291"/>
    </row>
    <row r="11" spans="2:46" ht="30" customHeight="1">
      <c r="B11" s="33">
        <v>2</v>
      </c>
      <c r="C11" s="290" t="s">
        <v>322</v>
      </c>
      <c r="D11" s="290"/>
      <c r="E11" s="290" t="s">
        <v>311</v>
      </c>
      <c r="F11" s="290"/>
      <c r="G11" s="303"/>
      <c r="H11" s="304"/>
      <c r="I11" s="323"/>
      <c r="J11" s="303"/>
      <c r="K11" s="304"/>
      <c r="L11" s="323"/>
      <c r="M11" s="303"/>
      <c r="N11" s="304"/>
      <c r="O11" s="323"/>
      <c r="P11" s="289" t="s">
        <v>281</v>
      </c>
      <c r="Q11" s="289"/>
      <c r="R11" s="289"/>
      <c r="S11" s="289"/>
      <c r="T11" s="289"/>
      <c r="U11" s="289"/>
      <c r="V11" s="289"/>
      <c r="W11" s="290" t="s">
        <v>288</v>
      </c>
      <c r="X11" s="290"/>
      <c r="Y11" s="290" t="s">
        <v>284</v>
      </c>
      <c r="Z11" s="290"/>
      <c r="AA11" s="289" t="s">
        <v>285</v>
      </c>
      <c r="AB11" s="289"/>
      <c r="AC11" s="289"/>
      <c r="AD11" s="289"/>
      <c r="AE11" s="289"/>
      <c r="AF11" s="289"/>
      <c r="AG11" s="289"/>
      <c r="AH11" s="289"/>
      <c r="AI11" s="289"/>
      <c r="AJ11" s="289"/>
      <c r="AK11" s="289"/>
      <c r="AL11" s="289"/>
      <c r="AM11" s="290" t="s">
        <v>286</v>
      </c>
      <c r="AN11" s="290"/>
      <c r="AO11" s="290"/>
      <c r="AP11" s="290"/>
      <c r="AQ11" s="290"/>
      <c r="AR11" s="290"/>
      <c r="AS11" s="290"/>
      <c r="AT11" s="291"/>
    </row>
    <row r="12" spans="2:46" ht="30" customHeight="1">
      <c r="B12" s="33">
        <v>3</v>
      </c>
      <c r="C12" s="290" t="s">
        <v>322</v>
      </c>
      <c r="D12" s="290"/>
      <c r="E12" s="290" t="s">
        <v>312</v>
      </c>
      <c r="F12" s="290"/>
      <c r="G12" s="303"/>
      <c r="H12" s="304"/>
      <c r="I12" s="323"/>
      <c r="J12" s="303"/>
      <c r="K12" s="304"/>
      <c r="L12" s="323"/>
      <c r="M12" s="303"/>
      <c r="N12" s="304"/>
      <c r="O12" s="323"/>
      <c r="P12" s="289" t="s">
        <v>301</v>
      </c>
      <c r="Q12" s="289"/>
      <c r="R12" s="289"/>
      <c r="S12" s="289"/>
      <c r="T12" s="289"/>
      <c r="U12" s="289"/>
      <c r="V12" s="289"/>
      <c r="W12" s="290" t="s">
        <v>289</v>
      </c>
      <c r="X12" s="290"/>
      <c r="Y12" s="290" t="s">
        <v>282</v>
      </c>
      <c r="Z12" s="290"/>
      <c r="AA12" s="289" t="s">
        <v>303</v>
      </c>
      <c r="AB12" s="289"/>
      <c r="AC12" s="289"/>
      <c r="AD12" s="289"/>
      <c r="AE12" s="289"/>
      <c r="AF12" s="289"/>
      <c r="AG12" s="289"/>
      <c r="AH12" s="289"/>
      <c r="AI12" s="289"/>
      <c r="AJ12" s="289"/>
      <c r="AK12" s="289"/>
      <c r="AL12" s="289"/>
      <c r="AM12" s="290" t="s">
        <v>291</v>
      </c>
      <c r="AN12" s="290"/>
      <c r="AO12" s="290"/>
      <c r="AP12" s="586" t="s">
        <v>323</v>
      </c>
      <c r="AQ12" s="587"/>
      <c r="AR12" s="587"/>
      <c r="AS12" s="587"/>
      <c r="AT12" s="588"/>
    </row>
    <row r="13" spans="2:46" ht="30" customHeight="1">
      <c r="B13" s="33">
        <v>4</v>
      </c>
      <c r="C13" s="290" t="s">
        <v>322</v>
      </c>
      <c r="D13" s="290"/>
      <c r="E13" s="290" t="s">
        <v>313</v>
      </c>
      <c r="F13" s="290"/>
      <c r="G13" s="303"/>
      <c r="H13" s="304"/>
      <c r="I13" s="323"/>
      <c r="J13" s="303"/>
      <c r="K13" s="304"/>
      <c r="L13" s="323"/>
      <c r="M13" s="306"/>
      <c r="N13" s="307"/>
      <c r="O13" s="523"/>
      <c r="P13" s="289" t="s">
        <v>302</v>
      </c>
      <c r="Q13" s="289"/>
      <c r="R13" s="289"/>
      <c r="S13" s="289"/>
      <c r="T13" s="289"/>
      <c r="U13" s="289"/>
      <c r="V13" s="289"/>
      <c r="W13" s="290" t="s">
        <v>297</v>
      </c>
      <c r="X13" s="290"/>
      <c r="Y13" s="290" t="s">
        <v>298</v>
      </c>
      <c r="Z13" s="290"/>
      <c r="AA13" s="289" t="s">
        <v>307</v>
      </c>
      <c r="AB13" s="289"/>
      <c r="AC13" s="289"/>
      <c r="AD13" s="289"/>
      <c r="AE13" s="289"/>
      <c r="AF13" s="289"/>
      <c r="AG13" s="289"/>
      <c r="AH13" s="289"/>
      <c r="AI13" s="289"/>
      <c r="AJ13" s="289"/>
      <c r="AK13" s="289"/>
      <c r="AL13" s="289"/>
      <c r="AM13" s="290" t="s">
        <v>291</v>
      </c>
      <c r="AN13" s="290"/>
      <c r="AO13" s="290"/>
      <c r="AP13" s="290"/>
      <c r="AQ13" s="290"/>
      <c r="AR13" s="290"/>
      <c r="AS13" s="290"/>
      <c r="AT13" s="291"/>
    </row>
    <row r="14" spans="2:46" ht="30" customHeight="1">
      <c r="B14" s="33">
        <v>5</v>
      </c>
      <c r="C14" s="290" t="s">
        <v>322</v>
      </c>
      <c r="D14" s="290"/>
      <c r="E14" s="290" t="s">
        <v>314</v>
      </c>
      <c r="F14" s="290"/>
      <c r="G14" s="303"/>
      <c r="H14" s="304"/>
      <c r="I14" s="323"/>
      <c r="J14" s="303"/>
      <c r="K14" s="304"/>
      <c r="L14" s="323"/>
      <c r="M14" s="551" t="s">
        <v>300</v>
      </c>
      <c r="N14" s="313"/>
      <c r="O14" s="321"/>
      <c r="P14" s="289" t="s">
        <v>279</v>
      </c>
      <c r="Q14" s="289"/>
      <c r="R14" s="289"/>
      <c r="S14" s="289"/>
      <c r="T14" s="289"/>
      <c r="U14" s="289"/>
      <c r="V14" s="289"/>
      <c r="W14" s="290" t="s">
        <v>283</v>
      </c>
      <c r="X14" s="290"/>
      <c r="Y14" s="290" t="s">
        <v>275</v>
      </c>
      <c r="Z14" s="290"/>
      <c r="AA14" s="289" t="s">
        <v>280</v>
      </c>
      <c r="AB14" s="289"/>
      <c r="AC14" s="289"/>
      <c r="AD14" s="289"/>
      <c r="AE14" s="289"/>
      <c r="AF14" s="289"/>
      <c r="AG14" s="289"/>
      <c r="AH14" s="289"/>
      <c r="AI14" s="289"/>
      <c r="AJ14" s="289"/>
      <c r="AK14" s="289"/>
      <c r="AL14" s="289"/>
      <c r="AM14" s="290" t="s">
        <v>295</v>
      </c>
      <c r="AN14" s="290"/>
      <c r="AO14" s="290"/>
      <c r="AP14" s="290"/>
      <c r="AQ14" s="290"/>
      <c r="AR14" s="290"/>
      <c r="AS14" s="290"/>
      <c r="AT14" s="291"/>
    </row>
    <row r="15" spans="2:46" ht="30" customHeight="1">
      <c r="B15" s="33">
        <v>6</v>
      </c>
      <c r="C15" s="290" t="s">
        <v>322</v>
      </c>
      <c r="D15" s="290"/>
      <c r="E15" s="290" t="s">
        <v>315</v>
      </c>
      <c r="F15" s="290"/>
      <c r="G15" s="303"/>
      <c r="H15" s="304"/>
      <c r="I15" s="323"/>
      <c r="J15" s="303"/>
      <c r="K15" s="304"/>
      <c r="L15" s="323"/>
      <c r="M15" s="303"/>
      <c r="N15" s="304"/>
      <c r="O15" s="323"/>
      <c r="P15" s="289" t="s">
        <v>281</v>
      </c>
      <c r="Q15" s="289"/>
      <c r="R15" s="289"/>
      <c r="S15" s="289"/>
      <c r="T15" s="289"/>
      <c r="U15" s="289"/>
      <c r="V15" s="289"/>
      <c r="W15" s="290" t="s">
        <v>288</v>
      </c>
      <c r="X15" s="290"/>
      <c r="Y15" s="290" t="s">
        <v>284</v>
      </c>
      <c r="Z15" s="290"/>
      <c r="AA15" s="289" t="s">
        <v>285</v>
      </c>
      <c r="AB15" s="289"/>
      <c r="AC15" s="289"/>
      <c r="AD15" s="289"/>
      <c r="AE15" s="289"/>
      <c r="AF15" s="289"/>
      <c r="AG15" s="289"/>
      <c r="AH15" s="289"/>
      <c r="AI15" s="289"/>
      <c r="AJ15" s="289"/>
      <c r="AK15" s="289"/>
      <c r="AL15" s="289"/>
      <c r="AM15" s="290" t="s">
        <v>295</v>
      </c>
      <c r="AN15" s="290"/>
      <c r="AO15" s="290"/>
      <c r="AP15" s="290"/>
      <c r="AQ15" s="290"/>
      <c r="AR15" s="290"/>
      <c r="AS15" s="290"/>
      <c r="AT15" s="291"/>
    </row>
    <row r="16" spans="2:46" ht="30" customHeight="1">
      <c r="B16" s="33">
        <v>7</v>
      </c>
      <c r="C16" s="290" t="s">
        <v>322</v>
      </c>
      <c r="D16" s="290"/>
      <c r="E16" s="290" t="s">
        <v>316</v>
      </c>
      <c r="F16" s="290"/>
      <c r="G16" s="303"/>
      <c r="H16" s="304"/>
      <c r="I16" s="323"/>
      <c r="J16" s="303"/>
      <c r="K16" s="304"/>
      <c r="L16" s="323"/>
      <c r="M16" s="303"/>
      <c r="N16" s="304"/>
      <c r="O16" s="323"/>
      <c r="P16" s="289" t="s">
        <v>287</v>
      </c>
      <c r="Q16" s="289"/>
      <c r="R16" s="289"/>
      <c r="S16" s="289"/>
      <c r="T16" s="289"/>
      <c r="U16" s="289"/>
      <c r="V16" s="289"/>
      <c r="W16" s="290" t="s">
        <v>289</v>
      </c>
      <c r="X16" s="290"/>
      <c r="Y16" s="290" t="s">
        <v>282</v>
      </c>
      <c r="Z16" s="290"/>
      <c r="AA16" s="289" t="s">
        <v>290</v>
      </c>
      <c r="AB16" s="289"/>
      <c r="AC16" s="289"/>
      <c r="AD16" s="289"/>
      <c r="AE16" s="289"/>
      <c r="AF16" s="289"/>
      <c r="AG16" s="289"/>
      <c r="AH16" s="289"/>
      <c r="AI16" s="289"/>
      <c r="AJ16" s="289"/>
      <c r="AK16" s="289"/>
      <c r="AL16" s="289"/>
      <c r="AM16" s="290" t="s">
        <v>291</v>
      </c>
      <c r="AN16" s="290"/>
      <c r="AO16" s="290"/>
      <c r="AP16" s="290"/>
      <c r="AQ16" s="290"/>
      <c r="AR16" s="290"/>
      <c r="AS16" s="290"/>
      <c r="AT16" s="291"/>
    </row>
    <row r="17" spans="2:46" ht="30" customHeight="1">
      <c r="B17" s="33">
        <v>8</v>
      </c>
      <c r="C17" s="290" t="s">
        <v>322</v>
      </c>
      <c r="D17" s="290"/>
      <c r="E17" s="290" t="s">
        <v>317</v>
      </c>
      <c r="F17" s="290"/>
      <c r="G17" s="303"/>
      <c r="H17" s="304"/>
      <c r="I17" s="323"/>
      <c r="J17" s="303"/>
      <c r="K17" s="304"/>
      <c r="L17" s="323"/>
      <c r="M17" s="303"/>
      <c r="N17" s="304"/>
      <c r="O17" s="323"/>
      <c r="P17" s="289" t="s">
        <v>292</v>
      </c>
      <c r="Q17" s="289"/>
      <c r="R17" s="289"/>
      <c r="S17" s="289"/>
      <c r="T17" s="289"/>
      <c r="U17" s="289"/>
      <c r="V17" s="289"/>
      <c r="W17" s="290" t="s">
        <v>288</v>
      </c>
      <c r="X17" s="290"/>
      <c r="Y17" s="290" t="s">
        <v>293</v>
      </c>
      <c r="Z17" s="290"/>
      <c r="AA17" s="289" t="s">
        <v>294</v>
      </c>
      <c r="AB17" s="289"/>
      <c r="AC17" s="289"/>
      <c r="AD17" s="289"/>
      <c r="AE17" s="289"/>
      <c r="AF17" s="289"/>
      <c r="AG17" s="289"/>
      <c r="AH17" s="289"/>
      <c r="AI17" s="289"/>
      <c r="AJ17" s="289"/>
      <c r="AK17" s="289"/>
      <c r="AL17" s="289"/>
      <c r="AM17" s="290" t="s">
        <v>295</v>
      </c>
      <c r="AN17" s="290"/>
      <c r="AO17" s="290"/>
      <c r="AP17" s="290"/>
      <c r="AQ17" s="290"/>
      <c r="AR17" s="290"/>
      <c r="AS17" s="290"/>
      <c r="AT17" s="291"/>
    </row>
    <row r="18" spans="2:46" ht="30" customHeight="1">
      <c r="B18" s="33">
        <v>9</v>
      </c>
      <c r="C18" s="290" t="s">
        <v>322</v>
      </c>
      <c r="D18" s="290"/>
      <c r="E18" s="290" t="s">
        <v>318</v>
      </c>
      <c r="F18" s="290"/>
      <c r="G18" s="303"/>
      <c r="H18" s="304"/>
      <c r="I18" s="323"/>
      <c r="J18" s="306"/>
      <c r="K18" s="307"/>
      <c r="L18" s="523"/>
      <c r="M18" s="306"/>
      <c r="N18" s="307"/>
      <c r="O18" s="523"/>
      <c r="P18" s="289" t="s">
        <v>296</v>
      </c>
      <c r="Q18" s="289"/>
      <c r="R18" s="289"/>
      <c r="S18" s="289"/>
      <c r="T18" s="289"/>
      <c r="U18" s="289"/>
      <c r="V18" s="289"/>
      <c r="W18" s="290" t="s">
        <v>297</v>
      </c>
      <c r="X18" s="290"/>
      <c r="Y18" s="290" t="s">
        <v>298</v>
      </c>
      <c r="Z18" s="290"/>
      <c r="AA18" s="289" t="s">
        <v>308</v>
      </c>
      <c r="AB18" s="289"/>
      <c r="AC18" s="289"/>
      <c r="AD18" s="289"/>
      <c r="AE18" s="289"/>
      <c r="AF18" s="289"/>
      <c r="AG18" s="289"/>
      <c r="AH18" s="289"/>
      <c r="AI18" s="289"/>
      <c r="AJ18" s="289"/>
      <c r="AK18" s="289"/>
      <c r="AL18" s="289"/>
      <c r="AM18" s="290" t="s">
        <v>291</v>
      </c>
      <c r="AN18" s="290"/>
      <c r="AO18" s="290"/>
      <c r="AP18" s="290"/>
      <c r="AQ18" s="290"/>
      <c r="AR18" s="290"/>
      <c r="AS18" s="290"/>
      <c r="AT18" s="291"/>
    </row>
    <row r="19" spans="2:46" ht="30" customHeight="1">
      <c r="B19" s="33">
        <v>10</v>
      </c>
      <c r="C19" s="290" t="s">
        <v>322</v>
      </c>
      <c r="D19" s="290"/>
      <c r="E19" s="290" t="s">
        <v>319</v>
      </c>
      <c r="F19" s="290"/>
      <c r="G19" s="303"/>
      <c r="H19" s="304"/>
      <c r="I19" s="323"/>
      <c r="J19" s="290" t="s">
        <v>304</v>
      </c>
      <c r="K19" s="290"/>
      <c r="L19" s="290"/>
      <c r="M19" s="290"/>
      <c r="N19" s="290"/>
      <c r="O19" s="290"/>
      <c r="P19" s="289"/>
      <c r="Q19" s="289"/>
      <c r="R19" s="289"/>
      <c r="S19" s="289"/>
      <c r="T19" s="289"/>
      <c r="U19" s="289"/>
      <c r="V19" s="289"/>
      <c r="W19" s="290"/>
      <c r="X19" s="290"/>
      <c r="Y19" s="290"/>
      <c r="Z19" s="290"/>
      <c r="AA19" s="289"/>
      <c r="AB19" s="289"/>
      <c r="AC19" s="289"/>
      <c r="AD19" s="289"/>
      <c r="AE19" s="289"/>
      <c r="AF19" s="289"/>
      <c r="AG19" s="289"/>
      <c r="AH19" s="289"/>
      <c r="AI19" s="289"/>
      <c r="AJ19" s="289"/>
      <c r="AK19" s="289"/>
      <c r="AL19" s="289"/>
      <c r="AM19" s="290"/>
      <c r="AN19" s="290"/>
      <c r="AO19" s="290"/>
      <c r="AP19" s="290"/>
      <c r="AQ19" s="290"/>
      <c r="AR19" s="290"/>
      <c r="AS19" s="290"/>
      <c r="AT19" s="291"/>
    </row>
    <row r="20" spans="2:46" ht="30" customHeight="1">
      <c r="B20" s="33">
        <v>11</v>
      </c>
      <c r="C20" s="290" t="s">
        <v>322</v>
      </c>
      <c r="D20" s="290"/>
      <c r="E20" s="290" t="s">
        <v>320</v>
      </c>
      <c r="F20" s="290"/>
      <c r="G20" s="303"/>
      <c r="H20" s="304"/>
      <c r="I20" s="323"/>
      <c r="J20" s="290" t="s">
        <v>305</v>
      </c>
      <c r="K20" s="290"/>
      <c r="L20" s="290"/>
      <c r="M20" s="290"/>
      <c r="N20" s="290"/>
      <c r="O20" s="290"/>
      <c r="P20" s="289"/>
      <c r="Q20" s="289"/>
      <c r="R20" s="289"/>
      <c r="S20" s="289"/>
      <c r="T20" s="289"/>
      <c r="U20" s="289"/>
      <c r="V20" s="289"/>
      <c r="W20" s="290"/>
      <c r="X20" s="290"/>
      <c r="Y20" s="290"/>
      <c r="Z20" s="290"/>
      <c r="AA20" s="289"/>
      <c r="AB20" s="289"/>
      <c r="AC20" s="289"/>
      <c r="AD20" s="289"/>
      <c r="AE20" s="289"/>
      <c r="AF20" s="289"/>
      <c r="AG20" s="289"/>
      <c r="AH20" s="289"/>
      <c r="AI20" s="289"/>
      <c r="AJ20" s="289"/>
      <c r="AK20" s="289"/>
      <c r="AL20" s="289"/>
      <c r="AM20" s="290"/>
      <c r="AN20" s="290"/>
      <c r="AO20" s="290"/>
      <c r="AP20" s="290"/>
      <c r="AQ20" s="290"/>
      <c r="AR20" s="290"/>
      <c r="AS20" s="290"/>
      <c r="AT20" s="291"/>
    </row>
    <row r="21" spans="2:46" ht="30" customHeight="1" thickBot="1">
      <c r="B21" s="34">
        <v>12</v>
      </c>
      <c r="C21" s="318" t="s">
        <v>322</v>
      </c>
      <c r="D21" s="318"/>
      <c r="E21" s="318" t="s">
        <v>321</v>
      </c>
      <c r="F21" s="318"/>
      <c r="G21" s="315"/>
      <c r="H21" s="316"/>
      <c r="I21" s="325"/>
      <c r="J21" s="318" t="s">
        <v>306</v>
      </c>
      <c r="K21" s="318"/>
      <c r="L21" s="318"/>
      <c r="M21" s="318"/>
      <c r="N21" s="318"/>
      <c r="O21" s="318"/>
      <c r="P21" s="332"/>
      <c r="Q21" s="332"/>
      <c r="R21" s="332"/>
      <c r="S21" s="332"/>
      <c r="T21" s="332"/>
      <c r="U21" s="332"/>
      <c r="V21" s="332"/>
      <c r="W21" s="318"/>
      <c r="X21" s="318"/>
      <c r="Y21" s="318"/>
      <c r="Z21" s="318"/>
      <c r="AA21" s="332"/>
      <c r="AB21" s="332"/>
      <c r="AC21" s="332"/>
      <c r="AD21" s="332"/>
      <c r="AE21" s="332"/>
      <c r="AF21" s="332"/>
      <c r="AG21" s="332"/>
      <c r="AH21" s="332"/>
      <c r="AI21" s="332"/>
      <c r="AJ21" s="332"/>
      <c r="AK21" s="332"/>
      <c r="AL21" s="332"/>
      <c r="AM21" s="318"/>
      <c r="AN21" s="318"/>
      <c r="AO21" s="318"/>
      <c r="AP21" s="318"/>
      <c r="AQ21" s="318"/>
      <c r="AR21" s="318"/>
      <c r="AS21" s="318"/>
      <c r="AT21" s="319"/>
    </row>
    <row r="22" spans="2:46" ht="30" customHeight="1">
      <c r="B22"/>
      <c r="C22"/>
      <c r="D22"/>
      <c r="E22"/>
      <c r="F22"/>
      <c r="G22"/>
      <c r="H22"/>
      <c r="I22"/>
      <c r="J22"/>
      <c r="K22"/>
      <c r="L22"/>
      <c r="M22"/>
      <c r="N22"/>
      <c r="O22"/>
      <c r="P22"/>
      <c r="Q22"/>
      <c r="R22"/>
      <c r="S22"/>
      <c r="T22"/>
    </row>
    <row r="23" spans="2:46" ht="30" customHeight="1">
      <c r="B23"/>
      <c r="C23"/>
      <c r="D23"/>
      <c r="E23"/>
      <c r="F23"/>
      <c r="G23"/>
      <c r="H23"/>
      <c r="I23"/>
      <c r="J23"/>
      <c r="K23"/>
      <c r="L23"/>
      <c r="M23"/>
      <c r="N23"/>
      <c r="O23"/>
      <c r="P23"/>
      <c r="Q23"/>
      <c r="R23"/>
      <c r="S23"/>
      <c r="T23"/>
    </row>
    <row r="24" spans="2:46" ht="30" customHeight="1">
      <c r="B24"/>
      <c r="C24"/>
      <c r="D24"/>
      <c r="E24"/>
      <c r="F24"/>
      <c r="G24"/>
      <c r="H24"/>
      <c r="I24"/>
      <c r="J24"/>
      <c r="K24"/>
      <c r="L24"/>
      <c r="M24"/>
      <c r="N24"/>
      <c r="O24"/>
      <c r="P24"/>
      <c r="Q24"/>
      <c r="R24"/>
      <c r="S24"/>
      <c r="T24"/>
    </row>
    <row r="25" spans="2:46" ht="30" customHeight="1">
      <c r="B25"/>
      <c r="C25"/>
      <c r="D25"/>
      <c r="E25"/>
      <c r="F25"/>
      <c r="G25"/>
      <c r="H25"/>
      <c r="I25"/>
      <c r="J25"/>
      <c r="K25"/>
      <c r="L25"/>
      <c r="M25"/>
      <c r="N25"/>
      <c r="O25"/>
      <c r="P25"/>
      <c r="Q25"/>
      <c r="R25"/>
      <c r="S25"/>
      <c r="T25"/>
    </row>
    <row r="26" spans="2:46" ht="30" customHeight="1">
      <c r="B26"/>
      <c r="C26"/>
      <c r="D26"/>
      <c r="E26"/>
      <c r="F26"/>
      <c r="G26"/>
      <c r="H26"/>
      <c r="I26"/>
      <c r="J26"/>
      <c r="K26"/>
      <c r="L26"/>
      <c r="M26"/>
      <c r="N26"/>
      <c r="O26"/>
      <c r="P26"/>
      <c r="Q26"/>
      <c r="R26"/>
      <c r="S26"/>
      <c r="T26"/>
    </row>
    <row r="27" spans="2:46" ht="30" customHeight="1">
      <c r="B27"/>
      <c r="C27"/>
      <c r="D27"/>
      <c r="E27"/>
      <c r="F27"/>
      <c r="G27"/>
      <c r="H27"/>
      <c r="I27"/>
      <c r="J27"/>
      <c r="K27"/>
      <c r="L27"/>
      <c r="M27"/>
      <c r="N27"/>
      <c r="O27"/>
      <c r="P27"/>
      <c r="Q27"/>
      <c r="R27"/>
      <c r="S27"/>
      <c r="T27"/>
    </row>
    <row r="28" spans="2:46" ht="30" customHeight="1">
      <c r="B28"/>
      <c r="C28"/>
      <c r="D28"/>
      <c r="E28"/>
      <c r="F28"/>
      <c r="G28"/>
      <c r="H28"/>
      <c r="I28"/>
      <c r="J28"/>
      <c r="K28"/>
      <c r="L28"/>
      <c r="M28"/>
      <c r="N28"/>
      <c r="O28"/>
      <c r="P28"/>
      <c r="Q28"/>
      <c r="R28"/>
      <c r="S28"/>
      <c r="T28"/>
    </row>
    <row r="29" spans="2:46" ht="30" customHeight="1">
      <c r="B29"/>
      <c r="C29"/>
      <c r="D29"/>
      <c r="E29"/>
      <c r="F29"/>
      <c r="G29"/>
      <c r="H29"/>
      <c r="I29"/>
      <c r="J29"/>
      <c r="K29"/>
      <c r="L29"/>
      <c r="M29"/>
      <c r="N29"/>
      <c r="O29"/>
      <c r="P29"/>
      <c r="Q29"/>
      <c r="R29"/>
      <c r="S29"/>
      <c r="T29"/>
    </row>
    <row r="30" spans="2:46" ht="30" customHeight="1">
      <c r="B30"/>
      <c r="C30"/>
      <c r="D30"/>
      <c r="E30"/>
      <c r="F30"/>
      <c r="G30"/>
      <c r="H30"/>
      <c r="I30"/>
      <c r="J30"/>
      <c r="K30"/>
      <c r="L30"/>
      <c r="M30"/>
      <c r="N30"/>
      <c r="O30"/>
      <c r="P30"/>
      <c r="Q30"/>
      <c r="R30"/>
      <c r="S30"/>
      <c r="T30"/>
    </row>
    <row r="31" spans="2:46" ht="30" customHeight="1">
      <c r="B31"/>
      <c r="C31"/>
      <c r="D31"/>
      <c r="E31"/>
      <c r="F31"/>
      <c r="G31"/>
      <c r="H31"/>
      <c r="I31"/>
      <c r="J31"/>
      <c r="K31"/>
      <c r="L31"/>
      <c r="M31"/>
      <c r="N31"/>
      <c r="O31"/>
      <c r="P31"/>
      <c r="Q31"/>
      <c r="R31"/>
      <c r="S31"/>
      <c r="T31"/>
    </row>
    <row r="32" spans="2:46"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sheetData>
  <mergeCells count="132">
    <mergeCell ref="AM20:AO20"/>
    <mergeCell ref="AP20:AT20"/>
    <mergeCell ref="M10:O13"/>
    <mergeCell ref="M14:O18"/>
    <mergeCell ref="W19:X19"/>
    <mergeCell ref="Y19:Z19"/>
    <mergeCell ref="AA19:AL19"/>
    <mergeCell ref="AM19:AO19"/>
    <mergeCell ref="AP19:AT19"/>
    <mergeCell ref="W17:X17"/>
    <mergeCell ref="Y17:Z17"/>
    <mergeCell ref="AA17:AL17"/>
    <mergeCell ref="AM17:AO17"/>
    <mergeCell ref="AP17:AT17"/>
    <mergeCell ref="W16:X16"/>
    <mergeCell ref="Y16:Z16"/>
    <mergeCell ref="AA16:AL16"/>
    <mergeCell ref="AM16:AO16"/>
    <mergeCell ref="AP16:AT16"/>
    <mergeCell ref="AM18:AO18"/>
    <mergeCell ref="AP18:AT18"/>
    <mergeCell ref="AM15:AO15"/>
    <mergeCell ref="AP15:AT15"/>
    <mergeCell ref="W20:X20"/>
    <mergeCell ref="AM13:AO13"/>
    <mergeCell ref="AM8:AT8"/>
    <mergeCell ref="AM10:AO10"/>
    <mergeCell ref="AP10:AT10"/>
    <mergeCell ref="E10:F10"/>
    <mergeCell ref="P10:V10"/>
    <mergeCell ref="W10:X10"/>
    <mergeCell ref="Y10:Z10"/>
    <mergeCell ref="AA10:AL10"/>
    <mergeCell ref="AP13:AT13"/>
    <mergeCell ref="P8:AL8"/>
    <mergeCell ref="G9:I9"/>
    <mergeCell ref="E12:F12"/>
    <mergeCell ref="P12:V12"/>
    <mergeCell ref="W9:X9"/>
    <mergeCell ref="Y9:Z9"/>
    <mergeCell ref="AA9:AL9"/>
    <mergeCell ref="J9:L9"/>
    <mergeCell ref="M9:O9"/>
    <mergeCell ref="P11:V11"/>
    <mergeCell ref="E14:F14"/>
    <mergeCell ref="P14:V14"/>
    <mergeCell ref="E13:F13"/>
    <mergeCell ref="P13:V13"/>
    <mergeCell ref="E17:F17"/>
    <mergeCell ref="P17:V17"/>
    <mergeCell ref="W15:X15"/>
    <mergeCell ref="Y15:Z15"/>
    <mergeCell ref="AA15:AL15"/>
    <mergeCell ref="E16:F16"/>
    <mergeCell ref="P16:V16"/>
    <mergeCell ref="J10:L18"/>
    <mergeCell ref="AM21:AO21"/>
    <mergeCell ref="AP21:AT21"/>
    <mergeCell ref="C11:D11"/>
    <mergeCell ref="E11:F11"/>
    <mergeCell ref="C19:D19"/>
    <mergeCell ref="C20:D20"/>
    <mergeCell ref="C21:D21"/>
    <mergeCell ref="C12:D12"/>
    <mergeCell ref="W12:X12"/>
    <mergeCell ref="Y12:Z12"/>
    <mergeCell ref="AA12:AL12"/>
    <mergeCell ref="AM12:AO12"/>
    <mergeCell ref="AP12:AT12"/>
    <mergeCell ref="W11:X11"/>
    <mergeCell ref="Y11:Z11"/>
    <mergeCell ref="AA11:AL11"/>
    <mergeCell ref="AM11:AO11"/>
    <mergeCell ref="AP11:AT11"/>
    <mergeCell ref="W14:X14"/>
    <mergeCell ref="Y14:Z14"/>
    <mergeCell ref="AA14:AL14"/>
    <mergeCell ref="AM14:AO14"/>
    <mergeCell ref="AP14:AT14"/>
    <mergeCell ref="E15:F15"/>
    <mergeCell ref="E19:F19"/>
    <mergeCell ref="J19:L19"/>
    <mergeCell ref="M19:O19"/>
    <mergeCell ref="P19:V19"/>
    <mergeCell ref="E18:F18"/>
    <mergeCell ref="P18:V18"/>
    <mergeCell ref="E21:F21"/>
    <mergeCell ref="J21:L21"/>
    <mergeCell ref="M21:O21"/>
    <mergeCell ref="P21:V21"/>
    <mergeCell ref="Y20:Z20"/>
    <mergeCell ref="AA20:AL20"/>
    <mergeCell ref="C10:D10"/>
    <mergeCell ref="G10:I21"/>
    <mergeCell ref="C17:D17"/>
    <mergeCell ref="C18:D18"/>
    <mergeCell ref="C15:D15"/>
    <mergeCell ref="C16:D16"/>
    <mergeCell ref="C13:D13"/>
    <mergeCell ref="C14:D14"/>
    <mergeCell ref="W21:X21"/>
    <mergeCell ref="Y21:Z21"/>
    <mergeCell ref="AA21:AL21"/>
    <mergeCell ref="P15:V15"/>
    <mergeCell ref="W13:X13"/>
    <mergeCell ref="Y13:Z13"/>
    <mergeCell ref="AA13:AL13"/>
    <mergeCell ref="E20:F20"/>
    <mergeCell ref="J20:L20"/>
    <mergeCell ref="M20:O20"/>
    <mergeCell ref="P20:V20"/>
    <mergeCell ref="W18:X18"/>
    <mergeCell ref="Y18:Z18"/>
    <mergeCell ref="AA18:AL18"/>
    <mergeCell ref="B2:AT3"/>
    <mergeCell ref="B5:D5"/>
    <mergeCell ref="E5:L5"/>
    <mergeCell ref="M5:O5"/>
    <mergeCell ref="P5:T5"/>
    <mergeCell ref="B6:D6"/>
    <mergeCell ref="E6:L6"/>
    <mergeCell ref="M6:O6"/>
    <mergeCell ref="G8:O8"/>
    <mergeCell ref="B8:D8"/>
    <mergeCell ref="P6:T6"/>
    <mergeCell ref="E8:F9"/>
    <mergeCell ref="C9:D9"/>
    <mergeCell ref="AM9:AO9"/>
    <mergeCell ref="AP9:AT9"/>
    <mergeCell ref="P9:V9"/>
    <mergeCell ref="U5:V6"/>
    <mergeCell ref="W5:X6"/>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8"/>
  <sheetViews>
    <sheetView topLeftCell="A33" zoomScale="70" zoomScaleNormal="70" workbookViewId="0">
      <selection activeCell="E2" sqref="E2:L2"/>
    </sheetView>
  </sheetViews>
  <sheetFormatPr defaultColWidth="9" defaultRowHeight="16.5"/>
  <cols>
    <col min="1" max="1" width="3.375" style="5" customWidth="1"/>
    <col min="2" max="16384" width="9" style="5"/>
  </cols>
  <sheetData>
    <row r="1" spans="2:20" ht="17.25" thickBot="1"/>
    <row r="2" spans="2:20" ht="24.95" customHeight="1">
      <c r="B2" s="530" t="s">
        <v>54</v>
      </c>
      <c r="C2" s="531"/>
      <c r="D2" s="531"/>
      <c r="E2" s="500" t="s">
        <v>682</v>
      </c>
      <c r="F2" s="501"/>
      <c r="G2" s="501"/>
      <c r="H2" s="501"/>
      <c r="I2" s="501"/>
      <c r="J2" s="501"/>
      <c r="K2" s="501"/>
      <c r="L2" s="502"/>
      <c r="M2" s="531" t="s">
        <v>105</v>
      </c>
      <c r="N2" s="531"/>
      <c r="O2" s="531"/>
      <c r="P2" s="500" t="s">
        <v>50</v>
      </c>
      <c r="Q2" s="501"/>
      <c r="R2" s="501"/>
      <c r="S2" s="501"/>
      <c r="T2" s="532"/>
    </row>
    <row r="3" spans="2:20" ht="24.95" customHeight="1">
      <c r="B3" s="240" t="s">
        <v>55</v>
      </c>
      <c r="C3" s="241"/>
      <c r="D3" s="241"/>
      <c r="E3" s="433" t="s">
        <v>56</v>
      </c>
      <c r="F3" s="433"/>
      <c r="G3" s="433"/>
      <c r="H3" s="433"/>
      <c r="I3" s="433"/>
      <c r="J3" s="433"/>
      <c r="K3" s="433"/>
      <c r="L3" s="433"/>
      <c r="M3" s="241" t="s">
        <v>106</v>
      </c>
      <c r="N3" s="241"/>
      <c r="O3" s="241"/>
      <c r="P3" s="533">
        <v>44197</v>
      </c>
      <c r="Q3" s="433"/>
      <c r="R3" s="433"/>
      <c r="S3" s="433"/>
      <c r="T3" s="534"/>
    </row>
    <row r="4" spans="2:20" ht="24.95" customHeight="1">
      <c r="B4" s="375" t="s">
        <v>183</v>
      </c>
      <c r="C4" s="376"/>
      <c r="D4" s="376"/>
      <c r="E4" s="376"/>
      <c r="F4" s="376"/>
      <c r="G4" s="376"/>
      <c r="H4" s="376"/>
      <c r="I4" s="376"/>
      <c r="J4" s="376"/>
      <c r="K4" s="376"/>
      <c r="L4" s="376"/>
      <c r="M4" s="376"/>
      <c r="N4" s="376"/>
      <c r="O4" s="376"/>
      <c r="P4" s="376"/>
      <c r="Q4" s="376"/>
      <c r="R4" s="376"/>
      <c r="S4" s="376"/>
      <c r="T4" s="377"/>
    </row>
    <row r="5" spans="2:20" ht="24.95" customHeight="1">
      <c r="B5" s="536"/>
      <c r="C5" s="537"/>
      <c r="D5" s="537"/>
      <c r="E5" s="537"/>
      <c r="F5" s="537"/>
      <c r="G5" s="537"/>
      <c r="H5" s="537"/>
      <c r="I5" s="537"/>
      <c r="J5" s="537"/>
      <c r="K5" s="537"/>
      <c r="L5" s="537"/>
      <c r="M5" s="537"/>
      <c r="N5" s="537"/>
      <c r="O5" s="537"/>
      <c r="P5" s="537"/>
      <c r="Q5" s="537"/>
      <c r="R5" s="537"/>
      <c r="S5" s="537"/>
      <c r="T5" s="538"/>
    </row>
    <row r="6" spans="2:20" ht="39.950000000000003" customHeight="1">
      <c r="B6" s="494"/>
      <c r="C6" s="495"/>
      <c r="D6" s="495"/>
      <c r="E6" s="495"/>
      <c r="F6" s="495"/>
      <c r="G6" s="495"/>
      <c r="H6" s="495"/>
      <c r="I6" s="495"/>
      <c r="J6" s="495"/>
      <c r="K6" s="495"/>
      <c r="L6" s="495"/>
      <c r="M6" s="495"/>
      <c r="N6" s="495"/>
      <c r="O6" s="495"/>
      <c r="P6" s="495"/>
      <c r="Q6" s="495"/>
      <c r="R6" s="495"/>
      <c r="S6" s="495"/>
      <c r="T6" s="496"/>
    </row>
    <row r="7" spans="2:20" ht="39.950000000000003" customHeight="1">
      <c r="B7" s="494"/>
      <c r="C7" s="495"/>
      <c r="D7" s="495"/>
      <c r="E7" s="495"/>
      <c r="F7" s="495"/>
      <c r="G7" s="495"/>
      <c r="H7" s="495"/>
      <c r="I7" s="495"/>
      <c r="J7" s="495"/>
      <c r="K7" s="495"/>
      <c r="L7" s="495"/>
      <c r="M7" s="495"/>
      <c r="N7" s="495"/>
      <c r="O7" s="495"/>
      <c r="P7" s="495"/>
      <c r="Q7" s="495"/>
      <c r="R7" s="495"/>
      <c r="S7" s="495"/>
      <c r="T7" s="496"/>
    </row>
    <row r="8" spans="2:20" ht="39.950000000000003" customHeight="1" thickBot="1">
      <c r="B8" s="497"/>
      <c r="C8" s="498"/>
      <c r="D8" s="498"/>
      <c r="E8" s="498"/>
      <c r="F8" s="498"/>
      <c r="G8" s="498"/>
      <c r="H8" s="498"/>
      <c r="I8" s="498"/>
      <c r="J8" s="498"/>
      <c r="K8" s="498"/>
      <c r="L8" s="498"/>
      <c r="M8" s="498"/>
      <c r="N8" s="498"/>
      <c r="O8" s="498"/>
      <c r="P8" s="498"/>
      <c r="Q8" s="498"/>
      <c r="R8" s="498"/>
      <c r="S8" s="498"/>
      <c r="T8" s="499"/>
    </row>
    <row r="9" spans="2:20" ht="17.25" thickBot="1"/>
    <row r="10" spans="2:20" ht="30" customHeight="1">
      <c r="B10" s="260" t="s">
        <v>57</v>
      </c>
      <c r="C10" s="261"/>
      <c r="D10" s="261"/>
      <c r="E10" s="261"/>
      <c r="F10" s="261"/>
      <c r="G10" s="261"/>
      <c r="H10" s="261"/>
      <c r="I10" s="261"/>
      <c r="J10" s="261"/>
      <c r="K10" s="261"/>
      <c r="L10" s="261"/>
      <c r="M10" s="261"/>
      <c r="N10" s="261"/>
      <c r="O10" s="261"/>
      <c r="P10" s="261"/>
      <c r="Q10" s="261"/>
      <c r="R10" s="261"/>
      <c r="S10" s="261"/>
      <c r="T10" s="262"/>
    </row>
    <row r="11" spans="2:20" ht="30" customHeight="1" thickBot="1">
      <c r="B11" s="263"/>
      <c r="C11" s="264"/>
      <c r="D11" s="264"/>
      <c r="E11" s="264"/>
      <c r="F11" s="264"/>
      <c r="G11" s="264"/>
      <c r="H11" s="264"/>
      <c r="I11" s="264"/>
      <c r="J11" s="264"/>
      <c r="K11" s="264"/>
      <c r="L11" s="264"/>
      <c r="M11" s="264"/>
      <c r="N11" s="264"/>
      <c r="O11" s="264"/>
      <c r="P11" s="264"/>
      <c r="Q11" s="264"/>
      <c r="R11" s="264"/>
      <c r="S11" s="264"/>
      <c r="T11" s="265"/>
    </row>
    <row r="12" spans="2:20" ht="17.25" thickBot="1"/>
    <row r="13" spans="2:20" ht="30" customHeight="1" thickBot="1">
      <c r="B13" s="608" t="s">
        <v>87</v>
      </c>
      <c r="C13" s="609"/>
      <c r="D13" s="610"/>
      <c r="E13" s="611"/>
      <c r="F13" s="611"/>
      <c r="G13" s="611"/>
      <c r="H13" s="611"/>
      <c r="I13" s="611"/>
      <c r="J13" s="611"/>
      <c r="K13" s="611"/>
      <c r="L13" s="611"/>
      <c r="M13" s="611"/>
      <c r="N13" s="611"/>
      <c r="O13" s="611"/>
      <c r="P13" s="611"/>
      <c r="Q13" s="611"/>
      <c r="R13" s="611"/>
      <c r="S13" s="611"/>
      <c r="T13" s="611"/>
    </row>
    <row r="14" spans="2:20" ht="30" customHeight="1">
      <c r="B14" s="598" t="s">
        <v>58</v>
      </c>
      <c r="C14" s="599"/>
      <c r="D14" s="599"/>
      <c r="E14" s="599"/>
      <c r="F14" s="599"/>
      <c r="G14" s="599"/>
      <c r="H14" s="599"/>
      <c r="I14" s="599"/>
      <c r="J14" s="599"/>
      <c r="K14" s="599"/>
      <c r="L14" s="599"/>
      <c r="M14" s="599"/>
      <c r="N14" s="599"/>
      <c r="O14" s="599"/>
      <c r="P14" s="599"/>
      <c r="Q14" s="599"/>
      <c r="R14" s="599"/>
      <c r="S14" s="599"/>
      <c r="T14" s="600"/>
    </row>
    <row r="15" spans="2:20" ht="30" customHeight="1">
      <c r="B15" s="601"/>
      <c r="C15" s="433"/>
      <c r="D15" s="433"/>
      <c r="E15" s="433"/>
      <c r="F15" s="433"/>
      <c r="G15" s="433"/>
      <c r="H15" s="433"/>
      <c r="I15" s="433"/>
      <c r="J15" s="433"/>
      <c r="K15" s="433"/>
      <c r="L15" s="433"/>
      <c r="M15" s="433"/>
      <c r="N15" s="433"/>
      <c r="O15" s="433"/>
      <c r="P15" s="433"/>
      <c r="Q15" s="433"/>
      <c r="R15" s="433"/>
      <c r="S15" s="433"/>
      <c r="T15" s="534"/>
    </row>
    <row r="16" spans="2:20" ht="30" customHeight="1">
      <c r="B16" s="601"/>
      <c r="C16" s="433"/>
      <c r="D16" s="433"/>
      <c r="E16" s="433"/>
      <c r="F16" s="433"/>
      <c r="G16" s="433"/>
      <c r="H16" s="433"/>
      <c r="I16" s="433"/>
      <c r="J16" s="433"/>
      <c r="K16" s="433"/>
      <c r="L16" s="433"/>
      <c r="M16" s="433"/>
      <c r="N16" s="433"/>
      <c r="O16" s="433"/>
      <c r="P16" s="433"/>
      <c r="Q16" s="433"/>
      <c r="R16" s="433"/>
      <c r="S16" s="433"/>
      <c r="T16" s="534"/>
    </row>
    <row r="17" spans="2:20" ht="30" customHeight="1">
      <c r="B17" s="601"/>
      <c r="C17" s="433"/>
      <c r="D17" s="433"/>
      <c r="E17" s="433"/>
      <c r="F17" s="433"/>
      <c r="G17" s="433"/>
      <c r="H17" s="433"/>
      <c r="I17" s="433"/>
      <c r="J17" s="433"/>
      <c r="K17" s="433"/>
      <c r="L17" s="433"/>
      <c r="M17" s="433"/>
      <c r="N17" s="433"/>
      <c r="O17" s="433"/>
      <c r="P17" s="433"/>
      <c r="Q17" s="433"/>
      <c r="R17" s="433"/>
      <c r="S17" s="433"/>
      <c r="T17" s="534"/>
    </row>
    <row r="18" spans="2:20" ht="30" customHeight="1">
      <c r="B18" s="601"/>
      <c r="C18" s="433"/>
      <c r="D18" s="433"/>
      <c r="E18" s="433"/>
      <c r="F18" s="433"/>
      <c r="G18" s="433"/>
      <c r="H18" s="433"/>
      <c r="I18" s="433"/>
      <c r="J18" s="433"/>
      <c r="K18" s="433"/>
      <c r="L18" s="433"/>
      <c r="M18" s="433"/>
      <c r="N18" s="433"/>
      <c r="O18" s="433"/>
      <c r="P18" s="433"/>
      <c r="Q18" s="433"/>
      <c r="R18" s="433"/>
      <c r="S18" s="433"/>
      <c r="T18" s="534"/>
    </row>
    <row r="19" spans="2:20" ht="30" customHeight="1">
      <c r="B19" s="601"/>
      <c r="C19" s="433"/>
      <c r="D19" s="433"/>
      <c r="E19" s="433"/>
      <c r="F19" s="433"/>
      <c r="G19" s="433"/>
      <c r="H19" s="433"/>
      <c r="I19" s="433"/>
      <c r="J19" s="433"/>
      <c r="K19" s="433"/>
      <c r="L19" s="433"/>
      <c r="M19" s="433"/>
      <c r="N19" s="433"/>
      <c r="O19" s="433"/>
      <c r="P19" s="433"/>
      <c r="Q19" s="433"/>
      <c r="R19" s="433"/>
      <c r="S19" s="433"/>
      <c r="T19" s="534"/>
    </row>
    <row r="20" spans="2:20" ht="30" customHeight="1">
      <c r="B20" s="601"/>
      <c r="C20" s="433"/>
      <c r="D20" s="433"/>
      <c r="E20" s="433"/>
      <c r="F20" s="433"/>
      <c r="G20" s="433"/>
      <c r="H20" s="433"/>
      <c r="I20" s="433"/>
      <c r="J20" s="433"/>
      <c r="K20" s="433"/>
      <c r="L20" s="433"/>
      <c r="M20" s="433"/>
      <c r="N20" s="433"/>
      <c r="O20" s="433"/>
      <c r="P20" s="433"/>
      <c r="Q20" s="433"/>
      <c r="R20" s="433"/>
      <c r="S20" s="433"/>
      <c r="T20" s="534"/>
    </row>
    <row r="21" spans="2:20" ht="30" customHeight="1">
      <c r="B21" s="601"/>
      <c r="C21" s="433"/>
      <c r="D21" s="433"/>
      <c r="E21" s="433"/>
      <c r="F21" s="433"/>
      <c r="G21" s="433"/>
      <c r="H21" s="433"/>
      <c r="I21" s="433"/>
      <c r="J21" s="433"/>
      <c r="K21" s="433"/>
      <c r="L21" s="433"/>
      <c r="M21" s="433"/>
      <c r="N21" s="433"/>
      <c r="O21" s="433"/>
      <c r="P21" s="433"/>
      <c r="Q21" s="433"/>
      <c r="R21" s="433"/>
      <c r="S21" s="433"/>
      <c r="T21" s="534"/>
    </row>
    <row r="22" spans="2:20" ht="30" customHeight="1">
      <c r="B22" s="601"/>
      <c r="C22" s="433"/>
      <c r="D22" s="433"/>
      <c r="E22" s="433"/>
      <c r="F22" s="433"/>
      <c r="G22" s="433"/>
      <c r="H22" s="433"/>
      <c r="I22" s="433"/>
      <c r="J22" s="433"/>
      <c r="K22" s="433"/>
      <c r="L22" s="433"/>
      <c r="M22" s="433"/>
      <c r="N22" s="433"/>
      <c r="O22" s="433"/>
      <c r="P22" s="433"/>
      <c r="Q22" s="433"/>
      <c r="R22" s="433"/>
      <c r="S22" s="433"/>
      <c r="T22" s="534"/>
    </row>
    <row r="23" spans="2:20" ht="30" customHeight="1">
      <c r="B23" s="601"/>
      <c r="C23" s="433"/>
      <c r="D23" s="433"/>
      <c r="E23" s="433"/>
      <c r="F23" s="433"/>
      <c r="G23" s="433"/>
      <c r="H23" s="433"/>
      <c r="I23" s="433"/>
      <c r="J23" s="433"/>
      <c r="K23" s="433"/>
      <c r="L23" s="433"/>
      <c r="M23" s="433"/>
      <c r="N23" s="433"/>
      <c r="O23" s="433"/>
      <c r="P23" s="433"/>
      <c r="Q23" s="433"/>
      <c r="R23" s="433"/>
      <c r="S23" s="433"/>
      <c r="T23" s="534"/>
    </row>
    <row r="24" spans="2:20" ht="30" customHeight="1">
      <c r="B24" s="601"/>
      <c r="C24" s="433"/>
      <c r="D24" s="433"/>
      <c r="E24" s="433"/>
      <c r="F24" s="433"/>
      <c r="G24" s="433"/>
      <c r="H24" s="433"/>
      <c r="I24" s="433"/>
      <c r="J24" s="433"/>
      <c r="K24" s="433"/>
      <c r="L24" s="433"/>
      <c r="M24" s="433"/>
      <c r="N24" s="433"/>
      <c r="O24" s="433"/>
      <c r="P24" s="433"/>
      <c r="Q24" s="433"/>
      <c r="R24" s="433"/>
      <c r="S24" s="433"/>
      <c r="T24" s="534"/>
    </row>
    <row r="25" spans="2:20" ht="30" customHeight="1">
      <c r="B25" s="601"/>
      <c r="C25" s="433"/>
      <c r="D25" s="433"/>
      <c r="E25" s="433"/>
      <c r="F25" s="433"/>
      <c r="G25" s="433"/>
      <c r="H25" s="433"/>
      <c r="I25" s="433"/>
      <c r="J25" s="433"/>
      <c r="K25" s="433"/>
      <c r="L25" s="433"/>
      <c r="M25" s="433"/>
      <c r="N25" s="433"/>
      <c r="O25" s="433"/>
      <c r="P25" s="433"/>
      <c r="Q25" s="433"/>
      <c r="R25" s="433"/>
      <c r="S25" s="433"/>
      <c r="T25" s="534"/>
    </row>
    <row r="26" spans="2:20" ht="30" customHeight="1">
      <c r="B26" s="601"/>
      <c r="C26" s="433"/>
      <c r="D26" s="433"/>
      <c r="E26" s="433"/>
      <c r="F26" s="433"/>
      <c r="G26" s="433"/>
      <c r="H26" s="433"/>
      <c r="I26" s="433"/>
      <c r="J26" s="433"/>
      <c r="K26" s="433"/>
      <c r="L26" s="433"/>
      <c r="M26" s="433"/>
      <c r="N26" s="433"/>
      <c r="O26" s="433"/>
      <c r="P26" s="433"/>
      <c r="Q26" s="433"/>
      <c r="R26" s="433"/>
      <c r="S26" s="433"/>
      <c r="T26" s="534"/>
    </row>
    <row r="27" spans="2:20" ht="30" customHeight="1">
      <c r="B27" s="601"/>
      <c r="C27" s="433"/>
      <c r="D27" s="433"/>
      <c r="E27" s="433"/>
      <c r="F27" s="433"/>
      <c r="G27" s="433"/>
      <c r="H27" s="433"/>
      <c r="I27" s="433"/>
      <c r="J27" s="433"/>
      <c r="K27" s="433"/>
      <c r="L27" s="433"/>
      <c r="M27" s="433"/>
      <c r="N27" s="433"/>
      <c r="O27" s="433"/>
      <c r="P27" s="433"/>
      <c r="Q27" s="433"/>
      <c r="R27" s="433"/>
      <c r="S27" s="433"/>
      <c r="T27" s="534"/>
    </row>
    <row r="28" spans="2:20" ht="30" customHeight="1">
      <c r="B28" s="601"/>
      <c r="C28" s="433"/>
      <c r="D28" s="433"/>
      <c r="E28" s="433"/>
      <c r="F28" s="433"/>
      <c r="G28" s="433"/>
      <c r="H28" s="433"/>
      <c r="I28" s="433"/>
      <c r="J28" s="433"/>
      <c r="K28" s="433"/>
      <c r="L28" s="433"/>
      <c r="M28" s="433"/>
      <c r="N28" s="433"/>
      <c r="O28" s="433"/>
      <c r="P28" s="433"/>
      <c r="Q28" s="433"/>
      <c r="R28" s="433"/>
      <c r="S28" s="433"/>
      <c r="T28" s="534"/>
    </row>
    <row r="29" spans="2:20" ht="30" customHeight="1">
      <c r="B29" s="601"/>
      <c r="C29" s="433"/>
      <c r="D29" s="433"/>
      <c r="E29" s="433"/>
      <c r="F29" s="433"/>
      <c r="G29" s="433"/>
      <c r="H29" s="433"/>
      <c r="I29" s="433"/>
      <c r="J29" s="433"/>
      <c r="K29" s="433"/>
      <c r="L29" s="433"/>
      <c r="M29" s="433"/>
      <c r="N29" s="433"/>
      <c r="O29" s="433"/>
      <c r="P29" s="433"/>
      <c r="Q29" s="433"/>
      <c r="R29" s="433"/>
      <c r="S29" s="433"/>
      <c r="T29" s="534"/>
    </row>
    <row r="30" spans="2:20" ht="30" customHeight="1">
      <c r="B30" s="601"/>
      <c r="C30" s="433"/>
      <c r="D30" s="433"/>
      <c r="E30" s="433"/>
      <c r="F30" s="433"/>
      <c r="G30" s="433"/>
      <c r="H30" s="433"/>
      <c r="I30" s="433"/>
      <c r="J30" s="433"/>
      <c r="K30" s="433"/>
      <c r="L30" s="433"/>
      <c r="M30" s="433"/>
      <c r="N30" s="433"/>
      <c r="O30" s="433"/>
      <c r="P30" s="433"/>
      <c r="Q30" s="433"/>
      <c r="R30" s="433"/>
      <c r="S30" s="433"/>
      <c r="T30" s="534"/>
    </row>
    <row r="31" spans="2:20" ht="30" customHeight="1">
      <c r="B31" s="601"/>
      <c r="C31" s="433"/>
      <c r="D31" s="433"/>
      <c r="E31" s="433"/>
      <c r="F31" s="433"/>
      <c r="G31" s="433"/>
      <c r="H31" s="433"/>
      <c r="I31" s="433"/>
      <c r="J31" s="433"/>
      <c r="K31" s="433"/>
      <c r="L31" s="433"/>
      <c r="M31" s="433"/>
      <c r="N31" s="433"/>
      <c r="O31" s="433"/>
      <c r="P31" s="433"/>
      <c r="Q31" s="433"/>
      <c r="R31" s="433"/>
      <c r="S31" s="433"/>
      <c r="T31" s="534"/>
    </row>
    <row r="32" spans="2:20" ht="30" customHeight="1">
      <c r="B32" s="601"/>
      <c r="C32" s="433"/>
      <c r="D32" s="433"/>
      <c r="E32" s="433"/>
      <c r="F32" s="433"/>
      <c r="G32" s="433"/>
      <c r="H32" s="433"/>
      <c r="I32" s="433"/>
      <c r="J32" s="433"/>
      <c r="K32" s="433"/>
      <c r="L32" s="433"/>
      <c r="M32" s="433"/>
      <c r="N32" s="433"/>
      <c r="O32" s="433"/>
      <c r="P32" s="433"/>
      <c r="Q32" s="433"/>
      <c r="R32" s="433"/>
      <c r="S32" s="433"/>
      <c r="T32" s="534"/>
    </row>
    <row r="33" spans="2:20" ht="30" customHeight="1" thickBot="1">
      <c r="B33" s="602"/>
      <c r="C33" s="570"/>
      <c r="D33" s="570"/>
      <c r="E33" s="570"/>
      <c r="F33" s="570"/>
      <c r="G33" s="570"/>
      <c r="H33" s="570"/>
      <c r="I33" s="570"/>
      <c r="J33" s="570"/>
      <c r="K33" s="570"/>
      <c r="L33" s="570"/>
      <c r="M33" s="570"/>
      <c r="N33" s="570"/>
      <c r="O33" s="570"/>
      <c r="P33" s="570"/>
      <c r="Q33" s="570"/>
      <c r="R33" s="570"/>
      <c r="S33" s="570"/>
      <c r="T33" s="574"/>
    </row>
    <row r="34" spans="2:20" ht="15" customHeight="1" thickBot="1">
      <c r="B34" s="9"/>
      <c r="C34" s="9"/>
      <c r="D34" s="9"/>
      <c r="E34" s="9"/>
      <c r="F34" s="9"/>
      <c r="G34" s="9"/>
      <c r="H34" s="9"/>
      <c r="I34" s="9"/>
      <c r="J34" s="9"/>
      <c r="K34" s="9"/>
      <c r="L34" s="9"/>
      <c r="M34" s="9"/>
      <c r="N34" s="9"/>
      <c r="O34" s="9"/>
      <c r="P34" s="9"/>
      <c r="Q34" s="9"/>
      <c r="R34" s="9"/>
      <c r="S34" s="9"/>
      <c r="T34" s="9"/>
    </row>
    <row r="35" spans="2:20" ht="30" customHeight="1" thickBot="1">
      <c r="B35" s="608" t="s">
        <v>86</v>
      </c>
      <c r="C35" s="609"/>
      <c r="D35" s="610"/>
      <c r="E35" s="612" t="s">
        <v>59</v>
      </c>
      <c r="F35" s="613"/>
      <c r="G35" s="613"/>
      <c r="H35" s="613"/>
      <c r="I35" s="613"/>
      <c r="J35" s="613"/>
      <c r="K35" s="613"/>
      <c r="L35" s="613"/>
      <c r="M35" s="613"/>
      <c r="N35" s="613"/>
      <c r="O35" s="613"/>
      <c r="P35" s="613"/>
      <c r="Q35" s="613"/>
      <c r="R35" s="613"/>
      <c r="S35" s="613"/>
      <c r="T35" s="614"/>
    </row>
    <row r="36" spans="2:20" ht="15" customHeight="1" thickBot="1">
      <c r="B36" s="8"/>
      <c r="C36" s="8"/>
      <c r="D36" s="8"/>
      <c r="E36" s="8"/>
      <c r="F36" s="8"/>
      <c r="G36" s="8"/>
      <c r="H36" s="8"/>
      <c r="I36" s="8"/>
      <c r="J36" s="8"/>
      <c r="K36" s="8"/>
      <c r="L36" s="8"/>
      <c r="M36" s="8"/>
      <c r="N36" s="8"/>
      <c r="O36" s="8"/>
      <c r="P36" s="8"/>
      <c r="Q36" s="8"/>
      <c r="R36" s="8"/>
      <c r="S36" s="8"/>
      <c r="T36" s="8"/>
    </row>
    <row r="37" spans="2:20" ht="30" customHeight="1" thickBot="1">
      <c r="B37" s="590" t="s">
        <v>85</v>
      </c>
      <c r="C37" s="591"/>
      <c r="D37" s="592"/>
      <c r="E37" s="8"/>
      <c r="F37" s="8"/>
      <c r="G37" s="8"/>
      <c r="H37" s="8"/>
      <c r="I37" s="8"/>
      <c r="J37" s="8"/>
      <c r="K37" s="8"/>
      <c r="L37" s="8"/>
      <c r="M37" s="8"/>
      <c r="N37" s="8"/>
      <c r="O37" s="8"/>
      <c r="P37" s="8"/>
      <c r="Q37" s="8"/>
      <c r="R37" s="8"/>
      <c r="S37" s="8"/>
      <c r="T37" s="8"/>
    </row>
    <row r="38" spans="2:20" ht="30" customHeight="1">
      <c r="B38" s="598" t="s">
        <v>60</v>
      </c>
      <c r="C38" s="599"/>
      <c r="D38" s="599"/>
      <c r="E38" s="599" t="s">
        <v>61</v>
      </c>
      <c r="F38" s="599"/>
      <c r="G38" s="599"/>
      <c r="H38" s="599" t="s">
        <v>62</v>
      </c>
      <c r="I38" s="599"/>
      <c r="J38" s="599"/>
      <c r="K38" s="599"/>
      <c r="L38" s="599"/>
      <c r="M38" s="599"/>
      <c r="N38" s="599" t="s">
        <v>63</v>
      </c>
      <c r="O38" s="599" t="s">
        <v>64</v>
      </c>
      <c r="P38" s="599"/>
      <c r="Q38" s="599"/>
      <c r="R38" s="599"/>
      <c r="S38" s="599"/>
      <c r="T38" s="600"/>
    </row>
    <row r="39" spans="2:20" ht="30" customHeight="1">
      <c r="B39" s="615"/>
      <c r="C39" s="606"/>
      <c r="D39" s="606"/>
      <c r="E39" s="606"/>
      <c r="F39" s="606"/>
      <c r="G39" s="606"/>
      <c r="H39" s="606"/>
      <c r="I39" s="606"/>
      <c r="J39" s="606"/>
      <c r="K39" s="606"/>
      <c r="L39" s="606"/>
      <c r="M39" s="606"/>
      <c r="N39" s="606"/>
      <c r="O39" s="516" t="s">
        <v>65</v>
      </c>
      <c r="P39" s="516"/>
      <c r="Q39" s="516" t="s">
        <v>66</v>
      </c>
      <c r="R39" s="516"/>
      <c r="S39" s="516" t="s">
        <v>67</v>
      </c>
      <c r="T39" s="579"/>
    </row>
    <row r="40" spans="2:20" ht="30" customHeight="1">
      <c r="B40" s="601" t="s">
        <v>70</v>
      </c>
      <c r="C40" s="433"/>
      <c r="D40" s="433"/>
      <c r="E40" s="433" t="s">
        <v>71</v>
      </c>
      <c r="F40" s="433"/>
      <c r="G40" s="433"/>
      <c r="H40" s="607" t="s">
        <v>74</v>
      </c>
      <c r="I40" s="607"/>
      <c r="J40" s="607"/>
      <c r="K40" s="607"/>
      <c r="L40" s="607"/>
      <c r="M40" s="607"/>
      <c r="N40" s="10" t="s">
        <v>68</v>
      </c>
      <c r="O40" s="433" t="s">
        <v>69</v>
      </c>
      <c r="P40" s="433"/>
      <c r="Q40" s="433">
        <v>20</v>
      </c>
      <c r="R40" s="433"/>
      <c r="S40" s="433"/>
      <c r="T40" s="534"/>
    </row>
    <row r="41" spans="2:20" ht="30" customHeight="1">
      <c r="B41" s="601" t="s">
        <v>72</v>
      </c>
      <c r="C41" s="433"/>
      <c r="D41" s="433"/>
      <c r="E41" s="433" t="s">
        <v>73</v>
      </c>
      <c r="F41" s="433"/>
      <c r="G41" s="433"/>
      <c r="H41" s="607" t="s">
        <v>75</v>
      </c>
      <c r="I41" s="607"/>
      <c r="J41" s="607"/>
      <c r="K41" s="607"/>
      <c r="L41" s="607"/>
      <c r="M41" s="607"/>
      <c r="N41" s="10" t="s">
        <v>77</v>
      </c>
      <c r="O41" s="433"/>
      <c r="P41" s="433"/>
      <c r="Q41" s="433"/>
      <c r="R41" s="433"/>
      <c r="S41" s="433"/>
      <c r="T41" s="534"/>
    </row>
    <row r="42" spans="2:20" ht="30" customHeight="1" thickBot="1">
      <c r="B42" s="603" t="s">
        <v>84</v>
      </c>
      <c r="C42" s="604"/>
      <c r="D42" s="604"/>
      <c r="E42" s="604"/>
      <c r="F42" s="604"/>
      <c r="G42" s="604"/>
      <c r="H42" s="604"/>
      <c r="I42" s="604"/>
      <c r="J42" s="604"/>
      <c r="K42" s="604"/>
      <c r="L42" s="604"/>
      <c r="M42" s="604"/>
      <c r="N42" s="604"/>
      <c r="O42" s="604"/>
      <c r="P42" s="604"/>
      <c r="Q42" s="604"/>
      <c r="R42" s="604"/>
      <c r="S42" s="604"/>
      <c r="T42" s="605"/>
    </row>
    <row r="43" spans="2:20" ht="15" customHeight="1" thickBot="1">
      <c r="B43" s="7"/>
      <c r="C43" s="7"/>
      <c r="D43" s="7"/>
      <c r="E43" s="7"/>
      <c r="F43" s="7"/>
      <c r="G43" s="7"/>
      <c r="H43" s="7"/>
      <c r="I43" s="7"/>
      <c r="J43" s="7"/>
      <c r="K43" s="7"/>
      <c r="L43" s="7"/>
      <c r="M43" s="7"/>
      <c r="N43" s="7"/>
      <c r="O43" s="7"/>
      <c r="P43" s="7"/>
      <c r="Q43" s="7"/>
      <c r="R43" s="7"/>
      <c r="S43" s="7"/>
      <c r="T43" s="7"/>
    </row>
    <row r="44" spans="2:20" ht="30" customHeight="1" thickBot="1">
      <c r="B44" s="590" t="s">
        <v>78</v>
      </c>
      <c r="C44" s="591"/>
      <c r="D44" s="592"/>
      <c r="E44" s="7"/>
      <c r="F44" s="7"/>
      <c r="G44" s="7"/>
      <c r="H44" s="7"/>
      <c r="I44" s="7"/>
      <c r="J44" s="7"/>
      <c r="K44" s="7"/>
      <c r="L44" s="7"/>
      <c r="M44" s="7"/>
      <c r="N44" s="7"/>
      <c r="O44" s="7"/>
      <c r="P44" s="7"/>
      <c r="Q44" s="7"/>
      <c r="R44" s="7"/>
      <c r="S44" s="7"/>
      <c r="T44" s="7"/>
    </row>
    <row r="45" spans="2:20" ht="30" customHeight="1">
      <c r="B45" s="598" t="s">
        <v>95</v>
      </c>
      <c r="C45" s="599"/>
      <c r="D45" s="599"/>
      <c r="E45" s="599"/>
      <c r="F45" s="599" t="s">
        <v>94</v>
      </c>
      <c r="G45" s="599"/>
      <c r="H45" s="599"/>
      <c r="I45" s="599"/>
      <c r="J45" s="599"/>
      <c r="K45" s="599"/>
      <c r="L45" s="599"/>
      <c r="M45" s="599"/>
      <c r="N45" s="599" t="s">
        <v>79</v>
      </c>
      <c r="O45" s="599"/>
      <c r="P45" s="599"/>
      <c r="Q45" s="599"/>
      <c r="R45" s="599" t="s">
        <v>101</v>
      </c>
      <c r="S45" s="599"/>
      <c r="T45" s="600"/>
    </row>
    <row r="46" spans="2:20" ht="30" customHeight="1">
      <c r="B46" s="601" t="s">
        <v>80</v>
      </c>
      <c r="C46" s="433"/>
      <c r="D46" s="433"/>
      <c r="E46" s="433"/>
      <c r="F46" s="433" t="s">
        <v>81</v>
      </c>
      <c r="G46" s="433"/>
      <c r="H46" s="433"/>
      <c r="I46" s="433"/>
      <c r="J46" s="433"/>
      <c r="K46" s="433"/>
      <c r="L46" s="433"/>
      <c r="M46" s="433"/>
      <c r="N46" s="12" t="s">
        <v>76</v>
      </c>
      <c r="O46" s="595" t="s">
        <v>82</v>
      </c>
      <c r="P46" s="596"/>
      <c r="Q46" s="597"/>
      <c r="R46" s="433" t="s">
        <v>102</v>
      </c>
      <c r="S46" s="433"/>
      <c r="T46" s="534"/>
    </row>
    <row r="47" spans="2:20" ht="30" customHeight="1" thickBot="1">
      <c r="B47" s="602"/>
      <c r="C47" s="570"/>
      <c r="D47" s="570"/>
      <c r="E47" s="570"/>
      <c r="F47" s="570"/>
      <c r="G47" s="570"/>
      <c r="H47" s="570"/>
      <c r="I47" s="570"/>
      <c r="J47" s="570"/>
      <c r="K47" s="570"/>
      <c r="L47" s="570"/>
      <c r="M47" s="570"/>
      <c r="N47" s="11" t="s">
        <v>77</v>
      </c>
      <c r="O47" s="570" t="s">
        <v>83</v>
      </c>
      <c r="P47" s="570"/>
      <c r="Q47" s="570"/>
      <c r="R47" s="570" t="s">
        <v>103</v>
      </c>
      <c r="S47" s="570"/>
      <c r="T47" s="574"/>
    </row>
    <row r="48" spans="2:20" ht="15" customHeight="1" thickBot="1">
      <c r="B48" s="7"/>
      <c r="C48" s="7"/>
      <c r="D48" s="7"/>
      <c r="E48" s="7"/>
      <c r="F48" s="7"/>
      <c r="G48" s="7"/>
      <c r="H48" s="7"/>
      <c r="I48" s="7"/>
      <c r="J48" s="7"/>
      <c r="K48" s="7"/>
      <c r="L48" s="7"/>
      <c r="M48" s="7"/>
      <c r="N48" s="7"/>
      <c r="O48" s="7"/>
      <c r="P48" s="7"/>
      <c r="Q48" s="7"/>
      <c r="R48" s="7"/>
      <c r="S48" s="7"/>
      <c r="T48" s="7"/>
    </row>
    <row r="49" spans="2:20" ht="30" customHeight="1" thickBot="1">
      <c r="B49" s="590" t="s">
        <v>88</v>
      </c>
      <c r="C49" s="591"/>
      <c r="D49" s="592"/>
      <c r="E49" s="7"/>
      <c r="F49" s="7"/>
      <c r="G49" s="7"/>
      <c r="H49" s="7"/>
      <c r="I49" s="7"/>
      <c r="J49" s="7"/>
      <c r="K49" s="7"/>
      <c r="L49" s="7"/>
      <c r="M49" s="7"/>
      <c r="N49" s="7"/>
      <c r="O49" s="7"/>
      <c r="P49" s="7"/>
      <c r="Q49" s="7"/>
      <c r="R49" s="7"/>
      <c r="S49" s="7"/>
      <c r="T49" s="7"/>
    </row>
    <row r="50" spans="2:20" ht="30" customHeight="1">
      <c r="B50" s="598" t="s">
        <v>89</v>
      </c>
      <c r="C50" s="599"/>
      <c r="D50" s="599"/>
      <c r="E50" s="599"/>
      <c r="F50" s="599" t="s">
        <v>90</v>
      </c>
      <c r="G50" s="599"/>
      <c r="H50" s="599"/>
      <c r="I50" s="599"/>
      <c r="J50" s="599"/>
      <c r="K50" s="599"/>
      <c r="L50" s="599"/>
      <c r="M50" s="599" t="s">
        <v>91</v>
      </c>
      <c r="N50" s="599"/>
      <c r="O50" s="599"/>
      <c r="P50" s="599"/>
      <c r="Q50" s="599"/>
      <c r="R50" s="599"/>
      <c r="S50" s="599"/>
      <c r="T50" s="600"/>
    </row>
    <row r="51" spans="2:20" ht="30" customHeight="1">
      <c r="B51" s="601" t="s">
        <v>92</v>
      </c>
      <c r="C51" s="433"/>
      <c r="D51" s="433"/>
      <c r="E51" s="433"/>
      <c r="F51" s="430" t="s">
        <v>96</v>
      </c>
      <c r="G51" s="430"/>
      <c r="H51" s="430"/>
      <c r="I51" s="430"/>
      <c r="J51" s="430"/>
      <c r="K51" s="430"/>
      <c r="L51" s="430"/>
      <c r="M51" s="430" t="s">
        <v>98</v>
      </c>
      <c r="N51" s="430"/>
      <c r="O51" s="430"/>
      <c r="P51" s="430"/>
      <c r="Q51" s="430"/>
      <c r="R51" s="430"/>
      <c r="S51" s="430"/>
      <c r="T51" s="431"/>
    </row>
    <row r="52" spans="2:20" ht="30" customHeight="1">
      <c r="B52" s="601" t="s">
        <v>93</v>
      </c>
      <c r="C52" s="433"/>
      <c r="D52" s="433"/>
      <c r="E52" s="433"/>
      <c r="F52" s="430" t="s">
        <v>97</v>
      </c>
      <c r="G52" s="430"/>
      <c r="H52" s="430"/>
      <c r="I52" s="430"/>
      <c r="J52" s="430"/>
      <c r="K52" s="430"/>
      <c r="L52" s="430"/>
      <c r="M52" s="430" t="s">
        <v>99</v>
      </c>
      <c r="N52" s="430"/>
      <c r="O52" s="430"/>
      <c r="P52" s="430"/>
      <c r="Q52" s="430"/>
      <c r="R52" s="430"/>
      <c r="S52" s="430"/>
      <c r="T52" s="431"/>
    </row>
    <row r="53" spans="2:20" ht="30" customHeight="1" thickBot="1">
      <c r="B53" s="602" t="s">
        <v>93</v>
      </c>
      <c r="C53" s="570"/>
      <c r="D53" s="570"/>
      <c r="E53" s="570"/>
      <c r="F53" s="593" t="s">
        <v>97</v>
      </c>
      <c r="G53" s="593"/>
      <c r="H53" s="593"/>
      <c r="I53" s="593"/>
      <c r="J53" s="593"/>
      <c r="K53" s="593"/>
      <c r="L53" s="593"/>
      <c r="M53" s="593" t="s">
        <v>100</v>
      </c>
      <c r="N53" s="593"/>
      <c r="O53" s="593"/>
      <c r="P53" s="593"/>
      <c r="Q53" s="593"/>
      <c r="R53" s="593"/>
      <c r="S53" s="593"/>
      <c r="T53" s="594"/>
    </row>
    <row r="54" spans="2:20" ht="30" customHeight="1">
      <c r="B54"/>
      <c r="C54"/>
      <c r="D54"/>
      <c r="E54"/>
      <c r="F54"/>
      <c r="G54"/>
      <c r="H54"/>
      <c r="I54"/>
      <c r="J54"/>
      <c r="K54"/>
      <c r="L54"/>
      <c r="M54"/>
      <c r="N54"/>
      <c r="O54"/>
      <c r="P54"/>
      <c r="Q54"/>
      <c r="R54"/>
      <c r="S54"/>
      <c r="T54"/>
    </row>
    <row r="55" spans="2:20" ht="30" customHeight="1">
      <c r="B55"/>
      <c r="C55"/>
      <c r="D55"/>
      <c r="E55"/>
      <c r="F55"/>
      <c r="G55"/>
      <c r="H55"/>
      <c r="I55"/>
      <c r="J55"/>
      <c r="K55"/>
      <c r="L55"/>
      <c r="M55"/>
      <c r="N55"/>
      <c r="O55"/>
      <c r="P55"/>
      <c r="Q55"/>
      <c r="R55"/>
      <c r="S55"/>
      <c r="T55"/>
    </row>
    <row r="56" spans="2:20" ht="30" customHeight="1">
      <c r="B56"/>
      <c r="C56"/>
      <c r="D56"/>
      <c r="E56"/>
      <c r="F56"/>
      <c r="G56"/>
      <c r="H56"/>
      <c r="I56"/>
      <c r="J56"/>
      <c r="K56"/>
      <c r="L56"/>
      <c r="M56"/>
      <c r="N56"/>
      <c r="O56"/>
      <c r="P56"/>
      <c r="Q56"/>
      <c r="R56"/>
      <c r="S56"/>
      <c r="T56"/>
    </row>
    <row r="57" spans="2:20" ht="30" customHeight="1">
      <c r="B57"/>
      <c r="C57"/>
      <c r="D57"/>
      <c r="E57"/>
      <c r="F57"/>
      <c r="G57"/>
      <c r="H57"/>
      <c r="I57"/>
      <c r="J57"/>
      <c r="K57"/>
      <c r="L57"/>
      <c r="M57"/>
      <c r="N57"/>
      <c r="O57"/>
      <c r="P57"/>
      <c r="Q57"/>
      <c r="R57"/>
      <c r="S57"/>
      <c r="T57"/>
    </row>
    <row r="58" spans="2:20" ht="30" customHeight="1">
      <c r="B58"/>
      <c r="C58"/>
      <c r="D58"/>
      <c r="E58"/>
      <c r="F58"/>
      <c r="G58"/>
      <c r="H58"/>
      <c r="I58"/>
      <c r="J58"/>
      <c r="K58"/>
      <c r="L58"/>
      <c r="M58"/>
      <c r="N58"/>
      <c r="O58"/>
      <c r="P58"/>
      <c r="Q58"/>
      <c r="R58"/>
      <c r="S58"/>
      <c r="T58"/>
    </row>
    <row r="59" spans="2:20" ht="30" customHeight="1">
      <c r="B59"/>
      <c r="C59"/>
      <c r="D59"/>
      <c r="E59"/>
      <c r="F59"/>
      <c r="G59"/>
      <c r="H59"/>
      <c r="I59"/>
      <c r="J59"/>
      <c r="K59"/>
      <c r="L59"/>
      <c r="M59"/>
      <c r="N59"/>
      <c r="O59"/>
      <c r="P59"/>
      <c r="Q59"/>
      <c r="R59"/>
      <c r="S59"/>
      <c r="T59"/>
    </row>
    <row r="60" spans="2:20" ht="30" customHeight="1">
      <c r="B60"/>
      <c r="C60"/>
      <c r="D60"/>
      <c r="E60"/>
      <c r="F60"/>
      <c r="G60"/>
      <c r="H60"/>
      <c r="I60"/>
      <c r="J60"/>
      <c r="K60"/>
      <c r="L60"/>
      <c r="M60"/>
      <c r="N60"/>
      <c r="O60"/>
      <c r="P60"/>
      <c r="Q60"/>
      <c r="R60"/>
      <c r="S60"/>
      <c r="T60"/>
    </row>
    <row r="61" spans="2:20" ht="30" customHeight="1">
      <c r="B61"/>
      <c r="C61"/>
      <c r="D61"/>
      <c r="E61"/>
      <c r="F61"/>
      <c r="G61"/>
      <c r="H61"/>
      <c r="I61"/>
      <c r="J61"/>
      <c r="K61"/>
      <c r="L61"/>
      <c r="M61"/>
      <c r="N61"/>
      <c r="O61"/>
      <c r="P61"/>
      <c r="Q61"/>
      <c r="R61"/>
      <c r="S61"/>
      <c r="T61"/>
    </row>
    <row r="62" spans="2:20" ht="30" customHeight="1">
      <c r="B62"/>
      <c r="C62"/>
      <c r="D62"/>
      <c r="E62"/>
      <c r="F62"/>
      <c r="G62"/>
      <c r="H62"/>
      <c r="I62"/>
      <c r="J62"/>
      <c r="K62"/>
      <c r="L62"/>
      <c r="M62"/>
      <c r="N62"/>
      <c r="O62"/>
      <c r="P62"/>
      <c r="Q62"/>
      <c r="R62"/>
      <c r="S62"/>
      <c r="T62"/>
    </row>
    <row r="63" spans="2:20" ht="30" customHeight="1">
      <c r="B63"/>
      <c r="C63"/>
      <c r="D63"/>
      <c r="E63"/>
      <c r="F63"/>
      <c r="G63"/>
      <c r="H63"/>
      <c r="I63"/>
      <c r="J63"/>
      <c r="K63"/>
      <c r="L63"/>
      <c r="M63"/>
      <c r="N63"/>
      <c r="O63"/>
      <c r="P63"/>
      <c r="Q63"/>
      <c r="R63"/>
      <c r="S63"/>
      <c r="T63"/>
    </row>
    <row r="64" spans="2:20" ht="24.95" customHeight="1">
      <c r="B64"/>
      <c r="C64"/>
      <c r="D64"/>
      <c r="E64"/>
      <c r="F64"/>
      <c r="G64"/>
      <c r="H64"/>
      <c r="I64"/>
      <c r="J64"/>
      <c r="K64"/>
      <c r="L64"/>
      <c r="M64"/>
      <c r="N64"/>
      <c r="O64"/>
      <c r="P64"/>
      <c r="Q64"/>
      <c r="R64"/>
      <c r="S64"/>
      <c r="T64"/>
    </row>
    <row r="65" spans="2:20" ht="24.95" customHeight="1">
      <c r="B65"/>
      <c r="C65"/>
      <c r="D65"/>
      <c r="E65"/>
      <c r="F65"/>
      <c r="G65"/>
      <c r="H65"/>
      <c r="I65"/>
      <c r="J65"/>
      <c r="K65"/>
      <c r="L65"/>
      <c r="M65"/>
      <c r="N65"/>
      <c r="O65"/>
      <c r="P65"/>
      <c r="Q65"/>
      <c r="R65"/>
      <c r="S65"/>
      <c r="T65"/>
    </row>
    <row r="66" spans="2:20" ht="24.95" customHeight="1">
      <c r="B66"/>
      <c r="C66"/>
      <c r="D66"/>
      <c r="E66"/>
      <c r="F66"/>
      <c r="G66"/>
      <c r="H66"/>
      <c r="I66"/>
      <c r="J66"/>
      <c r="K66"/>
      <c r="L66"/>
      <c r="M66"/>
      <c r="N66"/>
      <c r="O66"/>
      <c r="P66"/>
      <c r="Q66"/>
      <c r="R66"/>
      <c r="S66"/>
      <c r="T66"/>
    </row>
    <row r="67" spans="2:20" ht="24.95" customHeight="1">
      <c r="B67"/>
      <c r="C67"/>
      <c r="D67"/>
      <c r="E67"/>
      <c r="F67"/>
      <c r="G67"/>
      <c r="H67"/>
      <c r="I67"/>
      <c r="J67"/>
      <c r="K67"/>
      <c r="L67"/>
      <c r="M67"/>
      <c r="N67"/>
      <c r="O67"/>
      <c r="P67"/>
      <c r="Q67"/>
      <c r="R67"/>
      <c r="S67"/>
      <c r="T67"/>
    </row>
    <row r="68" spans="2:20" ht="24.95" customHeight="1">
      <c r="B68"/>
      <c r="C68"/>
      <c r="D68"/>
      <c r="E68"/>
      <c r="F68"/>
      <c r="G68"/>
      <c r="H68"/>
      <c r="I68"/>
      <c r="J68"/>
      <c r="K68"/>
      <c r="L68"/>
      <c r="M68"/>
      <c r="N68"/>
      <c r="O68"/>
      <c r="P68"/>
      <c r="Q68"/>
      <c r="R68"/>
      <c r="S68"/>
      <c r="T68"/>
    </row>
  </sheetData>
  <mergeCells count="63">
    <mergeCell ref="B2:D2"/>
    <mergeCell ref="B3:D3"/>
    <mergeCell ref="E2:L2"/>
    <mergeCell ref="M2:O2"/>
    <mergeCell ref="P2:T2"/>
    <mergeCell ref="E3:L3"/>
    <mergeCell ref="M3:O3"/>
    <mergeCell ref="P3:T3"/>
    <mergeCell ref="B4:T4"/>
    <mergeCell ref="B5:T8"/>
    <mergeCell ref="Q39:R39"/>
    <mergeCell ref="S39:T39"/>
    <mergeCell ref="B10:T11"/>
    <mergeCell ref="O38:T38"/>
    <mergeCell ref="O39:P39"/>
    <mergeCell ref="B13:D13"/>
    <mergeCell ref="E13:T13"/>
    <mergeCell ref="B14:T14"/>
    <mergeCell ref="B15:T33"/>
    <mergeCell ref="B35:D35"/>
    <mergeCell ref="E35:T35"/>
    <mergeCell ref="B38:D39"/>
    <mergeCell ref="E38:G39"/>
    <mergeCell ref="H38:M39"/>
    <mergeCell ref="N38:N39"/>
    <mergeCell ref="B37:D37"/>
    <mergeCell ref="S41:T41"/>
    <mergeCell ref="B40:D40"/>
    <mergeCell ref="E40:G40"/>
    <mergeCell ref="H40:M40"/>
    <mergeCell ref="O40:P40"/>
    <mergeCell ref="Q40:R40"/>
    <mergeCell ref="S40:T40"/>
    <mergeCell ref="B41:D41"/>
    <mergeCell ref="E41:G41"/>
    <mergeCell ref="H41:M41"/>
    <mergeCell ref="O41:P41"/>
    <mergeCell ref="Q41:R41"/>
    <mergeCell ref="B42:T42"/>
    <mergeCell ref="B44:D44"/>
    <mergeCell ref="B45:E45"/>
    <mergeCell ref="F45:M45"/>
    <mergeCell ref="F46:M47"/>
    <mergeCell ref="B46:E47"/>
    <mergeCell ref="N45:Q45"/>
    <mergeCell ref="R45:T45"/>
    <mergeCell ref="O47:Q47"/>
    <mergeCell ref="R46:T46"/>
    <mergeCell ref="R47:T47"/>
    <mergeCell ref="B49:D49"/>
    <mergeCell ref="F53:L53"/>
    <mergeCell ref="M53:T53"/>
    <mergeCell ref="O46:Q46"/>
    <mergeCell ref="B50:E50"/>
    <mergeCell ref="F50:L50"/>
    <mergeCell ref="M50:T50"/>
    <mergeCell ref="B51:E51"/>
    <mergeCell ref="B52:E52"/>
    <mergeCell ref="B53:E53"/>
    <mergeCell ref="F51:L51"/>
    <mergeCell ref="M51:T51"/>
    <mergeCell ref="F52:L52"/>
    <mergeCell ref="M52:T52"/>
  </mergeCells>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T403"/>
  <sheetViews>
    <sheetView zoomScale="80" zoomScaleNormal="80" workbookViewId="0">
      <selection activeCell="A16" sqref="A16"/>
    </sheetView>
  </sheetViews>
  <sheetFormatPr defaultColWidth="9" defaultRowHeight="16.5"/>
  <cols>
    <col min="1" max="1" width="3.375" style="44" customWidth="1"/>
    <col min="2" max="16384" width="9" style="44"/>
  </cols>
  <sheetData>
    <row r="1" spans="2:46" ht="17.25" thickBot="1"/>
    <row r="2" spans="2:46" ht="30" customHeight="1">
      <c r="B2" s="260" t="s">
        <v>263</v>
      </c>
      <c r="C2" s="261"/>
      <c r="D2" s="261"/>
      <c r="E2" s="261"/>
      <c r="F2" s="261"/>
      <c r="G2" s="261"/>
      <c r="H2" s="261"/>
      <c r="I2" s="261"/>
      <c r="J2" s="261"/>
      <c r="K2" s="261"/>
      <c r="L2" s="261"/>
      <c r="M2" s="261"/>
      <c r="N2" s="261"/>
      <c r="O2" s="261"/>
      <c r="P2" s="261"/>
      <c r="Q2" s="261"/>
      <c r="R2" s="261"/>
      <c r="S2" s="261"/>
      <c r="T2" s="261"/>
      <c r="U2" s="261"/>
      <c r="V2" s="261"/>
      <c r="W2" s="261"/>
      <c r="X2" s="261"/>
      <c r="Y2" s="261"/>
      <c r="Z2" s="261"/>
      <c r="AA2" s="261"/>
      <c r="AB2" s="261"/>
      <c r="AC2" s="261"/>
      <c r="AD2" s="261"/>
      <c r="AE2" s="261"/>
      <c r="AF2" s="261"/>
      <c r="AG2" s="261"/>
      <c r="AH2" s="261"/>
      <c r="AI2" s="261"/>
      <c r="AJ2" s="262"/>
      <c r="AK2"/>
      <c r="AL2"/>
      <c r="AM2"/>
      <c r="AN2"/>
      <c r="AO2"/>
      <c r="AP2"/>
      <c r="AQ2"/>
      <c r="AR2"/>
      <c r="AS2"/>
      <c r="AT2"/>
    </row>
    <row r="3" spans="2:46" ht="30" customHeight="1" thickBot="1">
      <c r="B3" s="263"/>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c r="AD3" s="264"/>
      <c r="AE3" s="264"/>
      <c r="AF3" s="264"/>
      <c r="AG3" s="264"/>
      <c r="AH3" s="264"/>
      <c r="AI3" s="264"/>
      <c r="AJ3" s="265"/>
      <c r="AK3"/>
      <c r="AL3"/>
      <c r="AM3"/>
      <c r="AN3"/>
      <c r="AO3"/>
      <c r="AP3"/>
      <c r="AQ3"/>
      <c r="AR3"/>
      <c r="AS3"/>
      <c r="AT3"/>
    </row>
    <row r="4" spans="2:46" ht="30" customHeight="1" thickBot="1"/>
    <row r="5" spans="2:46" ht="30" customHeight="1">
      <c r="B5" s="530" t="s">
        <v>54</v>
      </c>
      <c r="C5" s="531"/>
      <c r="D5" s="531"/>
      <c r="E5" s="500" t="s">
        <v>682</v>
      </c>
      <c r="F5" s="501"/>
      <c r="G5" s="501"/>
      <c r="H5" s="501"/>
      <c r="I5" s="501"/>
      <c r="J5" s="501"/>
      <c r="K5" s="501"/>
      <c r="L5" s="502"/>
      <c r="M5" s="531" t="s">
        <v>105</v>
      </c>
      <c r="N5" s="531"/>
      <c r="O5" s="531"/>
      <c r="P5" s="500" t="s">
        <v>50</v>
      </c>
      <c r="Q5" s="501"/>
      <c r="R5" s="501"/>
      <c r="S5" s="501"/>
      <c r="T5" s="532"/>
      <c r="U5" s="580" t="s">
        <v>601</v>
      </c>
      <c r="V5" s="580"/>
      <c r="W5" s="582">
        <v>1</v>
      </c>
      <c r="X5" s="583"/>
    </row>
    <row r="6" spans="2:46" ht="30" customHeight="1" thickBot="1">
      <c r="B6" s="568" t="s">
        <v>55</v>
      </c>
      <c r="C6" s="569"/>
      <c r="D6" s="569"/>
      <c r="E6" s="570" t="s">
        <v>56</v>
      </c>
      <c r="F6" s="570"/>
      <c r="G6" s="570"/>
      <c r="H6" s="570"/>
      <c r="I6" s="570"/>
      <c r="J6" s="570"/>
      <c r="K6" s="570"/>
      <c r="L6" s="570"/>
      <c r="M6" s="569" t="s">
        <v>106</v>
      </c>
      <c r="N6" s="569"/>
      <c r="O6" s="569"/>
      <c r="P6" s="573">
        <v>44197</v>
      </c>
      <c r="Q6" s="570"/>
      <c r="R6" s="570"/>
      <c r="S6" s="570"/>
      <c r="T6" s="574"/>
      <c r="U6" s="581"/>
      <c r="V6" s="581"/>
      <c r="W6" s="584"/>
      <c r="X6" s="585"/>
    </row>
    <row r="7" spans="2:46" ht="17.25" thickBot="1"/>
    <row r="8" spans="2:46" ht="30" customHeight="1">
      <c r="B8" s="68" t="s">
        <v>109</v>
      </c>
      <c r="C8" s="621" t="s">
        <v>423</v>
      </c>
      <c r="D8" s="621"/>
      <c r="E8" s="621"/>
      <c r="F8" s="621"/>
      <c r="G8" s="621"/>
      <c r="H8" s="621"/>
      <c r="I8" s="621"/>
      <c r="J8" s="621"/>
      <c r="K8" s="621"/>
      <c r="L8" s="621"/>
      <c r="M8" s="621"/>
      <c r="N8" s="621"/>
      <c r="O8" s="621" t="s">
        <v>424</v>
      </c>
      <c r="P8" s="621"/>
      <c r="Q8" s="621"/>
      <c r="R8" s="621"/>
      <c r="S8" s="621"/>
      <c r="T8" s="621" t="s">
        <v>104</v>
      </c>
      <c r="U8" s="621"/>
      <c r="V8" s="621"/>
      <c r="W8" s="621"/>
      <c r="X8" s="621"/>
      <c r="Y8" s="621"/>
      <c r="Z8" s="621"/>
      <c r="AA8" s="621"/>
      <c r="AB8" s="621"/>
      <c r="AC8" s="621"/>
      <c r="AD8" s="621"/>
      <c r="AE8" s="621"/>
      <c r="AF8" s="621"/>
      <c r="AG8" s="621"/>
      <c r="AH8" s="621"/>
      <c r="AI8" s="621"/>
      <c r="AJ8" s="622"/>
    </row>
    <row r="9" spans="2:46" s="67" customFormat="1" ht="30" customHeight="1">
      <c r="B9" s="616" t="s">
        <v>553</v>
      </c>
      <c r="C9" s="617"/>
      <c r="D9" s="617"/>
      <c r="E9" s="617"/>
      <c r="F9" s="617"/>
      <c r="G9" s="617"/>
      <c r="H9" s="617"/>
      <c r="I9" s="617"/>
      <c r="J9" s="617"/>
      <c r="K9" s="617"/>
      <c r="L9" s="617"/>
      <c r="M9" s="617"/>
      <c r="N9" s="617"/>
      <c r="O9" s="617"/>
      <c r="P9" s="617"/>
      <c r="Q9" s="617"/>
      <c r="R9" s="617"/>
      <c r="S9" s="617"/>
      <c r="T9" s="617"/>
      <c r="U9" s="617"/>
      <c r="V9" s="617"/>
      <c r="W9" s="617"/>
      <c r="X9" s="617"/>
      <c r="Y9" s="617"/>
      <c r="Z9" s="617"/>
      <c r="AA9" s="617"/>
      <c r="AB9" s="617"/>
      <c r="AC9" s="617"/>
      <c r="AD9" s="617"/>
      <c r="AE9" s="617"/>
      <c r="AF9" s="617"/>
      <c r="AG9" s="617"/>
      <c r="AH9" s="617"/>
      <c r="AI9" s="617"/>
      <c r="AJ9" s="618"/>
    </row>
    <row r="10" spans="2:46" ht="30" customHeight="1">
      <c r="B10" s="69">
        <v>1</v>
      </c>
      <c r="C10" s="619" t="s">
        <v>425</v>
      </c>
      <c r="D10" s="619"/>
      <c r="E10" s="619"/>
      <c r="F10" s="619"/>
      <c r="G10" s="619"/>
      <c r="H10" s="619"/>
      <c r="I10" s="619"/>
      <c r="J10" s="619"/>
      <c r="K10" s="619"/>
      <c r="L10" s="619"/>
      <c r="M10" s="619"/>
      <c r="N10" s="619"/>
      <c r="O10" s="619" t="s">
        <v>426</v>
      </c>
      <c r="P10" s="619"/>
      <c r="Q10" s="619"/>
      <c r="R10" s="619"/>
      <c r="S10" s="619"/>
      <c r="T10" s="619" t="s">
        <v>427</v>
      </c>
      <c r="U10" s="619"/>
      <c r="V10" s="619"/>
      <c r="W10" s="619"/>
      <c r="X10" s="619"/>
      <c r="Y10" s="619"/>
      <c r="Z10" s="619"/>
      <c r="AA10" s="619"/>
      <c r="AB10" s="619"/>
      <c r="AC10" s="619"/>
      <c r="AD10" s="619"/>
      <c r="AE10" s="619"/>
      <c r="AF10" s="619"/>
      <c r="AG10" s="619"/>
      <c r="AH10" s="619"/>
      <c r="AI10" s="619"/>
      <c r="AJ10" s="620"/>
    </row>
    <row r="11" spans="2:46" ht="30" customHeight="1">
      <c r="B11" s="69">
        <v>2</v>
      </c>
      <c r="C11" s="619" t="s">
        <v>425</v>
      </c>
      <c r="D11" s="619"/>
      <c r="E11" s="619"/>
      <c r="F11" s="619"/>
      <c r="G11" s="619"/>
      <c r="H11" s="619"/>
      <c r="I11" s="619"/>
      <c r="J11" s="619"/>
      <c r="K11" s="619"/>
      <c r="L11" s="619"/>
      <c r="M11" s="619"/>
      <c r="N11" s="619"/>
      <c r="O11" s="619" t="s">
        <v>428</v>
      </c>
      <c r="P11" s="619"/>
      <c r="Q11" s="619"/>
      <c r="R11" s="619"/>
      <c r="S11" s="619"/>
      <c r="T11" s="619" t="s">
        <v>429</v>
      </c>
      <c r="U11" s="619"/>
      <c r="V11" s="619"/>
      <c r="W11" s="619"/>
      <c r="X11" s="619"/>
      <c r="Y11" s="619"/>
      <c r="Z11" s="619"/>
      <c r="AA11" s="619"/>
      <c r="AB11" s="619"/>
      <c r="AC11" s="619"/>
      <c r="AD11" s="619"/>
      <c r="AE11" s="619"/>
      <c r="AF11" s="619"/>
      <c r="AG11" s="619"/>
      <c r="AH11" s="619"/>
      <c r="AI11" s="619"/>
      <c r="AJ11" s="620"/>
    </row>
    <row r="12" spans="2:46" ht="30" customHeight="1">
      <c r="B12" s="69">
        <v>3</v>
      </c>
      <c r="C12" s="619" t="s">
        <v>425</v>
      </c>
      <c r="D12" s="619"/>
      <c r="E12" s="619"/>
      <c r="F12" s="619"/>
      <c r="G12" s="619"/>
      <c r="H12" s="619"/>
      <c r="I12" s="619"/>
      <c r="J12" s="619"/>
      <c r="K12" s="619"/>
      <c r="L12" s="619"/>
      <c r="M12" s="619"/>
      <c r="N12" s="619"/>
      <c r="O12" s="619" t="s">
        <v>430</v>
      </c>
      <c r="P12" s="619"/>
      <c r="Q12" s="619"/>
      <c r="R12" s="619"/>
      <c r="S12" s="619"/>
      <c r="T12" s="619" t="s">
        <v>431</v>
      </c>
      <c r="U12" s="619"/>
      <c r="V12" s="619"/>
      <c r="W12" s="619"/>
      <c r="X12" s="619"/>
      <c r="Y12" s="619"/>
      <c r="Z12" s="619"/>
      <c r="AA12" s="619"/>
      <c r="AB12" s="619"/>
      <c r="AC12" s="619"/>
      <c r="AD12" s="619"/>
      <c r="AE12" s="619"/>
      <c r="AF12" s="619"/>
      <c r="AG12" s="619"/>
      <c r="AH12" s="619"/>
      <c r="AI12" s="619"/>
      <c r="AJ12" s="620"/>
    </row>
    <row r="13" spans="2:46" ht="30" customHeight="1">
      <c r="B13" s="69">
        <v>4</v>
      </c>
      <c r="C13" s="619" t="s">
        <v>425</v>
      </c>
      <c r="D13" s="619"/>
      <c r="E13" s="619"/>
      <c r="F13" s="619"/>
      <c r="G13" s="619"/>
      <c r="H13" s="619"/>
      <c r="I13" s="619"/>
      <c r="J13" s="619"/>
      <c r="K13" s="619"/>
      <c r="L13" s="619"/>
      <c r="M13" s="619"/>
      <c r="N13" s="619"/>
      <c r="O13" s="619" t="s">
        <v>432</v>
      </c>
      <c r="P13" s="619"/>
      <c r="Q13" s="619"/>
      <c r="R13" s="619"/>
      <c r="S13" s="619"/>
      <c r="T13" s="619" t="s">
        <v>433</v>
      </c>
      <c r="U13" s="619"/>
      <c r="V13" s="619"/>
      <c r="W13" s="619"/>
      <c r="X13" s="619"/>
      <c r="Y13" s="619"/>
      <c r="Z13" s="619"/>
      <c r="AA13" s="619"/>
      <c r="AB13" s="619"/>
      <c r="AC13" s="619"/>
      <c r="AD13" s="619"/>
      <c r="AE13" s="619"/>
      <c r="AF13" s="619"/>
      <c r="AG13" s="619"/>
      <c r="AH13" s="619"/>
      <c r="AI13" s="619"/>
      <c r="AJ13" s="620"/>
    </row>
    <row r="14" spans="2:46" ht="30" customHeight="1">
      <c r="B14" s="69">
        <v>5</v>
      </c>
      <c r="C14" s="619" t="s">
        <v>425</v>
      </c>
      <c r="D14" s="619"/>
      <c r="E14" s="619"/>
      <c r="F14" s="619"/>
      <c r="G14" s="619"/>
      <c r="H14" s="619"/>
      <c r="I14" s="619"/>
      <c r="J14" s="619"/>
      <c r="K14" s="619"/>
      <c r="L14" s="619"/>
      <c r="M14" s="619"/>
      <c r="N14" s="619"/>
      <c r="O14" s="619" t="s">
        <v>434</v>
      </c>
      <c r="P14" s="619"/>
      <c r="Q14" s="619"/>
      <c r="R14" s="619"/>
      <c r="S14" s="619"/>
      <c r="T14" s="619" t="s">
        <v>435</v>
      </c>
      <c r="U14" s="619"/>
      <c r="V14" s="619"/>
      <c r="W14" s="619"/>
      <c r="X14" s="619"/>
      <c r="Y14" s="619"/>
      <c r="Z14" s="619"/>
      <c r="AA14" s="619"/>
      <c r="AB14" s="619"/>
      <c r="AC14" s="619"/>
      <c r="AD14" s="619"/>
      <c r="AE14" s="619"/>
      <c r="AF14" s="619"/>
      <c r="AG14" s="619"/>
      <c r="AH14" s="619"/>
      <c r="AI14" s="619"/>
      <c r="AJ14" s="620"/>
    </row>
    <row r="15" spans="2:46" ht="30" customHeight="1">
      <c r="B15" s="69">
        <v>6</v>
      </c>
      <c r="C15" s="619" t="s">
        <v>425</v>
      </c>
      <c r="D15" s="619"/>
      <c r="E15" s="619"/>
      <c r="F15" s="619"/>
      <c r="G15" s="619"/>
      <c r="H15" s="619"/>
      <c r="I15" s="619"/>
      <c r="J15" s="619"/>
      <c r="K15" s="619"/>
      <c r="L15" s="619"/>
      <c r="M15" s="619"/>
      <c r="N15" s="619"/>
      <c r="O15" s="619" t="s">
        <v>436</v>
      </c>
      <c r="P15" s="619"/>
      <c r="Q15" s="619"/>
      <c r="R15" s="619"/>
      <c r="S15" s="619"/>
      <c r="T15" s="619" t="s">
        <v>437</v>
      </c>
      <c r="U15" s="619"/>
      <c r="V15" s="619"/>
      <c r="W15" s="619"/>
      <c r="X15" s="619"/>
      <c r="Y15" s="619"/>
      <c r="Z15" s="619"/>
      <c r="AA15" s="619"/>
      <c r="AB15" s="619"/>
      <c r="AC15" s="619"/>
      <c r="AD15" s="619"/>
      <c r="AE15" s="619"/>
      <c r="AF15" s="619"/>
      <c r="AG15" s="619"/>
      <c r="AH15" s="619"/>
      <c r="AI15" s="619"/>
      <c r="AJ15" s="620"/>
    </row>
    <row r="16" spans="2:46" ht="30" customHeight="1">
      <c r="B16" s="69">
        <v>7</v>
      </c>
      <c r="C16" s="619" t="s">
        <v>425</v>
      </c>
      <c r="D16" s="619"/>
      <c r="E16" s="619"/>
      <c r="F16" s="619"/>
      <c r="G16" s="619"/>
      <c r="H16" s="619"/>
      <c r="I16" s="619"/>
      <c r="J16" s="619"/>
      <c r="K16" s="619"/>
      <c r="L16" s="619"/>
      <c r="M16" s="619"/>
      <c r="N16" s="619"/>
      <c r="O16" s="619" t="s">
        <v>438</v>
      </c>
      <c r="P16" s="619"/>
      <c r="Q16" s="619"/>
      <c r="R16" s="619"/>
      <c r="S16" s="619"/>
      <c r="T16" s="619" t="s">
        <v>439</v>
      </c>
      <c r="U16" s="619"/>
      <c r="V16" s="619"/>
      <c r="W16" s="619"/>
      <c r="X16" s="619"/>
      <c r="Y16" s="619"/>
      <c r="Z16" s="619"/>
      <c r="AA16" s="619"/>
      <c r="AB16" s="619"/>
      <c r="AC16" s="619"/>
      <c r="AD16" s="619"/>
      <c r="AE16" s="619"/>
      <c r="AF16" s="619"/>
      <c r="AG16" s="619"/>
      <c r="AH16" s="619"/>
      <c r="AI16" s="619"/>
      <c r="AJ16" s="620"/>
    </row>
    <row r="17" spans="2:36" ht="30" customHeight="1">
      <c r="B17" s="69">
        <v>8</v>
      </c>
      <c r="C17" s="619" t="s">
        <v>425</v>
      </c>
      <c r="D17" s="619"/>
      <c r="E17" s="619"/>
      <c r="F17" s="619"/>
      <c r="G17" s="619"/>
      <c r="H17" s="619"/>
      <c r="I17" s="619"/>
      <c r="J17" s="619"/>
      <c r="K17" s="619"/>
      <c r="L17" s="619"/>
      <c r="M17" s="619"/>
      <c r="N17" s="619"/>
      <c r="O17" s="619" t="s">
        <v>440</v>
      </c>
      <c r="P17" s="619"/>
      <c r="Q17" s="619"/>
      <c r="R17" s="619"/>
      <c r="S17" s="619"/>
      <c r="T17" s="619" t="s">
        <v>441</v>
      </c>
      <c r="U17" s="619"/>
      <c r="V17" s="619"/>
      <c r="W17" s="619"/>
      <c r="X17" s="619"/>
      <c r="Y17" s="619"/>
      <c r="Z17" s="619"/>
      <c r="AA17" s="619"/>
      <c r="AB17" s="619"/>
      <c r="AC17" s="619"/>
      <c r="AD17" s="619"/>
      <c r="AE17" s="619"/>
      <c r="AF17" s="619"/>
      <c r="AG17" s="619"/>
      <c r="AH17" s="619"/>
      <c r="AI17" s="619"/>
      <c r="AJ17" s="620"/>
    </row>
    <row r="18" spans="2:36" s="67" customFormat="1" ht="30" customHeight="1">
      <c r="B18" s="616" t="s">
        <v>554</v>
      </c>
      <c r="C18" s="617"/>
      <c r="D18" s="617"/>
      <c r="E18" s="617"/>
      <c r="F18" s="617"/>
      <c r="G18" s="617"/>
      <c r="H18" s="617"/>
      <c r="I18" s="617"/>
      <c r="J18" s="617"/>
      <c r="K18" s="617"/>
      <c r="L18" s="617"/>
      <c r="M18" s="617"/>
      <c r="N18" s="617"/>
      <c r="O18" s="617"/>
      <c r="P18" s="617"/>
      <c r="Q18" s="617"/>
      <c r="R18" s="617"/>
      <c r="S18" s="617"/>
      <c r="T18" s="617"/>
      <c r="U18" s="617"/>
      <c r="V18" s="617"/>
      <c r="W18" s="617"/>
      <c r="X18" s="617"/>
      <c r="Y18" s="617"/>
      <c r="Z18" s="617"/>
      <c r="AA18" s="617"/>
      <c r="AB18" s="617"/>
      <c r="AC18" s="617"/>
      <c r="AD18" s="617"/>
      <c r="AE18" s="617"/>
      <c r="AF18" s="617"/>
      <c r="AG18" s="617"/>
      <c r="AH18" s="617"/>
      <c r="AI18" s="617"/>
      <c r="AJ18" s="618"/>
    </row>
    <row r="19" spans="2:36" ht="30" customHeight="1">
      <c r="B19" s="69">
        <v>9</v>
      </c>
      <c r="C19" s="619" t="s">
        <v>171</v>
      </c>
      <c r="D19" s="619"/>
      <c r="E19" s="619"/>
      <c r="F19" s="619"/>
      <c r="G19" s="619"/>
      <c r="H19" s="619"/>
      <c r="I19" s="619"/>
      <c r="J19" s="619"/>
      <c r="K19" s="619"/>
      <c r="L19" s="619"/>
      <c r="M19" s="619"/>
      <c r="N19" s="619"/>
      <c r="O19" s="619" t="s">
        <v>442</v>
      </c>
      <c r="P19" s="619"/>
      <c r="Q19" s="619"/>
      <c r="R19" s="619"/>
      <c r="S19" s="619"/>
      <c r="T19" s="619" t="s">
        <v>443</v>
      </c>
      <c r="U19" s="619"/>
      <c r="V19" s="619"/>
      <c r="W19" s="619"/>
      <c r="X19" s="619"/>
      <c r="Y19" s="619"/>
      <c r="Z19" s="619"/>
      <c r="AA19" s="619"/>
      <c r="AB19" s="619"/>
      <c r="AC19" s="619"/>
      <c r="AD19" s="619"/>
      <c r="AE19" s="619"/>
      <c r="AF19" s="619"/>
      <c r="AG19" s="619"/>
      <c r="AH19" s="619"/>
      <c r="AI19" s="619"/>
      <c r="AJ19" s="620"/>
    </row>
    <row r="20" spans="2:36" ht="30" customHeight="1">
      <c r="B20" s="69">
        <v>10</v>
      </c>
      <c r="C20" s="619" t="s">
        <v>171</v>
      </c>
      <c r="D20" s="619"/>
      <c r="E20" s="619"/>
      <c r="F20" s="619"/>
      <c r="G20" s="619"/>
      <c r="H20" s="619"/>
      <c r="I20" s="619"/>
      <c r="J20" s="619"/>
      <c r="K20" s="619"/>
      <c r="L20" s="619"/>
      <c r="M20" s="619"/>
      <c r="N20" s="619"/>
      <c r="O20" s="619" t="s">
        <v>444</v>
      </c>
      <c r="P20" s="619"/>
      <c r="Q20" s="619"/>
      <c r="R20" s="619"/>
      <c r="S20" s="619"/>
      <c r="T20" s="619" t="s">
        <v>445</v>
      </c>
      <c r="U20" s="619"/>
      <c r="V20" s="619"/>
      <c r="W20" s="619"/>
      <c r="X20" s="619"/>
      <c r="Y20" s="619"/>
      <c r="Z20" s="619"/>
      <c r="AA20" s="619"/>
      <c r="AB20" s="619"/>
      <c r="AC20" s="619"/>
      <c r="AD20" s="619"/>
      <c r="AE20" s="619"/>
      <c r="AF20" s="619"/>
      <c r="AG20" s="619"/>
      <c r="AH20" s="619"/>
      <c r="AI20" s="619"/>
      <c r="AJ20" s="620"/>
    </row>
    <row r="21" spans="2:36" ht="30" customHeight="1">
      <c r="B21" s="69">
        <v>11</v>
      </c>
      <c r="C21" s="619" t="s">
        <v>171</v>
      </c>
      <c r="D21" s="619"/>
      <c r="E21" s="619"/>
      <c r="F21" s="619"/>
      <c r="G21" s="619"/>
      <c r="H21" s="619"/>
      <c r="I21" s="619"/>
      <c r="J21" s="619"/>
      <c r="K21" s="619"/>
      <c r="L21" s="619"/>
      <c r="M21" s="619"/>
      <c r="N21" s="619"/>
      <c r="O21" s="619" t="s">
        <v>446</v>
      </c>
      <c r="P21" s="619"/>
      <c r="Q21" s="619"/>
      <c r="R21" s="619"/>
      <c r="S21" s="619"/>
      <c r="T21" s="619" t="s">
        <v>447</v>
      </c>
      <c r="U21" s="619"/>
      <c r="V21" s="619"/>
      <c r="W21" s="619"/>
      <c r="X21" s="619"/>
      <c r="Y21" s="619"/>
      <c r="Z21" s="619"/>
      <c r="AA21" s="619"/>
      <c r="AB21" s="619"/>
      <c r="AC21" s="619"/>
      <c r="AD21" s="619"/>
      <c r="AE21" s="619"/>
      <c r="AF21" s="619"/>
      <c r="AG21" s="619"/>
      <c r="AH21" s="619"/>
      <c r="AI21" s="619"/>
      <c r="AJ21" s="620"/>
    </row>
    <row r="22" spans="2:36" ht="30" customHeight="1">
      <c r="B22" s="69">
        <v>12</v>
      </c>
      <c r="C22" s="619" t="s">
        <v>171</v>
      </c>
      <c r="D22" s="619"/>
      <c r="E22" s="619"/>
      <c r="F22" s="619"/>
      <c r="G22" s="619"/>
      <c r="H22" s="619"/>
      <c r="I22" s="619"/>
      <c r="J22" s="619"/>
      <c r="K22" s="619"/>
      <c r="L22" s="619"/>
      <c r="M22" s="619"/>
      <c r="N22" s="619"/>
      <c r="O22" s="619" t="s">
        <v>448</v>
      </c>
      <c r="P22" s="619"/>
      <c r="Q22" s="619"/>
      <c r="R22" s="619"/>
      <c r="S22" s="619"/>
      <c r="T22" s="619" t="s">
        <v>449</v>
      </c>
      <c r="U22" s="619"/>
      <c r="V22" s="619"/>
      <c r="W22" s="619"/>
      <c r="X22" s="619"/>
      <c r="Y22" s="619"/>
      <c r="Z22" s="619"/>
      <c r="AA22" s="619"/>
      <c r="AB22" s="619"/>
      <c r="AC22" s="619"/>
      <c r="AD22" s="619"/>
      <c r="AE22" s="619"/>
      <c r="AF22" s="619"/>
      <c r="AG22" s="619"/>
      <c r="AH22" s="619"/>
      <c r="AI22" s="619"/>
      <c r="AJ22" s="620"/>
    </row>
    <row r="23" spans="2:36" ht="30" customHeight="1">
      <c r="B23" s="69">
        <v>13</v>
      </c>
      <c r="C23" s="619" t="s">
        <v>171</v>
      </c>
      <c r="D23" s="619"/>
      <c r="E23" s="619"/>
      <c r="F23" s="619"/>
      <c r="G23" s="619"/>
      <c r="H23" s="619"/>
      <c r="I23" s="619"/>
      <c r="J23" s="619"/>
      <c r="K23" s="619"/>
      <c r="L23" s="619"/>
      <c r="M23" s="619"/>
      <c r="N23" s="619"/>
      <c r="O23" s="619" t="s">
        <v>450</v>
      </c>
      <c r="P23" s="619"/>
      <c r="Q23" s="619"/>
      <c r="R23" s="619"/>
      <c r="S23" s="619"/>
      <c r="T23" s="619" t="s">
        <v>451</v>
      </c>
      <c r="U23" s="619"/>
      <c r="V23" s="619"/>
      <c r="W23" s="619"/>
      <c r="X23" s="619"/>
      <c r="Y23" s="619"/>
      <c r="Z23" s="619"/>
      <c r="AA23" s="619"/>
      <c r="AB23" s="619"/>
      <c r="AC23" s="619"/>
      <c r="AD23" s="619"/>
      <c r="AE23" s="619"/>
      <c r="AF23" s="619"/>
      <c r="AG23" s="619"/>
      <c r="AH23" s="619"/>
      <c r="AI23" s="619"/>
      <c r="AJ23" s="620"/>
    </row>
    <row r="24" spans="2:36" s="67" customFormat="1" ht="30" customHeight="1">
      <c r="B24" s="616" t="s">
        <v>555</v>
      </c>
      <c r="C24" s="617"/>
      <c r="D24" s="617"/>
      <c r="E24" s="617"/>
      <c r="F24" s="617"/>
      <c r="G24" s="617"/>
      <c r="H24" s="617"/>
      <c r="I24" s="617"/>
      <c r="J24" s="617"/>
      <c r="K24" s="617"/>
      <c r="L24" s="617"/>
      <c r="M24" s="617"/>
      <c r="N24" s="617"/>
      <c r="O24" s="617"/>
      <c r="P24" s="617"/>
      <c r="Q24" s="617"/>
      <c r="R24" s="617"/>
      <c r="S24" s="617"/>
      <c r="T24" s="617"/>
      <c r="U24" s="617"/>
      <c r="V24" s="617"/>
      <c r="W24" s="617"/>
      <c r="X24" s="617"/>
      <c r="Y24" s="617"/>
      <c r="Z24" s="617"/>
      <c r="AA24" s="617"/>
      <c r="AB24" s="617"/>
      <c r="AC24" s="617"/>
      <c r="AD24" s="617"/>
      <c r="AE24" s="617"/>
      <c r="AF24" s="617"/>
      <c r="AG24" s="617"/>
      <c r="AH24" s="617"/>
      <c r="AI24" s="617"/>
      <c r="AJ24" s="618"/>
    </row>
    <row r="25" spans="2:36" ht="30" customHeight="1">
      <c r="B25" s="69">
        <v>14</v>
      </c>
      <c r="C25" s="619" t="s">
        <v>452</v>
      </c>
      <c r="D25" s="619"/>
      <c r="E25" s="619"/>
      <c r="F25" s="619"/>
      <c r="G25" s="619"/>
      <c r="H25" s="619"/>
      <c r="I25" s="619"/>
      <c r="J25" s="619"/>
      <c r="K25" s="619"/>
      <c r="L25" s="619"/>
      <c r="M25" s="619"/>
      <c r="N25" s="619"/>
      <c r="O25" s="619" t="s">
        <v>453</v>
      </c>
      <c r="P25" s="619"/>
      <c r="Q25" s="619"/>
      <c r="R25" s="619"/>
      <c r="S25" s="619"/>
      <c r="T25" s="619" t="s">
        <v>454</v>
      </c>
      <c r="U25" s="619"/>
      <c r="V25" s="619"/>
      <c r="W25" s="619"/>
      <c r="X25" s="619"/>
      <c r="Y25" s="619"/>
      <c r="Z25" s="619"/>
      <c r="AA25" s="619"/>
      <c r="AB25" s="619"/>
      <c r="AC25" s="619"/>
      <c r="AD25" s="619"/>
      <c r="AE25" s="619"/>
      <c r="AF25" s="619"/>
      <c r="AG25" s="619"/>
      <c r="AH25" s="619"/>
      <c r="AI25" s="619"/>
      <c r="AJ25" s="620"/>
    </row>
    <row r="26" spans="2:36" ht="30" customHeight="1">
      <c r="B26" s="69">
        <v>15</v>
      </c>
      <c r="C26" s="619" t="s">
        <v>452</v>
      </c>
      <c r="D26" s="619"/>
      <c r="E26" s="619"/>
      <c r="F26" s="619"/>
      <c r="G26" s="619"/>
      <c r="H26" s="619"/>
      <c r="I26" s="619"/>
      <c r="J26" s="619"/>
      <c r="K26" s="619"/>
      <c r="L26" s="619"/>
      <c r="M26" s="619"/>
      <c r="N26" s="619"/>
      <c r="O26" s="619" t="s">
        <v>455</v>
      </c>
      <c r="P26" s="619"/>
      <c r="Q26" s="619"/>
      <c r="R26" s="619"/>
      <c r="S26" s="619"/>
      <c r="T26" s="619" t="s">
        <v>456</v>
      </c>
      <c r="U26" s="619"/>
      <c r="V26" s="619"/>
      <c r="W26" s="619"/>
      <c r="X26" s="619"/>
      <c r="Y26" s="619"/>
      <c r="Z26" s="619"/>
      <c r="AA26" s="619"/>
      <c r="AB26" s="619"/>
      <c r="AC26" s="619"/>
      <c r="AD26" s="619"/>
      <c r="AE26" s="619"/>
      <c r="AF26" s="619"/>
      <c r="AG26" s="619"/>
      <c r="AH26" s="619"/>
      <c r="AI26" s="619"/>
      <c r="AJ26" s="620"/>
    </row>
    <row r="27" spans="2:36" ht="30" customHeight="1">
      <c r="B27" s="69">
        <v>16</v>
      </c>
      <c r="C27" s="619" t="s">
        <v>457</v>
      </c>
      <c r="D27" s="619"/>
      <c r="E27" s="619"/>
      <c r="F27" s="619"/>
      <c r="G27" s="619"/>
      <c r="H27" s="619"/>
      <c r="I27" s="619"/>
      <c r="J27" s="619"/>
      <c r="K27" s="619"/>
      <c r="L27" s="619"/>
      <c r="M27" s="619"/>
      <c r="N27" s="619"/>
      <c r="O27" s="619" t="s">
        <v>458</v>
      </c>
      <c r="P27" s="619"/>
      <c r="Q27" s="619"/>
      <c r="R27" s="619"/>
      <c r="S27" s="619"/>
      <c r="T27" s="619" t="s">
        <v>459</v>
      </c>
      <c r="U27" s="619"/>
      <c r="V27" s="619"/>
      <c r="W27" s="619"/>
      <c r="X27" s="619"/>
      <c r="Y27" s="619"/>
      <c r="Z27" s="619"/>
      <c r="AA27" s="619"/>
      <c r="AB27" s="619"/>
      <c r="AC27" s="619"/>
      <c r="AD27" s="619"/>
      <c r="AE27" s="619"/>
      <c r="AF27" s="619"/>
      <c r="AG27" s="619"/>
      <c r="AH27" s="619"/>
      <c r="AI27" s="619"/>
      <c r="AJ27" s="620"/>
    </row>
    <row r="28" spans="2:36" ht="30" customHeight="1">
      <c r="B28" s="69">
        <v>17</v>
      </c>
      <c r="C28" s="619" t="s">
        <v>452</v>
      </c>
      <c r="D28" s="619"/>
      <c r="E28" s="619"/>
      <c r="F28" s="619"/>
      <c r="G28" s="619"/>
      <c r="H28" s="619"/>
      <c r="I28" s="619"/>
      <c r="J28" s="619"/>
      <c r="K28" s="619"/>
      <c r="L28" s="619"/>
      <c r="M28" s="619"/>
      <c r="N28" s="619"/>
      <c r="O28" s="619" t="s">
        <v>460</v>
      </c>
      <c r="P28" s="619"/>
      <c r="Q28" s="619"/>
      <c r="R28" s="619"/>
      <c r="S28" s="619"/>
      <c r="T28" s="619" t="s">
        <v>461</v>
      </c>
      <c r="U28" s="619"/>
      <c r="V28" s="619"/>
      <c r="W28" s="619"/>
      <c r="X28" s="619"/>
      <c r="Y28" s="619"/>
      <c r="Z28" s="619"/>
      <c r="AA28" s="619"/>
      <c r="AB28" s="619"/>
      <c r="AC28" s="619"/>
      <c r="AD28" s="619"/>
      <c r="AE28" s="619"/>
      <c r="AF28" s="619"/>
      <c r="AG28" s="619"/>
      <c r="AH28" s="619"/>
      <c r="AI28" s="619"/>
      <c r="AJ28" s="620"/>
    </row>
    <row r="29" spans="2:36" ht="30" customHeight="1">
      <c r="B29" s="69">
        <v>18</v>
      </c>
      <c r="C29" s="619" t="s">
        <v>452</v>
      </c>
      <c r="D29" s="619"/>
      <c r="E29" s="619"/>
      <c r="F29" s="619"/>
      <c r="G29" s="619"/>
      <c r="H29" s="619"/>
      <c r="I29" s="619"/>
      <c r="J29" s="619"/>
      <c r="K29" s="619"/>
      <c r="L29" s="619"/>
      <c r="M29" s="619"/>
      <c r="N29" s="619"/>
      <c r="O29" s="619" t="s">
        <v>462</v>
      </c>
      <c r="P29" s="619"/>
      <c r="Q29" s="619"/>
      <c r="R29" s="619"/>
      <c r="S29" s="619"/>
      <c r="T29" s="619" t="s">
        <v>463</v>
      </c>
      <c r="U29" s="619"/>
      <c r="V29" s="619"/>
      <c r="W29" s="619"/>
      <c r="X29" s="619"/>
      <c r="Y29" s="619"/>
      <c r="Z29" s="619"/>
      <c r="AA29" s="619"/>
      <c r="AB29" s="619"/>
      <c r="AC29" s="619"/>
      <c r="AD29" s="619"/>
      <c r="AE29" s="619"/>
      <c r="AF29" s="619"/>
      <c r="AG29" s="619"/>
      <c r="AH29" s="619"/>
      <c r="AI29" s="619"/>
      <c r="AJ29" s="620"/>
    </row>
    <row r="30" spans="2:36" s="67" customFormat="1" ht="30" customHeight="1">
      <c r="B30" s="616" t="s">
        <v>556</v>
      </c>
      <c r="C30" s="617"/>
      <c r="D30" s="617"/>
      <c r="E30" s="617"/>
      <c r="F30" s="617"/>
      <c r="G30" s="617"/>
      <c r="H30" s="617"/>
      <c r="I30" s="617"/>
      <c r="J30" s="617"/>
      <c r="K30" s="617"/>
      <c r="L30" s="617"/>
      <c r="M30" s="617"/>
      <c r="N30" s="617"/>
      <c r="O30" s="617"/>
      <c r="P30" s="617"/>
      <c r="Q30" s="617"/>
      <c r="R30" s="617"/>
      <c r="S30" s="617"/>
      <c r="T30" s="617"/>
      <c r="U30" s="617"/>
      <c r="V30" s="617"/>
      <c r="W30" s="617"/>
      <c r="X30" s="617"/>
      <c r="Y30" s="617"/>
      <c r="Z30" s="617"/>
      <c r="AA30" s="617"/>
      <c r="AB30" s="617"/>
      <c r="AC30" s="617"/>
      <c r="AD30" s="617"/>
      <c r="AE30" s="617"/>
      <c r="AF30" s="617"/>
      <c r="AG30" s="617"/>
      <c r="AH30" s="617"/>
      <c r="AI30" s="617"/>
      <c r="AJ30" s="618"/>
    </row>
    <row r="31" spans="2:36" ht="30" customHeight="1">
      <c r="B31" s="69">
        <v>19</v>
      </c>
      <c r="C31" s="619" t="s">
        <v>464</v>
      </c>
      <c r="D31" s="619"/>
      <c r="E31" s="619"/>
      <c r="F31" s="619"/>
      <c r="G31" s="619"/>
      <c r="H31" s="619"/>
      <c r="I31" s="619"/>
      <c r="J31" s="619"/>
      <c r="K31" s="619"/>
      <c r="L31" s="619"/>
      <c r="M31" s="619"/>
      <c r="N31" s="619"/>
      <c r="O31" s="619" t="s">
        <v>465</v>
      </c>
      <c r="P31" s="619"/>
      <c r="Q31" s="619"/>
      <c r="R31" s="619"/>
      <c r="S31" s="619"/>
      <c r="T31" s="619" t="s">
        <v>466</v>
      </c>
      <c r="U31" s="619"/>
      <c r="V31" s="619"/>
      <c r="W31" s="619"/>
      <c r="X31" s="619"/>
      <c r="Y31" s="619"/>
      <c r="Z31" s="619"/>
      <c r="AA31" s="619"/>
      <c r="AB31" s="619"/>
      <c r="AC31" s="619"/>
      <c r="AD31" s="619"/>
      <c r="AE31" s="619"/>
      <c r="AF31" s="619"/>
      <c r="AG31" s="619"/>
      <c r="AH31" s="619"/>
      <c r="AI31" s="619"/>
      <c r="AJ31" s="620"/>
    </row>
    <row r="32" spans="2:36" ht="30" customHeight="1">
      <c r="B32" s="69">
        <v>20</v>
      </c>
      <c r="C32" s="619" t="s">
        <v>464</v>
      </c>
      <c r="D32" s="619"/>
      <c r="E32" s="619"/>
      <c r="F32" s="619"/>
      <c r="G32" s="619"/>
      <c r="H32" s="619"/>
      <c r="I32" s="619"/>
      <c r="J32" s="619"/>
      <c r="K32" s="619"/>
      <c r="L32" s="619"/>
      <c r="M32" s="619"/>
      <c r="N32" s="619"/>
      <c r="O32" s="619" t="s">
        <v>467</v>
      </c>
      <c r="P32" s="619"/>
      <c r="Q32" s="619"/>
      <c r="R32" s="619"/>
      <c r="S32" s="619"/>
      <c r="T32" s="619" t="s">
        <v>468</v>
      </c>
      <c r="U32" s="619"/>
      <c r="V32" s="619"/>
      <c r="W32" s="619"/>
      <c r="X32" s="619"/>
      <c r="Y32" s="619"/>
      <c r="Z32" s="619"/>
      <c r="AA32" s="619"/>
      <c r="AB32" s="619"/>
      <c r="AC32" s="619"/>
      <c r="AD32" s="619"/>
      <c r="AE32" s="619"/>
      <c r="AF32" s="619"/>
      <c r="AG32" s="619"/>
      <c r="AH32" s="619"/>
      <c r="AI32" s="619"/>
      <c r="AJ32" s="620"/>
    </row>
    <row r="33" spans="2:36" ht="30" customHeight="1">
      <c r="B33" s="69">
        <v>21</v>
      </c>
      <c r="C33" s="619" t="s">
        <v>464</v>
      </c>
      <c r="D33" s="619"/>
      <c r="E33" s="619"/>
      <c r="F33" s="619"/>
      <c r="G33" s="619"/>
      <c r="H33" s="619"/>
      <c r="I33" s="619"/>
      <c r="J33" s="619"/>
      <c r="K33" s="619"/>
      <c r="L33" s="619"/>
      <c r="M33" s="619"/>
      <c r="N33" s="619"/>
      <c r="O33" s="619" t="s">
        <v>469</v>
      </c>
      <c r="P33" s="619"/>
      <c r="Q33" s="619"/>
      <c r="R33" s="619"/>
      <c r="S33" s="619"/>
      <c r="T33" s="619" t="s">
        <v>470</v>
      </c>
      <c r="U33" s="619"/>
      <c r="V33" s="619"/>
      <c r="W33" s="619"/>
      <c r="X33" s="619"/>
      <c r="Y33" s="619"/>
      <c r="Z33" s="619"/>
      <c r="AA33" s="619"/>
      <c r="AB33" s="619"/>
      <c r="AC33" s="619"/>
      <c r="AD33" s="619"/>
      <c r="AE33" s="619"/>
      <c r="AF33" s="619"/>
      <c r="AG33" s="619"/>
      <c r="AH33" s="619"/>
      <c r="AI33" s="619"/>
      <c r="AJ33" s="620"/>
    </row>
    <row r="34" spans="2:36" ht="30" customHeight="1">
      <c r="B34" s="69">
        <v>22</v>
      </c>
      <c r="C34" s="619" t="s">
        <v>464</v>
      </c>
      <c r="D34" s="619"/>
      <c r="E34" s="619"/>
      <c r="F34" s="619"/>
      <c r="G34" s="619"/>
      <c r="H34" s="619"/>
      <c r="I34" s="619"/>
      <c r="J34" s="619"/>
      <c r="K34" s="619"/>
      <c r="L34" s="619"/>
      <c r="M34" s="619"/>
      <c r="N34" s="619"/>
      <c r="O34" s="619" t="s">
        <v>471</v>
      </c>
      <c r="P34" s="619"/>
      <c r="Q34" s="619"/>
      <c r="R34" s="619"/>
      <c r="S34" s="619"/>
      <c r="T34" s="619" t="s">
        <v>472</v>
      </c>
      <c r="U34" s="619"/>
      <c r="V34" s="619"/>
      <c r="W34" s="619"/>
      <c r="X34" s="619"/>
      <c r="Y34" s="619"/>
      <c r="Z34" s="619"/>
      <c r="AA34" s="619"/>
      <c r="AB34" s="619"/>
      <c r="AC34" s="619"/>
      <c r="AD34" s="619"/>
      <c r="AE34" s="619"/>
      <c r="AF34" s="619"/>
      <c r="AG34" s="619"/>
      <c r="AH34" s="619"/>
      <c r="AI34" s="619"/>
      <c r="AJ34" s="620"/>
    </row>
    <row r="35" spans="2:36" ht="30" customHeight="1">
      <c r="B35" s="69">
        <v>23</v>
      </c>
      <c r="C35" s="619" t="s">
        <v>464</v>
      </c>
      <c r="D35" s="619"/>
      <c r="E35" s="619"/>
      <c r="F35" s="619"/>
      <c r="G35" s="619"/>
      <c r="H35" s="619"/>
      <c r="I35" s="619"/>
      <c r="J35" s="619"/>
      <c r="K35" s="619"/>
      <c r="L35" s="619"/>
      <c r="M35" s="619"/>
      <c r="N35" s="619"/>
      <c r="O35" s="619" t="s">
        <v>473</v>
      </c>
      <c r="P35" s="619"/>
      <c r="Q35" s="619"/>
      <c r="R35" s="619"/>
      <c r="S35" s="619"/>
      <c r="T35" s="619" t="s">
        <v>474</v>
      </c>
      <c r="U35" s="619"/>
      <c r="V35" s="619"/>
      <c r="W35" s="619"/>
      <c r="X35" s="619"/>
      <c r="Y35" s="619"/>
      <c r="Z35" s="619"/>
      <c r="AA35" s="619"/>
      <c r="AB35" s="619"/>
      <c r="AC35" s="619"/>
      <c r="AD35" s="619"/>
      <c r="AE35" s="619"/>
      <c r="AF35" s="619"/>
      <c r="AG35" s="619"/>
      <c r="AH35" s="619"/>
      <c r="AI35" s="619"/>
      <c r="AJ35" s="620"/>
    </row>
    <row r="36" spans="2:36" ht="30" customHeight="1">
      <c r="B36" s="69">
        <v>24</v>
      </c>
      <c r="C36" s="619" t="s">
        <v>464</v>
      </c>
      <c r="D36" s="619"/>
      <c r="E36" s="619"/>
      <c r="F36" s="619"/>
      <c r="G36" s="619"/>
      <c r="H36" s="619"/>
      <c r="I36" s="619"/>
      <c r="J36" s="619"/>
      <c r="K36" s="619"/>
      <c r="L36" s="619"/>
      <c r="M36" s="619"/>
      <c r="N36" s="619"/>
      <c r="O36" s="619" t="s">
        <v>475</v>
      </c>
      <c r="P36" s="619"/>
      <c r="Q36" s="619"/>
      <c r="R36" s="619"/>
      <c r="S36" s="619"/>
      <c r="T36" s="619" t="s">
        <v>476</v>
      </c>
      <c r="U36" s="619"/>
      <c r="V36" s="619"/>
      <c r="W36" s="619"/>
      <c r="X36" s="619"/>
      <c r="Y36" s="619"/>
      <c r="Z36" s="619"/>
      <c r="AA36" s="619"/>
      <c r="AB36" s="619"/>
      <c r="AC36" s="619"/>
      <c r="AD36" s="619"/>
      <c r="AE36" s="619"/>
      <c r="AF36" s="619"/>
      <c r="AG36" s="619"/>
      <c r="AH36" s="619"/>
      <c r="AI36" s="619"/>
      <c r="AJ36" s="620"/>
    </row>
    <row r="37" spans="2:36" ht="30" customHeight="1">
      <c r="B37" s="69">
        <v>25</v>
      </c>
      <c r="C37" s="619" t="s">
        <v>464</v>
      </c>
      <c r="D37" s="619"/>
      <c r="E37" s="619"/>
      <c r="F37" s="619"/>
      <c r="G37" s="619"/>
      <c r="H37" s="619"/>
      <c r="I37" s="619"/>
      <c r="J37" s="619"/>
      <c r="K37" s="619"/>
      <c r="L37" s="619"/>
      <c r="M37" s="619"/>
      <c r="N37" s="619"/>
      <c r="O37" s="619" t="s">
        <v>477</v>
      </c>
      <c r="P37" s="619"/>
      <c r="Q37" s="619"/>
      <c r="R37" s="619"/>
      <c r="S37" s="619"/>
      <c r="T37" s="619" t="s">
        <v>478</v>
      </c>
      <c r="U37" s="619"/>
      <c r="V37" s="619"/>
      <c r="W37" s="619"/>
      <c r="X37" s="619"/>
      <c r="Y37" s="619"/>
      <c r="Z37" s="619"/>
      <c r="AA37" s="619"/>
      <c r="AB37" s="619"/>
      <c r="AC37" s="619"/>
      <c r="AD37" s="619"/>
      <c r="AE37" s="619"/>
      <c r="AF37" s="619"/>
      <c r="AG37" s="619"/>
      <c r="AH37" s="619"/>
      <c r="AI37" s="619"/>
      <c r="AJ37" s="620"/>
    </row>
    <row r="38" spans="2:36" ht="30" customHeight="1">
      <c r="B38" s="69">
        <v>26</v>
      </c>
      <c r="C38" s="619" t="s">
        <v>464</v>
      </c>
      <c r="D38" s="619"/>
      <c r="E38" s="619"/>
      <c r="F38" s="619"/>
      <c r="G38" s="619"/>
      <c r="H38" s="619"/>
      <c r="I38" s="619"/>
      <c r="J38" s="619"/>
      <c r="K38" s="619"/>
      <c r="L38" s="619"/>
      <c r="M38" s="619"/>
      <c r="N38" s="619"/>
      <c r="O38" s="619" t="s">
        <v>479</v>
      </c>
      <c r="P38" s="619"/>
      <c r="Q38" s="619"/>
      <c r="R38" s="619"/>
      <c r="S38" s="619"/>
      <c r="T38" s="619" t="s">
        <v>480</v>
      </c>
      <c r="U38" s="619"/>
      <c r="V38" s="619"/>
      <c r="W38" s="619"/>
      <c r="X38" s="619"/>
      <c r="Y38" s="619"/>
      <c r="Z38" s="619"/>
      <c r="AA38" s="619"/>
      <c r="AB38" s="619"/>
      <c r="AC38" s="619"/>
      <c r="AD38" s="619"/>
      <c r="AE38" s="619"/>
      <c r="AF38" s="619"/>
      <c r="AG38" s="619"/>
      <c r="AH38" s="619"/>
      <c r="AI38" s="619"/>
      <c r="AJ38" s="620"/>
    </row>
    <row r="39" spans="2:36" ht="30" customHeight="1">
      <c r="B39" s="69">
        <v>27</v>
      </c>
      <c r="C39" s="619" t="s">
        <v>464</v>
      </c>
      <c r="D39" s="619"/>
      <c r="E39" s="619"/>
      <c r="F39" s="619"/>
      <c r="G39" s="619"/>
      <c r="H39" s="619"/>
      <c r="I39" s="619"/>
      <c r="J39" s="619"/>
      <c r="K39" s="619"/>
      <c r="L39" s="619"/>
      <c r="M39" s="619"/>
      <c r="N39" s="619"/>
      <c r="O39" s="619" t="s">
        <v>481</v>
      </c>
      <c r="P39" s="619"/>
      <c r="Q39" s="619"/>
      <c r="R39" s="619"/>
      <c r="S39" s="619"/>
      <c r="T39" s="619" t="s">
        <v>482</v>
      </c>
      <c r="U39" s="619"/>
      <c r="V39" s="619"/>
      <c r="W39" s="619"/>
      <c r="X39" s="619"/>
      <c r="Y39" s="619"/>
      <c r="Z39" s="619"/>
      <c r="AA39" s="619"/>
      <c r="AB39" s="619"/>
      <c r="AC39" s="619"/>
      <c r="AD39" s="619"/>
      <c r="AE39" s="619"/>
      <c r="AF39" s="619"/>
      <c r="AG39" s="619"/>
      <c r="AH39" s="619"/>
      <c r="AI39" s="619"/>
      <c r="AJ39" s="620"/>
    </row>
    <row r="40" spans="2:36" s="67" customFormat="1" ht="30" customHeight="1">
      <c r="B40" s="616" t="s">
        <v>557</v>
      </c>
      <c r="C40" s="617"/>
      <c r="D40" s="617"/>
      <c r="E40" s="617"/>
      <c r="F40" s="617"/>
      <c r="G40" s="617"/>
      <c r="H40" s="617"/>
      <c r="I40" s="617"/>
      <c r="J40" s="617"/>
      <c r="K40" s="617"/>
      <c r="L40" s="617"/>
      <c r="M40" s="617"/>
      <c r="N40" s="617"/>
      <c r="O40" s="617"/>
      <c r="P40" s="617"/>
      <c r="Q40" s="617"/>
      <c r="R40" s="617"/>
      <c r="S40" s="617"/>
      <c r="T40" s="617"/>
      <c r="U40" s="617"/>
      <c r="V40" s="617"/>
      <c r="W40" s="617"/>
      <c r="X40" s="617"/>
      <c r="Y40" s="617"/>
      <c r="Z40" s="617"/>
      <c r="AA40" s="617"/>
      <c r="AB40" s="617"/>
      <c r="AC40" s="617"/>
      <c r="AD40" s="617"/>
      <c r="AE40" s="617"/>
      <c r="AF40" s="617"/>
      <c r="AG40" s="617"/>
      <c r="AH40" s="617"/>
      <c r="AI40" s="617"/>
      <c r="AJ40" s="618"/>
    </row>
    <row r="41" spans="2:36" ht="30" customHeight="1">
      <c r="B41" s="69">
        <v>28</v>
      </c>
      <c r="C41" s="619" t="s">
        <v>483</v>
      </c>
      <c r="D41" s="619"/>
      <c r="E41" s="619"/>
      <c r="F41" s="619"/>
      <c r="G41" s="619"/>
      <c r="H41" s="619"/>
      <c r="I41" s="619"/>
      <c r="J41" s="619"/>
      <c r="K41" s="619"/>
      <c r="L41" s="619"/>
      <c r="M41" s="619"/>
      <c r="N41" s="619"/>
      <c r="O41" s="619" t="s">
        <v>484</v>
      </c>
      <c r="P41" s="619"/>
      <c r="Q41" s="619"/>
      <c r="R41" s="619"/>
      <c r="S41" s="619"/>
      <c r="T41" s="619" t="s">
        <v>485</v>
      </c>
      <c r="U41" s="619"/>
      <c r="V41" s="619"/>
      <c r="W41" s="619"/>
      <c r="X41" s="619"/>
      <c r="Y41" s="619"/>
      <c r="Z41" s="619"/>
      <c r="AA41" s="619"/>
      <c r="AB41" s="619"/>
      <c r="AC41" s="619"/>
      <c r="AD41" s="619"/>
      <c r="AE41" s="619"/>
      <c r="AF41" s="619"/>
      <c r="AG41" s="619"/>
      <c r="AH41" s="619"/>
      <c r="AI41" s="619"/>
      <c r="AJ41" s="620"/>
    </row>
    <row r="42" spans="2:36" ht="30" customHeight="1">
      <c r="B42" s="69">
        <v>29</v>
      </c>
      <c r="C42" s="619" t="s">
        <v>483</v>
      </c>
      <c r="D42" s="619"/>
      <c r="E42" s="619"/>
      <c r="F42" s="619"/>
      <c r="G42" s="619"/>
      <c r="H42" s="619"/>
      <c r="I42" s="619"/>
      <c r="J42" s="619"/>
      <c r="K42" s="619"/>
      <c r="L42" s="619"/>
      <c r="M42" s="619"/>
      <c r="N42" s="619"/>
      <c r="O42" s="619" t="s">
        <v>486</v>
      </c>
      <c r="P42" s="619"/>
      <c r="Q42" s="619"/>
      <c r="R42" s="619"/>
      <c r="S42" s="619"/>
      <c r="T42" s="619"/>
      <c r="U42" s="619"/>
      <c r="V42" s="619"/>
      <c r="W42" s="619"/>
      <c r="X42" s="619"/>
      <c r="Y42" s="619"/>
      <c r="Z42" s="619"/>
      <c r="AA42" s="619"/>
      <c r="AB42" s="619"/>
      <c r="AC42" s="619"/>
      <c r="AD42" s="619"/>
      <c r="AE42" s="619"/>
      <c r="AF42" s="619"/>
      <c r="AG42" s="619"/>
      <c r="AH42" s="619"/>
      <c r="AI42" s="619"/>
      <c r="AJ42" s="620"/>
    </row>
    <row r="43" spans="2:36" ht="30" customHeight="1">
      <c r="B43" s="69">
        <v>30</v>
      </c>
      <c r="C43" s="619" t="s">
        <v>483</v>
      </c>
      <c r="D43" s="619"/>
      <c r="E43" s="619"/>
      <c r="F43" s="619"/>
      <c r="G43" s="619"/>
      <c r="H43" s="619"/>
      <c r="I43" s="619"/>
      <c r="J43" s="619"/>
      <c r="K43" s="619"/>
      <c r="L43" s="619"/>
      <c r="M43" s="619"/>
      <c r="N43" s="619"/>
      <c r="O43" s="619" t="s">
        <v>487</v>
      </c>
      <c r="P43" s="619"/>
      <c r="Q43" s="619"/>
      <c r="R43" s="619"/>
      <c r="S43" s="619"/>
      <c r="T43" s="619"/>
      <c r="U43" s="619"/>
      <c r="V43" s="619"/>
      <c r="W43" s="619"/>
      <c r="X43" s="619"/>
      <c r="Y43" s="619"/>
      <c r="Z43" s="619"/>
      <c r="AA43" s="619"/>
      <c r="AB43" s="619"/>
      <c r="AC43" s="619"/>
      <c r="AD43" s="619"/>
      <c r="AE43" s="619"/>
      <c r="AF43" s="619"/>
      <c r="AG43" s="619"/>
      <c r="AH43" s="619"/>
      <c r="AI43" s="619"/>
      <c r="AJ43" s="620"/>
    </row>
    <row r="44" spans="2:36" ht="30" customHeight="1">
      <c r="B44" s="69">
        <v>31</v>
      </c>
      <c r="C44" s="619" t="s">
        <v>483</v>
      </c>
      <c r="D44" s="619"/>
      <c r="E44" s="619"/>
      <c r="F44" s="619"/>
      <c r="G44" s="619"/>
      <c r="H44" s="619"/>
      <c r="I44" s="619"/>
      <c r="J44" s="619"/>
      <c r="K44" s="619"/>
      <c r="L44" s="619"/>
      <c r="M44" s="619"/>
      <c r="N44" s="619"/>
      <c r="O44" s="619" t="s">
        <v>488</v>
      </c>
      <c r="P44" s="619"/>
      <c r="Q44" s="619"/>
      <c r="R44" s="619"/>
      <c r="S44" s="619"/>
      <c r="T44" s="619"/>
      <c r="U44" s="619"/>
      <c r="V44" s="619"/>
      <c r="W44" s="619"/>
      <c r="X44" s="619"/>
      <c r="Y44" s="619"/>
      <c r="Z44" s="619"/>
      <c r="AA44" s="619"/>
      <c r="AB44" s="619"/>
      <c r="AC44" s="619"/>
      <c r="AD44" s="619"/>
      <c r="AE44" s="619"/>
      <c r="AF44" s="619"/>
      <c r="AG44" s="619"/>
      <c r="AH44" s="619"/>
      <c r="AI44" s="619"/>
      <c r="AJ44" s="620"/>
    </row>
    <row r="45" spans="2:36" s="67" customFormat="1" ht="30" customHeight="1">
      <c r="B45" s="616" t="s">
        <v>558</v>
      </c>
      <c r="C45" s="617"/>
      <c r="D45" s="617"/>
      <c r="E45" s="617"/>
      <c r="F45" s="617"/>
      <c r="G45" s="617"/>
      <c r="H45" s="617"/>
      <c r="I45" s="617"/>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8"/>
    </row>
    <row r="46" spans="2:36" ht="30" customHeight="1">
      <c r="B46" s="69">
        <v>32</v>
      </c>
      <c r="C46" s="619" t="s">
        <v>489</v>
      </c>
      <c r="D46" s="619"/>
      <c r="E46" s="619"/>
      <c r="F46" s="619"/>
      <c r="G46" s="619"/>
      <c r="H46" s="619"/>
      <c r="I46" s="619"/>
      <c r="J46" s="619"/>
      <c r="K46" s="619"/>
      <c r="L46" s="619"/>
      <c r="M46" s="619"/>
      <c r="N46" s="619"/>
      <c r="O46" s="619" t="s">
        <v>490</v>
      </c>
      <c r="P46" s="619"/>
      <c r="Q46" s="619"/>
      <c r="R46" s="619"/>
      <c r="S46" s="619"/>
      <c r="T46" s="619" t="s">
        <v>491</v>
      </c>
      <c r="U46" s="619"/>
      <c r="V46" s="619"/>
      <c r="W46" s="619"/>
      <c r="X46" s="619"/>
      <c r="Y46" s="619"/>
      <c r="Z46" s="619"/>
      <c r="AA46" s="619"/>
      <c r="AB46" s="619"/>
      <c r="AC46" s="619"/>
      <c r="AD46" s="619"/>
      <c r="AE46" s="619"/>
      <c r="AF46" s="619"/>
      <c r="AG46" s="619"/>
      <c r="AH46" s="619"/>
      <c r="AI46" s="619"/>
      <c r="AJ46" s="620"/>
    </row>
    <row r="47" spans="2:36" ht="30" customHeight="1">
      <c r="B47" s="69">
        <v>33</v>
      </c>
      <c r="C47" s="619" t="s">
        <v>489</v>
      </c>
      <c r="D47" s="619"/>
      <c r="E47" s="619"/>
      <c r="F47" s="619"/>
      <c r="G47" s="619"/>
      <c r="H47" s="619"/>
      <c r="I47" s="619"/>
      <c r="J47" s="619"/>
      <c r="K47" s="619"/>
      <c r="L47" s="619"/>
      <c r="M47" s="619"/>
      <c r="N47" s="619"/>
      <c r="O47" s="619" t="s">
        <v>492</v>
      </c>
      <c r="P47" s="619"/>
      <c r="Q47" s="619"/>
      <c r="R47" s="619"/>
      <c r="S47" s="619"/>
      <c r="T47" s="619"/>
      <c r="U47" s="619"/>
      <c r="V47" s="619"/>
      <c r="W47" s="619"/>
      <c r="X47" s="619"/>
      <c r="Y47" s="619"/>
      <c r="Z47" s="619"/>
      <c r="AA47" s="619"/>
      <c r="AB47" s="619"/>
      <c r="AC47" s="619"/>
      <c r="AD47" s="619"/>
      <c r="AE47" s="619"/>
      <c r="AF47" s="619"/>
      <c r="AG47" s="619"/>
      <c r="AH47" s="619"/>
      <c r="AI47" s="619"/>
      <c r="AJ47" s="620"/>
    </row>
    <row r="48" spans="2:36" ht="30" customHeight="1">
      <c r="B48" s="69">
        <v>34</v>
      </c>
      <c r="C48" s="619" t="s">
        <v>489</v>
      </c>
      <c r="D48" s="619"/>
      <c r="E48" s="619"/>
      <c r="F48" s="619"/>
      <c r="G48" s="619"/>
      <c r="H48" s="619"/>
      <c r="I48" s="619"/>
      <c r="J48" s="619"/>
      <c r="K48" s="619"/>
      <c r="L48" s="619"/>
      <c r="M48" s="619"/>
      <c r="N48" s="619"/>
      <c r="O48" s="619" t="s">
        <v>493</v>
      </c>
      <c r="P48" s="619"/>
      <c r="Q48" s="619"/>
      <c r="R48" s="619"/>
      <c r="S48" s="619"/>
      <c r="T48" s="619"/>
      <c r="U48" s="619"/>
      <c r="V48" s="619"/>
      <c r="W48" s="619"/>
      <c r="X48" s="619"/>
      <c r="Y48" s="619"/>
      <c r="Z48" s="619"/>
      <c r="AA48" s="619"/>
      <c r="AB48" s="619"/>
      <c r="AC48" s="619"/>
      <c r="AD48" s="619"/>
      <c r="AE48" s="619"/>
      <c r="AF48" s="619"/>
      <c r="AG48" s="619"/>
      <c r="AH48" s="619"/>
      <c r="AI48" s="619"/>
      <c r="AJ48" s="620"/>
    </row>
    <row r="49" spans="2:36" ht="30" customHeight="1">
      <c r="B49" s="69">
        <v>35</v>
      </c>
      <c r="C49" s="619" t="s">
        <v>489</v>
      </c>
      <c r="D49" s="619"/>
      <c r="E49" s="619"/>
      <c r="F49" s="619"/>
      <c r="G49" s="619"/>
      <c r="H49" s="619"/>
      <c r="I49" s="619"/>
      <c r="J49" s="619"/>
      <c r="K49" s="619"/>
      <c r="L49" s="619"/>
      <c r="M49" s="619"/>
      <c r="N49" s="619"/>
      <c r="O49" s="619" t="s">
        <v>494</v>
      </c>
      <c r="P49" s="619"/>
      <c r="Q49" s="619"/>
      <c r="R49" s="619"/>
      <c r="S49" s="619"/>
      <c r="T49" s="619"/>
      <c r="U49" s="619"/>
      <c r="V49" s="619"/>
      <c r="W49" s="619"/>
      <c r="X49" s="619"/>
      <c r="Y49" s="619"/>
      <c r="Z49" s="619"/>
      <c r="AA49" s="619"/>
      <c r="AB49" s="619"/>
      <c r="AC49" s="619"/>
      <c r="AD49" s="619"/>
      <c r="AE49" s="619"/>
      <c r="AF49" s="619"/>
      <c r="AG49" s="619"/>
      <c r="AH49" s="619"/>
      <c r="AI49" s="619"/>
      <c r="AJ49" s="620"/>
    </row>
    <row r="50" spans="2:36" s="67" customFormat="1" ht="30" customHeight="1">
      <c r="B50" s="616" t="s">
        <v>559</v>
      </c>
      <c r="C50" s="617"/>
      <c r="D50" s="617"/>
      <c r="E50" s="617"/>
      <c r="F50" s="617"/>
      <c r="G50" s="617"/>
      <c r="H50" s="617"/>
      <c r="I50" s="617"/>
      <c r="J50" s="617"/>
      <c r="K50" s="617"/>
      <c r="L50" s="617"/>
      <c r="M50" s="617"/>
      <c r="N50" s="617"/>
      <c r="O50" s="617"/>
      <c r="P50" s="617"/>
      <c r="Q50" s="617"/>
      <c r="R50" s="617"/>
      <c r="S50" s="617"/>
      <c r="T50" s="617"/>
      <c r="U50" s="617"/>
      <c r="V50" s="617"/>
      <c r="W50" s="617"/>
      <c r="X50" s="617"/>
      <c r="Y50" s="617"/>
      <c r="Z50" s="617"/>
      <c r="AA50" s="617"/>
      <c r="AB50" s="617"/>
      <c r="AC50" s="617"/>
      <c r="AD50" s="617"/>
      <c r="AE50" s="617"/>
      <c r="AF50" s="617"/>
      <c r="AG50" s="617"/>
      <c r="AH50" s="617"/>
      <c r="AI50" s="617"/>
      <c r="AJ50" s="618"/>
    </row>
    <row r="51" spans="2:36" ht="30" customHeight="1">
      <c r="B51" s="69">
        <v>36</v>
      </c>
      <c r="C51" s="619" t="s">
        <v>495</v>
      </c>
      <c r="D51" s="619"/>
      <c r="E51" s="619"/>
      <c r="F51" s="619"/>
      <c r="G51" s="619"/>
      <c r="H51" s="619"/>
      <c r="I51" s="619"/>
      <c r="J51" s="619"/>
      <c r="K51" s="619"/>
      <c r="L51" s="619"/>
      <c r="M51" s="619"/>
      <c r="N51" s="619"/>
      <c r="O51" s="619" t="s">
        <v>496</v>
      </c>
      <c r="P51" s="619"/>
      <c r="Q51" s="619"/>
      <c r="R51" s="619"/>
      <c r="S51" s="619"/>
      <c r="T51" s="619"/>
      <c r="U51" s="619"/>
      <c r="V51" s="619"/>
      <c r="W51" s="619"/>
      <c r="X51" s="619"/>
      <c r="Y51" s="619"/>
      <c r="Z51" s="619"/>
      <c r="AA51" s="619"/>
      <c r="AB51" s="619"/>
      <c r="AC51" s="619"/>
      <c r="AD51" s="619"/>
      <c r="AE51" s="619"/>
      <c r="AF51" s="619"/>
      <c r="AG51" s="619"/>
      <c r="AH51" s="619"/>
      <c r="AI51" s="619"/>
      <c r="AJ51" s="620"/>
    </row>
    <row r="52" spans="2:36" ht="30" customHeight="1">
      <c r="B52" s="69">
        <v>37</v>
      </c>
      <c r="C52" s="619" t="s">
        <v>495</v>
      </c>
      <c r="D52" s="619"/>
      <c r="E52" s="619"/>
      <c r="F52" s="619"/>
      <c r="G52" s="619"/>
      <c r="H52" s="619"/>
      <c r="I52" s="619"/>
      <c r="J52" s="619"/>
      <c r="K52" s="619"/>
      <c r="L52" s="619"/>
      <c r="M52" s="619"/>
      <c r="N52" s="619"/>
      <c r="O52" s="619" t="s">
        <v>497</v>
      </c>
      <c r="P52" s="619"/>
      <c r="Q52" s="619"/>
      <c r="R52" s="619"/>
      <c r="S52" s="619"/>
      <c r="T52" s="619"/>
      <c r="U52" s="619"/>
      <c r="V52" s="619"/>
      <c r="W52" s="619"/>
      <c r="X52" s="619"/>
      <c r="Y52" s="619"/>
      <c r="Z52" s="619"/>
      <c r="AA52" s="619"/>
      <c r="AB52" s="619"/>
      <c r="AC52" s="619"/>
      <c r="AD52" s="619"/>
      <c r="AE52" s="619"/>
      <c r="AF52" s="619"/>
      <c r="AG52" s="619"/>
      <c r="AH52" s="619"/>
      <c r="AI52" s="619"/>
      <c r="AJ52" s="620"/>
    </row>
    <row r="53" spans="2:36" ht="30" customHeight="1">
      <c r="B53" s="69">
        <v>38</v>
      </c>
      <c r="C53" s="619" t="s">
        <v>495</v>
      </c>
      <c r="D53" s="619"/>
      <c r="E53" s="619"/>
      <c r="F53" s="619"/>
      <c r="G53" s="619"/>
      <c r="H53" s="619"/>
      <c r="I53" s="619"/>
      <c r="J53" s="619"/>
      <c r="K53" s="619"/>
      <c r="L53" s="619"/>
      <c r="M53" s="619"/>
      <c r="N53" s="619"/>
      <c r="O53" s="619" t="s">
        <v>498</v>
      </c>
      <c r="P53" s="619"/>
      <c r="Q53" s="619"/>
      <c r="R53" s="619"/>
      <c r="S53" s="619"/>
      <c r="T53" s="619"/>
      <c r="U53" s="619"/>
      <c r="V53" s="619"/>
      <c r="W53" s="619"/>
      <c r="X53" s="619"/>
      <c r="Y53" s="619"/>
      <c r="Z53" s="619"/>
      <c r="AA53" s="619"/>
      <c r="AB53" s="619"/>
      <c r="AC53" s="619"/>
      <c r="AD53" s="619"/>
      <c r="AE53" s="619"/>
      <c r="AF53" s="619"/>
      <c r="AG53" s="619"/>
      <c r="AH53" s="619"/>
      <c r="AI53" s="619"/>
      <c r="AJ53" s="620"/>
    </row>
    <row r="54" spans="2:36" ht="30" customHeight="1">
      <c r="B54" s="69">
        <v>39</v>
      </c>
      <c r="C54" s="619" t="s">
        <v>495</v>
      </c>
      <c r="D54" s="619"/>
      <c r="E54" s="619"/>
      <c r="F54" s="619"/>
      <c r="G54" s="619"/>
      <c r="H54" s="619"/>
      <c r="I54" s="619"/>
      <c r="J54" s="619"/>
      <c r="K54" s="619"/>
      <c r="L54" s="619"/>
      <c r="M54" s="619"/>
      <c r="N54" s="619"/>
      <c r="O54" s="619" t="s">
        <v>499</v>
      </c>
      <c r="P54" s="619"/>
      <c r="Q54" s="619"/>
      <c r="R54" s="619"/>
      <c r="S54" s="619"/>
      <c r="T54" s="619"/>
      <c r="U54" s="619"/>
      <c r="V54" s="619"/>
      <c r="W54" s="619"/>
      <c r="X54" s="619"/>
      <c r="Y54" s="619"/>
      <c r="Z54" s="619"/>
      <c r="AA54" s="619"/>
      <c r="AB54" s="619"/>
      <c r="AC54" s="619"/>
      <c r="AD54" s="619"/>
      <c r="AE54" s="619"/>
      <c r="AF54" s="619"/>
      <c r="AG54" s="619"/>
      <c r="AH54" s="619"/>
      <c r="AI54" s="619"/>
      <c r="AJ54" s="620"/>
    </row>
    <row r="55" spans="2:36" ht="30" customHeight="1">
      <c r="B55" s="69">
        <v>40</v>
      </c>
      <c r="C55" s="619" t="s">
        <v>495</v>
      </c>
      <c r="D55" s="619"/>
      <c r="E55" s="619"/>
      <c r="F55" s="619"/>
      <c r="G55" s="619"/>
      <c r="H55" s="619"/>
      <c r="I55" s="619"/>
      <c r="J55" s="619"/>
      <c r="K55" s="619"/>
      <c r="L55" s="619"/>
      <c r="M55" s="619"/>
      <c r="N55" s="619"/>
      <c r="O55" s="619" t="s">
        <v>500</v>
      </c>
      <c r="P55" s="619"/>
      <c r="Q55" s="619"/>
      <c r="R55" s="619"/>
      <c r="S55" s="619"/>
      <c r="T55" s="619" t="s">
        <v>501</v>
      </c>
      <c r="U55" s="619"/>
      <c r="V55" s="619"/>
      <c r="W55" s="619"/>
      <c r="X55" s="619"/>
      <c r="Y55" s="619"/>
      <c r="Z55" s="619"/>
      <c r="AA55" s="619"/>
      <c r="AB55" s="619"/>
      <c r="AC55" s="619"/>
      <c r="AD55" s="619"/>
      <c r="AE55" s="619"/>
      <c r="AF55" s="619"/>
      <c r="AG55" s="619"/>
      <c r="AH55" s="619"/>
      <c r="AI55" s="619"/>
      <c r="AJ55" s="620"/>
    </row>
    <row r="56" spans="2:36" ht="30" customHeight="1">
      <c r="B56" s="69">
        <v>41</v>
      </c>
      <c r="C56" s="619" t="s">
        <v>495</v>
      </c>
      <c r="D56" s="619"/>
      <c r="E56" s="619"/>
      <c r="F56" s="619"/>
      <c r="G56" s="619"/>
      <c r="H56" s="619"/>
      <c r="I56" s="619"/>
      <c r="J56" s="619"/>
      <c r="K56" s="619"/>
      <c r="L56" s="619"/>
      <c r="M56" s="619"/>
      <c r="N56" s="619"/>
      <c r="O56" s="619" t="s">
        <v>502</v>
      </c>
      <c r="P56" s="619"/>
      <c r="Q56" s="619"/>
      <c r="R56" s="619"/>
      <c r="S56" s="619"/>
      <c r="T56" s="619" t="s">
        <v>503</v>
      </c>
      <c r="U56" s="619"/>
      <c r="V56" s="619"/>
      <c r="W56" s="619"/>
      <c r="X56" s="619"/>
      <c r="Y56" s="619"/>
      <c r="Z56" s="619"/>
      <c r="AA56" s="619"/>
      <c r="AB56" s="619"/>
      <c r="AC56" s="619"/>
      <c r="AD56" s="619"/>
      <c r="AE56" s="619"/>
      <c r="AF56" s="619"/>
      <c r="AG56" s="619"/>
      <c r="AH56" s="619"/>
      <c r="AI56" s="619"/>
      <c r="AJ56" s="620"/>
    </row>
    <row r="57" spans="2:36" s="67" customFormat="1" ht="30" customHeight="1">
      <c r="B57" s="616" t="s">
        <v>560</v>
      </c>
      <c r="C57" s="617"/>
      <c r="D57" s="617"/>
      <c r="E57" s="617"/>
      <c r="F57" s="617"/>
      <c r="G57" s="617"/>
      <c r="H57" s="617"/>
      <c r="I57" s="617"/>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8"/>
    </row>
    <row r="58" spans="2:36" ht="30" customHeight="1">
      <c r="B58" s="69">
        <v>42</v>
      </c>
      <c r="C58" s="619" t="s">
        <v>504</v>
      </c>
      <c r="D58" s="619"/>
      <c r="E58" s="619"/>
      <c r="F58" s="619"/>
      <c r="G58" s="619"/>
      <c r="H58" s="619"/>
      <c r="I58" s="619"/>
      <c r="J58" s="619"/>
      <c r="K58" s="619"/>
      <c r="L58" s="619"/>
      <c r="M58" s="619"/>
      <c r="N58" s="619"/>
      <c r="O58" s="619" t="s">
        <v>505</v>
      </c>
      <c r="P58" s="619"/>
      <c r="Q58" s="619"/>
      <c r="R58" s="619"/>
      <c r="S58" s="619"/>
      <c r="T58" s="619"/>
      <c r="U58" s="619"/>
      <c r="V58" s="619"/>
      <c r="W58" s="619"/>
      <c r="X58" s="619"/>
      <c r="Y58" s="619"/>
      <c r="Z58" s="619"/>
      <c r="AA58" s="619"/>
      <c r="AB58" s="619"/>
      <c r="AC58" s="619"/>
      <c r="AD58" s="619"/>
      <c r="AE58" s="619"/>
      <c r="AF58" s="619"/>
      <c r="AG58" s="619"/>
      <c r="AH58" s="619"/>
      <c r="AI58" s="619"/>
      <c r="AJ58" s="620"/>
    </row>
    <row r="59" spans="2:36" ht="30" customHeight="1">
      <c r="B59" s="69">
        <v>43</v>
      </c>
      <c r="C59" s="619" t="s">
        <v>504</v>
      </c>
      <c r="D59" s="619"/>
      <c r="E59" s="619"/>
      <c r="F59" s="619"/>
      <c r="G59" s="619"/>
      <c r="H59" s="619"/>
      <c r="I59" s="619"/>
      <c r="J59" s="619"/>
      <c r="K59" s="619"/>
      <c r="L59" s="619"/>
      <c r="M59" s="619"/>
      <c r="N59" s="619"/>
      <c r="O59" s="619" t="s">
        <v>506</v>
      </c>
      <c r="P59" s="619"/>
      <c r="Q59" s="619"/>
      <c r="R59" s="619"/>
      <c r="S59" s="619"/>
      <c r="T59" s="619"/>
      <c r="U59" s="619"/>
      <c r="V59" s="619"/>
      <c r="W59" s="619"/>
      <c r="X59" s="619"/>
      <c r="Y59" s="619"/>
      <c r="Z59" s="619"/>
      <c r="AA59" s="619"/>
      <c r="AB59" s="619"/>
      <c r="AC59" s="619"/>
      <c r="AD59" s="619"/>
      <c r="AE59" s="619"/>
      <c r="AF59" s="619"/>
      <c r="AG59" s="619"/>
      <c r="AH59" s="619"/>
      <c r="AI59" s="619"/>
      <c r="AJ59" s="620"/>
    </row>
    <row r="60" spans="2:36" ht="30" customHeight="1">
      <c r="B60" s="69">
        <v>44</v>
      </c>
      <c r="C60" s="619" t="s">
        <v>504</v>
      </c>
      <c r="D60" s="619"/>
      <c r="E60" s="619"/>
      <c r="F60" s="619"/>
      <c r="G60" s="619"/>
      <c r="H60" s="619"/>
      <c r="I60" s="619"/>
      <c r="J60" s="619"/>
      <c r="K60" s="619"/>
      <c r="L60" s="619"/>
      <c r="M60" s="619"/>
      <c r="N60" s="619"/>
      <c r="O60" s="619" t="s">
        <v>507</v>
      </c>
      <c r="P60" s="619"/>
      <c r="Q60" s="619"/>
      <c r="R60" s="619"/>
      <c r="S60" s="619"/>
      <c r="T60" s="619"/>
      <c r="U60" s="619"/>
      <c r="V60" s="619"/>
      <c r="W60" s="619"/>
      <c r="X60" s="619"/>
      <c r="Y60" s="619"/>
      <c r="Z60" s="619"/>
      <c r="AA60" s="619"/>
      <c r="AB60" s="619"/>
      <c r="AC60" s="619"/>
      <c r="AD60" s="619"/>
      <c r="AE60" s="619"/>
      <c r="AF60" s="619"/>
      <c r="AG60" s="619"/>
      <c r="AH60" s="619"/>
      <c r="AI60" s="619"/>
      <c r="AJ60" s="620"/>
    </row>
    <row r="61" spans="2:36" ht="30" customHeight="1">
      <c r="B61" s="69">
        <v>45</v>
      </c>
      <c r="C61" s="619" t="s">
        <v>504</v>
      </c>
      <c r="D61" s="619"/>
      <c r="E61" s="619"/>
      <c r="F61" s="619"/>
      <c r="G61" s="619"/>
      <c r="H61" s="619"/>
      <c r="I61" s="619"/>
      <c r="J61" s="619"/>
      <c r="K61" s="619"/>
      <c r="L61" s="619"/>
      <c r="M61" s="619"/>
      <c r="N61" s="619"/>
      <c r="O61" s="619" t="s">
        <v>508</v>
      </c>
      <c r="P61" s="619"/>
      <c r="Q61" s="619"/>
      <c r="R61" s="619"/>
      <c r="S61" s="619"/>
      <c r="T61" s="619" t="s">
        <v>509</v>
      </c>
      <c r="U61" s="619"/>
      <c r="V61" s="619"/>
      <c r="W61" s="619"/>
      <c r="X61" s="619"/>
      <c r="Y61" s="619"/>
      <c r="Z61" s="619"/>
      <c r="AA61" s="619"/>
      <c r="AB61" s="619"/>
      <c r="AC61" s="619"/>
      <c r="AD61" s="619"/>
      <c r="AE61" s="619"/>
      <c r="AF61" s="619"/>
      <c r="AG61" s="619"/>
      <c r="AH61" s="619"/>
      <c r="AI61" s="619"/>
      <c r="AJ61" s="620"/>
    </row>
    <row r="62" spans="2:36" ht="30" customHeight="1">
      <c r="B62" s="69">
        <v>46</v>
      </c>
      <c r="C62" s="619" t="s">
        <v>504</v>
      </c>
      <c r="D62" s="619"/>
      <c r="E62" s="619"/>
      <c r="F62" s="619"/>
      <c r="G62" s="619"/>
      <c r="H62" s="619"/>
      <c r="I62" s="619"/>
      <c r="J62" s="619"/>
      <c r="K62" s="619"/>
      <c r="L62" s="619"/>
      <c r="M62" s="619"/>
      <c r="N62" s="619"/>
      <c r="O62" s="619" t="s">
        <v>510</v>
      </c>
      <c r="P62" s="619"/>
      <c r="Q62" s="619"/>
      <c r="R62" s="619"/>
      <c r="S62" s="619"/>
      <c r="T62" s="619" t="s">
        <v>511</v>
      </c>
      <c r="U62" s="619"/>
      <c r="V62" s="619"/>
      <c r="W62" s="619"/>
      <c r="X62" s="619"/>
      <c r="Y62" s="619"/>
      <c r="Z62" s="619"/>
      <c r="AA62" s="619"/>
      <c r="AB62" s="619"/>
      <c r="AC62" s="619"/>
      <c r="AD62" s="619"/>
      <c r="AE62" s="619"/>
      <c r="AF62" s="619"/>
      <c r="AG62" s="619"/>
      <c r="AH62" s="619"/>
      <c r="AI62" s="619"/>
      <c r="AJ62" s="620"/>
    </row>
    <row r="63" spans="2:36" s="67" customFormat="1" ht="30" customHeight="1">
      <c r="B63" s="616" t="s">
        <v>561</v>
      </c>
      <c r="C63" s="617"/>
      <c r="D63" s="617"/>
      <c r="E63" s="617"/>
      <c r="F63" s="617"/>
      <c r="G63" s="617"/>
      <c r="H63" s="617"/>
      <c r="I63" s="617"/>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8"/>
    </row>
    <row r="64" spans="2:36" ht="30" customHeight="1">
      <c r="B64" s="69">
        <v>47</v>
      </c>
      <c r="C64" s="619" t="s">
        <v>512</v>
      </c>
      <c r="D64" s="619"/>
      <c r="E64" s="619"/>
      <c r="F64" s="619"/>
      <c r="G64" s="619"/>
      <c r="H64" s="619"/>
      <c r="I64" s="619"/>
      <c r="J64" s="619"/>
      <c r="K64" s="619"/>
      <c r="L64" s="619"/>
      <c r="M64" s="619"/>
      <c r="N64" s="619"/>
      <c r="O64" s="619" t="s">
        <v>513</v>
      </c>
      <c r="P64" s="619"/>
      <c r="Q64" s="619"/>
      <c r="R64" s="619"/>
      <c r="S64" s="619"/>
      <c r="T64" s="619" t="s">
        <v>514</v>
      </c>
      <c r="U64" s="619"/>
      <c r="V64" s="619"/>
      <c r="W64" s="619"/>
      <c r="X64" s="619"/>
      <c r="Y64" s="619"/>
      <c r="Z64" s="619"/>
      <c r="AA64" s="619"/>
      <c r="AB64" s="619"/>
      <c r="AC64" s="619"/>
      <c r="AD64" s="619"/>
      <c r="AE64" s="619"/>
      <c r="AF64" s="619"/>
      <c r="AG64" s="619"/>
      <c r="AH64" s="619"/>
      <c r="AI64" s="619"/>
      <c r="AJ64" s="620"/>
    </row>
    <row r="65" spans="2:36" ht="30" customHeight="1">
      <c r="B65" s="69">
        <v>48</v>
      </c>
      <c r="C65" s="619" t="s">
        <v>512</v>
      </c>
      <c r="D65" s="619"/>
      <c r="E65" s="619"/>
      <c r="F65" s="619"/>
      <c r="G65" s="619"/>
      <c r="H65" s="619"/>
      <c r="I65" s="619"/>
      <c r="J65" s="619"/>
      <c r="K65" s="619"/>
      <c r="L65" s="619"/>
      <c r="M65" s="619"/>
      <c r="N65" s="619"/>
      <c r="O65" s="619" t="s">
        <v>515</v>
      </c>
      <c r="P65" s="619"/>
      <c r="Q65" s="619"/>
      <c r="R65" s="619"/>
      <c r="S65" s="619"/>
      <c r="T65" s="619" t="s">
        <v>516</v>
      </c>
      <c r="U65" s="619"/>
      <c r="V65" s="619"/>
      <c r="W65" s="619"/>
      <c r="X65" s="619"/>
      <c r="Y65" s="619"/>
      <c r="Z65" s="619"/>
      <c r="AA65" s="619"/>
      <c r="AB65" s="619"/>
      <c r="AC65" s="619"/>
      <c r="AD65" s="619"/>
      <c r="AE65" s="619"/>
      <c r="AF65" s="619"/>
      <c r="AG65" s="619"/>
      <c r="AH65" s="619"/>
      <c r="AI65" s="619"/>
      <c r="AJ65" s="620"/>
    </row>
    <row r="66" spans="2:36" ht="30" customHeight="1">
      <c r="B66" s="69">
        <v>49</v>
      </c>
      <c r="C66" s="619" t="s">
        <v>512</v>
      </c>
      <c r="D66" s="619"/>
      <c r="E66" s="619"/>
      <c r="F66" s="619"/>
      <c r="G66" s="619"/>
      <c r="H66" s="619"/>
      <c r="I66" s="619"/>
      <c r="J66" s="619"/>
      <c r="K66" s="619"/>
      <c r="L66" s="619"/>
      <c r="M66" s="619"/>
      <c r="N66" s="619"/>
      <c r="O66" s="619" t="s">
        <v>517</v>
      </c>
      <c r="P66" s="619"/>
      <c r="Q66" s="619"/>
      <c r="R66" s="619"/>
      <c r="S66" s="619"/>
      <c r="T66" s="619" t="s">
        <v>518</v>
      </c>
      <c r="U66" s="619"/>
      <c r="V66" s="619"/>
      <c r="W66" s="619"/>
      <c r="X66" s="619"/>
      <c r="Y66" s="619"/>
      <c r="Z66" s="619"/>
      <c r="AA66" s="619"/>
      <c r="AB66" s="619"/>
      <c r="AC66" s="619"/>
      <c r="AD66" s="619"/>
      <c r="AE66" s="619"/>
      <c r="AF66" s="619"/>
      <c r="AG66" s="619"/>
      <c r="AH66" s="619"/>
      <c r="AI66" s="619"/>
      <c r="AJ66" s="620"/>
    </row>
    <row r="67" spans="2:36" ht="30" customHeight="1">
      <c r="B67" s="69">
        <v>50</v>
      </c>
      <c r="C67" s="619" t="s">
        <v>512</v>
      </c>
      <c r="D67" s="619"/>
      <c r="E67" s="619"/>
      <c r="F67" s="619"/>
      <c r="G67" s="619"/>
      <c r="H67" s="619"/>
      <c r="I67" s="619"/>
      <c r="J67" s="619"/>
      <c r="K67" s="619"/>
      <c r="L67" s="619"/>
      <c r="M67" s="619"/>
      <c r="N67" s="619"/>
      <c r="O67" s="619" t="s">
        <v>519</v>
      </c>
      <c r="P67" s="619"/>
      <c r="Q67" s="619"/>
      <c r="R67" s="619"/>
      <c r="S67" s="619"/>
      <c r="T67" s="619" t="s">
        <v>520</v>
      </c>
      <c r="U67" s="619"/>
      <c r="V67" s="619"/>
      <c r="W67" s="619"/>
      <c r="X67" s="619"/>
      <c r="Y67" s="619"/>
      <c r="Z67" s="619"/>
      <c r="AA67" s="619"/>
      <c r="AB67" s="619"/>
      <c r="AC67" s="619"/>
      <c r="AD67" s="619"/>
      <c r="AE67" s="619"/>
      <c r="AF67" s="619"/>
      <c r="AG67" s="619"/>
      <c r="AH67" s="619"/>
      <c r="AI67" s="619"/>
      <c r="AJ67" s="620"/>
    </row>
    <row r="68" spans="2:36" s="67" customFormat="1" ht="30" customHeight="1">
      <c r="B68" s="616" t="s">
        <v>562</v>
      </c>
      <c r="C68" s="617"/>
      <c r="D68" s="617"/>
      <c r="E68" s="617"/>
      <c r="F68" s="617"/>
      <c r="G68" s="617"/>
      <c r="H68" s="617"/>
      <c r="I68" s="617"/>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8"/>
    </row>
    <row r="69" spans="2:36" ht="30" customHeight="1">
      <c r="B69" s="69">
        <v>51</v>
      </c>
      <c r="C69" s="619" t="s">
        <v>521</v>
      </c>
      <c r="D69" s="619"/>
      <c r="E69" s="619"/>
      <c r="F69" s="619"/>
      <c r="G69" s="619"/>
      <c r="H69" s="619"/>
      <c r="I69" s="619"/>
      <c r="J69" s="619"/>
      <c r="K69" s="619"/>
      <c r="L69" s="619"/>
      <c r="M69" s="619"/>
      <c r="N69" s="619"/>
      <c r="O69" s="619" t="s">
        <v>522</v>
      </c>
      <c r="P69" s="619"/>
      <c r="Q69" s="619"/>
      <c r="R69" s="619"/>
      <c r="S69" s="619"/>
      <c r="T69" s="619" t="s">
        <v>523</v>
      </c>
      <c r="U69" s="619"/>
      <c r="V69" s="619"/>
      <c r="W69" s="619"/>
      <c r="X69" s="619"/>
      <c r="Y69" s="619"/>
      <c r="Z69" s="619"/>
      <c r="AA69" s="619"/>
      <c r="AB69" s="619"/>
      <c r="AC69" s="619"/>
      <c r="AD69" s="619"/>
      <c r="AE69" s="619"/>
      <c r="AF69" s="619"/>
      <c r="AG69" s="619"/>
      <c r="AH69" s="619"/>
      <c r="AI69" s="619"/>
      <c r="AJ69" s="620"/>
    </row>
    <row r="70" spans="2:36" ht="30" customHeight="1">
      <c r="B70" s="69">
        <v>52</v>
      </c>
      <c r="C70" s="619" t="s">
        <v>521</v>
      </c>
      <c r="D70" s="619"/>
      <c r="E70" s="619"/>
      <c r="F70" s="619"/>
      <c r="G70" s="619"/>
      <c r="H70" s="619"/>
      <c r="I70" s="619"/>
      <c r="J70" s="619"/>
      <c r="K70" s="619"/>
      <c r="L70" s="619"/>
      <c r="M70" s="619"/>
      <c r="N70" s="619"/>
      <c r="O70" s="619" t="s">
        <v>524</v>
      </c>
      <c r="P70" s="619"/>
      <c r="Q70" s="619"/>
      <c r="R70" s="619"/>
      <c r="S70" s="619"/>
      <c r="T70" s="619" t="s">
        <v>525</v>
      </c>
      <c r="U70" s="619"/>
      <c r="V70" s="619"/>
      <c r="W70" s="619"/>
      <c r="X70" s="619"/>
      <c r="Y70" s="619"/>
      <c r="Z70" s="619"/>
      <c r="AA70" s="619"/>
      <c r="AB70" s="619"/>
      <c r="AC70" s="619"/>
      <c r="AD70" s="619"/>
      <c r="AE70" s="619"/>
      <c r="AF70" s="619"/>
      <c r="AG70" s="619"/>
      <c r="AH70" s="619"/>
      <c r="AI70" s="619"/>
      <c r="AJ70" s="620"/>
    </row>
    <row r="71" spans="2:36" ht="30" customHeight="1">
      <c r="B71" s="69">
        <v>53</v>
      </c>
      <c r="C71" s="619" t="s">
        <v>521</v>
      </c>
      <c r="D71" s="619"/>
      <c r="E71" s="619"/>
      <c r="F71" s="619"/>
      <c r="G71" s="619"/>
      <c r="H71" s="619"/>
      <c r="I71" s="619"/>
      <c r="J71" s="619"/>
      <c r="K71" s="619"/>
      <c r="L71" s="619"/>
      <c r="M71" s="619"/>
      <c r="N71" s="619"/>
      <c r="O71" s="619" t="s">
        <v>526</v>
      </c>
      <c r="P71" s="619"/>
      <c r="Q71" s="619"/>
      <c r="R71" s="619"/>
      <c r="S71" s="619"/>
      <c r="T71" s="619" t="s">
        <v>527</v>
      </c>
      <c r="U71" s="619"/>
      <c r="V71" s="619"/>
      <c r="W71" s="619"/>
      <c r="X71" s="619"/>
      <c r="Y71" s="619"/>
      <c r="Z71" s="619"/>
      <c r="AA71" s="619"/>
      <c r="AB71" s="619"/>
      <c r="AC71" s="619"/>
      <c r="AD71" s="619"/>
      <c r="AE71" s="619"/>
      <c r="AF71" s="619"/>
      <c r="AG71" s="619"/>
      <c r="AH71" s="619"/>
      <c r="AI71" s="619"/>
      <c r="AJ71" s="620"/>
    </row>
    <row r="72" spans="2:36" ht="30" customHeight="1">
      <c r="B72" s="69">
        <v>54</v>
      </c>
      <c r="C72" s="619" t="s">
        <v>521</v>
      </c>
      <c r="D72" s="619"/>
      <c r="E72" s="619"/>
      <c r="F72" s="619"/>
      <c r="G72" s="619"/>
      <c r="H72" s="619"/>
      <c r="I72" s="619"/>
      <c r="J72" s="619"/>
      <c r="K72" s="619"/>
      <c r="L72" s="619"/>
      <c r="M72" s="619"/>
      <c r="N72" s="619"/>
      <c r="O72" s="619" t="s">
        <v>528</v>
      </c>
      <c r="P72" s="619"/>
      <c r="Q72" s="619"/>
      <c r="R72" s="619"/>
      <c r="S72" s="619"/>
      <c r="T72" s="619" t="s">
        <v>529</v>
      </c>
      <c r="U72" s="619"/>
      <c r="V72" s="619"/>
      <c r="W72" s="619"/>
      <c r="X72" s="619"/>
      <c r="Y72" s="619"/>
      <c r="Z72" s="619"/>
      <c r="AA72" s="619"/>
      <c r="AB72" s="619"/>
      <c r="AC72" s="619"/>
      <c r="AD72" s="619"/>
      <c r="AE72" s="619"/>
      <c r="AF72" s="619"/>
      <c r="AG72" s="619"/>
      <c r="AH72" s="619"/>
      <c r="AI72" s="619"/>
      <c r="AJ72" s="620"/>
    </row>
    <row r="73" spans="2:36" s="67" customFormat="1" ht="30" customHeight="1">
      <c r="B73" s="616" t="s">
        <v>563</v>
      </c>
      <c r="C73" s="617"/>
      <c r="D73" s="617"/>
      <c r="E73" s="617"/>
      <c r="F73" s="617"/>
      <c r="G73" s="617"/>
      <c r="H73" s="617"/>
      <c r="I73" s="617"/>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8"/>
    </row>
    <row r="74" spans="2:36" ht="30" customHeight="1">
      <c r="B74" s="69">
        <v>55</v>
      </c>
      <c r="C74" s="619" t="s">
        <v>530</v>
      </c>
      <c r="D74" s="619"/>
      <c r="E74" s="619"/>
      <c r="F74" s="619"/>
      <c r="G74" s="619"/>
      <c r="H74" s="619"/>
      <c r="I74" s="619"/>
      <c r="J74" s="619"/>
      <c r="K74" s="619"/>
      <c r="L74" s="619"/>
      <c r="M74" s="619"/>
      <c r="N74" s="619"/>
      <c r="O74" s="619" t="s">
        <v>531</v>
      </c>
      <c r="P74" s="619"/>
      <c r="Q74" s="619"/>
      <c r="R74" s="619"/>
      <c r="S74" s="619"/>
      <c r="T74" s="619"/>
      <c r="U74" s="619"/>
      <c r="V74" s="619"/>
      <c r="W74" s="619"/>
      <c r="X74" s="619"/>
      <c r="Y74" s="619"/>
      <c r="Z74" s="619"/>
      <c r="AA74" s="619"/>
      <c r="AB74" s="619"/>
      <c r="AC74" s="619"/>
      <c r="AD74" s="619"/>
      <c r="AE74" s="619"/>
      <c r="AF74" s="619"/>
      <c r="AG74" s="619"/>
      <c r="AH74" s="619"/>
      <c r="AI74" s="619"/>
      <c r="AJ74" s="620"/>
    </row>
    <row r="75" spans="2:36" ht="30" customHeight="1">
      <c r="B75" s="69">
        <v>56</v>
      </c>
      <c r="C75" s="619" t="s">
        <v>530</v>
      </c>
      <c r="D75" s="619"/>
      <c r="E75" s="619"/>
      <c r="F75" s="619"/>
      <c r="G75" s="619"/>
      <c r="H75" s="619"/>
      <c r="I75" s="619"/>
      <c r="J75" s="619"/>
      <c r="K75" s="619"/>
      <c r="L75" s="619"/>
      <c r="M75" s="619"/>
      <c r="N75" s="619"/>
      <c r="O75" s="619" t="s">
        <v>532</v>
      </c>
      <c r="P75" s="619"/>
      <c r="Q75" s="619"/>
      <c r="R75" s="619"/>
      <c r="S75" s="619"/>
      <c r="T75" s="619"/>
      <c r="U75" s="619"/>
      <c r="V75" s="619"/>
      <c r="W75" s="619"/>
      <c r="X75" s="619"/>
      <c r="Y75" s="619"/>
      <c r="Z75" s="619"/>
      <c r="AA75" s="619"/>
      <c r="AB75" s="619"/>
      <c r="AC75" s="619"/>
      <c r="AD75" s="619"/>
      <c r="AE75" s="619"/>
      <c r="AF75" s="619"/>
      <c r="AG75" s="619"/>
      <c r="AH75" s="619"/>
      <c r="AI75" s="619"/>
      <c r="AJ75" s="620"/>
    </row>
    <row r="76" spans="2:36" ht="30" customHeight="1">
      <c r="B76" s="69">
        <v>57</v>
      </c>
      <c r="C76" s="619" t="s">
        <v>530</v>
      </c>
      <c r="D76" s="619"/>
      <c r="E76" s="619"/>
      <c r="F76" s="619"/>
      <c r="G76" s="619"/>
      <c r="H76" s="619"/>
      <c r="I76" s="619"/>
      <c r="J76" s="619"/>
      <c r="K76" s="619"/>
      <c r="L76" s="619"/>
      <c r="M76" s="619"/>
      <c r="N76" s="619"/>
      <c r="O76" s="619" t="s">
        <v>533</v>
      </c>
      <c r="P76" s="619"/>
      <c r="Q76" s="619"/>
      <c r="R76" s="619"/>
      <c r="S76" s="619"/>
      <c r="T76" s="619"/>
      <c r="U76" s="619"/>
      <c r="V76" s="619"/>
      <c r="W76" s="619"/>
      <c r="X76" s="619"/>
      <c r="Y76" s="619"/>
      <c r="Z76" s="619"/>
      <c r="AA76" s="619"/>
      <c r="AB76" s="619"/>
      <c r="AC76" s="619"/>
      <c r="AD76" s="619"/>
      <c r="AE76" s="619"/>
      <c r="AF76" s="619"/>
      <c r="AG76" s="619"/>
      <c r="AH76" s="619"/>
      <c r="AI76" s="619"/>
      <c r="AJ76" s="620"/>
    </row>
    <row r="77" spans="2:36" ht="30" customHeight="1">
      <c r="B77" s="69">
        <v>58</v>
      </c>
      <c r="C77" s="619" t="s">
        <v>530</v>
      </c>
      <c r="D77" s="619"/>
      <c r="E77" s="619"/>
      <c r="F77" s="619"/>
      <c r="G77" s="619"/>
      <c r="H77" s="619"/>
      <c r="I77" s="619"/>
      <c r="J77" s="619"/>
      <c r="K77" s="619"/>
      <c r="L77" s="619"/>
      <c r="M77" s="619"/>
      <c r="N77" s="619"/>
      <c r="O77" s="619" t="s">
        <v>534</v>
      </c>
      <c r="P77" s="619"/>
      <c r="Q77" s="619"/>
      <c r="R77" s="619"/>
      <c r="S77" s="619"/>
      <c r="T77" s="619"/>
      <c r="U77" s="619"/>
      <c r="V77" s="619"/>
      <c r="W77" s="619"/>
      <c r="X77" s="619"/>
      <c r="Y77" s="619"/>
      <c r="Z77" s="619"/>
      <c r="AA77" s="619"/>
      <c r="AB77" s="619"/>
      <c r="AC77" s="619"/>
      <c r="AD77" s="619"/>
      <c r="AE77" s="619"/>
      <c r="AF77" s="619"/>
      <c r="AG77" s="619"/>
      <c r="AH77" s="619"/>
      <c r="AI77" s="619"/>
      <c r="AJ77" s="620"/>
    </row>
    <row r="78" spans="2:36" s="67" customFormat="1" ht="30" customHeight="1">
      <c r="B78" s="616" t="s">
        <v>564</v>
      </c>
      <c r="C78" s="617"/>
      <c r="D78" s="617"/>
      <c r="E78" s="617"/>
      <c r="F78" s="617"/>
      <c r="G78" s="617"/>
      <c r="H78" s="617"/>
      <c r="I78" s="617"/>
      <c r="J78" s="617"/>
      <c r="K78" s="617"/>
      <c r="L78" s="617"/>
      <c r="M78" s="617"/>
      <c r="N78" s="617"/>
      <c r="O78" s="617"/>
      <c r="P78" s="617"/>
      <c r="Q78" s="617"/>
      <c r="R78" s="617"/>
      <c r="S78" s="617"/>
      <c r="T78" s="617"/>
      <c r="U78" s="617"/>
      <c r="V78" s="617"/>
      <c r="W78" s="617"/>
      <c r="X78" s="617"/>
      <c r="Y78" s="617"/>
      <c r="Z78" s="617"/>
      <c r="AA78" s="617"/>
      <c r="AB78" s="617"/>
      <c r="AC78" s="617"/>
      <c r="AD78" s="617"/>
      <c r="AE78" s="617"/>
      <c r="AF78" s="617"/>
      <c r="AG78" s="617"/>
      <c r="AH78" s="617"/>
      <c r="AI78" s="617"/>
      <c r="AJ78" s="618"/>
    </row>
    <row r="79" spans="2:36" ht="30" customHeight="1">
      <c r="B79" s="69">
        <v>59</v>
      </c>
      <c r="C79" s="619" t="s">
        <v>535</v>
      </c>
      <c r="D79" s="619"/>
      <c r="E79" s="619"/>
      <c r="F79" s="619"/>
      <c r="G79" s="619"/>
      <c r="H79" s="619"/>
      <c r="I79" s="619"/>
      <c r="J79" s="619"/>
      <c r="K79" s="619"/>
      <c r="L79" s="619"/>
      <c r="M79" s="619"/>
      <c r="N79" s="619"/>
      <c r="O79" s="619" t="s">
        <v>536</v>
      </c>
      <c r="P79" s="619"/>
      <c r="Q79" s="619"/>
      <c r="R79" s="619"/>
      <c r="S79" s="619"/>
      <c r="T79" s="619" t="s">
        <v>537</v>
      </c>
      <c r="U79" s="619"/>
      <c r="V79" s="619"/>
      <c r="W79" s="619"/>
      <c r="X79" s="619"/>
      <c r="Y79" s="619"/>
      <c r="Z79" s="619"/>
      <c r="AA79" s="619"/>
      <c r="AB79" s="619"/>
      <c r="AC79" s="619"/>
      <c r="AD79" s="619"/>
      <c r="AE79" s="619"/>
      <c r="AF79" s="619"/>
      <c r="AG79" s="619"/>
      <c r="AH79" s="619"/>
      <c r="AI79" s="619"/>
      <c r="AJ79" s="620"/>
    </row>
    <row r="80" spans="2:36" ht="30" customHeight="1">
      <c r="B80" s="69">
        <v>59</v>
      </c>
      <c r="C80" s="619" t="s">
        <v>535</v>
      </c>
      <c r="D80" s="619"/>
      <c r="E80" s="619"/>
      <c r="F80" s="619"/>
      <c r="G80" s="619"/>
      <c r="H80" s="619"/>
      <c r="I80" s="619"/>
      <c r="J80" s="619"/>
      <c r="K80" s="619"/>
      <c r="L80" s="619"/>
      <c r="M80" s="619"/>
      <c r="N80" s="619"/>
      <c r="O80" s="619" t="s">
        <v>538</v>
      </c>
      <c r="P80" s="619"/>
      <c r="Q80" s="619"/>
      <c r="R80" s="619"/>
      <c r="S80" s="619"/>
      <c r="T80" s="619" t="s">
        <v>539</v>
      </c>
      <c r="U80" s="619"/>
      <c r="V80" s="619"/>
      <c r="W80" s="619"/>
      <c r="X80" s="619"/>
      <c r="Y80" s="619"/>
      <c r="Z80" s="619"/>
      <c r="AA80" s="619"/>
      <c r="AB80" s="619"/>
      <c r="AC80" s="619"/>
      <c r="AD80" s="619"/>
      <c r="AE80" s="619"/>
      <c r="AF80" s="619"/>
      <c r="AG80" s="619"/>
      <c r="AH80" s="619"/>
      <c r="AI80" s="619"/>
      <c r="AJ80" s="620"/>
    </row>
    <row r="81" spans="2:36" ht="30" customHeight="1">
      <c r="B81" s="69">
        <v>59</v>
      </c>
      <c r="C81" s="619" t="s">
        <v>535</v>
      </c>
      <c r="D81" s="619"/>
      <c r="E81" s="619"/>
      <c r="F81" s="619"/>
      <c r="G81" s="619"/>
      <c r="H81" s="619"/>
      <c r="I81" s="619"/>
      <c r="J81" s="619"/>
      <c r="K81" s="619"/>
      <c r="L81" s="619"/>
      <c r="M81" s="619"/>
      <c r="N81" s="619"/>
      <c r="O81" s="619" t="s">
        <v>540</v>
      </c>
      <c r="P81" s="619"/>
      <c r="Q81" s="619"/>
      <c r="R81" s="619"/>
      <c r="S81" s="619"/>
      <c r="T81" s="619" t="s">
        <v>541</v>
      </c>
      <c r="U81" s="619"/>
      <c r="V81" s="619"/>
      <c r="W81" s="619"/>
      <c r="X81" s="619"/>
      <c r="Y81" s="619"/>
      <c r="Z81" s="619"/>
      <c r="AA81" s="619"/>
      <c r="AB81" s="619"/>
      <c r="AC81" s="619"/>
      <c r="AD81" s="619"/>
      <c r="AE81" s="619"/>
      <c r="AF81" s="619"/>
      <c r="AG81" s="619"/>
      <c r="AH81" s="619"/>
      <c r="AI81" s="619"/>
      <c r="AJ81" s="620"/>
    </row>
    <row r="82" spans="2:36" ht="30" customHeight="1">
      <c r="B82" s="69">
        <v>59</v>
      </c>
      <c r="C82" s="619" t="s">
        <v>535</v>
      </c>
      <c r="D82" s="619"/>
      <c r="E82" s="619"/>
      <c r="F82" s="619"/>
      <c r="G82" s="619"/>
      <c r="H82" s="619"/>
      <c r="I82" s="619"/>
      <c r="J82" s="619"/>
      <c r="K82" s="619"/>
      <c r="L82" s="619"/>
      <c r="M82" s="619"/>
      <c r="N82" s="619"/>
      <c r="O82" s="619" t="s">
        <v>542</v>
      </c>
      <c r="P82" s="619"/>
      <c r="Q82" s="619"/>
      <c r="R82" s="619"/>
      <c r="S82" s="619"/>
      <c r="T82" s="619" t="s">
        <v>543</v>
      </c>
      <c r="U82" s="619"/>
      <c r="V82" s="619"/>
      <c r="W82" s="619"/>
      <c r="X82" s="619"/>
      <c r="Y82" s="619"/>
      <c r="Z82" s="619"/>
      <c r="AA82" s="619"/>
      <c r="AB82" s="619"/>
      <c r="AC82" s="619"/>
      <c r="AD82" s="619"/>
      <c r="AE82" s="619"/>
      <c r="AF82" s="619"/>
      <c r="AG82" s="619"/>
      <c r="AH82" s="619"/>
      <c r="AI82" s="619"/>
      <c r="AJ82" s="620"/>
    </row>
    <row r="83" spans="2:36" ht="30" customHeight="1">
      <c r="B83" s="69">
        <v>59</v>
      </c>
      <c r="C83" s="619" t="s">
        <v>535</v>
      </c>
      <c r="D83" s="619"/>
      <c r="E83" s="619"/>
      <c r="F83" s="619"/>
      <c r="G83" s="619"/>
      <c r="H83" s="619"/>
      <c r="I83" s="619"/>
      <c r="J83" s="619"/>
      <c r="K83" s="619"/>
      <c r="L83" s="619"/>
      <c r="M83" s="619"/>
      <c r="N83" s="619"/>
      <c r="O83" s="619" t="s">
        <v>544</v>
      </c>
      <c r="P83" s="619"/>
      <c r="Q83" s="619"/>
      <c r="R83" s="619"/>
      <c r="S83" s="619"/>
      <c r="T83" s="619" t="s">
        <v>545</v>
      </c>
      <c r="U83" s="619"/>
      <c r="V83" s="619"/>
      <c r="W83" s="619"/>
      <c r="X83" s="619"/>
      <c r="Y83" s="619"/>
      <c r="Z83" s="619"/>
      <c r="AA83" s="619"/>
      <c r="AB83" s="619"/>
      <c r="AC83" s="619"/>
      <c r="AD83" s="619"/>
      <c r="AE83" s="619"/>
      <c r="AF83" s="619"/>
      <c r="AG83" s="619"/>
      <c r="AH83" s="619"/>
      <c r="AI83" s="619"/>
      <c r="AJ83" s="620"/>
    </row>
    <row r="84" spans="2:36" ht="30" customHeight="1">
      <c r="B84" s="69">
        <v>59</v>
      </c>
      <c r="C84" s="619" t="s">
        <v>546</v>
      </c>
      <c r="D84" s="619"/>
      <c r="E84" s="619"/>
      <c r="F84" s="619"/>
      <c r="G84" s="619"/>
      <c r="H84" s="619"/>
      <c r="I84" s="619"/>
      <c r="J84" s="619"/>
      <c r="K84" s="619"/>
      <c r="L84" s="619"/>
      <c r="M84" s="619"/>
      <c r="N84" s="619"/>
      <c r="O84" s="619" t="s">
        <v>547</v>
      </c>
      <c r="P84" s="619"/>
      <c r="Q84" s="619"/>
      <c r="R84" s="619"/>
      <c r="S84" s="619"/>
      <c r="T84" s="619" t="s">
        <v>548</v>
      </c>
      <c r="U84" s="619"/>
      <c r="V84" s="619"/>
      <c r="W84" s="619"/>
      <c r="X84" s="619"/>
      <c r="Y84" s="619"/>
      <c r="Z84" s="619"/>
      <c r="AA84" s="619"/>
      <c r="AB84" s="619"/>
      <c r="AC84" s="619"/>
      <c r="AD84" s="619"/>
      <c r="AE84" s="619"/>
      <c r="AF84" s="619"/>
      <c r="AG84" s="619"/>
      <c r="AH84" s="619"/>
      <c r="AI84" s="619"/>
      <c r="AJ84" s="620"/>
    </row>
    <row r="85" spans="2:36" ht="30" customHeight="1" thickBot="1">
      <c r="B85" s="70">
        <v>59</v>
      </c>
      <c r="C85" s="623" t="s">
        <v>549</v>
      </c>
      <c r="D85" s="623"/>
      <c r="E85" s="623"/>
      <c r="F85" s="623"/>
      <c r="G85" s="623"/>
      <c r="H85" s="623"/>
      <c r="I85" s="623"/>
      <c r="J85" s="623"/>
      <c r="K85" s="623"/>
      <c r="L85" s="623"/>
      <c r="M85" s="623"/>
      <c r="N85" s="623"/>
      <c r="O85" s="623" t="s">
        <v>550</v>
      </c>
      <c r="P85" s="623"/>
      <c r="Q85" s="623"/>
      <c r="R85" s="623"/>
      <c r="S85" s="623"/>
      <c r="T85" s="623" t="s">
        <v>551</v>
      </c>
      <c r="U85" s="623" t="s">
        <v>552</v>
      </c>
      <c r="V85" s="623"/>
      <c r="W85" s="623"/>
      <c r="X85" s="623"/>
      <c r="Y85" s="623"/>
      <c r="Z85" s="623"/>
      <c r="AA85" s="623"/>
      <c r="AB85" s="623"/>
      <c r="AC85" s="623"/>
      <c r="AD85" s="623"/>
      <c r="AE85" s="623"/>
      <c r="AF85" s="623"/>
      <c r="AG85" s="623"/>
      <c r="AH85" s="623"/>
      <c r="AI85" s="623"/>
      <c r="AJ85" s="624"/>
    </row>
    <row r="86" spans="2:36" ht="30" customHeight="1"/>
    <row r="87" spans="2:36" ht="30" customHeight="1"/>
    <row r="88" spans="2:36" ht="30" customHeight="1"/>
    <row r="89" spans="2:36" ht="30" customHeight="1"/>
    <row r="90" spans="2:36" ht="30" customHeight="1"/>
    <row r="91" spans="2:36" ht="30" customHeight="1"/>
    <row r="92" spans="2:36" ht="30" customHeight="1"/>
    <row r="93" spans="2:36" ht="30" customHeight="1"/>
    <row r="94" spans="2:36" ht="30" customHeight="1"/>
    <row r="95" spans="2:36" ht="30" customHeight="1"/>
    <row r="96" spans="2:3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sheetData>
  <mergeCells count="221">
    <mergeCell ref="C84:N84"/>
    <mergeCell ref="O84:S84"/>
    <mergeCell ref="T84:AJ84"/>
    <mergeCell ref="C85:N85"/>
    <mergeCell ref="O85:S85"/>
    <mergeCell ref="T85:AJ85"/>
    <mergeCell ref="C82:N82"/>
    <mergeCell ref="O82:S82"/>
    <mergeCell ref="T82:AJ82"/>
    <mergeCell ref="C83:N83"/>
    <mergeCell ref="O83:S83"/>
    <mergeCell ref="T83:AJ83"/>
    <mergeCell ref="C80:N80"/>
    <mergeCell ref="O80:S80"/>
    <mergeCell ref="T80:AJ80"/>
    <mergeCell ref="C81:N81"/>
    <mergeCell ref="O81:S81"/>
    <mergeCell ref="T81:AJ81"/>
    <mergeCell ref="C79:N79"/>
    <mergeCell ref="O79:S79"/>
    <mergeCell ref="T79:AJ79"/>
    <mergeCell ref="C76:N76"/>
    <mergeCell ref="O76:S76"/>
    <mergeCell ref="T76:AJ76"/>
    <mergeCell ref="C77:N77"/>
    <mergeCell ref="O77:S77"/>
    <mergeCell ref="T77:AJ77"/>
    <mergeCell ref="C74:N74"/>
    <mergeCell ref="O74:S74"/>
    <mergeCell ref="T74:AJ74"/>
    <mergeCell ref="C75:N75"/>
    <mergeCell ref="O75:S75"/>
    <mergeCell ref="T75:AJ75"/>
    <mergeCell ref="C71:N71"/>
    <mergeCell ref="O71:S71"/>
    <mergeCell ref="T71:AJ71"/>
    <mergeCell ref="C72:N72"/>
    <mergeCell ref="O72:S72"/>
    <mergeCell ref="T72:AJ72"/>
    <mergeCell ref="C69:N69"/>
    <mergeCell ref="O69:S69"/>
    <mergeCell ref="T69:AJ69"/>
    <mergeCell ref="C70:N70"/>
    <mergeCell ref="O70:S70"/>
    <mergeCell ref="T70:AJ70"/>
    <mergeCell ref="T66:AJ66"/>
    <mergeCell ref="C67:N67"/>
    <mergeCell ref="O67:S67"/>
    <mergeCell ref="T67:AJ67"/>
    <mergeCell ref="C64:N64"/>
    <mergeCell ref="O64:S64"/>
    <mergeCell ref="T64:AJ64"/>
    <mergeCell ref="C65:N65"/>
    <mergeCell ref="O65:S65"/>
    <mergeCell ref="T65:AJ65"/>
    <mergeCell ref="C49:N49"/>
    <mergeCell ref="O49:S49"/>
    <mergeCell ref="T49:AJ49"/>
    <mergeCell ref="C51:N51"/>
    <mergeCell ref="O51:S51"/>
    <mergeCell ref="T51:AJ51"/>
    <mergeCell ref="C61:N61"/>
    <mergeCell ref="O61:S61"/>
    <mergeCell ref="T61:AJ61"/>
    <mergeCell ref="C59:N59"/>
    <mergeCell ref="O59:S59"/>
    <mergeCell ref="T59:AJ59"/>
    <mergeCell ref="C60:N60"/>
    <mergeCell ref="O60:S60"/>
    <mergeCell ref="T60:AJ60"/>
    <mergeCell ref="C47:N47"/>
    <mergeCell ref="O47:S47"/>
    <mergeCell ref="T47:AJ47"/>
    <mergeCell ref="C48:N48"/>
    <mergeCell ref="O48:S48"/>
    <mergeCell ref="T48:AJ48"/>
    <mergeCell ref="C44:N44"/>
    <mergeCell ref="O44:S44"/>
    <mergeCell ref="T44:AJ44"/>
    <mergeCell ref="C46:N46"/>
    <mergeCell ref="O46:S46"/>
    <mergeCell ref="T46:AJ46"/>
    <mergeCell ref="C42:N42"/>
    <mergeCell ref="O42:S42"/>
    <mergeCell ref="T42:AJ42"/>
    <mergeCell ref="C43:N43"/>
    <mergeCell ref="O43:S43"/>
    <mergeCell ref="T43:AJ43"/>
    <mergeCell ref="C39:N39"/>
    <mergeCell ref="O39:S39"/>
    <mergeCell ref="T39:AJ39"/>
    <mergeCell ref="C41:N41"/>
    <mergeCell ref="O41:S41"/>
    <mergeCell ref="T41:AJ41"/>
    <mergeCell ref="T31:AJ31"/>
    <mergeCell ref="C32:N32"/>
    <mergeCell ref="O32:S32"/>
    <mergeCell ref="T32:AJ32"/>
    <mergeCell ref="C37:N37"/>
    <mergeCell ref="O37:S37"/>
    <mergeCell ref="T37:AJ37"/>
    <mergeCell ref="C38:N38"/>
    <mergeCell ref="O38:S38"/>
    <mergeCell ref="T38:AJ38"/>
    <mergeCell ref="C35:N35"/>
    <mergeCell ref="O35:S35"/>
    <mergeCell ref="T35:AJ35"/>
    <mergeCell ref="C36:N36"/>
    <mergeCell ref="O36:S36"/>
    <mergeCell ref="T36:AJ36"/>
    <mergeCell ref="B78:AJ78"/>
    <mergeCell ref="C19:N19"/>
    <mergeCell ref="O19:S19"/>
    <mergeCell ref="T19:AJ19"/>
    <mergeCell ref="C20:N20"/>
    <mergeCell ref="O20:S20"/>
    <mergeCell ref="T20:AJ20"/>
    <mergeCell ref="C21:N21"/>
    <mergeCell ref="O21:S21"/>
    <mergeCell ref="T21:AJ21"/>
    <mergeCell ref="C22:N22"/>
    <mergeCell ref="O22:S22"/>
    <mergeCell ref="T22:AJ22"/>
    <mergeCell ref="B50:AJ50"/>
    <mergeCell ref="B57:AJ57"/>
    <mergeCell ref="B63:AJ63"/>
    <mergeCell ref="B68:AJ68"/>
    <mergeCell ref="C33:N33"/>
    <mergeCell ref="O33:S33"/>
    <mergeCell ref="T33:AJ33"/>
    <mergeCell ref="C34:N34"/>
    <mergeCell ref="O34:S34"/>
    <mergeCell ref="T34:AJ34"/>
    <mergeCell ref="C31:N31"/>
    <mergeCell ref="B73:AJ73"/>
    <mergeCell ref="C52:N52"/>
    <mergeCell ref="O52:S52"/>
    <mergeCell ref="T52:AJ52"/>
    <mergeCell ref="C53:N53"/>
    <mergeCell ref="O53:S53"/>
    <mergeCell ref="T53:AJ53"/>
    <mergeCell ref="C54:N54"/>
    <mergeCell ref="O54:S54"/>
    <mergeCell ref="T54:AJ54"/>
    <mergeCell ref="C55:N55"/>
    <mergeCell ref="O55:S55"/>
    <mergeCell ref="T55:AJ55"/>
    <mergeCell ref="C56:N56"/>
    <mergeCell ref="O56:S56"/>
    <mergeCell ref="T56:AJ56"/>
    <mergeCell ref="C58:N58"/>
    <mergeCell ref="O58:S58"/>
    <mergeCell ref="T58:AJ58"/>
    <mergeCell ref="C62:N62"/>
    <mergeCell ref="O62:S62"/>
    <mergeCell ref="T62:AJ62"/>
    <mergeCell ref="C66:N66"/>
    <mergeCell ref="O66:S66"/>
    <mergeCell ref="B18:AJ18"/>
    <mergeCell ref="B24:AJ24"/>
    <mergeCell ref="B30:AJ30"/>
    <mergeCell ref="B40:AJ40"/>
    <mergeCell ref="B45:AJ45"/>
    <mergeCell ref="C23:N23"/>
    <mergeCell ref="O23:S23"/>
    <mergeCell ref="T23:AJ23"/>
    <mergeCell ref="C25:N25"/>
    <mergeCell ref="O25:S25"/>
    <mergeCell ref="T25:AJ25"/>
    <mergeCell ref="C26:N26"/>
    <mergeCell ref="O26:S26"/>
    <mergeCell ref="T26:AJ26"/>
    <mergeCell ref="C27:N27"/>
    <mergeCell ref="O27:S27"/>
    <mergeCell ref="T27:AJ27"/>
    <mergeCell ref="C28:N28"/>
    <mergeCell ref="O28:S28"/>
    <mergeCell ref="T28:AJ28"/>
    <mergeCell ref="C29:N29"/>
    <mergeCell ref="O29:S29"/>
    <mergeCell ref="T29:AJ29"/>
    <mergeCell ref="O31:S31"/>
    <mergeCell ref="C16:N16"/>
    <mergeCell ref="O16:S16"/>
    <mergeCell ref="T16:AJ16"/>
    <mergeCell ref="C17:N17"/>
    <mergeCell ref="O17:S17"/>
    <mergeCell ref="T17:AJ17"/>
    <mergeCell ref="C14:N14"/>
    <mergeCell ref="O14:S14"/>
    <mergeCell ref="T14:AJ14"/>
    <mergeCell ref="C15:N15"/>
    <mergeCell ref="O15:S15"/>
    <mergeCell ref="T15:AJ15"/>
    <mergeCell ref="C12:N12"/>
    <mergeCell ref="O12:S12"/>
    <mergeCell ref="T12:AJ12"/>
    <mergeCell ref="C13:N13"/>
    <mergeCell ref="O13:S13"/>
    <mergeCell ref="T13:AJ13"/>
    <mergeCell ref="C10:N10"/>
    <mergeCell ref="O10:S10"/>
    <mergeCell ref="T10:AJ10"/>
    <mergeCell ref="B2:AJ3"/>
    <mergeCell ref="U5:V6"/>
    <mergeCell ref="W5:X6"/>
    <mergeCell ref="B9:AJ9"/>
    <mergeCell ref="C11:N11"/>
    <mergeCell ref="O11:S11"/>
    <mergeCell ref="T11:AJ11"/>
    <mergeCell ref="C8:N8"/>
    <mergeCell ref="O8:S8"/>
    <mergeCell ref="T8:AJ8"/>
    <mergeCell ref="B5:D5"/>
    <mergeCell ref="E5:L5"/>
    <mergeCell ref="M5:O5"/>
    <mergeCell ref="P5:T5"/>
    <mergeCell ref="B6:D6"/>
    <mergeCell ref="E6:L6"/>
    <mergeCell ref="M6:O6"/>
    <mergeCell ref="P6:T6"/>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342"/>
  <sheetViews>
    <sheetView zoomScale="60" zoomScaleNormal="60" workbookViewId="0">
      <selection activeCell="E5" sqref="E5:L5"/>
    </sheetView>
  </sheetViews>
  <sheetFormatPr defaultColWidth="9" defaultRowHeight="16.5"/>
  <cols>
    <col min="1" max="1" width="3.375" style="67" customWidth="1"/>
    <col min="2" max="16384" width="9" style="67"/>
  </cols>
  <sheetData>
    <row r="1" spans="2:36" ht="17.25" thickBot="1"/>
    <row r="2" spans="2:36" ht="30" customHeight="1">
      <c r="B2" s="260" t="s">
        <v>600</v>
      </c>
      <c r="C2" s="261"/>
      <c r="D2" s="261"/>
      <c r="E2" s="261"/>
      <c r="F2" s="261"/>
      <c r="G2" s="261"/>
      <c r="H2" s="261"/>
      <c r="I2" s="261"/>
      <c r="J2" s="261"/>
      <c r="K2" s="261"/>
      <c r="L2" s="261"/>
      <c r="M2" s="261"/>
      <c r="N2" s="261"/>
      <c r="O2" s="261"/>
      <c r="P2" s="261"/>
      <c r="Q2" s="261"/>
      <c r="R2" s="261"/>
      <c r="S2" s="261"/>
      <c r="T2" s="261"/>
      <c r="U2" s="261"/>
      <c r="V2" s="261"/>
      <c r="W2" s="261"/>
      <c r="X2" s="261"/>
      <c r="Y2" s="261"/>
      <c r="Z2" s="261"/>
      <c r="AA2" s="261"/>
      <c r="AB2" s="261"/>
      <c r="AC2" s="261"/>
      <c r="AD2" s="261"/>
      <c r="AE2" s="261"/>
      <c r="AF2" s="261"/>
      <c r="AG2" s="261"/>
      <c r="AH2" s="261"/>
      <c r="AI2" s="261"/>
      <c r="AJ2" s="262"/>
    </row>
    <row r="3" spans="2:36" ht="30" customHeight="1" thickBot="1">
      <c r="B3" s="263"/>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c r="AD3" s="264"/>
      <c r="AE3" s="264"/>
      <c r="AF3" s="264"/>
      <c r="AG3" s="264"/>
      <c r="AH3" s="264"/>
      <c r="AI3" s="264"/>
      <c r="AJ3" s="265"/>
    </row>
    <row r="4" spans="2:36" ht="30" customHeight="1" thickBot="1"/>
    <row r="5" spans="2:36" ht="30" customHeight="1">
      <c r="B5" s="530" t="s">
        <v>54</v>
      </c>
      <c r="C5" s="531"/>
      <c r="D5" s="531"/>
      <c r="E5" s="500" t="s">
        <v>686</v>
      </c>
      <c r="F5" s="501"/>
      <c r="G5" s="501"/>
      <c r="H5" s="501"/>
      <c r="I5" s="501"/>
      <c r="J5" s="501"/>
      <c r="K5" s="501"/>
      <c r="L5" s="502"/>
      <c r="M5" s="531" t="s">
        <v>105</v>
      </c>
      <c r="N5" s="531"/>
      <c r="O5" s="531"/>
      <c r="P5" s="500" t="s">
        <v>50</v>
      </c>
      <c r="Q5" s="501"/>
      <c r="R5" s="501"/>
      <c r="S5" s="501"/>
      <c r="T5" s="501"/>
      <c r="U5" s="580" t="s">
        <v>601</v>
      </c>
      <c r="V5" s="580"/>
      <c r="W5" s="582">
        <v>1</v>
      </c>
      <c r="X5" s="583"/>
    </row>
    <row r="6" spans="2:36" ht="30" customHeight="1" thickBot="1">
      <c r="B6" s="568" t="s">
        <v>55</v>
      </c>
      <c r="C6" s="569"/>
      <c r="D6" s="569"/>
      <c r="E6" s="570" t="s">
        <v>56</v>
      </c>
      <c r="F6" s="570"/>
      <c r="G6" s="570"/>
      <c r="H6" s="570"/>
      <c r="I6" s="570"/>
      <c r="J6" s="570"/>
      <c r="K6" s="570"/>
      <c r="L6" s="570"/>
      <c r="M6" s="569" t="s">
        <v>106</v>
      </c>
      <c r="N6" s="569"/>
      <c r="O6" s="569"/>
      <c r="P6" s="573">
        <v>44197</v>
      </c>
      <c r="Q6" s="570"/>
      <c r="R6" s="570"/>
      <c r="S6" s="570"/>
      <c r="T6" s="625"/>
      <c r="U6" s="581"/>
      <c r="V6" s="581"/>
      <c r="W6" s="584"/>
      <c r="X6" s="585"/>
    </row>
    <row r="7" spans="2:36" ht="17.25" thickBot="1"/>
    <row r="8" spans="2:36" ht="30" customHeight="1">
      <c r="B8" s="68" t="s">
        <v>109</v>
      </c>
      <c r="C8" s="626" t="s">
        <v>565</v>
      </c>
      <c r="D8" s="627"/>
      <c r="E8" s="627"/>
      <c r="F8" s="627"/>
      <c r="G8" s="627"/>
      <c r="H8" s="627"/>
      <c r="I8" s="628"/>
      <c r="J8" s="621" t="s">
        <v>569</v>
      </c>
      <c r="K8" s="621"/>
      <c r="L8" s="621"/>
      <c r="M8" s="621"/>
      <c r="N8" s="621"/>
      <c r="O8" s="621" t="s">
        <v>570</v>
      </c>
      <c r="P8" s="621"/>
      <c r="Q8" s="621"/>
      <c r="R8" s="621"/>
      <c r="S8" s="621"/>
      <c r="T8" s="621" t="s">
        <v>104</v>
      </c>
      <c r="U8" s="621"/>
      <c r="V8" s="621"/>
      <c r="W8" s="621"/>
      <c r="X8" s="621"/>
      <c r="Y8" s="621"/>
      <c r="Z8" s="621"/>
      <c r="AA8" s="621"/>
      <c r="AB8" s="621"/>
      <c r="AC8" s="621"/>
      <c r="AD8" s="621"/>
      <c r="AE8" s="621"/>
      <c r="AF8" s="621"/>
      <c r="AG8" s="621"/>
      <c r="AH8" s="621"/>
      <c r="AI8" s="621"/>
      <c r="AJ8" s="622"/>
    </row>
    <row r="9" spans="2:36" ht="30" customHeight="1">
      <c r="B9" s="616" t="s">
        <v>566</v>
      </c>
      <c r="C9" s="617"/>
      <c r="D9" s="617"/>
      <c r="E9" s="617"/>
      <c r="F9" s="617"/>
      <c r="G9" s="617"/>
      <c r="H9" s="617"/>
      <c r="I9" s="617"/>
      <c r="J9" s="617"/>
      <c r="K9" s="617"/>
      <c r="L9" s="617"/>
      <c r="M9" s="617"/>
      <c r="N9" s="617"/>
      <c r="O9" s="617"/>
      <c r="P9" s="617"/>
      <c r="Q9" s="617"/>
      <c r="R9" s="617"/>
      <c r="S9" s="617"/>
      <c r="T9" s="617"/>
      <c r="U9" s="617"/>
      <c r="V9" s="617"/>
      <c r="W9" s="617"/>
      <c r="X9" s="617"/>
      <c r="Y9" s="617"/>
      <c r="Z9" s="617"/>
      <c r="AA9" s="617"/>
      <c r="AB9" s="617"/>
      <c r="AC9" s="617"/>
      <c r="AD9" s="617"/>
      <c r="AE9" s="617"/>
      <c r="AF9" s="617"/>
      <c r="AG9" s="617"/>
      <c r="AH9" s="617"/>
      <c r="AI9" s="617"/>
      <c r="AJ9" s="618"/>
    </row>
    <row r="10" spans="2:36" ht="30" customHeight="1">
      <c r="B10" s="69">
        <v>1</v>
      </c>
      <c r="C10" s="629" t="s">
        <v>568</v>
      </c>
      <c r="D10" s="630"/>
      <c r="E10" s="630"/>
      <c r="F10" s="630"/>
      <c r="G10" s="630"/>
      <c r="H10" s="630"/>
      <c r="I10" s="631"/>
      <c r="J10" s="619" t="s">
        <v>574</v>
      </c>
      <c r="K10" s="619"/>
      <c r="L10" s="619"/>
      <c r="M10" s="619"/>
      <c r="N10" s="619"/>
      <c r="O10" s="619" t="s">
        <v>580</v>
      </c>
      <c r="P10" s="619"/>
      <c r="Q10" s="619"/>
      <c r="R10" s="619"/>
      <c r="S10" s="619"/>
      <c r="T10" s="619" t="s">
        <v>589</v>
      </c>
      <c r="U10" s="619"/>
      <c r="V10" s="619"/>
      <c r="W10" s="619"/>
      <c r="X10" s="619"/>
      <c r="Y10" s="619"/>
      <c r="Z10" s="619"/>
      <c r="AA10" s="619"/>
      <c r="AB10" s="619"/>
      <c r="AC10" s="619"/>
      <c r="AD10" s="619"/>
      <c r="AE10" s="619"/>
      <c r="AF10" s="619"/>
      <c r="AG10" s="619"/>
      <c r="AH10" s="619"/>
      <c r="AI10" s="619"/>
      <c r="AJ10" s="620"/>
    </row>
    <row r="11" spans="2:36" ht="30" customHeight="1">
      <c r="B11" s="69">
        <v>2</v>
      </c>
      <c r="C11" s="629" t="s">
        <v>571</v>
      </c>
      <c r="D11" s="630"/>
      <c r="E11" s="630"/>
      <c r="F11" s="630"/>
      <c r="G11" s="630"/>
      <c r="H11" s="630"/>
      <c r="I11" s="631"/>
      <c r="J11" s="619" t="s">
        <v>576</v>
      </c>
      <c r="K11" s="619"/>
      <c r="L11" s="619"/>
      <c r="M11" s="619"/>
      <c r="N11" s="619"/>
      <c r="O11" s="619" t="s">
        <v>581</v>
      </c>
      <c r="P11" s="619"/>
      <c r="Q11" s="619"/>
      <c r="R11" s="619"/>
      <c r="S11" s="619"/>
      <c r="T11" s="619" t="s">
        <v>588</v>
      </c>
      <c r="U11" s="619"/>
      <c r="V11" s="619"/>
      <c r="W11" s="619"/>
      <c r="X11" s="619"/>
      <c r="Y11" s="619"/>
      <c r="Z11" s="619"/>
      <c r="AA11" s="619"/>
      <c r="AB11" s="619"/>
      <c r="AC11" s="619"/>
      <c r="AD11" s="619"/>
      <c r="AE11" s="619"/>
      <c r="AF11" s="619"/>
      <c r="AG11" s="619"/>
      <c r="AH11" s="619"/>
      <c r="AI11" s="619"/>
      <c r="AJ11" s="620"/>
    </row>
    <row r="12" spans="2:36" ht="30" customHeight="1">
      <c r="B12" s="69">
        <v>3</v>
      </c>
      <c r="C12" s="629" t="s">
        <v>572</v>
      </c>
      <c r="D12" s="630"/>
      <c r="E12" s="630"/>
      <c r="F12" s="630"/>
      <c r="G12" s="630"/>
      <c r="H12" s="630"/>
      <c r="I12" s="631"/>
      <c r="J12" s="619" t="s">
        <v>575</v>
      </c>
      <c r="K12" s="619"/>
      <c r="L12" s="619"/>
      <c r="M12" s="619"/>
      <c r="N12" s="619"/>
      <c r="O12" s="619" t="s">
        <v>582</v>
      </c>
      <c r="P12" s="619"/>
      <c r="Q12" s="619"/>
      <c r="R12" s="619"/>
      <c r="S12" s="619"/>
      <c r="T12" s="619" t="s">
        <v>599</v>
      </c>
      <c r="U12" s="619"/>
      <c r="V12" s="619"/>
      <c r="W12" s="619"/>
      <c r="X12" s="619"/>
      <c r="Y12" s="619"/>
      <c r="Z12" s="619"/>
      <c r="AA12" s="619"/>
      <c r="AB12" s="619"/>
      <c r="AC12" s="619"/>
      <c r="AD12" s="619"/>
      <c r="AE12" s="619"/>
      <c r="AF12" s="619"/>
      <c r="AG12" s="619"/>
      <c r="AH12" s="619"/>
      <c r="AI12" s="619"/>
      <c r="AJ12" s="620"/>
    </row>
    <row r="13" spans="2:36" ht="30" customHeight="1">
      <c r="B13" s="69">
        <v>4</v>
      </c>
      <c r="C13" s="629" t="s">
        <v>572</v>
      </c>
      <c r="D13" s="630"/>
      <c r="E13" s="630"/>
      <c r="F13" s="630"/>
      <c r="G13" s="630"/>
      <c r="H13" s="630"/>
      <c r="I13" s="631"/>
      <c r="J13" s="619" t="s">
        <v>575</v>
      </c>
      <c r="K13" s="619"/>
      <c r="L13" s="619"/>
      <c r="M13" s="619"/>
      <c r="N13" s="619"/>
      <c r="O13" s="619" t="s">
        <v>583</v>
      </c>
      <c r="P13" s="619"/>
      <c r="Q13" s="619"/>
      <c r="R13" s="619"/>
      <c r="S13" s="619"/>
      <c r="T13" s="619" t="s">
        <v>590</v>
      </c>
      <c r="U13" s="619"/>
      <c r="V13" s="619"/>
      <c r="W13" s="619"/>
      <c r="X13" s="619"/>
      <c r="Y13" s="619"/>
      <c r="Z13" s="619"/>
      <c r="AA13" s="619"/>
      <c r="AB13" s="619"/>
      <c r="AC13" s="619"/>
      <c r="AD13" s="619"/>
      <c r="AE13" s="619"/>
      <c r="AF13" s="619"/>
      <c r="AG13" s="619"/>
      <c r="AH13" s="619"/>
      <c r="AI13" s="619"/>
      <c r="AJ13" s="620"/>
    </row>
    <row r="14" spans="2:36" ht="30" customHeight="1">
      <c r="B14" s="69">
        <v>5</v>
      </c>
      <c r="C14" s="629" t="s">
        <v>572</v>
      </c>
      <c r="D14" s="630"/>
      <c r="E14" s="630"/>
      <c r="F14" s="630"/>
      <c r="G14" s="630"/>
      <c r="H14" s="630"/>
      <c r="I14" s="631"/>
      <c r="J14" s="619" t="s">
        <v>577</v>
      </c>
      <c r="K14" s="619"/>
      <c r="L14" s="619"/>
      <c r="M14" s="619"/>
      <c r="N14" s="619"/>
      <c r="O14" s="619" t="s">
        <v>584</v>
      </c>
      <c r="P14" s="619"/>
      <c r="Q14" s="619"/>
      <c r="R14" s="619"/>
      <c r="S14" s="619"/>
      <c r="T14" s="619" t="s">
        <v>591</v>
      </c>
      <c r="U14" s="619"/>
      <c r="V14" s="619"/>
      <c r="W14" s="619"/>
      <c r="X14" s="619"/>
      <c r="Y14" s="619"/>
      <c r="Z14" s="619"/>
      <c r="AA14" s="619"/>
      <c r="AB14" s="619"/>
      <c r="AC14" s="619"/>
      <c r="AD14" s="619"/>
      <c r="AE14" s="619"/>
      <c r="AF14" s="619"/>
      <c r="AG14" s="619"/>
      <c r="AH14" s="619"/>
      <c r="AI14" s="619"/>
      <c r="AJ14" s="620"/>
    </row>
    <row r="15" spans="2:36" ht="30" customHeight="1">
      <c r="B15" s="69">
        <v>6</v>
      </c>
      <c r="C15" s="629" t="s">
        <v>573</v>
      </c>
      <c r="D15" s="630"/>
      <c r="E15" s="630"/>
      <c r="F15" s="630"/>
      <c r="G15" s="630"/>
      <c r="H15" s="630"/>
      <c r="I15" s="631"/>
      <c r="J15" s="619" t="s">
        <v>578</v>
      </c>
      <c r="K15" s="619"/>
      <c r="L15" s="619"/>
      <c r="M15" s="619"/>
      <c r="N15" s="619"/>
      <c r="O15" s="619" t="s">
        <v>585</v>
      </c>
      <c r="P15" s="619"/>
      <c r="Q15" s="619"/>
      <c r="R15" s="619"/>
      <c r="S15" s="619"/>
      <c r="T15" s="619" t="s">
        <v>598</v>
      </c>
      <c r="U15" s="619"/>
      <c r="V15" s="619"/>
      <c r="W15" s="619"/>
      <c r="X15" s="619"/>
      <c r="Y15" s="619"/>
      <c r="Z15" s="619"/>
      <c r="AA15" s="619"/>
      <c r="AB15" s="619"/>
      <c r="AC15" s="619"/>
      <c r="AD15" s="619"/>
      <c r="AE15" s="619"/>
      <c r="AF15" s="619"/>
      <c r="AG15" s="619"/>
      <c r="AH15" s="619"/>
      <c r="AI15" s="619"/>
      <c r="AJ15" s="620"/>
    </row>
    <row r="16" spans="2:36" ht="30" customHeight="1">
      <c r="B16" s="69">
        <v>7</v>
      </c>
      <c r="C16" s="629" t="s">
        <v>573</v>
      </c>
      <c r="D16" s="630"/>
      <c r="E16" s="630"/>
      <c r="F16" s="630"/>
      <c r="G16" s="630"/>
      <c r="H16" s="630"/>
      <c r="I16" s="631"/>
      <c r="J16" s="619" t="s">
        <v>578</v>
      </c>
      <c r="K16" s="619"/>
      <c r="L16" s="619"/>
      <c r="M16" s="619"/>
      <c r="N16" s="619"/>
      <c r="O16" s="619" t="s">
        <v>586</v>
      </c>
      <c r="P16" s="619"/>
      <c r="Q16" s="619"/>
      <c r="R16" s="619"/>
      <c r="S16" s="619"/>
      <c r="T16" s="619" t="s">
        <v>597</v>
      </c>
      <c r="U16" s="619"/>
      <c r="V16" s="619"/>
      <c r="W16" s="619"/>
      <c r="X16" s="619"/>
      <c r="Y16" s="619"/>
      <c r="Z16" s="619"/>
      <c r="AA16" s="619"/>
      <c r="AB16" s="619"/>
      <c r="AC16" s="619"/>
      <c r="AD16" s="619"/>
      <c r="AE16" s="619"/>
      <c r="AF16" s="619"/>
      <c r="AG16" s="619"/>
      <c r="AH16" s="619"/>
      <c r="AI16" s="619"/>
      <c r="AJ16" s="620"/>
    </row>
    <row r="17" spans="2:36" ht="30" customHeight="1">
      <c r="B17" s="69">
        <v>8</v>
      </c>
      <c r="C17" s="629" t="s">
        <v>573</v>
      </c>
      <c r="D17" s="630"/>
      <c r="E17" s="630"/>
      <c r="F17" s="630"/>
      <c r="G17" s="630"/>
      <c r="H17" s="630"/>
      <c r="I17" s="631"/>
      <c r="J17" s="619" t="s">
        <v>579</v>
      </c>
      <c r="K17" s="619"/>
      <c r="L17" s="619"/>
      <c r="M17" s="619"/>
      <c r="N17" s="619"/>
      <c r="O17" s="619" t="s">
        <v>587</v>
      </c>
      <c r="P17" s="619"/>
      <c r="Q17" s="619"/>
      <c r="R17" s="619"/>
      <c r="S17" s="619"/>
      <c r="T17" s="619" t="s">
        <v>592</v>
      </c>
      <c r="U17" s="619"/>
      <c r="V17" s="619"/>
      <c r="W17" s="619"/>
      <c r="X17" s="619"/>
      <c r="Y17" s="619"/>
      <c r="Z17" s="619"/>
      <c r="AA17" s="619"/>
      <c r="AB17" s="619"/>
      <c r="AC17" s="619"/>
      <c r="AD17" s="619"/>
      <c r="AE17" s="619"/>
      <c r="AF17" s="619"/>
      <c r="AG17" s="619"/>
      <c r="AH17" s="619"/>
      <c r="AI17" s="619"/>
      <c r="AJ17" s="620"/>
    </row>
    <row r="18" spans="2:36" ht="30" customHeight="1">
      <c r="B18" s="616" t="s">
        <v>567</v>
      </c>
      <c r="C18" s="617"/>
      <c r="D18" s="617"/>
      <c r="E18" s="617"/>
      <c r="F18" s="617"/>
      <c r="G18" s="617"/>
      <c r="H18" s="617"/>
      <c r="I18" s="617"/>
      <c r="J18" s="617"/>
      <c r="K18" s="617"/>
      <c r="L18" s="617"/>
      <c r="M18" s="617"/>
      <c r="N18" s="617"/>
      <c r="O18" s="617"/>
      <c r="P18" s="617"/>
      <c r="Q18" s="617"/>
      <c r="R18" s="617"/>
      <c r="S18" s="617"/>
      <c r="T18" s="617"/>
      <c r="U18" s="617"/>
      <c r="V18" s="617"/>
      <c r="W18" s="617"/>
      <c r="X18" s="617"/>
      <c r="Y18" s="617"/>
      <c r="Z18" s="617"/>
      <c r="AA18" s="617"/>
      <c r="AB18" s="617"/>
      <c r="AC18" s="617"/>
      <c r="AD18" s="617"/>
      <c r="AE18" s="617"/>
      <c r="AF18" s="617"/>
      <c r="AG18" s="617"/>
      <c r="AH18" s="617"/>
      <c r="AI18" s="617"/>
      <c r="AJ18" s="618"/>
    </row>
    <row r="19" spans="2:36" ht="30" customHeight="1">
      <c r="B19" s="69">
        <v>9</v>
      </c>
      <c r="C19" s="629" t="s">
        <v>593</v>
      </c>
      <c r="D19" s="630"/>
      <c r="E19" s="630"/>
      <c r="F19" s="630"/>
      <c r="G19" s="630"/>
      <c r="H19" s="630"/>
      <c r="I19" s="631"/>
      <c r="J19" s="619" t="s">
        <v>596</v>
      </c>
      <c r="K19" s="619"/>
      <c r="L19" s="619"/>
      <c r="M19" s="619"/>
      <c r="N19" s="619"/>
      <c r="O19" s="619" t="s">
        <v>595</v>
      </c>
      <c r="P19" s="619"/>
      <c r="Q19" s="619"/>
      <c r="R19" s="619"/>
      <c r="S19" s="619"/>
      <c r="T19" s="619" t="s">
        <v>594</v>
      </c>
      <c r="U19" s="619"/>
      <c r="V19" s="619"/>
      <c r="W19" s="619"/>
      <c r="X19" s="619"/>
      <c r="Y19" s="619"/>
      <c r="Z19" s="619"/>
      <c r="AA19" s="619"/>
      <c r="AB19" s="619"/>
      <c r="AC19" s="619"/>
      <c r="AD19" s="619"/>
      <c r="AE19" s="619"/>
      <c r="AF19" s="619"/>
      <c r="AG19" s="619"/>
      <c r="AH19" s="619"/>
      <c r="AI19" s="619"/>
      <c r="AJ19" s="620"/>
    </row>
    <row r="20" spans="2:36" ht="30" customHeight="1">
      <c r="B20" s="69">
        <v>10</v>
      </c>
      <c r="C20" s="629"/>
      <c r="D20" s="630"/>
      <c r="E20" s="630"/>
      <c r="F20" s="630"/>
      <c r="G20" s="630"/>
      <c r="H20" s="630"/>
      <c r="I20" s="631"/>
      <c r="J20" s="619"/>
      <c r="K20" s="619"/>
      <c r="L20" s="619"/>
      <c r="M20" s="619"/>
      <c r="N20" s="619"/>
      <c r="O20" s="619"/>
      <c r="P20" s="619"/>
      <c r="Q20" s="619"/>
      <c r="R20" s="619"/>
      <c r="S20" s="619"/>
      <c r="T20" s="619"/>
      <c r="U20" s="619"/>
      <c r="V20" s="619"/>
      <c r="W20" s="619"/>
      <c r="X20" s="619"/>
      <c r="Y20" s="619"/>
      <c r="Z20" s="619"/>
      <c r="AA20" s="619"/>
      <c r="AB20" s="619"/>
      <c r="AC20" s="619"/>
      <c r="AD20" s="619"/>
      <c r="AE20" s="619"/>
      <c r="AF20" s="619"/>
      <c r="AG20" s="619"/>
      <c r="AH20" s="619"/>
      <c r="AI20" s="619"/>
      <c r="AJ20" s="620"/>
    </row>
    <row r="21" spans="2:36" ht="30" customHeight="1">
      <c r="B21" s="69">
        <v>11</v>
      </c>
      <c r="C21" s="629"/>
      <c r="D21" s="630"/>
      <c r="E21" s="630"/>
      <c r="F21" s="630"/>
      <c r="G21" s="630"/>
      <c r="H21" s="630"/>
      <c r="I21" s="631"/>
      <c r="J21" s="619"/>
      <c r="K21" s="619"/>
      <c r="L21" s="619"/>
      <c r="M21" s="619"/>
      <c r="N21" s="619"/>
      <c r="O21" s="619"/>
      <c r="P21" s="619"/>
      <c r="Q21" s="619"/>
      <c r="R21" s="619"/>
      <c r="S21" s="619"/>
      <c r="T21" s="619"/>
      <c r="U21" s="619"/>
      <c r="V21" s="619"/>
      <c r="W21" s="619"/>
      <c r="X21" s="619"/>
      <c r="Y21" s="619"/>
      <c r="Z21" s="619"/>
      <c r="AA21" s="619"/>
      <c r="AB21" s="619"/>
      <c r="AC21" s="619"/>
      <c r="AD21" s="619"/>
      <c r="AE21" s="619"/>
      <c r="AF21" s="619"/>
      <c r="AG21" s="619"/>
      <c r="AH21" s="619"/>
      <c r="AI21" s="619"/>
      <c r="AJ21" s="620"/>
    </row>
    <row r="22" spans="2:36" ht="30" customHeight="1">
      <c r="B22" s="69">
        <v>12</v>
      </c>
      <c r="C22" s="629"/>
      <c r="D22" s="630"/>
      <c r="E22" s="630"/>
      <c r="F22" s="630"/>
      <c r="G22" s="630"/>
      <c r="H22" s="630"/>
      <c r="I22" s="631"/>
      <c r="J22" s="619"/>
      <c r="K22" s="619"/>
      <c r="L22" s="619"/>
      <c r="M22" s="619"/>
      <c r="N22" s="619"/>
      <c r="O22" s="619"/>
      <c r="P22" s="619"/>
      <c r="Q22" s="619"/>
      <c r="R22" s="619"/>
      <c r="S22" s="619"/>
      <c r="T22" s="619"/>
      <c r="U22" s="619"/>
      <c r="V22" s="619"/>
      <c r="W22" s="619"/>
      <c r="X22" s="619"/>
      <c r="Y22" s="619"/>
      <c r="Z22" s="619"/>
      <c r="AA22" s="619"/>
      <c r="AB22" s="619"/>
      <c r="AC22" s="619"/>
      <c r="AD22" s="619"/>
      <c r="AE22" s="619"/>
      <c r="AF22" s="619"/>
      <c r="AG22" s="619"/>
      <c r="AH22" s="619"/>
      <c r="AI22" s="619"/>
      <c r="AJ22" s="620"/>
    </row>
    <row r="23" spans="2:36" ht="30" customHeight="1">
      <c r="B23" s="69">
        <v>13</v>
      </c>
      <c r="C23" s="629"/>
      <c r="D23" s="630"/>
      <c r="E23" s="630"/>
      <c r="F23" s="630"/>
      <c r="G23" s="630"/>
      <c r="H23" s="630"/>
      <c r="I23" s="631"/>
      <c r="J23" s="619"/>
      <c r="K23" s="619"/>
      <c r="L23" s="619"/>
      <c r="M23" s="619"/>
      <c r="N23" s="619"/>
      <c r="O23" s="619"/>
      <c r="P23" s="619"/>
      <c r="Q23" s="619"/>
      <c r="R23" s="619"/>
      <c r="S23" s="619"/>
      <c r="T23" s="619"/>
      <c r="U23" s="619"/>
      <c r="V23" s="619"/>
      <c r="W23" s="619"/>
      <c r="X23" s="619"/>
      <c r="Y23" s="619"/>
      <c r="Z23" s="619"/>
      <c r="AA23" s="619"/>
      <c r="AB23" s="619"/>
      <c r="AC23" s="619"/>
      <c r="AD23" s="619"/>
      <c r="AE23" s="619"/>
      <c r="AF23" s="619"/>
      <c r="AG23" s="619"/>
      <c r="AH23" s="619"/>
      <c r="AI23" s="619"/>
      <c r="AJ23" s="620"/>
    </row>
    <row r="24" spans="2:36" ht="30" customHeight="1">
      <c r="B24" s="69">
        <v>14</v>
      </c>
      <c r="C24" s="629"/>
      <c r="D24" s="630"/>
      <c r="E24" s="630"/>
      <c r="F24" s="630"/>
      <c r="G24" s="630"/>
      <c r="H24" s="630"/>
      <c r="I24" s="631"/>
      <c r="J24" s="619"/>
      <c r="K24" s="619"/>
      <c r="L24" s="619"/>
      <c r="M24" s="619"/>
      <c r="N24" s="619"/>
      <c r="O24" s="619"/>
      <c r="P24" s="619"/>
      <c r="Q24" s="619"/>
      <c r="R24" s="619"/>
      <c r="S24" s="619"/>
      <c r="T24" s="619"/>
      <c r="U24" s="619"/>
      <c r="V24" s="619"/>
      <c r="W24" s="619"/>
      <c r="X24" s="619"/>
      <c r="Y24" s="619"/>
      <c r="Z24" s="619"/>
      <c r="AA24" s="619"/>
      <c r="AB24" s="619"/>
      <c r="AC24" s="619"/>
      <c r="AD24" s="619"/>
      <c r="AE24" s="619"/>
      <c r="AF24" s="619"/>
      <c r="AG24" s="619"/>
      <c r="AH24" s="619"/>
      <c r="AI24" s="619"/>
      <c r="AJ24" s="620"/>
    </row>
    <row r="25" spans="2:36" ht="30" customHeight="1" thickBot="1">
      <c r="B25" s="70">
        <v>15</v>
      </c>
      <c r="C25" s="629"/>
      <c r="D25" s="630"/>
      <c r="E25" s="630"/>
      <c r="F25" s="630"/>
      <c r="G25" s="630"/>
      <c r="H25" s="630"/>
      <c r="I25" s="631"/>
      <c r="J25" s="623"/>
      <c r="K25" s="623"/>
      <c r="L25" s="623"/>
      <c r="M25" s="623"/>
      <c r="N25" s="623"/>
      <c r="O25" s="623"/>
      <c r="P25" s="623"/>
      <c r="Q25" s="623"/>
      <c r="R25" s="623"/>
      <c r="S25" s="623"/>
      <c r="T25" s="623"/>
      <c r="U25" s="623"/>
      <c r="V25" s="623"/>
      <c r="W25" s="623"/>
      <c r="X25" s="623"/>
      <c r="Y25" s="623"/>
      <c r="Z25" s="623"/>
      <c r="AA25" s="623"/>
      <c r="AB25" s="623"/>
      <c r="AC25" s="623"/>
      <c r="AD25" s="623"/>
      <c r="AE25" s="623"/>
      <c r="AF25" s="623"/>
      <c r="AG25" s="623"/>
      <c r="AH25" s="623"/>
      <c r="AI25" s="623"/>
      <c r="AJ25" s="624"/>
    </row>
    <row r="26" spans="2:36" ht="30" customHeight="1"/>
    <row r="27" spans="2:36" ht="30" customHeight="1"/>
    <row r="28" spans="2:36" ht="30" customHeight="1"/>
    <row r="29" spans="2:36" ht="30" customHeight="1"/>
    <row r="30" spans="2:36" ht="30" customHeight="1"/>
    <row r="31" spans="2:36" ht="30" customHeight="1"/>
    <row r="32" spans="2:36" ht="30" customHeight="1"/>
    <row r="33" ht="30" customHeight="1"/>
    <row r="34" ht="30" customHeight="1"/>
    <row r="35" ht="30" customHeight="1"/>
    <row r="36" ht="30" customHeight="1"/>
    <row r="37" ht="30" customHeight="1"/>
    <row r="38" ht="30" customHeight="1"/>
    <row r="39" ht="30" customHeight="1"/>
    <row r="40" ht="30" customHeight="1"/>
    <row r="41" ht="30" customHeight="1"/>
    <row r="42" ht="30" customHeight="1"/>
    <row r="43" ht="30" customHeight="1"/>
    <row r="44" ht="30" customHeight="1"/>
    <row r="45" ht="30" customHeight="1"/>
    <row r="46" ht="30" customHeight="1"/>
    <row r="47" ht="30" customHeight="1"/>
    <row r="48" ht="30" customHeight="1"/>
    <row r="49" ht="30" customHeight="1"/>
    <row r="50" ht="30" customHeight="1"/>
    <row r="51" ht="30" customHeight="1"/>
    <row r="52" ht="30" customHeight="1"/>
    <row r="53" ht="30" customHeight="1"/>
    <row r="54" ht="30" customHeight="1"/>
    <row r="55" ht="30" customHeight="1"/>
    <row r="56" ht="30" customHeight="1"/>
    <row r="57" ht="30" customHeight="1"/>
    <row r="58" ht="30" customHeight="1"/>
    <row r="59" ht="30" customHeight="1"/>
    <row r="60" ht="30" customHeight="1"/>
    <row r="61" ht="30" customHeight="1"/>
    <row r="62" ht="30" customHeight="1"/>
    <row r="63" ht="30" customHeight="1"/>
    <row r="6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sheetData>
  <mergeCells count="77">
    <mergeCell ref="J13:N13"/>
    <mergeCell ref="J14:N14"/>
    <mergeCell ref="O11:S11"/>
    <mergeCell ref="T17:AJ17"/>
    <mergeCell ref="O13:S13"/>
    <mergeCell ref="T13:AJ13"/>
    <mergeCell ref="O14:S14"/>
    <mergeCell ref="T14:AJ14"/>
    <mergeCell ref="T11:AJ11"/>
    <mergeCell ref="O12:S12"/>
    <mergeCell ref="T12:AJ12"/>
    <mergeCell ref="J11:N11"/>
    <mergeCell ref="J12:N12"/>
    <mergeCell ref="C16:I16"/>
    <mergeCell ref="C17:I17"/>
    <mergeCell ref="C19:I19"/>
    <mergeCell ref="C20:I20"/>
    <mergeCell ref="O20:S20"/>
    <mergeCell ref="O17:S17"/>
    <mergeCell ref="C21:I21"/>
    <mergeCell ref="C22:I22"/>
    <mergeCell ref="C10:I10"/>
    <mergeCell ref="C11:I11"/>
    <mergeCell ref="C12:I12"/>
    <mergeCell ref="C13:I13"/>
    <mergeCell ref="C14:I14"/>
    <mergeCell ref="C15:I15"/>
    <mergeCell ref="B18:AJ18"/>
    <mergeCell ref="J17:N17"/>
    <mergeCell ref="O15:S15"/>
    <mergeCell ref="T15:AJ15"/>
    <mergeCell ref="O16:S16"/>
    <mergeCell ref="T16:AJ16"/>
    <mergeCell ref="J15:N15"/>
    <mergeCell ref="J16:N16"/>
    <mergeCell ref="C24:I24"/>
    <mergeCell ref="C25:I25"/>
    <mergeCell ref="O22:S22"/>
    <mergeCell ref="T22:AJ22"/>
    <mergeCell ref="O23:S23"/>
    <mergeCell ref="T23:AJ23"/>
    <mergeCell ref="J22:N22"/>
    <mergeCell ref="J23:N23"/>
    <mergeCell ref="C23:I23"/>
    <mergeCell ref="O24:S24"/>
    <mergeCell ref="T24:AJ24"/>
    <mergeCell ref="O25:S25"/>
    <mergeCell ref="T25:AJ25"/>
    <mergeCell ref="J24:N24"/>
    <mergeCell ref="J25:N25"/>
    <mergeCell ref="O21:S21"/>
    <mergeCell ref="T21:AJ21"/>
    <mergeCell ref="J20:N20"/>
    <mergeCell ref="J21:N21"/>
    <mergeCell ref="O19:S19"/>
    <mergeCell ref="T19:AJ19"/>
    <mergeCell ref="J19:N19"/>
    <mergeCell ref="T20:AJ20"/>
    <mergeCell ref="O8:S8"/>
    <mergeCell ref="T8:AJ8"/>
    <mergeCell ref="B9:AJ9"/>
    <mergeCell ref="O10:S10"/>
    <mergeCell ref="T10:AJ10"/>
    <mergeCell ref="J10:N10"/>
    <mergeCell ref="J8:N8"/>
    <mergeCell ref="C8:I8"/>
    <mergeCell ref="B2:AJ3"/>
    <mergeCell ref="B5:D5"/>
    <mergeCell ref="E5:L5"/>
    <mergeCell ref="M5:O5"/>
    <mergeCell ref="P5:T5"/>
    <mergeCell ref="W5:X6"/>
    <mergeCell ref="B6:D6"/>
    <mergeCell ref="E6:L6"/>
    <mergeCell ref="M6:O6"/>
    <mergeCell ref="P6:T6"/>
    <mergeCell ref="U5:V6"/>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62"/>
  <sheetViews>
    <sheetView zoomScale="55" zoomScaleNormal="55" workbookViewId="0">
      <selection activeCell="E2" sqref="E2:L2"/>
    </sheetView>
  </sheetViews>
  <sheetFormatPr defaultColWidth="9" defaultRowHeight="16.5"/>
  <cols>
    <col min="1" max="1" width="3.375" style="5" customWidth="1"/>
    <col min="2" max="13" width="9" style="5"/>
    <col min="14" max="14" width="10.875" style="5" customWidth="1"/>
    <col min="15" max="16384" width="9" style="5"/>
  </cols>
  <sheetData>
    <row r="1" spans="2:36" ht="17.25" thickBot="1"/>
    <row r="2" spans="2:36" ht="24.95" customHeight="1">
      <c r="B2" s="530" t="s">
        <v>54</v>
      </c>
      <c r="C2" s="531"/>
      <c r="D2" s="531"/>
      <c r="E2" s="500" t="s">
        <v>684</v>
      </c>
      <c r="F2" s="501"/>
      <c r="G2" s="501"/>
      <c r="H2" s="501"/>
      <c r="I2" s="501"/>
      <c r="J2" s="501"/>
      <c r="K2" s="501"/>
      <c r="L2" s="502"/>
      <c r="M2" s="531" t="s">
        <v>105</v>
      </c>
      <c r="N2" s="531"/>
      <c r="O2" s="531"/>
      <c r="P2" s="500" t="s">
        <v>50</v>
      </c>
      <c r="Q2" s="501"/>
      <c r="R2" s="501"/>
      <c r="S2" s="501"/>
      <c r="T2" s="532"/>
    </row>
    <row r="3" spans="2:36" ht="24.95" customHeight="1">
      <c r="B3" s="240" t="s">
        <v>55</v>
      </c>
      <c r="C3" s="241"/>
      <c r="D3" s="241"/>
      <c r="E3" s="433" t="s">
        <v>56</v>
      </c>
      <c r="F3" s="433"/>
      <c r="G3" s="433"/>
      <c r="H3" s="433"/>
      <c r="I3" s="433"/>
      <c r="J3" s="433"/>
      <c r="K3" s="433"/>
      <c r="L3" s="433"/>
      <c r="M3" s="241" t="s">
        <v>106</v>
      </c>
      <c r="N3" s="241"/>
      <c r="O3" s="241"/>
      <c r="P3" s="533">
        <v>44197</v>
      </c>
      <c r="Q3" s="433"/>
      <c r="R3" s="433"/>
      <c r="S3" s="433"/>
      <c r="T3" s="534"/>
    </row>
    <row r="4" spans="2:36" ht="24.95" customHeight="1">
      <c r="B4" s="375" t="s">
        <v>129</v>
      </c>
      <c r="C4" s="376"/>
      <c r="D4" s="376"/>
      <c r="E4" s="376"/>
      <c r="F4" s="376"/>
      <c r="G4" s="376"/>
      <c r="H4" s="376"/>
      <c r="I4" s="376"/>
      <c r="J4" s="376"/>
      <c r="K4" s="376"/>
      <c r="L4" s="376"/>
      <c r="M4" s="376"/>
      <c r="N4" s="376"/>
      <c r="O4" s="376"/>
      <c r="P4" s="376"/>
      <c r="Q4" s="376"/>
      <c r="R4" s="376"/>
      <c r="S4" s="376"/>
      <c r="T4" s="377"/>
    </row>
    <row r="5" spans="2:36" ht="24.95" customHeight="1">
      <c r="B5" s="536"/>
      <c r="C5" s="537"/>
      <c r="D5" s="537"/>
      <c r="E5" s="537"/>
      <c r="F5" s="537"/>
      <c r="G5" s="537"/>
      <c r="H5" s="537"/>
      <c r="I5" s="537"/>
      <c r="J5" s="537"/>
      <c r="K5" s="537"/>
      <c r="L5" s="537"/>
      <c r="M5" s="537"/>
      <c r="N5" s="537"/>
      <c r="O5" s="537"/>
      <c r="P5" s="537"/>
      <c r="Q5" s="537"/>
      <c r="R5" s="537"/>
      <c r="S5" s="537"/>
      <c r="T5" s="538"/>
    </row>
    <row r="6" spans="2:36" ht="39.950000000000003" customHeight="1">
      <c r="B6" s="494"/>
      <c r="C6" s="495"/>
      <c r="D6" s="495"/>
      <c r="E6" s="495"/>
      <c r="F6" s="495"/>
      <c r="G6" s="495"/>
      <c r="H6" s="495"/>
      <c r="I6" s="495"/>
      <c r="J6" s="495"/>
      <c r="K6" s="495"/>
      <c r="L6" s="495"/>
      <c r="M6" s="495"/>
      <c r="N6" s="495"/>
      <c r="O6" s="495"/>
      <c r="P6" s="495"/>
      <c r="Q6" s="495"/>
      <c r="R6" s="495"/>
      <c r="S6" s="495"/>
      <c r="T6" s="496"/>
    </row>
    <row r="7" spans="2:36" ht="39.950000000000003" customHeight="1">
      <c r="B7" s="494"/>
      <c r="C7" s="495"/>
      <c r="D7" s="495"/>
      <c r="E7" s="495"/>
      <c r="F7" s="495"/>
      <c r="G7" s="495"/>
      <c r="H7" s="495"/>
      <c r="I7" s="495"/>
      <c r="J7" s="495"/>
      <c r="K7" s="495"/>
      <c r="L7" s="495"/>
      <c r="M7" s="495"/>
      <c r="N7" s="495"/>
      <c r="O7" s="495"/>
      <c r="P7" s="495"/>
      <c r="Q7" s="495"/>
      <c r="R7" s="495"/>
      <c r="S7" s="495"/>
      <c r="T7" s="496"/>
    </row>
    <row r="8" spans="2:36" ht="39.950000000000003" customHeight="1" thickBot="1">
      <c r="B8" s="497"/>
      <c r="C8" s="498"/>
      <c r="D8" s="498"/>
      <c r="E8" s="498"/>
      <c r="F8" s="498"/>
      <c r="G8" s="498"/>
      <c r="H8" s="498"/>
      <c r="I8" s="498"/>
      <c r="J8" s="498"/>
      <c r="K8" s="498"/>
      <c r="L8" s="498"/>
      <c r="M8" s="498"/>
      <c r="N8" s="498"/>
      <c r="O8" s="498"/>
      <c r="P8" s="498"/>
      <c r="Q8" s="498"/>
      <c r="R8" s="498"/>
      <c r="S8" s="498"/>
      <c r="T8" s="499"/>
    </row>
    <row r="9" spans="2:36" ht="17.25" thickBot="1"/>
    <row r="10" spans="2:36" ht="30" customHeight="1">
      <c r="B10" s="260" t="s">
        <v>602</v>
      </c>
      <c r="C10" s="261"/>
      <c r="D10" s="261"/>
      <c r="E10" s="261"/>
      <c r="F10" s="261"/>
      <c r="G10" s="261"/>
      <c r="H10" s="261"/>
      <c r="I10" s="261"/>
      <c r="J10" s="261"/>
      <c r="K10" s="261"/>
      <c r="L10" s="261"/>
      <c r="M10" s="261"/>
      <c r="N10" s="261"/>
      <c r="O10" s="261"/>
      <c r="P10" s="261"/>
      <c r="Q10" s="261"/>
      <c r="R10" s="261"/>
      <c r="S10" s="261"/>
      <c r="T10" s="262"/>
    </row>
    <row r="11" spans="2:36" ht="30" customHeight="1" thickBot="1">
      <c r="B11" s="263"/>
      <c r="C11" s="264"/>
      <c r="D11" s="264"/>
      <c r="E11" s="264"/>
      <c r="F11" s="264"/>
      <c r="G11" s="264"/>
      <c r="H11" s="264"/>
      <c r="I11" s="264"/>
      <c r="J11" s="264"/>
      <c r="K11" s="264"/>
      <c r="L11" s="264"/>
      <c r="M11" s="264"/>
      <c r="N11" s="264"/>
      <c r="O11" s="264"/>
      <c r="P11" s="264"/>
      <c r="Q11" s="264"/>
      <c r="R11" s="264"/>
      <c r="S11" s="264"/>
      <c r="T11" s="265"/>
    </row>
    <row r="13" spans="2:36" ht="30" customHeight="1">
      <c r="B13" s="40" t="s">
        <v>603</v>
      </c>
      <c r="C13" s="516" t="s">
        <v>604</v>
      </c>
      <c r="D13" s="516"/>
      <c r="E13" s="516"/>
      <c r="F13" s="516"/>
      <c r="G13" s="516"/>
      <c r="H13" s="516"/>
      <c r="I13" s="632" t="s">
        <v>605</v>
      </c>
      <c r="J13" s="632"/>
      <c r="K13" s="632"/>
      <c r="L13" s="632"/>
      <c r="M13" s="632"/>
      <c r="N13" s="71" t="s">
        <v>606</v>
      </c>
      <c r="O13" s="632" t="s">
        <v>607</v>
      </c>
      <c r="P13" s="632"/>
      <c r="Q13" s="632"/>
      <c r="R13" s="632"/>
      <c r="S13" s="632"/>
      <c r="T13" s="632"/>
      <c r="U13"/>
      <c r="V13"/>
      <c r="W13"/>
      <c r="X13"/>
      <c r="Y13"/>
      <c r="AG13"/>
      <c r="AH13"/>
      <c r="AI13"/>
      <c r="AJ13"/>
    </row>
    <row r="14" spans="2:36" ht="30" customHeight="1">
      <c r="B14" s="31">
        <v>1</v>
      </c>
      <c r="C14" s="289" t="s">
        <v>608</v>
      </c>
      <c r="D14" s="289"/>
      <c r="E14" s="289"/>
      <c r="F14" s="289"/>
      <c r="G14" s="289"/>
      <c r="H14" s="289"/>
      <c r="I14" s="289" t="s">
        <v>609</v>
      </c>
      <c r="J14" s="289"/>
      <c r="K14" s="289"/>
      <c r="L14" s="289"/>
      <c r="M14" s="289"/>
      <c r="N14" s="31" t="s">
        <v>378</v>
      </c>
      <c r="O14" s="289" t="s">
        <v>610</v>
      </c>
      <c r="P14" s="289"/>
      <c r="Q14" s="289"/>
      <c r="R14" s="289"/>
      <c r="S14" s="289"/>
      <c r="T14" s="289"/>
      <c r="U14"/>
      <c r="V14"/>
      <c r="W14"/>
      <c r="X14"/>
      <c r="Y14"/>
      <c r="AG14"/>
      <c r="AH14"/>
      <c r="AI14"/>
      <c r="AJ14"/>
    </row>
    <row r="15" spans="2:36" ht="30" customHeight="1">
      <c r="B15" s="31">
        <v>2</v>
      </c>
      <c r="C15" s="289"/>
      <c r="D15" s="289"/>
      <c r="E15" s="289"/>
      <c r="F15" s="289"/>
      <c r="G15" s="289"/>
      <c r="H15" s="289"/>
      <c r="I15" s="289" t="s">
        <v>611</v>
      </c>
      <c r="J15" s="289"/>
      <c r="K15" s="289"/>
      <c r="L15" s="289"/>
      <c r="M15" s="289"/>
      <c r="N15" s="31" t="s">
        <v>378</v>
      </c>
      <c r="O15" s="289"/>
      <c r="P15" s="289"/>
      <c r="Q15" s="289"/>
      <c r="R15" s="289"/>
      <c r="S15" s="289"/>
      <c r="T15" s="289"/>
      <c r="U15"/>
      <c r="V15"/>
      <c r="W15"/>
      <c r="X15"/>
      <c r="Y15"/>
      <c r="AG15"/>
      <c r="AH15"/>
      <c r="AI15"/>
      <c r="AJ15"/>
    </row>
    <row r="16" spans="2:36" ht="30" customHeight="1">
      <c r="B16" s="31">
        <v>3</v>
      </c>
      <c r="C16" s="289"/>
      <c r="D16" s="289"/>
      <c r="E16" s="289"/>
      <c r="F16" s="289"/>
      <c r="G16" s="289"/>
      <c r="H16" s="289"/>
      <c r="I16" s="289" t="s">
        <v>612</v>
      </c>
      <c r="J16" s="289"/>
      <c r="K16" s="289"/>
      <c r="L16" s="289"/>
      <c r="M16" s="289"/>
      <c r="N16" s="31" t="s">
        <v>378</v>
      </c>
      <c r="O16" s="289"/>
      <c r="P16" s="289"/>
      <c r="Q16" s="289"/>
      <c r="R16" s="289"/>
      <c r="S16" s="289"/>
      <c r="T16" s="289"/>
      <c r="U16"/>
      <c r="V16"/>
      <c r="W16"/>
      <c r="X16"/>
      <c r="Y16"/>
      <c r="AG16"/>
      <c r="AH16"/>
      <c r="AI16"/>
      <c r="AJ16"/>
    </row>
    <row r="17" spans="2:36" ht="30" customHeight="1">
      <c r="B17" s="31">
        <v>4</v>
      </c>
      <c r="C17" s="289"/>
      <c r="D17" s="289"/>
      <c r="E17" s="289"/>
      <c r="F17" s="289"/>
      <c r="G17" s="289"/>
      <c r="H17" s="289"/>
      <c r="I17" s="289" t="s">
        <v>613</v>
      </c>
      <c r="J17" s="289"/>
      <c r="K17" s="289"/>
      <c r="L17" s="289"/>
      <c r="M17" s="289"/>
      <c r="N17" s="31" t="s">
        <v>378</v>
      </c>
      <c r="O17" s="289"/>
      <c r="P17" s="289"/>
      <c r="Q17" s="289"/>
      <c r="R17" s="289"/>
      <c r="S17" s="289"/>
      <c r="T17" s="289"/>
      <c r="U17"/>
      <c r="V17"/>
      <c r="W17"/>
      <c r="X17"/>
      <c r="Y17"/>
      <c r="AG17"/>
      <c r="AH17"/>
      <c r="AI17"/>
      <c r="AJ17"/>
    </row>
    <row r="18" spans="2:36" ht="30" customHeight="1">
      <c r="B18" s="31">
        <v>5</v>
      </c>
      <c r="C18" s="289"/>
      <c r="D18" s="289"/>
      <c r="E18" s="289"/>
      <c r="F18" s="289"/>
      <c r="G18" s="289"/>
      <c r="H18" s="289"/>
      <c r="I18" s="289" t="s">
        <v>614</v>
      </c>
      <c r="J18" s="289"/>
      <c r="K18" s="289"/>
      <c r="L18" s="289"/>
      <c r="M18" s="289"/>
      <c r="N18" s="31" t="s">
        <v>615</v>
      </c>
      <c r="O18" s="289"/>
      <c r="P18" s="289"/>
      <c r="Q18" s="289"/>
      <c r="R18" s="289"/>
      <c r="S18" s="289"/>
      <c r="T18" s="289"/>
      <c r="U18"/>
      <c r="V18"/>
      <c r="W18"/>
      <c r="X18"/>
      <c r="Y18"/>
      <c r="AG18"/>
      <c r="AH18"/>
      <c r="AI18"/>
      <c r="AJ18"/>
    </row>
    <row r="19" spans="2:36" ht="30" customHeight="1">
      <c r="B19" s="31">
        <v>6</v>
      </c>
      <c r="C19" s="289"/>
      <c r="D19" s="289"/>
      <c r="E19" s="289"/>
      <c r="F19" s="289"/>
      <c r="G19" s="289"/>
      <c r="H19" s="289"/>
      <c r="I19" s="289" t="s">
        <v>616</v>
      </c>
      <c r="J19" s="289"/>
      <c r="K19" s="289"/>
      <c r="L19" s="289"/>
      <c r="M19" s="289"/>
      <c r="N19" s="31" t="s">
        <v>615</v>
      </c>
      <c r="O19" s="289"/>
      <c r="P19" s="289"/>
      <c r="Q19" s="289"/>
      <c r="R19" s="289"/>
      <c r="S19" s="289"/>
      <c r="T19" s="289"/>
      <c r="U19"/>
      <c r="V19"/>
      <c r="W19"/>
      <c r="X19"/>
      <c r="Y19"/>
      <c r="AG19"/>
      <c r="AH19"/>
      <c r="AI19"/>
      <c r="AJ19"/>
    </row>
    <row r="20" spans="2:36" ht="30" customHeight="1">
      <c r="B20" s="31">
        <v>7</v>
      </c>
      <c r="C20" s="289"/>
      <c r="D20" s="289"/>
      <c r="E20" s="289"/>
      <c r="F20" s="289"/>
      <c r="G20" s="289"/>
      <c r="H20" s="289"/>
      <c r="I20" s="289" t="s">
        <v>617</v>
      </c>
      <c r="J20" s="289"/>
      <c r="K20" s="289"/>
      <c r="L20" s="289"/>
      <c r="M20" s="289"/>
      <c r="N20" s="31" t="s">
        <v>615</v>
      </c>
      <c r="O20" s="289"/>
      <c r="P20" s="289"/>
      <c r="Q20" s="289"/>
      <c r="R20" s="289"/>
      <c r="S20" s="289"/>
      <c r="T20" s="289"/>
      <c r="U20"/>
      <c r="V20"/>
      <c r="W20"/>
      <c r="X20"/>
      <c r="Y20"/>
      <c r="AG20"/>
      <c r="AH20"/>
      <c r="AI20"/>
      <c r="AJ20"/>
    </row>
    <row r="21" spans="2:36" ht="30" customHeight="1">
      <c r="B21" s="31">
        <v>8</v>
      </c>
      <c r="C21" s="289"/>
      <c r="D21" s="289"/>
      <c r="E21" s="289"/>
      <c r="F21" s="289"/>
      <c r="G21" s="289"/>
      <c r="H21" s="289"/>
      <c r="I21" s="289" t="s">
        <v>618</v>
      </c>
      <c r="J21" s="289"/>
      <c r="K21" s="289"/>
      <c r="L21" s="289"/>
      <c r="M21" s="289"/>
      <c r="N21" s="31" t="s">
        <v>615</v>
      </c>
      <c r="O21" s="289"/>
      <c r="P21" s="289"/>
      <c r="Q21" s="289"/>
      <c r="R21" s="289"/>
      <c r="S21" s="289"/>
      <c r="T21" s="289"/>
      <c r="U21"/>
      <c r="V21"/>
      <c r="W21"/>
      <c r="X21"/>
      <c r="Y21"/>
      <c r="AG21"/>
      <c r="AH21"/>
      <c r="AI21"/>
      <c r="AJ21"/>
    </row>
    <row r="22" spans="2:36" ht="30" customHeight="1">
      <c r="B22" s="31">
        <v>9</v>
      </c>
      <c r="C22" s="289"/>
      <c r="D22" s="289"/>
      <c r="E22" s="289"/>
      <c r="F22" s="289"/>
      <c r="G22" s="289"/>
      <c r="H22" s="289"/>
      <c r="I22" s="289" t="s">
        <v>619</v>
      </c>
      <c r="J22" s="289"/>
      <c r="K22" s="289"/>
      <c r="L22" s="289"/>
      <c r="M22" s="289"/>
      <c r="N22" s="31" t="s">
        <v>615</v>
      </c>
      <c r="O22" s="289"/>
      <c r="P22" s="289"/>
      <c r="Q22" s="289"/>
      <c r="R22" s="289"/>
      <c r="S22" s="289"/>
      <c r="T22" s="289"/>
      <c r="U22"/>
      <c r="V22"/>
      <c r="W22"/>
      <c r="X22"/>
      <c r="Y22"/>
      <c r="AG22"/>
      <c r="AH22"/>
      <c r="AI22"/>
      <c r="AJ22"/>
    </row>
    <row r="23" spans="2:36" ht="30" customHeight="1">
      <c r="B23" s="31">
        <v>10</v>
      </c>
      <c r="C23" s="289"/>
      <c r="D23" s="289"/>
      <c r="E23" s="289"/>
      <c r="F23" s="289"/>
      <c r="G23" s="289"/>
      <c r="H23" s="289"/>
      <c r="I23" s="289" t="s">
        <v>620</v>
      </c>
      <c r="J23" s="289"/>
      <c r="K23" s="289"/>
      <c r="L23" s="289"/>
      <c r="M23" s="289"/>
      <c r="N23" s="31" t="s">
        <v>615</v>
      </c>
      <c r="O23" s="289"/>
      <c r="P23" s="289"/>
      <c r="Q23" s="289"/>
      <c r="R23" s="289"/>
      <c r="S23" s="289"/>
      <c r="T23" s="289"/>
      <c r="U23"/>
      <c r="V23"/>
      <c r="W23"/>
      <c r="X23"/>
      <c r="Y23"/>
      <c r="AG23"/>
      <c r="AH23"/>
      <c r="AI23"/>
      <c r="AJ23"/>
    </row>
    <row r="24" spans="2:36" ht="30" customHeight="1">
      <c r="B24" s="31">
        <v>11</v>
      </c>
      <c r="C24" s="289"/>
      <c r="D24" s="289"/>
      <c r="E24" s="289"/>
      <c r="F24" s="289"/>
      <c r="G24" s="289"/>
      <c r="H24" s="289"/>
      <c r="I24" s="289" t="s">
        <v>621</v>
      </c>
      <c r="J24" s="289"/>
      <c r="K24" s="289"/>
      <c r="L24" s="289"/>
      <c r="M24" s="289"/>
      <c r="N24" s="31"/>
      <c r="O24" s="289"/>
      <c r="P24" s="289"/>
      <c r="Q24" s="289"/>
      <c r="R24" s="289"/>
      <c r="S24" s="289"/>
      <c r="T24" s="289"/>
      <c r="U24"/>
      <c r="V24"/>
      <c r="W24"/>
      <c r="X24"/>
      <c r="Y24"/>
      <c r="AG24"/>
      <c r="AH24"/>
      <c r="AI24"/>
      <c r="AJ24"/>
    </row>
    <row r="25" spans="2:36" ht="30" customHeight="1">
      <c r="B25" s="31">
        <v>12</v>
      </c>
      <c r="C25" s="289"/>
      <c r="D25" s="289"/>
      <c r="E25" s="289"/>
      <c r="F25" s="289"/>
      <c r="G25" s="289"/>
      <c r="H25" s="289"/>
      <c r="I25" s="289" t="s">
        <v>622</v>
      </c>
      <c r="J25" s="289"/>
      <c r="K25" s="289"/>
      <c r="L25" s="289"/>
      <c r="M25" s="289"/>
      <c r="N25" s="31"/>
      <c r="O25" s="289"/>
      <c r="P25" s="289"/>
      <c r="Q25" s="289"/>
      <c r="R25" s="289"/>
      <c r="S25" s="289"/>
      <c r="T25" s="289"/>
      <c r="U25"/>
      <c r="V25"/>
      <c r="W25"/>
      <c r="X25"/>
      <c r="Y25"/>
      <c r="AG25"/>
      <c r="AH25"/>
      <c r="AI25"/>
      <c r="AJ25"/>
    </row>
    <row r="26" spans="2:36" ht="30" customHeight="1">
      <c r="B26" s="31">
        <v>13</v>
      </c>
      <c r="C26" s="289"/>
      <c r="D26" s="289"/>
      <c r="E26" s="289"/>
      <c r="F26" s="289"/>
      <c r="G26" s="289"/>
      <c r="H26" s="289"/>
      <c r="I26" s="289" t="s">
        <v>623</v>
      </c>
      <c r="J26" s="289"/>
      <c r="K26" s="289"/>
      <c r="L26" s="289"/>
      <c r="M26" s="289"/>
      <c r="N26" s="31"/>
      <c r="O26" s="289"/>
      <c r="P26" s="289"/>
      <c r="Q26" s="289"/>
      <c r="R26" s="289"/>
      <c r="S26" s="289"/>
      <c r="T26" s="289"/>
      <c r="U26"/>
      <c r="V26"/>
      <c r="W26"/>
      <c r="X26"/>
      <c r="Y26"/>
      <c r="AG26"/>
      <c r="AH26"/>
      <c r="AI26"/>
      <c r="AJ26"/>
    </row>
    <row r="27" spans="2:36" ht="30" customHeight="1">
      <c r="B27" s="31">
        <v>14</v>
      </c>
      <c r="C27" s="289"/>
      <c r="D27" s="289"/>
      <c r="E27" s="289"/>
      <c r="F27" s="289"/>
      <c r="G27" s="289"/>
      <c r="H27" s="289"/>
      <c r="I27" s="289" t="s">
        <v>624</v>
      </c>
      <c r="J27" s="289"/>
      <c r="K27" s="289"/>
      <c r="L27" s="289"/>
      <c r="M27" s="289"/>
      <c r="N27" s="31"/>
      <c r="O27" s="289"/>
      <c r="P27" s="289"/>
      <c r="Q27" s="289"/>
      <c r="R27" s="289"/>
      <c r="S27" s="289"/>
      <c r="T27" s="289"/>
      <c r="U27"/>
      <c r="V27"/>
      <c r="W27"/>
      <c r="X27"/>
      <c r="Y27"/>
      <c r="AG27"/>
      <c r="AH27"/>
      <c r="AI27"/>
      <c r="AJ27"/>
    </row>
    <row r="28" spans="2:36" ht="30" customHeight="1">
      <c r="B28" s="31">
        <v>15</v>
      </c>
      <c r="C28" s="289"/>
      <c r="D28" s="289"/>
      <c r="E28" s="289"/>
      <c r="F28" s="289"/>
      <c r="G28" s="289"/>
      <c r="H28" s="289"/>
      <c r="I28" s="289" t="s">
        <v>625</v>
      </c>
      <c r="J28" s="289"/>
      <c r="K28" s="289"/>
      <c r="L28" s="289"/>
      <c r="M28" s="289"/>
      <c r="N28" s="31"/>
      <c r="O28" s="289"/>
      <c r="P28" s="289"/>
      <c r="Q28" s="289"/>
      <c r="R28" s="289"/>
      <c r="S28" s="289"/>
      <c r="T28" s="289"/>
      <c r="U28"/>
      <c r="V28"/>
      <c r="W28"/>
      <c r="X28"/>
      <c r="Y28"/>
      <c r="Z28"/>
      <c r="AA28"/>
      <c r="AB28"/>
      <c r="AC28"/>
      <c r="AD28"/>
      <c r="AE28"/>
      <c r="AF28"/>
      <c r="AG28"/>
      <c r="AH28"/>
      <c r="AI28"/>
      <c r="AJ28"/>
    </row>
    <row r="29" spans="2:36" ht="24.95" customHeight="1">
      <c r="B29"/>
      <c r="C29"/>
      <c r="D29"/>
      <c r="E29"/>
      <c r="F29"/>
      <c r="G29"/>
      <c r="H29"/>
      <c r="I29"/>
      <c r="J29"/>
      <c r="K29"/>
      <c r="L29"/>
      <c r="M29"/>
      <c r="N29"/>
      <c r="O29"/>
      <c r="P29"/>
      <c r="Q29"/>
      <c r="R29"/>
      <c r="S29"/>
      <c r="T29"/>
      <c r="U29"/>
      <c r="V29"/>
      <c r="W29"/>
      <c r="X29"/>
      <c r="Y29"/>
      <c r="Z29"/>
      <c r="AA29"/>
      <c r="AB29"/>
      <c r="AC29"/>
      <c r="AD29"/>
      <c r="AE29"/>
      <c r="AF29"/>
      <c r="AG29"/>
      <c r="AH29"/>
      <c r="AI29"/>
      <c r="AJ29"/>
    </row>
    <row r="30" spans="2:36" ht="24.95" customHeight="1">
      <c r="B30"/>
      <c r="C30"/>
      <c r="D30"/>
      <c r="E30"/>
      <c r="F30"/>
      <c r="G30"/>
      <c r="H30"/>
      <c r="I30"/>
      <c r="J30"/>
      <c r="K30"/>
      <c r="L30"/>
      <c r="M30"/>
      <c r="N30"/>
      <c r="O30"/>
      <c r="P30"/>
      <c r="Q30"/>
      <c r="R30"/>
      <c r="S30"/>
      <c r="T30"/>
      <c r="U30"/>
      <c r="V30"/>
      <c r="W30"/>
      <c r="X30"/>
      <c r="Y30"/>
      <c r="Z30"/>
      <c r="AA30"/>
      <c r="AB30"/>
      <c r="AC30"/>
      <c r="AD30"/>
      <c r="AE30"/>
      <c r="AF30"/>
      <c r="AG30"/>
      <c r="AH30"/>
      <c r="AI30"/>
      <c r="AJ30"/>
    </row>
    <row r="31" spans="2:36" ht="24.95" customHeight="1">
      <c r="B31"/>
      <c r="C31"/>
      <c r="D31"/>
      <c r="E31"/>
      <c r="F31"/>
      <c r="G31"/>
      <c r="H31"/>
      <c r="I31"/>
      <c r="J31"/>
      <c r="K31"/>
      <c r="L31"/>
      <c r="M31"/>
      <c r="N31"/>
      <c r="O31"/>
      <c r="P31"/>
      <c r="Q31"/>
      <c r="R31"/>
      <c r="S31"/>
      <c r="T31"/>
    </row>
    <row r="32" spans="2:36" ht="30" customHeight="1">
      <c r="B32"/>
      <c r="C32"/>
      <c r="D32"/>
      <c r="E32"/>
      <c r="F32"/>
      <c r="G32"/>
      <c r="H32"/>
      <c r="I32"/>
      <c r="J32"/>
      <c r="K32"/>
      <c r="L32"/>
      <c r="M32"/>
      <c r="N32"/>
      <c r="O32"/>
      <c r="P32"/>
      <c r="Q32"/>
      <c r="R32"/>
      <c r="S32"/>
      <c r="T32"/>
    </row>
    <row r="33" spans="2:20" ht="30" customHeight="1">
      <c r="B33"/>
      <c r="C33"/>
      <c r="D33"/>
      <c r="E33"/>
      <c r="F33"/>
      <c r="G33"/>
      <c r="H33"/>
      <c r="I33"/>
      <c r="J33"/>
      <c r="K33"/>
      <c r="L33"/>
      <c r="M33"/>
      <c r="N33"/>
      <c r="O33"/>
      <c r="P33"/>
      <c r="Q33"/>
      <c r="R33"/>
      <c r="S33"/>
      <c r="T33"/>
    </row>
    <row r="34" spans="2:20" ht="30" customHeight="1">
      <c r="B34"/>
      <c r="C34"/>
      <c r="D34"/>
      <c r="E34"/>
      <c r="F34"/>
      <c r="G34"/>
      <c r="H34"/>
      <c r="I34"/>
      <c r="J34"/>
      <c r="K34"/>
      <c r="L34"/>
      <c r="M34"/>
      <c r="N34"/>
      <c r="O34"/>
      <c r="P34"/>
      <c r="Q34"/>
      <c r="R34"/>
      <c r="S34"/>
      <c r="T34"/>
    </row>
    <row r="35" spans="2:20" ht="30" customHeight="1">
      <c r="B35"/>
      <c r="C35"/>
      <c r="D35"/>
      <c r="E35"/>
      <c r="F35"/>
      <c r="G35"/>
      <c r="H35"/>
      <c r="I35"/>
      <c r="J35"/>
      <c r="K35"/>
      <c r="L35"/>
      <c r="M35"/>
      <c r="N35"/>
      <c r="O35"/>
      <c r="P35"/>
      <c r="Q35"/>
      <c r="R35"/>
      <c r="S35"/>
      <c r="T35"/>
    </row>
    <row r="36" spans="2:20" ht="30" customHeight="1">
      <c r="B36"/>
      <c r="C36"/>
      <c r="D36"/>
      <c r="E36"/>
      <c r="F36"/>
      <c r="G36"/>
      <c r="H36"/>
      <c r="I36"/>
      <c r="J36"/>
      <c r="K36"/>
      <c r="L36"/>
      <c r="M36"/>
      <c r="N36"/>
      <c r="O36"/>
      <c r="P36"/>
      <c r="Q36"/>
      <c r="R36"/>
      <c r="S36"/>
      <c r="T36"/>
    </row>
    <row r="37" spans="2:20" ht="24.95" customHeight="1">
      <c r="B37"/>
      <c r="C37"/>
      <c r="D37"/>
      <c r="E37"/>
      <c r="F37"/>
      <c r="G37"/>
      <c r="H37"/>
      <c r="I37"/>
      <c r="J37"/>
      <c r="K37"/>
      <c r="L37"/>
      <c r="M37"/>
      <c r="N37"/>
      <c r="O37"/>
      <c r="P37"/>
      <c r="Q37"/>
      <c r="R37"/>
      <c r="S37"/>
      <c r="T37"/>
    </row>
    <row r="38" spans="2:20" ht="30" customHeight="1">
      <c r="B38"/>
      <c r="C38"/>
      <c r="D38"/>
      <c r="E38"/>
      <c r="F38"/>
      <c r="G38"/>
      <c r="H38"/>
      <c r="I38"/>
      <c r="J38"/>
      <c r="K38"/>
      <c r="L38"/>
      <c r="M38"/>
      <c r="N38"/>
      <c r="O38"/>
      <c r="P38"/>
      <c r="Q38"/>
      <c r="R38"/>
      <c r="S38"/>
      <c r="T38"/>
    </row>
    <row r="39" spans="2:20" ht="30" customHeight="1"/>
    <row r="40" spans="2:20" ht="30" customHeight="1"/>
    <row r="41" spans="2:20" ht="30" customHeight="1"/>
    <row r="42" spans="2:20" ht="15" customHeight="1"/>
    <row r="43" spans="2:20" ht="30" customHeight="1"/>
    <row r="44" spans="2:20" ht="30" customHeight="1"/>
    <row r="45" spans="2:20" ht="30" customHeight="1"/>
    <row r="46" spans="2:20" ht="30" customHeight="1"/>
    <row r="47" spans="2:20" ht="30" customHeight="1"/>
    <row r="48" spans="2:20" ht="30" customHeight="1"/>
    <row r="49" ht="30" customHeight="1"/>
    <row r="50" ht="30" customHeight="1"/>
    <row r="51" ht="30" customHeight="1"/>
    <row r="52" ht="30" customHeight="1"/>
    <row r="53" ht="30" customHeight="1"/>
    <row r="54" ht="30" customHeight="1"/>
    <row r="55" ht="30" customHeight="1"/>
    <row r="56" ht="30" customHeight="1"/>
    <row r="57" ht="30" customHeight="1"/>
    <row r="58" ht="24.95" customHeight="1"/>
    <row r="59" ht="24.95" customHeight="1"/>
    <row r="60" ht="24.95" customHeight="1"/>
    <row r="61" ht="24.95" customHeight="1"/>
    <row r="62" ht="24.95" customHeight="1"/>
  </sheetData>
  <mergeCells count="59">
    <mergeCell ref="B10:T11"/>
    <mergeCell ref="B5:T8"/>
    <mergeCell ref="B2:D2"/>
    <mergeCell ref="B3:D3"/>
    <mergeCell ref="E2:L2"/>
    <mergeCell ref="M2:O2"/>
    <mergeCell ref="P2:T2"/>
    <mergeCell ref="E3:L3"/>
    <mergeCell ref="M3:O3"/>
    <mergeCell ref="P3:T3"/>
    <mergeCell ref="B4:T4"/>
    <mergeCell ref="C15:H15"/>
    <mergeCell ref="I15:M15"/>
    <mergeCell ref="O15:T15"/>
    <mergeCell ref="C16:H16"/>
    <mergeCell ref="I16:M16"/>
    <mergeCell ref="O16:T16"/>
    <mergeCell ref="C13:H13"/>
    <mergeCell ref="I13:M13"/>
    <mergeCell ref="O13:T13"/>
    <mergeCell ref="C14:H14"/>
    <mergeCell ref="I14:M14"/>
    <mergeCell ref="O14:T14"/>
    <mergeCell ref="C19:H19"/>
    <mergeCell ref="I19:M19"/>
    <mergeCell ref="O19:T19"/>
    <mergeCell ref="C20:H20"/>
    <mergeCell ref="I20:M20"/>
    <mergeCell ref="O20:T20"/>
    <mergeCell ref="C21:H21"/>
    <mergeCell ref="I21:M21"/>
    <mergeCell ref="O21:T21"/>
    <mergeCell ref="C22:H22"/>
    <mergeCell ref="I22:M22"/>
    <mergeCell ref="O22:T22"/>
    <mergeCell ref="C23:H23"/>
    <mergeCell ref="I23:M23"/>
    <mergeCell ref="O23:T23"/>
    <mergeCell ref="C24:H24"/>
    <mergeCell ref="I24:M24"/>
    <mergeCell ref="O24:T24"/>
    <mergeCell ref="C25:H25"/>
    <mergeCell ref="I25:M25"/>
    <mergeCell ref="O25:T25"/>
    <mergeCell ref="C26:H26"/>
    <mergeCell ref="I26:M26"/>
    <mergeCell ref="O26:T26"/>
    <mergeCell ref="C27:H27"/>
    <mergeCell ref="I27:M27"/>
    <mergeCell ref="O27:T27"/>
    <mergeCell ref="C28:H28"/>
    <mergeCell ref="I28:M28"/>
    <mergeCell ref="O28:T28"/>
    <mergeCell ref="C17:H17"/>
    <mergeCell ref="I17:M17"/>
    <mergeCell ref="C18:H18"/>
    <mergeCell ref="I18:M18"/>
    <mergeCell ref="O18:T18"/>
    <mergeCell ref="O17:T17"/>
  </mergeCells>
  <phoneticPr fontId="28"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58"/>
  <sheetViews>
    <sheetView topLeftCell="A16" zoomScale="55" zoomScaleNormal="55" workbookViewId="0">
      <selection activeCell="Z20" sqref="Z20"/>
    </sheetView>
  </sheetViews>
  <sheetFormatPr defaultColWidth="9" defaultRowHeight="16.5"/>
  <cols>
    <col min="1" max="1" width="3.375" style="67" customWidth="1"/>
    <col min="2" max="13" width="9" style="67"/>
    <col min="14" max="14" width="10.875" style="67" customWidth="1"/>
    <col min="15" max="16384" width="9" style="67"/>
  </cols>
  <sheetData>
    <row r="1" spans="2:22" ht="17.25" thickBot="1"/>
    <row r="2" spans="2:22" ht="24.95" customHeight="1">
      <c r="B2" s="530" t="s">
        <v>54</v>
      </c>
      <c r="C2" s="531"/>
      <c r="D2" s="531"/>
      <c r="E2" s="500" t="s">
        <v>686</v>
      </c>
      <c r="F2" s="501"/>
      <c r="G2" s="501"/>
      <c r="H2" s="501"/>
      <c r="I2" s="501"/>
      <c r="J2" s="501"/>
      <c r="K2" s="501"/>
      <c r="L2" s="502"/>
      <c r="M2" s="531" t="s">
        <v>105</v>
      </c>
      <c r="N2" s="531"/>
      <c r="O2" s="531"/>
      <c r="P2" s="500" t="s">
        <v>50</v>
      </c>
      <c r="Q2" s="501"/>
      <c r="R2" s="501"/>
      <c r="S2" s="501"/>
      <c r="T2" s="501"/>
      <c r="U2" s="501"/>
      <c r="V2" s="532"/>
    </row>
    <row r="3" spans="2:22" ht="24.95" customHeight="1">
      <c r="B3" s="240" t="s">
        <v>55</v>
      </c>
      <c r="C3" s="241"/>
      <c r="D3" s="241"/>
      <c r="E3" s="433" t="s">
        <v>56</v>
      </c>
      <c r="F3" s="433"/>
      <c r="G3" s="433"/>
      <c r="H3" s="433"/>
      <c r="I3" s="433"/>
      <c r="J3" s="433"/>
      <c r="K3" s="433"/>
      <c r="L3" s="433"/>
      <c r="M3" s="241" t="s">
        <v>106</v>
      </c>
      <c r="N3" s="241"/>
      <c r="O3" s="241"/>
      <c r="P3" s="533">
        <v>44197</v>
      </c>
      <c r="Q3" s="433"/>
      <c r="R3" s="433"/>
      <c r="S3" s="433"/>
      <c r="T3" s="637"/>
      <c r="U3" s="637"/>
      <c r="V3" s="534"/>
    </row>
    <row r="4" spans="2:22" ht="24.95" customHeight="1">
      <c r="B4" s="375" t="s">
        <v>129</v>
      </c>
      <c r="C4" s="376"/>
      <c r="D4" s="376"/>
      <c r="E4" s="376"/>
      <c r="F4" s="376"/>
      <c r="G4" s="376"/>
      <c r="H4" s="376"/>
      <c r="I4" s="376"/>
      <c r="J4" s="376"/>
      <c r="K4" s="376"/>
      <c r="L4" s="376"/>
      <c r="M4" s="376"/>
      <c r="N4" s="376"/>
      <c r="O4" s="376"/>
      <c r="P4" s="376"/>
      <c r="Q4" s="376"/>
      <c r="R4" s="376"/>
      <c r="S4" s="376"/>
      <c r="T4" s="376"/>
      <c r="U4" s="376"/>
      <c r="V4" s="377"/>
    </row>
    <row r="5" spans="2:22" ht="24.95" customHeight="1">
      <c r="B5" s="536"/>
      <c r="C5" s="537"/>
      <c r="D5" s="537"/>
      <c r="E5" s="537"/>
      <c r="F5" s="537"/>
      <c r="G5" s="537"/>
      <c r="H5" s="537"/>
      <c r="I5" s="537"/>
      <c r="J5" s="537"/>
      <c r="K5" s="537"/>
      <c r="L5" s="537"/>
      <c r="M5" s="537"/>
      <c r="N5" s="537"/>
      <c r="O5" s="537"/>
      <c r="P5" s="537"/>
      <c r="Q5" s="537"/>
      <c r="R5" s="537"/>
      <c r="S5" s="537"/>
      <c r="T5" s="537"/>
      <c r="U5" s="537"/>
      <c r="V5" s="538"/>
    </row>
    <row r="6" spans="2:22" ht="39.950000000000003" customHeight="1">
      <c r="B6" s="494"/>
      <c r="C6" s="495"/>
      <c r="D6" s="495"/>
      <c r="E6" s="495"/>
      <c r="F6" s="495"/>
      <c r="G6" s="495"/>
      <c r="H6" s="495"/>
      <c r="I6" s="495"/>
      <c r="J6" s="495"/>
      <c r="K6" s="495"/>
      <c r="L6" s="495"/>
      <c r="M6" s="495"/>
      <c r="N6" s="495"/>
      <c r="O6" s="495"/>
      <c r="P6" s="495"/>
      <c r="Q6" s="495"/>
      <c r="R6" s="495"/>
      <c r="S6" s="495"/>
      <c r="T6" s="495"/>
      <c r="U6" s="495"/>
      <c r="V6" s="496"/>
    </row>
    <row r="7" spans="2:22" ht="39.950000000000003" customHeight="1">
      <c r="B7" s="494"/>
      <c r="C7" s="495"/>
      <c r="D7" s="495"/>
      <c r="E7" s="495"/>
      <c r="F7" s="495"/>
      <c r="G7" s="495"/>
      <c r="H7" s="495"/>
      <c r="I7" s="495"/>
      <c r="J7" s="495"/>
      <c r="K7" s="495"/>
      <c r="L7" s="495"/>
      <c r="M7" s="495"/>
      <c r="N7" s="495"/>
      <c r="O7" s="495"/>
      <c r="P7" s="495"/>
      <c r="Q7" s="495"/>
      <c r="R7" s="495"/>
      <c r="S7" s="495"/>
      <c r="T7" s="495"/>
      <c r="U7" s="495"/>
      <c r="V7" s="496"/>
    </row>
    <row r="8" spans="2:22" ht="39.950000000000003" customHeight="1" thickBot="1">
      <c r="B8" s="497"/>
      <c r="C8" s="498"/>
      <c r="D8" s="498"/>
      <c r="E8" s="498"/>
      <c r="F8" s="498"/>
      <c r="G8" s="498"/>
      <c r="H8" s="498"/>
      <c r="I8" s="498"/>
      <c r="J8" s="498"/>
      <c r="K8" s="498"/>
      <c r="L8" s="498"/>
      <c r="M8" s="498"/>
      <c r="N8" s="498"/>
      <c r="O8" s="498"/>
      <c r="P8" s="498"/>
      <c r="Q8" s="498"/>
      <c r="R8" s="498"/>
      <c r="S8" s="498"/>
      <c r="T8" s="498"/>
      <c r="U8" s="498"/>
      <c r="V8" s="499"/>
    </row>
    <row r="9" spans="2:22" ht="17.25" thickBot="1"/>
    <row r="10" spans="2:22" ht="30" customHeight="1">
      <c r="B10" s="260" t="s">
        <v>626</v>
      </c>
      <c r="C10" s="261"/>
      <c r="D10" s="261"/>
      <c r="E10" s="261"/>
      <c r="F10" s="261"/>
      <c r="G10" s="261"/>
      <c r="H10" s="261"/>
      <c r="I10" s="261"/>
      <c r="J10" s="261"/>
      <c r="K10" s="261"/>
      <c r="L10" s="261"/>
      <c r="M10" s="261"/>
      <c r="N10" s="261"/>
      <c r="O10" s="261"/>
      <c r="P10" s="261"/>
      <c r="Q10" s="261"/>
      <c r="R10" s="261"/>
      <c r="S10" s="261"/>
      <c r="T10" s="261"/>
      <c r="U10" s="261"/>
      <c r="V10" s="262"/>
    </row>
    <row r="11" spans="2:22" ht="30" customHeight="1" thickBot="1">
      <c r="B11" s="263"/>
      <c r="C11" s="264"/>
      <c r="D11" s="264"/>
      <c r="E11" s="264"/>
      <c r="F11" s="264"/>
      <c r="G11" s="264"/>
      <c r="H11" s="264"/>
      <c r="I11" s="264"/>
      <c r="J11" s="264"/>
      <c r="K11" s="264"/>
      <c r="L11" s="264"/>
      <c r="M11" s="264"/>
      <c r="N11" s="264"/>
      <c r="O11" s="264"/>
      <c r="P11" s="264"/>
      <c r="Q11" s="264"/>
      <c r="R11" s="264"/>
      <c r="S11" s="264"/>
      <c r="T11" s="264"/>
      <c r="U11" s="264"/>
      <c r="V11" s="265"/>
    </row>
    <row r="12" spans="2:22" ht="17.25" thickBot="1"/>
    <row r="13" spans="2:22" ht="30" customHeight="1">
      <c r="B13" s="638"/>
      <c r="C13" s="232"/>
      <c r="D13" s="232"/>
      <c r="E13" s="232"/>
      <c r="F13" s="232"/>
      <c r="G13" s="232"/>
      <c r="H13" s="232"/>
      <c r="I13" s="232"/>
      <c r="J13" s="232"/>
      <c r="K13" s="232"/>
      <c r="L13" s="232"/>
      <c r="M13" s="232"/>
      <c r="N13" s="232"/>
      <c r="O13" s="232"/>
      <c r="P13" s="232"/>
      <c r="Q13" s="232"/>
      <c r="R13" s="232"/>
      <c r="S13" s="232"/>
      <c r="T13" s="639"/>
      <c r="U13" s="639"/>
      <c r="V13" s="535"/>
    </row>
    <row r="14" spans="2:22" ht="30" customHeight="1">
      <c r="B14" s="334"/>
      <c r="C14" s="290"/>
      <c r="D14" s="290"/>
      <c r="E14" s="290"/>
      <c r="F14" s="290"/>
      <c r="G14" s="290"/>
      <c r="H14" s="290"/>
      <c r="I14" s="290"/>
      <c r="J14" s="290"/>
      <c r="K14" s="290"/>
      <c r="L14" s="290"/>
      <c r="M14" s="290"/>
      <c r="N14" s="290"/>
      <c r="O14" s="290"/>
      <c r="P14" s="290"/>
      <c r="Q14" s="290"/>
      <c r="R14" s="290"/>
      <c r="S14" s="290"/>
      <c r="T14" s="405"/>
      <c r="U14" s="405"/>
      <c r="V14" s="291"/>
    </row>
    <row r="15" spans="2:22" ht="30" customHeight="1">
      <c r="B15" s="334"/>
      <c r="C15" s="290"/>
      <c r="D15" s="290"/>
      <c r="E15" s="290"/>
      <c r="F15" s="290"/>
      <c r="G15" s="290"/>
      <c r="H15" s="290"/>
      <c r="I15" s="290"/>
      <c r="J15" s="290"/>
      <c r="K15" s="290"/>
      <c r="L15" s="290"/>
      <c r="M15" s="290"/>
      <c r="N15" s="290"/>
      <c r="O15" s="290"/>
      <c r="P15" s="290"/>
      <c r="Q15" s="290"/>
      <c r="R15" s="290"/>
      <c r="S15" s="290"/>
      <c r="T15" s="405"/>
      <c r="U15" s="405"/>
      <c r="V15" s="291"/>
    </row>
    <row r="16" spans="2:22" ht="30" customHeight="1">
      <c r="B16" s="334"/>
      <c r="C16" s="290"/>
      <c r="D16" s="290"/>
      <c r="E16" s="290"/>
      <c r="F16" s="290"/>
      <c r="G16" s="290"/>
      <c r="H16" s="290"/>
      <c r="I16" s="290"/>
      <c r="J16" s="290"/>
      <c r="K16" s="290"/>
      <c r="L16" s="290"/>
      <c r="M16" s="290"/>
      <c r="N16" s="290"/>
      <c r="O16" s="290"/>
      <c r="P16" s="290"/>
      <c r="Q16" s="290"/>
      <c r="R16" s="290"/>
      <c r="S16" s="290"/>
      <c r="T16" s="405"/>
      <c r="U16" s="405"/>
      <c r="V16" s="291"/>
    </row>
    <row r="17" spans="2:22" ht="30" customHeight="1">
      <c r="B17" s="334"/>
      <c r="C17" s="290"/>
      <c r="D17" s="290"/>
      <c r="E17" s="290"/>
      <c r="F17" s="290"/>
      <c r="G17" s="290"/>
      <c r="H17" s="290"/>
      <c r="I17" s="290"/>
      <c r="J17" s="290"/>
      <c r="K17" s="290"/>
      <c r="L17" s="290"/>
      <c r="M17" s="290"/>
      <c r="N17" s="290"/>
      <c r="O17" s="290"/>
      <c r="P17" s="290"/>
      <c r="Q17" s="290"/>
      <c r="R17" s="290"/>
      <c r="S17" s="290"/>
      <c r="T17" s="405"/>
      <c r="U17" s="405"/>
      <c r="V17" s="291"/>
    </row>
    <row r="18" spans="2:22" ht="30" customHeight="1">
      <c r="B18" s="334"/>
      <c r="C18" s="290"/>
      <c r="D18" s="290"/>
      <c r="E18" s="290"/>
      <c r="F18" s="290"/>
      <c r="G18" s="290"/>
      <c r="H18" s="290"/>
      <c r="I18" s="290"/>
      <c r="J18" s="290"/>
      <c r="K18" s="290"/>
      <c r="L18" s="290"/>
      <c r="M18" s="290"/>
      <c r="N18" s="290"/>
      <c r="O18" s="290"/>
      <c r="P18" s="290"/>
      <c r="Q18" s="290"/>
      <c r="R18" s="290"/>
      <c r="S18" s="290"/>
      <c r="T18" s="405"/>
      <c r="U18" s="405"/>
      <c r="V18" s="291"/>
    </row>
    <row r="19" spans="2:22" ht="30" customHeight="1">
      <c r="B19" s="334"/>
      <c r="C19" s="290"/>
      <c r="D19" s="290"/>
      <c r="E19" s="290"/>
      <c r="F19" s="290"/>
      <c r="G19" s="290"/>
      <c r="H19" s="290"/>
      <c r="I19" s="290"/>
      <c r="J19" s="290"/>
      <c r="K19" s="290"/>
      <c r="L19" s="290"/>
      <c r="M19" s="290"/>
      <c r="N19" s="290"/>
      <c r="O19" s="290"/>
      <c r="P19" s="290"/>
      <c r="Q19" s="290"/>
      <c r="R19" s="290"/>
      <c r="S19" s="290"/>
      <c r="T19" s="405"/>
      <c r="U19" s="405"/>
      <c r="V19" s="291"/>
    </row>
    <row r="20" spans="2:22" ht="30" customHeight="1">
      <c r="B20" s="334"/>
      <c r="C20" s="290"/>
      <c r="D20" s="290"/>
      <c r="E20" s="290"/>
      <c r="F20" s="290"/>
      <c r="G20" s="290"/>
      <c r="H20" s="290"/>
      <c r="I20" s="290"/>
      <c r="J20" s="290"/>
      <c r="K20" s="290"/>
      <c r="L20" s="290"/>
      <c r="M20" s="290"/>
      <c r="N20" s="290"/>
      <c r="O20" s="290"/>
      <c r="P20" s="290"/>
      <c r="Q20" s="290"/>
      <c r="R20" s="290"/>
      <c r="S20" s="290"/>
      <c r="T20" s="405"/>
      <c r="U20" s="405"/>
      <c r="V20" s="291"/>
    </row>
    <row r="21" spans="2:22" ht="30" customHeight="1">
      <c r="B21" s="334"/>
      <c r="C21" s="290"/>
      <c r="D21" s="290"/>
      <c r="E21" s="290"/>
      <c r="F21" s="290"/>
      <c r="G21" s="290"/>
      <c r="H21" s="290"/>
      <c r="I21" s="290"/>
      <c r="J21" s="290"/>
      <c r="K21" s="290"/>
      <c r="L21" s="290"/>
      <c r="M21" s="290"/>
      <c r="N21" s="290"/>
      <c r="O21" s="290"/>
      <c r="P21" s="290"/>
      <c r="Q21" s="290"/>
      <c r="R21" s="290"/>
      <c r="S21" s="290"/>
      <c r="T21" s="405"/>
      <c r="U21" s="405"/>
      <c r="V21" s="291"/>
    </row>
    <row r="22" spans="2:22" ht="30" customHeight="1">
      <c r="B22" s="334"/>
      <c r="C22" s="290"/>
      <c r="D22" s="290"/>
      <c r="E22" s="290"/>
      <c r="F22" s="290"/>
      <c r="G22" s="290"/>
      <c r="H22" s="290"/>
      <c r="I22" s="290"/>
      <c r="J22" s="290"/>
      <c r="K22" s="290"/>
      <c r="L22" s="290"/>
      <c r="M22" s="290"/>
      <c r="N22" s="290"/>
      <c r="O22" s="290"/>
      <c r="P22" s="290"/>
      <c r="Q22" s="290"/>
      <c r="R22" s="290"/>
      <c r="S22" s="290"/>
      <c r="T22" s="405"/>
      <c r="U22" s="405"/>
      <c r="V22" s="291"/>
    </row>
    <row r="23" spans="2:22" ht="30" customHeight="1">
      <c r="B23" s="334"/>
      <c r="C23" s="290"/>
      <c r="D23" s="290"/>
      <c r="E23" s="290"/>
      <c r="F23" s="290"/>
      <c r="G23" s="290"/>
      <c r="H23" s="290"/>
      <c r="I23" s="290"/>
      <c r="J23" s="290"/>
      <c r="K23" s="290"/>
      <c r="L23" s="290"/>
      <c r="M23" s="290"/>
      <c r="N23" s="290"/>
      <c r="O23" s="290"/>
      <c r="P23" s="290"/>
      <c r="Q23" s="290"/>
      <c r="R23" s="290"/>
      <c r="S23" s="290"/>
      <c r="T23" s="405"/>
      <c r="U23" s="405"/>
      <c r="V23" s="291"/>
    </row>
    <row r="24" spans="2:22" ht="30" customHeight="1">
      <c r="B24" s="334"/>
      <c r="C24" s="290"/>
      <c r="D24" s="290"/>
      <c r="E24" s="290"/>
      <c r="F24" s="290"/>
      <c r="G24" s="290"/>
      <c r="H24" s="290"/>
      <c r="I24" s="290"/>
      <c r="J24" s="290"/>
      <c r="K24" s="290"/>
      <c r="L24" s="290"/>
      <c r="M24" s="290"/>
      <c r="N24" s="290"/>
      <c r="O24" s="290"/>
      <c r="P24" s="290"/>
      <c r="Q24" s="290"/>
      <c r="R24" s="290"/>
      <c r="S24" s="290"/>
      <c r="T24" s="405"/>
      <c r="U24" s="405"/>
      <c r="V24" s="291"/>
    </row>
    <row r="25" spans="2:22" ht="30" customHeight="1">
      <c r="B25" s="334"/>
      <c r="C25" s="290"/>
      <c r="D25" s="290"/>
      <c r="E25" s="290"/>
      <c r="F25" s="290"/>
      <c r="G25" s="290"/>
      <c r="H25" s="290"/>
      <c r="I25" s="290"/>
      <c r="J25" s="290"/>
      <c r="K25" s="290"/>
      <c r="L25" s="290"/>
      <c r="M25" s="290"/>
      <c r="N25" s="290"/>
      <c r="O25" s="290"/>
      <c r="P25" s="290"/>
      <c r="Q25" s="290"/>
      <c r="R25" s="290"/>
      <c r="S25" s="290"/>
      <c r="T25" s="405"/>
      <c r="U25" s="405"/>
      <c r="V25" s="291"/>
    </row>
    <row r="26" spans="2:22" ht="30" customHeight="1">
      <c r="B26" s="334"/>
      <c r="C26" s="290"/>
      <c r="D26" s="290"/>
      <c r="E26" s="290"/>
      <c r="F26" s="290"/>
      <c r="G26" s="290"/>
      <c r="H26" s="290"/>
      <c r="I26" s="290"/>
      <c r="J26" s="290"/>
      <c r="K26" s="290"/>
      <c r="L26" s="290"/>
      <c r="M26" s="290"/>
      <c r="N26" s="290"/>
      <c r="O26" s="290"/>
      <c r="P26" s="290"/>
      <c r="Q26" s="290"/>
      <c r="R26" s="290"/>
      <c r="S26" s="290"/>
      <c r="T26" s="405"/>
      <c r="U26" s="405"/>
      <c r="V26" s="291"/>
    </row>
    <row r="27" spans="2:22" ht="30" customHeight="1">
      <c r="B27" s="334"/>
      <c r="C27" s="290"/>
      <c r="D27" s="290"/>
      <c r="E27" s="290"/>
      <c r="F27" s="290"/>
      <c r="G27" s="290"/>
      <c r="H27" s="290"/>
      <c r="I27" s="290"/>
      <c r="J27" s="290"/>
      <c r="K27" s="290"/>
      <c r="L27" s="290"/>
      <c r="M27" s="290"/>
      <c r="N27" s="290"/>
      <c r="O27" s="290"/>
      <c r="P27" s="290"/>
      <c r="Q27" s="290"/>
      <c r="R27" s="290"/>
      <c r="S27" s="290"/>
      <c r="T27" s="405"/>
      <c r="U27" s="405"/>
      <c r="V27" s="291"/>
    </row>
    <row r="28" spans="2:22" ht="30" customHeight="1">
      <c r="B28" s="334"/>
      <c r="C28" s="290"/>
      <c r="D28" s="290"/>
      <c r="E28" s="290"/>
      <c r="F28" s="290"/>
      <c r="G28" s="290"/>
      <c r="H28" s="290"/>
      <c r="I28" s="290"/>
      <c r="J28" s="290"/>
      <c r="K28" s="290"/>
      <c r="L28" s="290"/>
      <c r="M28" s="290"/>
      <c r="N28" s="290"/>
      <c r="O28" s="290"/>
      <c r="P28" s="290"/>
      <c r="Q28" s="290"/>
      <c r="R28" s="290"/>
      <c r="S28" s="290"/>
      <c r="T28" s="405"/>
      <c r="U28" s="405"/>
      <c r="V28" s="291"/>
    </row>
    <row r="29" spans="2:22" ht="24.95" customHeight="1">
      <c r="B29" s="334"/>
      <c r="C29" s="290"/>
      <c r="D29" s="290"/>
      <c r="E29" s="290"/>
      <c r="F29" s="290"/>
      <c r="G29" s="290"/>
      <c r="H29" s="290"/>
      <c r="I29" s="290"/>
      <c r="J29" s="290"/>
      <c r="K29" s="290"/>
      <c r="L29" s="290"/>
      <c r="M29" s="290"/>
      <c r="N29" s="290"/>
      <c r="O29" s="290"/>
      <c r="P29" s="290"/>
      <c r="Q29" s="290"/>
      <c r="R29" s="290"/>
      <c r="S29" s="290"/>
      <c r="T29" s="405"/>
      <c r="U29" s="405"/>
      <c r="V29" s="291"/>
    </row>
    <row r="30" spans="2:22" ht="24.95" customHeight="1">
      <c r="B30" s="334"/>
      <c r="C30" s="290"/>
      <c r="D30" s="290"/>
      <c r="E30" s="290"/>
      <c r="F30" s="290"/>
      <c r="G30" s="290"/>
      <c r="H30" s="290"/>
      <c r="I30" s="290"/>
      <c r="J30" s="290"/>
      <c r="K30" s="290"/>
      <c r="L30" s="290"/>
      <c r="M30" s="290"/>
      <c r="N30" s="290"/>
      <c r="O30" s="290"/>
      <c r="P30" s="290"/>
      <c r="Q30" s="290"/>
      <c r="R30" s="290"/>
      <c r="S30" s="290"/>
      <c r="T30" s="405"/>
      <c r="U30" s="405"/>
      <c r="V30" s="291"/>
    </row>
    <row r="31" spans="2:22" ht="24.95" customHeight="1">
      <c r="B31" s="334"/>
      <c r="C31" s="290"/>
      <c r="D31" s="290"/>
      <c r="E31" s="290"/>
      <c r="F31" s="290"/>
      <c r="G31" s="290"/>
      <c r="H31" s="290"/>
      <c r="I31" s="290"/>
      <c r="J31" s="290"/>
      <c r="K31" s="290"/>
      <c r="L31" s="290"/>
      <c r="M31" s="290"/>
      <c r="N31" s="290"/>
      <c r="O31" s="290"/>
      <c r="P31" s="290"/>
      <c r="Q31" s="290"/>
      <c r="R31" s="290"/>
      <c r="S31" s="290"/>
      <c r="T31" s="405"/>
      <c r="U31" s="405"/>
      <c r="V31" s="291"/>
    </row>
    <row r="32" spans="2:22" ht="30" customHeight="1">
      <c r="B32" s="334"/>
      <c r="C32" s="290"/>
      <c r="D32" s="290"/>
      <c r="E32" s="290"/>
      <c r="F32" s="290"/>
      <c r="G32" s="290"/>
      <c r="H32" s="290"/>
      <c r="I32" s="290"/>
      <c r="J32" s="290"/>
      <c r="K32" s="290"/>
      <c r="L32" s="290"/>
      <c r="M32" s="290"/>
      <c r="N32" s="290"/>
      <c r="O32" s="290"/>
      <c r="P32" s="290"/>
      <c r="Q32" s="290"/>
      <c r="R32" s="290"/>
      <c r="S32" s="290"/>
      <c r="T32" s="405"/>
      <c r="U32" s="405"/>
      <c r="V32" s="291"/>
    </row>
    <row r="33" spans="2:22" ht="30" customHeight="1">
      <c r="B33" s="334"/>
      <c r="C33" s="290"/>
      <c r="D33" s="290"/>
      <c r="E33" s="290"/>
      <c r="F33" s="290"/>
      <c r="G33" s="290"/>
      <c r="H33" s="290"/>
      <c r="I33" s="290"/>
      <c r="J33" s="290"/>
      <c r="K33" s="290"/>
      <c r="L33" s="290"/>
      <c r="M33" s="290"/>
      <c r="N33" s="290"/>
      <c r="O33" s="290"/>
      <c r="P33" s="290"/>
      <c r="Q33" s="290"/>
      <c r="R33" s="290"/>
      <c r="S33" s="290"/>
      <c r="T33" s="405"/>
      <c r="U33" s="405"/>
      <c r="V33" s="291"/>
    </row>
    <row r="34" spans="2:22" ht="30" customHeight="1" thickBot="1">
      <c r="B34" s="335"/>
      <c r="C34" s="318"/>
      <c r="D34" s="318"/>
      <c r="E34" s="318"/>
      <c r="F34" s="318"/>
      <c r="G34" s="318"/>
      <c r="H34" s="318"/>
      <c r="I34" s="318"/>
      <c r="J34" s="318"/>
      <c r="K34" s="318"/>
      <c r="L34" s="318"/>
      <c r="M34" s="318"/>
      <c r="N34" s="318"/>
      <c r="O34" s="318"/>
      <c r="P34" s="318"/>
      <c r="Q34" s="318"/>
      <c r="R34" s="318"/>
      <c r="S34" s="318"/>
      <c r="T34" s="482"/>
      <c r="U34" s="482"/>
      <c r="V34" s="319"/>
    </row>
    <row r="35" spans="2:22" ht="24.95" customHeight="1" thickBot="1"/>
    <row r="36" spans="2:22" ht="30" customHeight="1">
      <c r="B36" s="635" t="s">
        <v>627</v>
      </c>
      <c r="C36" s="571" t="s">
        <v>267</v>
      </c>
      <c r="D36" s="571"/>
      <c r="E36" s="571"/>
      <c r="F36" s="571"/>
      <c r="G36" s="571"/>
      <c r="H36" s="571"/>
      <c r="I36" s="571"/>
      <c r="J36" s="571"/>
      <c r="K36" s="571"/>
      <c r="L36" s="571" t="s">
        <v>640</v>
      </c>
      <c r="M36" s="571"/>
      <c r="N36" s="571"/>
      <c r="O36" s="571"/>
      <c r="P36" s="571"/>
      <c r="Q36" s="571"/>
      <c r="R36" s="640" t="s">
        <v>641</v>
      </c>
      <c r="S36" s="571" t="s">
        <v>62</v>
      </c>
      <c r="T36" s="571"/>
      <c r="U36" s="571"/>
      <c r="V36" s="589"/>
    </row>
    <row r="37" spans="2:22" ht="30" customHeight="1">
      <c r="B37" s="636"/>
      <c r="C37" s="516" t="s">
        <v>324</v>
      </c>
      <c r="D37" s="516"/>
      <c r="E37" s="516"/>
      <c r="F37" s="516" t="s">
        <v>325</v>
      </c>
      <c r="G37" s="516"/>
      <c r="H37" s="516"/>
      <c r="I37" s="516" t="s">
        <v>326</v>
      </c>
      <c r="J37" s="516"/>
      <c r="K37" s="516"/>
      <c r="L37" s="633"/>
      <c r="M37" s="633"/>
      <c r="N37" s="633"/>
      <c r="O37" s="633"/>
      <c r="P37" s="633"/>
      <c r="Q37" s="633"/>
      <c r="R37" s="633"/>
      <c r="S37" s="633"/>
      <c r="T37" s="633"/>
      <c r="U37" s="633"/>
      <c r="V37" s="634"/>
    </row>
    <row r="38" spans="2:22" ht="30" customHeight="1">
      <c r="B38" s="33">
        <v>1</v>
      </c>
      <c r="C38" s="290" t="s">
        <v>634</v>
      </c>
      <c r="D38" s="290"/>
      <c r="E38" s="290"/>
      <c r="F38" s="290" t="s">
        <v>629</v>
      </c>
      <c r="G38" s="290"/>
      <c r="H38" s="290"/>
      <c r="I38" s="290"/>
      <c r="J38" s="290"/>
      <c r="K38" s="290"/>
      <c r="L38" s="289" t="s">
        <v>643</v>
      </c>
      <c r="M38" s="289"/>
      <c r="N38" s="289"/>
      <c r="O38" s="289"/>
      <c r="P38" s="289"/>
      <c r="Q38" s="289"/>
      <c r="R38" s="31" t="s">
        <v>642</v>
      </c>
      <c r="S38" s="289" t="s">
        <v>654</v>
      </c>
      <c r="T38" s="289"/>
      <c r="U38" s="289"/>
      <c r="V38" s="365"/>
    </row>
    <row r="39" spans="2:22" ht="30" customHeight="1">
      <c r="B39" s="33">
        <v>2</v>
      </c>
      <c r="C39" s="290"/>
      <c r="D39" s="290"/>
      <c r="E39" s="290"/>
      <c r="F39" s="290" t="s">
        <v>630</v>
      </c>
      <c r="G39" s="290"/>
      <c r="H39" s="290"/>
      <c r="I39" s="290"/>
      <c r="J39" s="290"/>
      <c r="K39" s="290"/>
      <c r="L39" s="289" t="s">
        <v>644</v>
      </c>
      <c r="M39" s="289"/>
      <c r="N39" s="289"/>
      <c r="O39" s="289"/>
      <c r="P39" s="289"/>
      <c r="Q39" s="289"/>
      <c r="R39" s="31" t="s">
        <v>642</v>
      </c>
      <c r="S39" s="289" t="s">
        <v>655</v>
      </c>
      <c r="T39" s="289"/>
      <c r="U39" s="289"/>
      <c r="V39" s="365"/>
    </row>
    <row r="40" spans="2:22" ht="30" customHeight="1">
      <c r="B40" s="33">
        <v>3</v>
      </c>
      <c r="C40" s="290"/>
      <c r="D40" s="290"/>
      <c r="E40" s="290"/>
      <c r="F40" s="290" t="s">
        <v>631</v>
      </c>
      <c r="G40" s="290"/>
      <c r="H40" s="290"/>
      <c r="I40" s="290"/>
      <c r="J40" s="290"/>
      <c r="K40" s="290"/>
      <c r="L40" s="289" t="s">
        <v>645</v>
      </c>
      <c r="M40" s="289"/>
      <c r="N40" s="289"/>
      <c r="O40" s="289"/>
      <c r="P40" s="289"/>
      <c r="Q40" s="289"/>
      <c r="R40" s="31" t="s">
        <v>642</v>
      </c>
      <c r="S40" s="289" t="s">
        <v>656</v>
      </c>
      <c r="T40" s="289"/>
      <c r="U40" s="289"/>
      <c r="V40" s="365"/>
    </row>
    <row r="41" spans="2:22" ht="30" customHeight="1">
      <c r="B41" s="33">
        <v>4</v>
      </c>
      <c r="C41" s="290"/>
      <c r="D41" s="290"/>
      <c r="E41" s="290"/>
      <c r="F41" s="290" t="s">
        <v>632</v>
      </c>
      <c r="G41" s="290"/>
      <c r="H41" s="290"/>
      <c r="I41" s="290"/>
      <c r="J41" s="290"/>
      <c r="K41" s="290"/>
      <c r="L41" s="289" t="s">
        <v>646</v>
      </c>
      <c r="M41" s="289"/>
      <c r="N41" s="289"/>
      <c r="O41" s="289"/>
      <c r="P41" s="289"/>
      <c r="Q41" s="289"/>
      <c r="R41" s="31" t="s">
        <v>642</v>
      </c>
      <c r="S41" s="289" t="s">
        <v>657</v>
      </c>
      <c r="T41" s="289"/>
      <c r="U41" s="289"/>
      <c r="V41" s="365"/>
    </row>
    <row r="42" spans="2:22" ht="30" customHeight="1">
      <c r="B42" s="33">
        <v>5</v>
      </c>
      <c r="C42" s="290"/>
      <c r="D42" s="290"/>
      <c r="E42" s="290"/>
      <c r="F42" s="290" t="s">
        <v>633</v>
      </c>
      <c r="G42" s="290"/>
      <c r="H42" s="290"/>
      <c r="I42" s="290"/>
      <c r="J42" s="290"/>
      <c r="K42" s="290"/>
      <c r="L42" s="289" t="s">
        <v>647</v>
      </c>
      <c r="M42" s="289"/>
      <c r="N42" s="289"/>
      <c r="O42" s="289"/>
      <c r="P42" s="289"/>
      <c r="Q42" s="289"/>
      <c r="R42" s="31" t="s">
        <v>653</v>
      </c>
      <c r="S42" s="289" t="s">
        <v>658</v>
      </c>
      <c r="T42" s="289"/>
      <c r="U42" s="289"/>
      <c r="V42" s="365"/>
    </row>
    <row r="43" spans="2:22" ht="30" customHeight="1">
      <c r="B43" s="33">
        <v>6</v>
      </c>
      <c r="C43" s="290" t="s">
        <v>635</v>
      </c>
      <c r="D43" s="290"/>
      <c r="E43" s="290"/>
      <c r="F43" s="290" t="s">
        <v>635</v>
      </c>
      <c r="G43" s="290"/>
      <c r="H43" s="290"/>
      <c r="I43" s="290"/>
      <c r="J43" s="290"/>
      <c r="K43" s="290"/>
      <c r="L43" s="289" t="s">
        <v>648</v>
      </c>
      <c r="M43" s="289"/>
      <c r="N43" s="289"/>
      <c r="O43" s="289"/>
      <c r="P43" s="289"/>
      <c r="Q43" s="289"/>
      <c r="R43" s="31" t="s">
        <v>653</v>
      </c>
      <c r="S43" s="289" t="s">
        <v>659</v>
      </c>
      <c r="T43" s="289"/>
      <c r="U43" s="289"/>
      <c r="V43" s="365"/>
    </row>
    <row r="44" spans="2:22" ht="30" customHeight="1">
      <c r="B44" s="33">
        <v>7</v>
      </c>
      <c r="C44" s="290" t="s">
        <v>628</v>
      </c>
      <c r="D44" s="290"/>
      <c r="E44" s="290"/>
      <c r="F44" s="290" t="s">
        <v>636</v>
      </c>
      <c r="G44" s="290"/>
      <c r="H44" s="290"/>
      <c r="I44" s="290"/>
      <c r="J44" s="290"/>
      <c r="K44" s="290"/>
      <c r="L44" s="289" t="s">
        <v>649</v>
      </c>
      <c r="M44" s="289"/>
      <c r="N44" s="289"/>
      <c r="O44" s="289"/>
      <c r="P44" s="289"/>
      <c r="Q44" s="289"/>
      <c r="R44" s="31" t="s">
        <v>653</v>
      </c>
      <c r="S44" s="289" t="s">
        <v>660</v>
      </c>
      <c r="T44" s="289"/>
      <c r="U44" s="289"/>
      <c r="V44" s="365"/>
    </row>
    <row r="45" spans="2:22" ht="30" customHeight="1">
      <c r="B45" s="33">
        <v>8</v>
      </c>
      <c r="C45" s="290"/>
      <c r="D45" s="290"/>
      <c r="E45" s="290"/>
      <c r="F45" s="290" t="s">
        <v>637</v>
      </c>
      <c r="G45" s="290"/>
      <c r="H45" s="290"/>
      <c r="I45" s="290"/>
      <c r="J45" s="290"/>
      <c r="K45" s="290"/>
      <c r="L45" s="289" t="s">
        <v>650</v>
      </c>
      <c r="M45" s="289"/>
      <c r="N45" s="289"/>
      <c r="O45" s="289"/>
      <c r="P45" s="289"/>
      <c r="Q45" s="289"/>
      <c r="R45" s="31" t="s">
        <v>653</v>
      </c>
      <c r="S45" s="289" t="s">
        <v>661</v>
      </c>
      <c r="T45" s="289"/>
      <c r="U45" s="289"/>
      <c r="V45" s="365"/>
    </row>
    <row r="46" spans="2:22" ht="30" customHeight="1">
      <c r="B46" s="33">
        <v>9</v>
      </c>
      <c r="C46" s="290"/>
      <c r="D46" s="290"/>
      <c r="E46" s="290"/>
      <c r="F46" s="290" t="s">
        <v>638</v>
      </c>
      <c r="G46" s="290"/>
      <c r="H46" s="290"/>
      <c r="I46" s="290"/>
      <c r="J46" s="290"/>
      <c r="K46" s="290"/>
      <c r="L46" s="289" t="s">
        <v>651</v>
      </c>
      <c r="M46" s="289"/>
      <c r="N46" s="289"/>
      <c r="O46" s="289"/>
      <c r="P46" s="289"/>
      <c r="Q46" s="289"/>
      <c r="R46" s="31" t="s">
        <v>653</v>
      </c>
      <c r="S46" s="289" t="s">
        <v>663</v>
      </c>
      <c r="T46" s="289"/>
      <c r="U46" s="289"/>
      <c r="V46" s="365"/>
    </row>
    <row r="47" spans="2:22" ht="30" customHeight="1" thickBot="1">
      <c r="B47" s="34">
        <v>10</v>
      </c>
      <c r="C47" s="318"/>
      <c r="D47" s="318"/>
      <c r="E47" s="318"/>
      <c r="F47" s="318" t="s">
        <v>639</v>
      </c>
      <c r="G47" s="318"/>
      <c r="H47" s="318"/>
      <c r="I47" s="318"/>
      <c r="J47" s="318"/>
      <c r="K47" s="318"/>
      <c r="L47" s="332" t="s">
        <v>652</v>
      </c>
      <c r="M47" s="332"/>
      <c r="N47" s="332"/>
      <c r="O47" s="332"/>
      <c r="P47" s="332"/>
      <c r="Q47" s="332"/>
      <c r="R47" s="37" t="s">
        <v>653</v>
      </c>
      <c r="S47" s="332" t="s">
        <v>662</v>
      </c>
      <c r="T47" s="332"/>
      <c r="U47" s="332"/>
      <c r="V47" s="393"/>
    </row>
    <row r="48" spans="2:22" ht="30" customHeight="1"/>
    <row r="49" ht="30" customHeight="1"/>
    <row r="50" ht="30" customHeight="1"/>
    <row r="51" ht="30" customHeight="1"/>
    <row r="52" ht="30" customHeight="1"/>
    <row r="53" ht="30" customHeight="1"/>
    <row r="54" ht="24.95" customHeight="1"/>
    <row r="55" ht="24.95" customHeight="1"/>
    <row r="56" ht="24.95" customHeight="1"/>
    <row r="57" ht="24.95" customHeight="1"/>
    <row r="58" ht="24.95" customHeight="1"/>
  </sheetData>
  <mergeCells count="64">
    <mergeCell ref="S40:V40"/>
    <mergeCell ref="B4:V4"/>
    <mergeCell ref="B5:V8"/>
    <mergeCell ref="B10:V11"/>
    <mergeCell ref="B2:D2"/>
    <mergeCell ref="E2:L2"/>
    <mergeCell ref="M2:O2"/>
    <mergeCell ref="P2:V2"/>
    <mergeCell ref="B3:D3"/>
    <mergeCell ref="E3:L3"/>
    <mergeCell ref="M3:O3"/>
    <mergeCell ref="P3:V3"/>
    <mergeCell ref="B13:V13"/>
    <mergeCell ref="B14:V34"/>
    <mergeCell ref="C36:K36"/>
    <mergeCell ref="R36:R37"/>
    <mergeCell ref="S36:V37"/>
    <mergeCell ref="C37:E37"/>
    <mergeCell ref="F37:H37"/>
    <mergeCell ref="I37:K37"/>
    <mergeCell ref="B36:B37"/>
    <mergeCell ref="L36:Q37"/>
    <mergeCell ref="I45:K45"/>
    <mergeCell ref="F38:H38"/>
    <mergeCell ref="F39:H39"/>
    <mergeCell ref="F40:H40"/>
    <mergeCell ref="F41:H41"/>
    <mergeCell ref="F42:H42"/>
    <mergeCell ref="F43:H43"/>
    <mergeCell ref="F44:H44"/>
    <mergeCell ref="F45:H45"/>
    <mergeCell ref="I38:K38"/>
    <mergeCell ref="F46:H46"/>
    <mergeCell ref="L46:Q46"/>
    <mergeCell ref="S46:V46"/>
    <mergeCell ref="C38:E42"/>
    <mergeCell ref="C43:E43"/>
    <mergeCell ref="C44:E47"/>
    <mergeCell ref="I46:K46"/>
    <mergeCell ref="I41:K41"/>
    <mergeCell ref="I42:K42"/>
    <mergeCell ref="I43:K43"/>
    <mergeCell ref="I44:K44"/>
    <mergeCell ref="I39:K39"/>
    <mergeCell ref="I40:K40"/>
    <mergeCell ref="F47:H47"/>
    <mergeCell ref="I47:K47"/>
    <mergeCell ref="S38:V38"/>
    <mergeCell ref="L38:Q38"/>
    <mergeCell ref="L47:Q47"/>
    <mergeCell ref="S47:V47"/>
    <mergeCell ref="S42:V42"/>
    <mergeCell ref="L43:Q43"/>
    <mergeCell ref="S43:V43"/>
    <mergeCell ref="L44:Q44"/>
    <mergeCell ref="S44:V44"/>
    <mergeCell ref="L45:Q45"/>
    <mergeCell ref="S45:V45"/>
    <mergeCell ref="L42:Q42"/>
    <mergeCell ref="L41:Q41"/>
    <mergeCell ref="S41:V41"/>
    <mergeCell ref="L39:Q39"/>
    <mergeCell ref="S39:V39"/>
    <mergeCell ref="L40:Q40"/>
  </mergeCells>
  <phoneticPr fontId="1" type="noConversion"/>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65"/>
  <sheetViews>
    <sheetView topLeftCell="A4" zoomScale="84" zoomScaleNormal="84" workbookViewId="0">
      <selection activeCell="M15" sqref="M15"/>
    </sheetView>
  </sheetViews>
  <sheetFormatPr defaultColWidth="9" defaultRowHeight="16.5"/>
  <cols>
    <col min="1" max="1" width="3.375" style="67" customWidth="1"/>
    <col min="2" max="4" width="9" style="67"/>
    <col min="5" max="5" width="45.875" style="67" customWidth="1"/>
    <col min="6" max="9" width="9" style="67"/>
    <col min="10" max="10" width="9" style="67" customWidth="1"/>
    <col min="11" max="12" width="9" style="67"/>
    <col min="13" max="13" width="18.375" style="67" customWidth="1"/>
    <col min="14" max="15" width="17.875" style="67" customWidth="1"/>
    <col min="16" max="16" width="12.125" style="67" customWidth="1"/>
    <col min="17" max="17" width="12" style="67" customWidth="1"/>
    <col min="18" max="19" width="9" style="67"/>
    <col min="20" max="20" width="12.625" style="67" customWidth="1"/>
    <col min="21" max="16384" width="9" style="67"/>
  </cols>
  <sheetData>
    <row r="1" spans="2:34" ht="17.25" thickBot="1"/>
    <row r="2" spans="2:34" ht="30" customHeight="1">
      <c r="B2" s="260" t="s">
        <v>665</v>
      </c>
      <c r="C2" s="261"/>
      <c r="D2" s="261"/>
      <c r="E2" s="261"/>
      <c r="F2" s="261"/>
      <c r="G2" s="261"/>
      <c r="H2" s="261"/>
      <c r="I2" s="261"/>
      <c r="J2" s="261"/>
      <c r="K2" s="261"/>
      <c r="L2" s="261"/>
      <c r="M2" s="261"/>
      <c r="N2" s="261"/>
      <c r="O2" s="261"/>
      <c r="P2" s="261"/>
      <c r="Q2" s="261"/>
      <c r="R2" s="261"/>
      <c r="S2" s="261"/>
      <c r="T2" s="261"/>
      <c r="U2" s="261"/>
      <c r="V2" s="261"/>
      <c r="W2" s="261"/>
      <c r="X2" s="261"/>
      <c r="Y2" s="261"/>
      <c r="Z2" s="261"/>
      <c r="AA2" s="261"/>
      <c r="AB2" s="261"/>
      <c r="AC2" s="261"/>
      <c r="AD2" s="261"/>
      <c r="AE2" s="261"/>
      <c r="AF2" s="261"/>
      <c r="AG2" s="261"/>
      <c r="AH2" s="262"/>
    </row>
    <row r="3" spans="2:34" ht="30" customHeight="1" thickBot="1">
      <c r="B3" s="263"/>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c r="AD3" s="264"/>
      <c r="AE3" s="264"/>
      <c r="AF3" s="264"/>
      <c r="AG3" s="264"/>
      <c r="AH3" s="265"/>
    </row>
    <row r="4" spans="2:34" ht="24.95" customHeight="1" thickBot="1"/>
    <row r="5" spans="2:34" ht="39.950000000000003" customHeight="1">
      <c r="B5" s="234" t="s">
        <v>2160</v>
      </c>
      <c r="C5" s="235"/>
      <c r="D5" s="235"/>
      <c r="E5" s="427" t="s">
        <v>2159</v>
      </c>
      <c r="F5" s="427"/>
      <c r="G5" s="427"/>
      <c r="H5" s="427"/>
      <c r="I5" s="427"/>
      <c r="J5" s="427"/>
      <c r="K5" s="427"/>
      <c r="L5" s="427"/>
      <c r="M5" s="194" t="s">
        <v>2158</v>
      </c>
      <c r="N5" s="641" t="s">
        <v>107</v>
      </c>
      <c r="O5" s="641"/>
      <c r="P5" s="641"/>
      <c r="Q5" s="642"/>
      <c r="T5" s="643" t="s">
        <v>2157</v>
      </c>
      <c r="U5" s="644"/>
      <c r="V5" s="644"/>
      <c r="W5" s="644"/>
      <c r="X5" s="644"/>
      <c r="Y5" s="644"/>
      <c r="Z5" s="644"/>
      <c r="AA5" s="644"/>
      <c r="AB5" s="644"/>
      <c r="AC5" s="644"/>
      <c r="AD5" s="644"/>
      <c r="AE5" s="644"/>
      <c r="AF5" s="644"/>
      <c r="AG5" s="644"/>
      <c r="AH5" s="645"/>
    </row>
    <row r="6" spans="2:34" ht="39.950000000000003" customHeight="1">
      <c r="B6" s="240" t="s">
        <v>2156</v>
      </c>
      <c r="C6" s="241"/>
      <c r="D6" s="241"/>
      <c r="E6" s="430" t="s">
        <v>2155</v>
      </c>
      <c r="F6" s="430"/>
      <c r="G6" s="430"/>
      <c r="H6" s="430"/>
      <c r="I6" s="430"/>
      <c r="J6" s="430"/>
      <c r="K6" s="430"/>
      <c r="L6" s="430"/>
      <c r="M6" s="195" t="s">
        <v>2154</v>
      </c>
      <c r="N6" s="533">
        <v>44197</v>
      </c>
      <c r="O6" s="533"/>
      <c r="P6" s="533"/>
      <c r="Q6" s="652"/>
      <c r="T6" s="646"/>
      <c r="U6" s="647"/>
      <c r="V6" s="647"/>
      <c r="W6" s="647"/>
      <c r="X6" s="647"/>
      <c r="Y6" s="647"/>
      <c r="Z6" s="647"/>
      <c r="AA6" s="647"/>
      <c r="AB6" s="647"/>
      <c r="AC6" s="647"/>
      <c r="AD6" s="647"/>
      <c r="AE6" s="647"/>
      <c r="AF6" s="647"/>
      <c r="AG6" s="647"/>
      <c r="AH6" s="648"/>
    </row>
    <row r="7" spans="2:34" ht="39.950000000000003" customHeight="1" thickBot="1">
      <c r="B7" s="240" t="s">
        <v>2153</v>
      </c>
      <c r="C7" s="241"/>
      <c r="D7" s="241"/>
      <c r="E7" s="430" t="s">
        <v>2152</v>
      </c>
      <c r="F7" s="430"/>
      <c r="G7" s="430"/>
      <c r="H7" s="430"/>
      <c r="I7" s="430"/>
      <c r="J7" s="430"/>
      <c r="K7" s="430"/>
      <c r="L7" s="430"/>
      <c r="M7" s="430"/>
      <c r="N7" s="430"/>
      <c r="O7" s="430"/>
      <c r="P7" s="430"/>
      <c r="Q7" s="431"/>
      <c r="T7" s="649"/>
      <c r="U7" s="650"/>
      <c r="V7" s="650"/>
      <c r="W7" s="650"/>
      <c r="X7" s="650"/>
      <c r="Y7" s="650"/>
      <c r="Z7" s="650"/>
      <c r="AA7" s="650"/>
      <c r="AB7" s="650"/>
      <c r="AC7" s="650"/>
      <c r="AD7" s="650"/>
      <c r="AE7" s="650"/>
      <c r="AF7" s="650"/>
      <c r="AG7" s="650"/>
      <c r="AH7" s="651"/>
    </row>
    <row r="8" spans="2:34" ht="39.950000000000003" customHeight="1">
      <c r="B8" s="240" t="s">
        <v>2151</v>
      </c>
      <c r="C8" s="241"/>
      <c r="D8" s="241"/>
      <c r="E8" s="241"/>
      <c r="F8" s="241"/>
      <c r="G8" s="241"/>
      <c r="H8" s="241"/>
      <c r="I8" s="241"/>
      <c r="J8" s="241"/>
      <c r="K8" s="241"/>
      <c r="L8" s="241"/>
      <c r="M8" s="241"/>
      <c r="N8" s="241"/>
      <c r="O8" s="241"/>
      <c r="P8" s="241"/>
      <c r="Q8" s="434"/>
      <c r="W8" s="204"/>
      <c r="X8" s="204"/>
      <c r="Y8" s="204"/>
      <c r="Z8" s="204"/>
      <c r="AA8" s="204"/>
      <c r="AB8" s="204"/>
      <c r="AC8" s="204"/>
      <c r="AD8" s="204"/>
      <c r="AE8" s="204"/>
      <c r="AF8" s="204"/>
      <c r="AG8" s="204"/>
      <c r="AH8" s="204"/>
    </row>
    <row r="9" spans="2:34" ht="39.950000000000003" customHeight="1">
      <c r="B9" s="653" t="s">
        <v>2150</v>
      </c>
      <c r="C9" s="292"/>
      <c r="D9" s="292"/>
      <c r="E9" s="292"/>
      <c r="F9" s="292"/>
      <c r="G9" s="292"/>
      <c r="H9" s="292"/>
      <c r="I9" s="292"/>
      <c r="J9" s="292"/>
      <c r="K9" s="292"/>
      <c r="L9" s="292"/>
      <c r="M9" s="292"/>
      <c r="N9" s="292"/>
      <c r="O9" s="292"/>
      <c r="P9" s="292"/>
      <c r="Q9" s="654"/>
      <c r="W9" s="204"/>
      <c r="X9" s="204"/>
      <c r="Y9" s="204"/>
      <c r="Z9" s="204"/>
      <c r="AA9" s="204"/>
      <c r="AB9" s="204"/>
      <c r="AC9" s="204"/>
      <c r="AD9" s="204"/>
      <c r="AE9" s="204"/>
      <c r="AF9" s="204"/>
      <c r="AG9" s="204"/>
      <c r="AH9" s="204"/>
    </row>
    <row r="10" spans="2:34" ht="39.950000000000003" customHeight="1">
      <c r="B10" s="653"/>
      <c r="C10" s="292"/>
      <c r="D10" s="292"/>
      <c r="E10" s="292"/>
      <c r="F10" s="292"/>
      <c r="G10" s="292"/>
      <c r="H10" s="292"/>
      <c r="I10" s="292"/>
      <c r="J10" s="292"/>
      <c r="K10" s="292"/>
      <c r="L10" s="292"/>
      <c r="M10" s="292"/>
      <c r="N10" s="292"/>
      <c r="O10" s="292"/>
      <c r="P10" s="292"/>
      <c r="Q10" s="654"/>
      <c r="W10" s="204"/>
      <c r="X10" s="204"/>
      <c r="Y10" s="204"/>
      <c r="Z10" s="204"/>
      <c r="AA10" s="204"/>
      <c r="AB10" s="204"/>
      <c r="AC10" s="204"/>
      <c r="AD10" s="204"/>
      <c r="AE10" s="204"/>
      <c r="AF10" s="204"/>
      <c r="AG10" s="204"/>
      <c r="AH10" s="204"/>
    </row>
    <row r="11" spans="2:34" ht="39.950000000000003" customHeight="1">
      <c r="B11" s="653"/>
      <c r="C11" s="292"/>
      <c r="D11" s="292"/>
      <c r="E11" s="292"/>
      <c r="F11" s="292"/>
      <c r="G11" s="292"/>
      <c r="H11" s="292"/>
      <c r="I11" s="292"/>
      <c r="J11" s="292"/>
      <c r="K11" s="292"/>
      <c r="L11" s="292"/>
      <c r="M11" s="292"/>
      <c r="N11" s="292"/>
      <c r="O11" s="292"/>
      <c r="P11" s="292"/>
      <c r="Q11" s="654"/>
      <c r="W11" s="204"/>
      <c r="X11" s="204"/>
      <c r="Y11" s="204"/>
      <c r="Z11" s="204"/>
      <c r="AA11" s="204"/>
      <c r="AB11" s="204"/>
      <c r="AC11" s="204"/>
      <c r="AD11" s="204"/>
      <c r="AE11" s="204"/>
      <c r="AF11" s="204"/>
      <c r="AG11" s="204"/>
      <c r="AH11" s="204"/>
    </row>
    <row r="12" spans="2:34" ht="39.950000000000003" customHeight="1" thickBot="1">
      <c r="B12" s="655"/>
      <c r="C12" s="656"/>
      <c r="D12" s="656"/>
      <c r="E12" s="656"/>
      <c r="F12" s="656"/>
      <c r="G12" s="656"/>
      <c r="H12" s="656"/>
      <c r="I12" s="656"/>
      <c r="J12" s="656"/>
      <c r="K12" s="656"/>
      <c r="L12" s="656"/>
      <c r="M12" s="656"/>
      <c r="N12" s="656"/>
      <c r="O12" s="656"/>
      <c r="P12" s="656"/>
      <c r="Q12" s="657"/>
      <c r="W12" s="204"/>
      <c r="X12" s="204"/>
      <c r="Y12" s="204"/>
      <c r="Z12" s="204"/>
      <c r="AA12" s="204"/>
      <c r="AB12" s="204"/>
      <c r="AC12" s="204"/>
      <c r="AD12" s="204"/>
      <c r="AE12" s="204"/>
      <c r="AF12" s="204"/>
      <c r="AG12" s="204"/>
      <c r="AH12" s="204"/>
    </row>
    <row r="13" spans="2:34" ht="39.950000000000003" customHeight="1" thickBot="1"/>
    <row r="14" spans="2:34" ht="30" customHeight="1">
      <c r="B14" s="635" t="s">
        <v>2149</v>
      </c>
      <c r="C14" s="571" t="s">
        <v>2148</v>
      </c>
      <c r="D14" s="571"/>
      <c r="E14" s="571"/>
      <c r="F14" s="640" t="s">
        <v>2147</v>
      </c>
      <c r="G14" s="571"/>
      <c r="H14" s="571" t="s">
        <v>2146</v>
      </c>
      <c r="I14" s="571"/>
      <c r="J14" s="571"/>
      <c r="K14" s="571"/>
      <c r="L14" s="571"/>
      <c r="M14" s="571" t="s">
        <v>2145</v>
      </c>
      <c r="N14" s="571"/>
      <c r="O14" s="571"/>
      <c r="P14" s="571"/>
      <c r="Q14" s="589"/>
      <c r="T14" s="79"/>
      <c r="U14" s="80"/>
      <c r="V14" s="80"/>
      <c r="W14" s="80"/>
      <c r="X14" s="80"/>
      <c r="Y14" s="80"/>
      <c r="Z14" s="80"/>
      <c r="AA14" s="80"/>
      <c r="AB14" s="80"/>
      <c r="AC14" s="80"/>
      <c r="AD14" s="80"/>
      <c r="AE14" s="80"/>
      <c r="AF14" s="80"/>
      <c r="AG14" s="80"/>
      <c r="AH14" s="81"/>
    </row>
    <row r="15" spans="2:34" ht="30" customHeight="1" thickBot="1">
      <c r="B15" s="636"/>
      <c r="C15" s="516" t="s">
        <v>2144</v>
      </c>
      <c r="D15" s="516"/>
      <c r="E15" s="201" t="s">
        <v>2143</v>
      </c>
      <c r="F15" s="633"/>
      <c r="G15" s="633"/>
      <c r="H15" s="633"/>
      <c r="I15" s="633"/>
      <c r="J15" s="633"/>
      <c r="K15" s="633"/>
      <c r="L15" s="633"/>
      <c r="M15" s="202" t="s">
        <v>2142</v>
      </c>
      <c r="N15" s="202" t="s">
        <v>2141</v>
      </c>
      <c r="O15" s="202" t="s">
        <v>2140</v>
      </c>
      <c r="P15" s="75" t="s">
        <v>2139</v>
      </c>
      <c r="Q15" s="76" t="s">
        <v>2138</v>
      </c>
      <c r="T15" s="82"/>
      <c r="U15" s="78"/>
      <c r="V15" s="78"/>
      <c r="W15" s="78"/>
      <c r="X15" s="78"/>
      <c r="Y15" s="78"/>
      <c r="Z15" s="78"/>
      <c r="AA15" s="78"/>
      <c r="AB15" s="78"/>
      <c r="AC15" s="78"/>
      <c r="AD15" s="78"/>
      <c r="AE15" s="78"/>
      <c r="AF15" s="78"/>
      <c r="AG15" s="78"/>
      <c r="AH15" s="83"/>
    </row>
    <row r="16" spans="2:34" ht="30" customHeight="1" thickTop="1">
      <c r="B16" s="198">
        <v>1</v>
      </c>
      <c r="C16" s="290" t="s">
        <v>2137</v>
      </c>
      <c r="D16" s="290"/>
      <c r="E16" s="196" t="s">
        <v>2136</v>
      </c>
      <c r="F16" s="290" t="s">
        <v>2132</v>
      </c>
      <c r="G16" s="290"/>
      <c r="H16" s="290"/>
      <c r="I16" s="290"/>
      <c r="J16" s="290"/>
      <c r="K16" s="290"/>
      <c r="L16" s="290"/>
      <c r="M16" s="200">
        <v>44257</v>
      </c>
      <c r="N16" s="200">
        <v>44272</v>
      </c>
      <c r="O16" s="196">
        <f t="shared" ref="O16:O28" si="0">(N16-M16)+1</f>
        <v>16</v>
      </c>
      <c r="P16" s="87">
        <v>1</v>
      </c>
      <c r="Q16" s="197">
        <f t="shared" ref="Q16:Q28" si="1">O16*P16</f>
        <v>16</v>
      </c>
      <c r="T16" s="57"/>
      <c r="U16" s="63"/>
      <c r="V16" s="63"/>
      <c r="W16" s="63"/>
      <c r="X16" s="63"/>
      <c r="Y16" s="63"/>
      <c r="Z16" s="63"/>
      <c r="AA16" s="63"/>
      <c r="AB16" s="63"/>
      <c r="AC16" s="63"/>
      <c r="AD16" s="63"/>
      <c r="AE16" s="63"/>
      <c r="AF16" s="63"/>
      <c r="AG16" s="63"/>
      <c r="AH16" s="84"/>
    </row>
    <row r="17" spans="2:34" ht="30" customHeight="1">
      <c r="B17" s="198">
        <v>2</v>
      </c>
      <c r="C17" s="290"/>
      <c r="D17" s="290"/>
      <c r="E17" s="196" t="s">
        <v>2135</v>
      </c>
      <c r="F17" s="290" t="s">
        <v>664</v>
      </c>
      <c r="G17" s="290"/>
      <c r="H17" s="290"/>
      <c r="I17" s="290"/>
      <c r="J17" s="290"/>
      <c r="K17" s="290"/>
      <c r="L17" s="290"/>
      <c r="M17" s="200">
        <v>44271</v>
      </c>
      <c r="N17" s="200">
        <v>44273</v>
      </c>
      <c r="O17" s="196">
        <f t="shared" si="0"/>
        <v>3</v>
      </c>
      <c r="P17" s="87">
        <v>1</v>
      </c>
      <c r="Q17" s="197">
        <f t="shared" si="1"/>
        <v>3</v>
      </c>
      <c r="T17" s="57"/>
      <c r="U17" s="63"/>
      <c r="V17" s="63"/>
      <c r="W17" s="63"/>
      <c r="X17" s="63"/>
      <c r="Y17" s="63"/>
      <c r="Z17" s="63"/>
      <c r="AA17" s="63"/>
      <c r="AB17" s="63"/>
      <c r="AC17" s="63"/>
      <c r="AD17" s="63"/>
      <c r="AE17" s="63"/>
      <c r="AF17" s="63"/>
      <c r="AG17" s="63"/>
      <c r="AH17" s="84"/>
    </row>
    <row r="18" spans="2:34" ht="30" customHeight="1">
      <c r="B18" s="198">
        <v>3</v>
      </c>
      <c r="C18" s="290"/>
      <c r="D18" s="290"/>
      <c r="E18" s="196" t="s">
        <v>2134</v>
      </c>
      <c r="F18" s="290" t="s">
        <v>2128</v>
      </c>
      <c r="G18" s="290"/>
      <c r="H18" s="290"/>
      <c r="I18" s="290"/>
      <c r="J18" s="290"/>
      <c r="K18" s="290"/>
      <c r="L18" s="290"/>
      <c r="M18" s="200">
        <v>44272</v>
      </c>
      <c r="N18" s="200">
        <v>44274</v>
      </c>
      <c r="O18" s="196">
        <f t="shared" si="0"/>
        <v>3</v>
      </c>
      <c r="P18" s="87">
        <v>0.5</v>
      </c>
      <c r="Q18" s="197">
        <f t="shared" si="1"/>
        <v>1.5</v>
      </c>
      <c r="T18" s="57"/>
      <c r="U18" s="63"/>
      <c r="V18" s="63"/>
      <c r="W18" s="63"/>
      <c r="X18" s="63"/>
      <c r="Y18" s="63"/>
      <c r="Z18" s="63"/>
      <c r="AA18" s="63"/>
      <c r="AB18" s="63"/>
      <c r="AC18" s="63"/>
      <c r="AD18" s="63"/>
      <c r="AE18" s="63"/>
      <c r="AF18" s="63"/>
      <c r="AG18" s="63"/>
      <c r="AH18" s="84"/>
    </row>
    <row r="19" spans="2:34" ht="30" customHeight="1">
      <c r="B19" s="198">
        <v>4</v>
      </c>
      <c r="C19" s="290"/>
      <c r="D19" s="290"/>
      <c r="E19" s="196" t="s">
        <v>2133</v>
      </c>
      <c r="F19" s="290" t="s">
        <v>2132</v>
      </c>
      <c r="G19" s="290"/>
      <c r="H19" s="290"/>
      <c r="I19" s="290"/>
      <c r="J19" s="290"/>
      <c r="K19" s="290"/>
      <c r="L19" s="290"/>
      <c r="M19" s="200">
        <v>44304</v>
      </c>
      <c r="N19" s="200">
        <v>44306</v>
      </c>
      <c r="O19" s="196">
        <f t="shared" si="0"/>
        <v>3</v>
      </c>
      <c r="P19" s="87">
        <v>0.3</v>
      </c>
      <c r="Q19" s="197">
        <f t="shared" si="1"/>
        <v>0.89999999999999991</v>
      </c>
      <c r="T19" s="57"/>
      <c r="U19" s="63"/>
      <c r="V19" s="63"/>
      <c r="W19" s="63"/>
      <c r="X19" s="63"/>
      <c r="Y19" s="63"/>
      <c r="Z19" s="63"/>
      <c r="AA19" s="63"/>
      <c r="AB19" s="63"/>
      <c r="AC19" s="63"/>
      <c r="AD19" s="63"/>
      <c r="AE19" s="63"/>
      <c r="AF19" s="63"/>
      <c r="AG19" s="63"/>
      <c r="AH19" s="84"/>
    </row>
    <row r="20" spans="2:34" ht="30" customHeight="1">
      <c r="B20" s="198">
        <v>5</v>
      </c>
      <c r="C20" s="290"/>
      <c r="D20" s="290"/>
      <c r="E20" s="196" t="s">
        <v>2131</v>
      </c>
      <c r="F20" s="290" t="s">
        <v>2130</v>
      </c>
      <c r="G20" s="290"/>
      <c r="H20" s="290"/>
      <c r="I20" s="290"/>
      <c r="J20" s="290"/>
      <c r="K20" s="290"/>
      <c r="L20" s="290"/>
      <c r="M20" s="200">
        <v>44305</v>
      </c>
      <c r="N20" s="200">
        <v>44308</v>
      </c>
      <c r="O20" s="196">
        <f t="shared" si="0"/>
        <v>4</v>
      </c>
      <c r="P20" s="87">
        <v>0.5</v>
      </c>
      <c r="Q20" s="197">
        <f t="shared" si="1"/>
        <v>2</v>
      </c>
      <c r="T20" s="57"/>
      <c r="U20" s="63"/>
      <c r="V20" s="63"/>
      <c r="W20" s="63"/>
      <c r="X20" s="63"/>
      <c r="Y20" s="63"/>
      <c r="Z20" s="63"/>
      <c r="AA20" s="63"/>
      <c r="AB20" s="63"/>
      <c r="AC20" s="63"/>
      <c r="AD20" s="63"/>
      <c r="AE20" s="63"/>
      <c r="AF20" s="63"/>
      <c r="AG20" s="63"/>
      <c r="AH20" s="84"/>
    </row>
    <row r="21" spans="2:34" ht="30" customHeight="1">
      <c r="B21" s="198">
        <v>6</v>
      </c>
      <c r="C21" s="290" t="s">
        <v>2129</v>
      </c>
      <c r="D21" s="290"/>
      <c r="E21" s="196" t="s">
        <v>2129</v>
      </c>
      <c r="F21" s="290" t="s">
        <v>2128</v>
      </c>
      <c r="G21" s="290"/>
      <c r="H21" s="290"/>
      <c r="I21" s="290"/>
      <c r="J21" s="290"/>
      <c r="K21" s="290"/>
      <c r="L21" s="290"/>
      <c r="M21" s="200">
        <v>44287</v>
      </c>
      <c r="N21" s="200">
        <v>44301</v>
      </c>
      <c r="O21" s="196">
        <f t="shared" si="0"/>
        <v>15</v>
      </c>
      <c r="P21" s="87">
        <v>0.2</v>
      </c>
      <c r="Q21" s="197">
        <f t="shared" si="1"/>
        <v>3</v>
      </c>
      <c r="T21" s="57"/>
      <c r="U21" s="63"/>
      <c r="V21" s="63"/>
      <c r="W21" s="63"/>
      <c r="X21" s="63"/>
      <c r="Y21" s="63"/>
      <c r="Z21" s="63"/>
      <c r="AA21" s="63"/>
      <c r="AB21" s="63"/>
      <c r="AC21" s="63"/>
      <c r="AD21" s="63"/>
      <c r="AE21" s="63"/>
      <c r="AF21" s="63"/>
      <c r="AG21" s="63"/>
      <c r="AH21" s="84"/>
    </row>
    <row r="22" spans="2:34" ht="30" customHeight="1">
      <c r="B22" s="198">
        <v>7</v>
      </c>
      <c r="C22" s="290" t="s">
        <v>2127</v>
      </c>
      <c r="D22" s="290"/>
      <c r="E22" s="196" t="s">
        <v>2126</v>
      </c>
      <c r="F22" s="290" t="s">
        <v>2125</v>
      </c>
      <c r="G22" s="290"/>
      <c r="H22" s="290"/>
      <c r="I22" s="290"/>
      <c r="J22" s="290"/>
      <c r="K22" s="290"/>
      <c r="L22" s="290"/>
      <c r="M22" s="200">
        <v>44288</v>
      </c>
      <c r="N22" s="200">
        <v>44300</v>
      </c>
      <c r="O22" s="196">
        <f t="shared" si="0"/>
        <v>13</v>
      </c>
      <c r="P22" s="87">
        <v>0.4</v>
      </c>
      <c r="Q22" s="197">
        <f t="shared" si="1"/>
        <v>5.2</v>
      </c>
      <c r="T22" s="57"/>
      <c r="U22" s="63"/>
      <c r="V22" s="63"/>
      <c r="W22" s="63"/>
      <c r="X22" s="63"/>
      <c r="Y22" s="63"/>
      <c r="Z22" s="63"/>
      <c r="AA22" s="63"/>
      <c r="AB22" s="63"/>
      <c r="AC22" s="63"/>
      <c r="AD22" s="63"/>
      <c r="AE22" s="63"/>
      <c r="AF22" s="63"/>
      <c r="AG22" s="63"/>
      <c r="AH22" s="84"/>
    </row>
    <row r="23" spans="2:34" ht="30" customHeight="1">
      <c r="B23" s="198">
        <v>8</v>
      </c>
      <c r="C23" s="290"/>
      <c r="D23" s="290"/>
      <c r="E23" s="196" t="s">
        <v>2124</v>
      </c>
      <c r="F23" s="290" t="s">
        <v>2123</v>
      </c>
      <c r="G23" s="290"/>
      <c r="H23" s="290"/>
      <c r="I23" s="290"/>
      <c r="J23" s="290"/>
      <c r="K23" s="290"/>
      <c r="L23" s="290"/>
      <c r="M23" s="200">
        <v>44257</v>
      </c>
      <c r="N23" s="200">
        <v>44263</v>
      </c>
      <c r="O23" s="196">
        <f t="shared" si="0"/>
        <v>7</v>
      </c>
      <c r="P23" s="87">
        <v>0.5</v>
      </c>
      <c r="Q23" s="197">
        <f t="shared" si="1"/>
        <v>3.5</v>
      </c>
      <c r="T23" s="57"/>
      <c r="U23" s="63"/>
      <c r="V23" s="63"/>
      <c r="W23" s="63"/>
      <c r="X23" s="63"/>
      <c r="Y23" s="63"/>
      <c r="Z23" s="63"/>
      <c r="AA23" s="63"/>
      <c r="AB23" s="63"/>
      <c r="AC23" s="63"/>
      <c r="AD23" s="63"/>
      <c r="AE23" s="63"/>
      <c r="AF23" s="63"/>
      <c r="AG23" s="63"/>
      <c r="AH23" s="84"/>
    </row>
    <row r="24" spans="2:34" ht="30" customHeight="1">
      <c r="B24" s="198">
        <v>9</v>
      </c>
      <c r="C24" s="290"/>
      <c r="D24" s="290"/>
      <c r="E24" s="196" t="s">
        <v>2122</v>
      </c>
      <c r="F24" s="290" t="s">
        <v>2120</v>
      </c>
      <c r="G24" s="290"/>
      <c r="H24" s="290"/>
      <c r="I24" s="290"/>
      <c r="J24" s="290"/>
      <c r="K24" s="290"/>
      <c r="L24" s="290"/>
      <c r="M24" s="200">
        <v>44258</v>
      </c>
      <c r="N24" s="200">
        <v>44264</v>
      </c>
      <c r="O24" s="196">
        <f t="shared" si="0"/>
        <v>7</v>
      </c>
      <c r="P24" s="87">
        <v>0.5</v>
      </c>
      <c r="Q24" s="197">
        <f t="shared" si="1"/>
        <v>3.5</v>
      </c>
      <c r="T24" s="57"/>
      <c r="U24" s="63"/>
      <c r="V24" s="63"/>
      <c r="W24" s="63"/>
      <c r="X24" s="63"/>
      <c r="Y24" s="63"/>
      <c r="Z24" s="63"/>
      <c r="AA24" s="63"/>
      <c r="AB24" s="63"/>
      <c r="AC24" s="63"/>
      <c r="AD24" s="63"/>
      <c r="AE24" s="63"/>
      <c r="AF24" s="63"/>
      <c r="AG24" s="63"/>
      <c r="AH24" s="84"/>
    </row>
    <row r="25" spans="2:34" ht="30" customHeight="1">
      <c r="B25" s="198"/>
      <c r="C25" s="290"/>
      <c r="D25" s="290"/>
      <c r="E25" s="196" t="s">
        <v>2121</v>
      </c>
      <c r="F25" s="290" t="s">
        <v>2120</v>
      </c>
      <c r="G25" s="290"/>
      <c r="H25" s="290"/>
      <c r="I25" s="290"/>
      <c r="J25" s="290"/>
      <c r="K25" s="290"/>
      <c r="L25" s="290"/>
      <c r="M25" s="200">
        <v>44306</v>
      </c>
      <c r="N25" s="200">
        <v>44316</v>
      </c>
      <c r="O25" s="196">
        <f t="shared" si="0"/>
        <v>11</v>
      </c>
      <c r="P25" s="87">
        <v>0.3</v>
      </c>
      <c r="Q25" s="197">
        <f t="shared" si="1"/>
        <v>3.3</v>
      </c>
      <c r="T25" s="57"/>
      <c r="U25" s="63"/>
      <c r="V25" s="63"/>
      <c r="W25" s="63"/>
      <c r="X25" s="63"/>
      <c r="Y25" s="63"/>
      <c r="Z25" s="63"/>
      <c r="AA25" s="63"/>
      <c r="AB25" s="63"/>
      <c r="AC25" s="63"/>
      <c r="AD25" s="63"/>
      <c r="AE25" s="63"/>
      <c r="AF25" s="63"/>
      <c r="AG25" s="63"/>
      <c r="AH25" s="84"/>
    </row>
    <row r="26" spans="2:34" ht="30" customHeight="1">
      <c r="B26" s="198">
        <v>10</v>
      </c>
      <c r="C26" s="290"/>
      <c r="D26" s="290"/>
      <c r="E26" s="196" t="s">
        <v>2119</v>
      </c>
      <c r="F26" s="290" t="s">
        <v>2118</v>
      </c>
      <c r="G26" s="290"/>
      <c r="H26" s="290"/>
      <c r="I26" s="290"/>
      <c r="J26" s="290"/>
      <c r="K26" s="290"/>
      <c r="L26" s="290"/>
      <c r="M26" s="200">
        <v>44297</v>
      </c>
      <c r="N26" s="200">
        <v>44297</v>
      </c>
      <c r="O26" s="196">
        <f t="shared" si="0"/>
        <v>1</v>
      </c>
      <c r="P26" s="87">
        <v>0.5</v>
      </c>
      <c r="Q26" s="197">
        <f t="shared" si="1"/>
        <v>0.5</v>
      </c>
      <c r="T26" s="57"/>
      <c r="U26" s="63"/>
      <c r="V26" s="63"/>
      <c r="W26" s="63"/>
      <c r="X26" s="63"/>
      <c r="Y26" s="63"/>
      <c r="Z26" s="63"/>
      <c r="AA26" s="63"/>
      <c r="AB26" s="63"/>
      <c r="AC26" s="63"/>
      <c r="AD26" s="63"/>
      <c r="AE26" s="63"/>
      <c r="AF26" s="63"/>
      <c r="AG26" s="63"/>
      <c r="AH26" s="84"/>
    </row>
    <row r="27" spans="2:34" ht="30" customHeight="1" thickBot="1">
      <c r="B27" s="72">
        <v>11</v>
      </c>
      <c r="C27" s="660" t="s">
        <v>2117</v>
      </c>
      <c r="D27" s="660"/>
      <c r="E27" s="203" t="s">
        <v>2116</v>
      </c>
      <c r="F27" s="660" t="s">
        <v>2115</v>
      </c>
      <c r="G27" s="660"/>
      <c r="H27" s="660"/>
      <c r="I27" s="660"/>
      <c r="J27" s="660"/>
      <c r="K27" s="660"/>
      <c r="L27" s="660"/>
      <c r="M27" s="77">
        <v>44275</v>
      </c>
      <c r="N27" s="77">
        <v>44317</v>
      </c>
      <c r="O27" s="203">
        <f t="shared" si="0"/>
        <v>43</v>
      </c>
      <c r="P27" s="88">
        <v>0.27</v>
      </c>
      <c r="Q27" s="73">
        <f t="shared" si="1"/>
        <v>11.610000000000001</v>
      </c>
      <c r="T27" s="57"/>
      <c r="U27" s="63"/>
      <c r="V27" s="63"/>
      <c r="W27" s="63"/>
      <c r="X27" s="63"/>
      <c r="Y27" s="63"/>
      <c r="Z27" s="63"/>
      <c r="AA27" s="63"/>
      <c r="AB27" s="63"/>
      <c r="AC27" s="63"/>
      <c r="AD27" s="63"/>
      <c r="AE27" s="63"/>
      <c r="AF27" s="63"/>
      <c r="AG27" s="63"/>
      <c r="AH27" s="84"/>
    </row>
    <row r="28" spans="2:34" ht="30" customHeight="1" thickTop="1" thickBot="1">
      <c r="B28" s="658" t="s">
        <v>2114</v>
      </c>
      <c r="C28" s="659"/>
      <c r="D28" s="659"/>
      <c r="E28" s="659"/>
      <c r="F28" s="659"/>
      <c r="G28" s="659"/>
      <c r="H28" s="659"/>
      <c r="I28" s="659"/>
      <c r="J28" s="659"/>
      <c r="K28" s="659"/>
      <c r="L28" s="659"/>
      <c r="M28" s="74">
        <v>44257</v>
      </c>
      <c r="N28" s="74">
        <v>44322</v>
      </c>
      <c r="O28" s="27">
        <f t="shared" si="0"/>
        <v>66</v>
      </c>
      <c r="P28" s="89">
        <f>SUM(P16:P27)/COUNT(P16:P27)</f>
        <v>0.49750000000000005</v>
      </c>
      <c r="Q28" s="28">
        <f t="shared" si="1"/>
        <v>32.835000000000001</v>
      </c>
      <c r="T28" s="58"/>
      <c r="U28" s="85"/>
      <c r="V28" s="85"/>
      <c r="W28" s="85"/>
      <c r="X28" s="85"/>
      <c r="Y28" s="85"/>
      <c r="Z28" s="85"/>
      <c r="AA28" s="85"/>
      <c r="AB28" s="85"/>
      <c r="AC28" s="85"/>
      <c r="AD28" s="85"/>
      <c r="AE28" s="85"/>
      <c r="AF28" s="85"/>
      <c r="AG28" s="85"/>
      <c r="AH28" s="86"/>
    </row>
    <row r="29" spans="2:34" ht="24.95" customHeight="1"/>
    <row r="30" spans="2:34" ht="24.95" customHeight="1"/>
    <row r="31" spans="2:34" ht="24.95" customHeight="1"/>
    <row r="32" spans="2:34"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row r="42" ht="24.95" customHeight="1"/>
    <row r="43" ht="24.95" customHeight="1"/>
    <row r="44" ht="24.95" customHeight="1"/>
    <row r="45" ht="24.95" customHeight="1"/>
    <row r="46" ht="24.95" customHeight="1"/>
    <row r="47" ht="24.95" customHeight="1"/>
    <row r="48" ht="24.95" customHeight="1"/>
    <row r="49" ht="24.95" customHeight="1"/>
    <row r="50" ht="24.95" customHeight="1"/>
    <row r="51" ht="24.95" customHeight="1"/>
    <row r="52" ht="24.95" customHeight="1"/>
    <row r="53" ht="30" customHeight="1"/>
    <row r="54" ht="30" customHeight="1"/>
    <row r="55" ht="30" customHeight="1"/>
    <row r="56" ht="30" customHeight="1"/>
    <row r="57" ht="30" customHeight="1"/>
    <row r="58" ht="30" customHeight="1"/>
    <row r="59" ht="30" customHeight="1"/>
    <row r="60" ht="30" customHeight="1"/>
    <row r="61" ht="24.95" customHeight="1"/>
    <row r="62" ht="24.95" customHeight="1"/>
    <row r="63" ht="24.95" customHeight="1"/>
    <row r="64" ht="24.95" customHeight="1"/>
    <row r="65" ht="24.95" customHeight="1"/>
  </sheetData>
  <mergeCells count="55">
    <mergeCell ref="B28:L28"/>
    <mergeCell ref="C26:D26"/>
    <mergeCell ref="F26:G26"/>
    <mergeCell ref="H26:L26"/>
    <mergeCell ref="C27:D27"/>
    <mergeCell ref="F27:G27"/>
    <mergeCell ref="H27:L27"/>
    <mergeCell ref="C24:D24"/>
    <mergeCell ref="F24:G24"/>
    <mergeCell ref="H24:L24"/>
    <mergeCell ref="C25:D25"/>
    <mergeCell ref="F25:G25"/>
    <mergeCell ref="H25:L25"/>
    <mergeCell ref="C22:D22"/>
    <mergeCell ref="F22:G22"/>
    <mergeCell ref="H22:L22"/>
    <mergeCell ref="C23:D23"/>
    <mergeCell ref="F23:G23"/>
    <mergeCell ref="H23:L23"/>
    <mergeCell ref="C20:D20"/>
    <mergeCell ref="F20:G20"/>
    <mergeCell ref="H20:L20"/>
    <mergeCell ref="C21:D21"/>
    <mergeCell ref="F21:G21"/>
    <mergeCell ref="H21:L21"/>
    <mergeCell ref="C18:D18"/>
    <mergeCell ref="F18:G18"/>
    <mergeCell ref="H18:L18"/>
    <mergeCell ref="C19:D19"/>
    <mergeCell ref="F19:G19"/>
    <mergeCell ref="H19:L19"/>
    <mergeCell ref="C16:D16"/>
    <mergeCell ref="F16:G16"/>
    <mergeCell ref="H16:L16"/>
    <mergeCell ref="C17:D17"/>
    <mergeCell ref="F17:G17"/>
    <mergeCell ref="H17:L17"/>
    <mergeCell ref="B8:Q8"/>
    <mergeCell ref="B9:Q12"/>
    <mergeCell ref="B14:B15"/>
    <mergeCell ref="C14:E14"/>
    <mergeCell ref="F14:G15"/>
    <mergeCell ref="H14:L15"/>
    <mergeCell ref="M14:Q14"/>
    <mergeCell ref="C15:D15"/>
    <mergeCell ref="B2:AH3"/>
    <mergeCell ref="B5:D5"/>
    <mergeCell ref="E5:L5"/>
    <mergeCell ref="N5:Q5"/>
    <mergeCell ref="T5:AH7"/>
    <mergeCell ref="B6:D6"/>
    <mergeCell ref="E6:L6"/>
    <mergeCell ref="N6:Q6"/>
    <mergeCell ref="B7:D7"/>
    <mergeCell ref="E7:Q7"/>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1"/>
  <sheetViews>
    <sheetView zoomScale="85" zoomScaleNormal="85" workbookViewId="0">
      <selection activeCell="D6" sqref="D6:S6"/>
    </sheetView>
  </sheetViews>
  <sheetFormatPr defaultRowHeight="16.5"/>
  <cols>
    <col min="1" max="1" width="2.375" customWidth="1"/>
  </cols>
  <sheetData>
    <row r="1" spans="2:20" s="15" customFormat="1" ht="17.25" thickBot="1"/>
    <row r="2" spans="2:20" s="15" customFormat="1" ht="24.95" customHeight="1">
      <c r="B2" s="234" t="s">
        <v>54</v>
      </c>
      <c r="C2" s="235"/>
      <c r="D2" s="235"/>
      <c r="E2" s="236" t="s">
        <v>682</v>
      </c>
      <c r="F2" s="237"/>
      <c r="G2" s="237"/>
      <c r="H2" s="237"/>
      <c r="I2" s="237"/>
      <c r="J2" s="237"/>
      <c r="K2" s="237"/>
      <c r="L2" s="238"/>
      <c r="M2" s="235" t="s">
        <v>105</v>
      </c>
      <c r="N2" s="235"/>
      <c r="O2" s="235"/>
      <c r="P2" s="266" t="s">
        <v>688</v>
      </c>
      <c r="Q2" s="267"/>
      <c r="R2" s="267"/>
      <c r="S2" s="268"/>
      <c r="T2"/>
    </row>
    <row r="3" spans="2:20" s="15" customFormat="1" ht="24.95" customHeight="1">
      <c r="B3" s="278" t="s">
        <v>55</v>
      </c>
      <c r="C3" s="279"/>
      <c r="D3" s="279"/>
      <c r="E3" s="280" t="s">
        <v>695</v>
      </c>
      <c r="F3" s="281"/>
      <c r="G3" s="281"/>
      <c r="H3" s="281"/>
      <c r="I3" s="281"/>
      <c r="J3" s="281"/>
      <c r="K3" s="281"/>
      <c r="L3" s="282"/>
      <c r="M3" s="279" t="s">
        <v>106</v>
      </c>
      <c r="N3" s="279"/>
      <c r="O3" s="279"/>
      <c r="P3" s="269" t="s">
        <v>689</v>
      </c>
      <c r="Q3" s="270"/>
      <c r="R3" s="270"/>
      <c r="S3" s="271"/>
      <c r="T3"/>
    </row>
    <row r="4" spans="2:20" s="67" customFormat="1" ht="84.75" customHeight="1" thickBot="1">
      <c r="B4" s="286" t="s">
        <v>692</v>
      </c>
      <c r="C4" s="287"/>
      <c r="D4" s="288"/>
      <c r="E4" s="283" t="s">
        <v>1381</v>
      </c>
      <c r="F4" s="284"/>
      <c r="G4" s="284"/>
      <c r="H4" s="284"/>
      <c r="I4" s="284"/>
      <c r="J4" s="284"/>
      <c r="K4" s="284"/>
      <c r="L4" s="284"/>
      <c r="M4" s="284"/>
      <c r="N4" s="284"/>
      <c r="O4" s="284"/>
      <c r="P4" s="284"/>
      <c r="Q4" s="284"/>
      <c r="R4" s="284"/>
      <c r="S4" s="285"/>
    </row>
    <row r="5" spans="2:20" ht="17.25" thickBot="1"/>
    <row r="6" spans="2:20" ht="30" customHeight="1">
      <c r="B6" s="326" t="s">
        <v>35</v>
      </c>
      <c r="C6" s="327"/>
      <c r="D6" s="328" t="s">
        <v>1856</v>
      </c>
      <c r="E6" s="328"/>
      <c r="F6" s="328"/>
      <c r="G6" s="328"/>
      <c r="H6" s="328"/>
      <c r="I6" s="328"/>
      <c r="J6" s="328"/>
      <c r="K6" s="328"/>
      <c r="L6" s="328"/>
      <c r="M6" s="328"/>
      <c r="N6" s="328"/>
      <c r="O6" s="328"/>
      <c r="P6" s="328"/>
      <c r="Q6" s="328"/>
      <c r="R6" s="328"/>
      <c r="S6" s="329"/>
    </row>
    <row r="7" spans="2:20" ht="30" customHeight="1">
      <c r="B7" s="309" t="s">
        <v>0</v>
      </c>
      <c r="C7" s="273"/>
      <c r="D7" s="290" t="s">
        <v>937</v>
      </c>
      <c r="E7" s="290"/>
      <c r="F7" s="290"/>
      <c r="G7" s="290"/>
      <c r="H7" s="290"/>
      <c r="I7" s="290"/>
      <c r="J7" s="290"/>
      <c r="K7" s="290"/>
      <c r="L7" s="290"/>
      <c r="M7" s="290"/>
      <c r="N7" s="290"/>
      <c r="O7" s="290"/>
      <c r="P7" s="290"/>
      <c r="Q7" s="290"/>
      <c r="R7" s="290"/>
      <c r="S7" s="291"/>
    </row>
    <row r="8" spans="2:20" ht="30" customHeight="1">
      <c r="B8" s="309" t="s">
        <v>1</v>
      </c>
      <c r="C8" s="273"/>
      <c r="D8" s="290" t="s">
        <v>1380</v>
      </c>
      <c r="E8" s="290"/>
      <c r="F8" s="290"/>
      <c r="G8" s="290"/>
      <c r="H8" s="290"/>
      <c r="I8" s="290"/>
      <c r="J8" s="290"/>
      <c r="K8" s="290"/>
      <c r="L8" s="290"/>
      <c r="M8" s="290"/>
      <c r="N8" s="290"/>
      <c r="O8" s="290"/>
      <c r="P8" s="290"/>
      <c r="Q8" s="290"/>
      <c r="R8" s="290"/>
      <c r="S8" s="291"/>
    </row>
    <row r="9" spans="2:20" ht="30" customHeight="1">
      <c r="B9" s="309" t="s">
        <v>2</v>
      </c>
      <c r="C9" s="273"/>
      <c r="D9" s="330" t="s">
        <v>696</v>
      </c>
      <c r="E9" s="290"/>
      <c r="F9" s="290"/>
      <c r="G9" s="290"/>
      <c r="H9" s="290"/>
      <c r="I9" s="290"/>
      <c r="J9" s="290"/>
      <c r="K9" s="290"/>
      <c r="L9" s="290"/>
      <c r="M9" s="290"/>
      <c r="N9" s="290"/>
      <c r="O9" s="290"/>
      <c r="P9" s="290"/>
      <c r="Q9" s="290"/>
      <c r="R9" s="290"/>
      <c r="S9" s="291"/>
    </row>
    <row r="10" spans="2:20" s="1" customFormat="1" ht="221.25" customHeight="1">
      <c r="B10" s="309"/>
      <c r="C10" s="273"/>
      <c r="D10" s="290"/>
      <c r="E10" s="290"/>
      <c r="F10" s="290"/>
      <c r="G10" s="290"/>
      <c r="H10" s="290"/>
      <c r="I10" s="290"/>
      <c r="J10" s="290"/>
      <c r="K10" s="290"/>
      <c r="L10" s="290"/>
      <c r="M10" s="290"/>
      <c r="N10" s="290"/>
      <c r="O10" s="290"/>
      <c r="P10" s="290"/>
      <c r="Q10" s="290"/>
      <c r="R10" s="290"/>
      <c r="S10" s="291"/>
    </row>
    <row r="11" spans="2:20" s="1" customFormat="1" ht="30" customHeight="1">
      <c r="B11" s="272" t="s">
        <v>3</v>
      </c>
      <c r="C11" s="273"/>
      <c r="D11" s="273"/>
      <c r="E11" s="273"/>
      <c r="F11" s="273"/>
      <c r="G11" s="273"/>
      <c r="H11" s="273"/>
      <c r="I11" s="273"/>
      <c r="J11" s="273"/>
      <c r="K11" s="273"/>
      <c r="L11" s="273"/>
      <c r="M11" s="273"/>
      <c r="N11" s="273"/>
      <c r="O11" s="273"/>
      <c r="P11" s="273"/>
      <c r="Q11" s="273"/>
      <c r="R11" s="273"/>
      <c r="S11" s="274"/>
    </row>
    <row r="12" spans="2:20" ht="24.95" customHeight="1">
      <c r="B12" s="276" t="s">
        <v>4</v>
      </c>
      <c r="C12" s="275"/>
      <c r="D12" s="275" t="s">
        <v>5</v>
      </c>
      <c r="E12" s="275"/>
      <c r="F12" s="275" t="s">
        <v>6</v>
      </c>
      <c r="G12" s="275"/>
      <c r="H12" s="275"/>
      <c r="I12" s="275"/>
      <c r="J12" s="275"/>
      <c r="K12" s="275"/>
      <c r="L12" s="275"/>
      <c r="M12" s="275"/>
      <c r="N12" s="275"/>
      <c r="O12" s="275"/>
      <c r="P12" s="275"/>
      <c r="Q12" s="275" t="s">
        <v>7</v>
      </c>
      <c r="R12" s="275"/>
      <c r="S12" s="277"/>
    </row>
    <row r="13" spans="2:20" ht="24.95" customHeight="1">
      <c r="B13" s="320" t="s">
        <v>34</v>
      </c>
      <c r="C13" s="321"/>
      <c r="D13" s="275" t="s">
        <v>8</v>
      </c>
      <c r="E13" s="275"/>
      <c r="F13" s="289" t="s">
        <v>26</v>
      </c>
      <c r="G13" s="289"/>
      <c r="H13" s="289"/>
      <c r="I13" s="289"/>
      <c r="J13" s="289"/>
      <c r="K13" s="289"/>
      <c r="L13" s="289"/>
      <c r="M13" s="289"/>
      <c r="N13" s="289"/>
      <c r="O13" s="289"/>
      <c r="P13" s="289"/>
      <c r="Q13" s="290" t="s">
        <v>28</v>
      </c>
      <c r="R13" s="290"/>
      <c r="S13" s="291"/>
    </row>
    <row r="14" spans="2:20" ht="24.95" customHeight="1">
      <c r="B14" s="322"/>
      <c r="C14" s="323"/>
      <c r="D14" s="275"/>
      <c r="E14" s="275"/>
      <c r="F14" s="289"/>
      <c r="G14" s="289"/>
      <c r="H14" s="289"/>
      <c r="I14" s="289"/>
      <c r="J14" s="289"/>
      <c r="K14" s="289"/>
      <c r="L14" s="289"/>
      <c r="M14" s="289"/>
      <c r="N14" s="289"/>
      <c r="O14" s="289"/>
      <c r="P14" s="289"/>
      <c r="Q14" s="290"/>
      <c r="R14" s="290"/>
      <c r="S14" s="291"/>
    </row>
    <row r="15" spans="2:20" ht="24.95" customHeight="1">
      <c r="B15" s="322"/>
      <c r="C15" s="323"/>
      <c r="D15" s="275" t="s">
        <v>9</v>
      </c>
      <c r="E15" s="275"/>
      <c r="F15" s="289" t="s">
        <v>15</v>
      </c>
      <c r="G15" s="289"/>
      <c r="H15" s="289"/>
      <c r="I15" s="289"/>
      <c r="J15" s="289"/>
      <c r="K15" s="289"/>
      <c r="L15" s="289"/>
      <c r="M15" s="289"/>
      <c r="N15" s="289"/>
      <c r="O15" s="289"/>
      <c r="P15" s="289"/>
      <c r="Q15" s="290" t="s">
        <v>29</v>
      </c>
      <c r="R15" s="290"/>
      <c r="S15" s="291"/>
    </row>
    <row r="16" spans="2:20" ht="24.95" customHeight="1">
      <c r="B16" s="322"/>
      <c r="C16" s="323"/>
      <c r="D16" s="275"/>
      <c r="E16" s="275"/>
      <c r="F16" s="289"/>
      <c r="G16" s="289"/>
      <c r="H16" s="289"/>
      <c r="I16" s="289"/>
      <c r="J16" s="289"/>
      <c r="K16" s="289"/>
      <c r="L16" s="289"/>
      <c r="M16" s="289"/>
      <c r="N16" s="289"/>
      <c r="O16" s="289"/>
      <c r="P16" s="289"/>
      <c r="Q16" s="290"/>
      <c r="R16" s="290"/>
      <c r="S16" s="291"/>
    </row>
    <row r="17" spans="2:19" ht="24.95" customHeight="1">
      <c r="B17" s="322"/>
      <c r="C17" s="323"/>
      <c r="D17" s="275" t="s">
        <v>10</v>
      </c>
      <c r="E17" s="275"/>
      <c r="F17" s="289" t="s">
        <v>30</v>
      </c>
      <c r="G17" s="289"/>
      <c r="H17" s="289"/>
      <c r="I17" s="289"/>
      <c r="J17" s="289"/>
      <c r="K17" s="289"/>
      <c r="L17" s="289"/>
      <c r="M17" s="289"/>
      <c r="N17" s="289"/>
      <c r="O17" s="289"/>
      <c r="P17" s="289"/>
      <c r="Q17" s="290" t="s">
        <v>31</v>
      </c>
      <c r="R17" s="290"/>
      <c r="S17" s="291"/>
    </row>
    <row r="18" spans="2:19" ht="24.95" customHeight="1">
      <c r="B18" s="322"/>
      <c r="C18" s="323"/>
      <c r="D18" s="275"/>
      <c r="E18" s="275"/>
      <c r="F18" s="289"/>
      <c r="G18" s="289"/>
      <c r="H18" s="289"/>
      <c r="I18" s="289"/>
      <c r="J18" s="289"/>
      <c r="K18" s="289"/>
      <c r="L18" s="289"/>
      <c r="M18" s="289"/>
      <c r="N18" s="289"/>
      <c r="O18" s="289"/>
      <c r="P18" s="289"/>
      <c r="Q18" s="290"/>
      <c r="R18" s="290"/>
      <c r="S18" s="291"/>
    </row>
    <row r="19" spans="2:19" ht="24.95" customHeight="1">
      <c r="B19" s="322"/>
      <c r="C19" s="323"/>
      <c r="D19" s="275" t="s">
        <v>20</v>
      </c>
      <c r="E19" s="275"/>
      <c r="F19" s="293" t="s">
        <v>12</v>
      </c>
      <c r="G19" s="293"/>
      <c r="H19" s="293"/>
      <c r="I19" s="289" t="s">
        <v>19</v>
      </c>
      <c r="J19" s="289"/>
      <c r="K19" s="289"/>
      <c r="L19" s="289"/>
      <c r="M19" s="289"/>
      <c r="N19" s="289"/>
      <c r="O19" s="289"/>
      <c r="P19" s="289"/>
      <c r="Q19" s="290" t="s">
        <v>27</v>
      </c>
      <c r="R19" s="290"/>
      <c r="S19" s="291"/>
    </row>
    <row r="20" spans="2:19" ht="24.95" customHeight="1">
      <c r="B20" s="322"/>
      <c r="C20" s="323"/>
      <c r="D20" s="275"/>
      <c r="E20" s="275"/>
      <c r="F20" s="293"/>
      <c r="G20" s="293"/>
      <c r="H20" s="293"/>
      <c r="I20" s="289"/>
      <c r="J20" s="289"/>
      <c r="K20" s="289"/>
      <c r="L20" s="289"/>
      <c r="M20" s="289"/>
      <c r="N20" s="289"/>
      <c r="O20" s="289"/>
      <c r="P20" s="289"/>
      <c r="Q20" s="290"/>
      <c r="R20" s="290"/>
      <c r="S20" s="291"/>
    </row>
    <row r="21" spans="2:19" ht="24.95" customHeight="1">
      <c r="B21" s="322"/>
      <c r="C21" s="323"/>
      <c r="D21" s="275"/>
      <c r="E21" s="275"/>
      <c r="F21" s="293" t="s">
        <v>11</v>
      </c>
      <c r="G21" s="293"/>
      <c r="H21" s="293"/>
      <c r="I21" s="292" t="s">
        <v>16</v>
      </c>
      <c r="J21" s="289"/>
      <c r="K21" s="289"/>
      <c r="L21" s="289"/>
      <c r="M21" s="289"/>
      <c r="N21" s="289"/>
      <c r="O21" s="289"/>
      <c r="P21" s="289"/>
      <c r="Q21" s="290"/>
      <c r="R21" s="290"/>
      <c r="S21" s="291"/>
    </row>
    <row r="22" spans="2:19" s="1" customFormat="1" ht="24.95" customHeight="1">
      <c r="B22" s="322"/>
      <c r="C22" s="323"/>
      <c r="D22" s="275"/>
      <c r="E22" s="275"/>
      <c r="F22" s="293"/>
      <c r="G22" s="293"/>
      <c r="H22" s="293"/>
      <c r="I22" s="292"/>
      <c r="J22" s="289"/>
      <c r="K22" s="289"/>
      <c r="L22" s="289"/>
      <c r="M22" s="289"/>
      <c r="N22" s="289"/>
      <c r="O22" s="289"/>
      <c r="P22" s="289"/>
      <c r="Q22" s="290"/>
      <c r="R22" s="290"/>
      <c r="S22" s="291"/>
    </row>
    <row r="23" spans="2:19" ht="24.95" customHeight="1">
      <c r="B23" s="322"/>
      <c r="C23" s="323"/>
      <c r="D23" s="275" t="s">
        <v>13</v>
      </c>
      <c r="E23" s="275"/>
      <c r="F23" s="292" t="s">
        <v>23</v>
      </c>
      <c r="G23" s="289"/>
      <c r="H23" s="289"/>
      <c r="I23" s="289"/>
      <c r="J23" s="289"/>
      <c r="K23" s="289"/>
      <c r="L23" s="289"/>
      <c r="M23" s="289"/>
      <c r="N23" s="289"/>
      <c r="O23" s="289"/>
      <c r="P23" s="289"/>
      <c r="Q23" s="290" t="s">
        <v>27</v>
      </c>
      <c r="R23" s="290"/>
      <c r="S23" s="291"/>
    </row>
    <row r="24" spans="2:19" ht="24.95" customHeight="1">
      <c r="B24" s="322"/>
      <c r="C24" s="323"/>
      <c r="D24" s="275"/>
      <c r="E24" s="275"/>
      <c r="F24" s="289"/>
      <c r="G24" s="289"/>
      <c r="H24" s="289"/>
      <c r="I24" s="289"/>
      <c r="J24" s="289"/>
      <c r="K24" s="289"/>
      <c r="L24" s="289"/>
      <c r="M24" s="289"/>
      <c r="N24" s="289"/>
      <c r="O24" s="289"/>
      <c r="P24" s="289"/>
      <c r="Q24" s="290"/>
      <c r="R24" s="290"/>
      <c r="S24" s="291"/>
    </row>
    <row r="25" spans="2:19" ht="24.95" customHeight="1">
      <c r="B25" s="322"/>
      <c r="C25" s="323"/>
      <c r="D25" s="275" t="s">
        <v>14</v>
      </c>
      <c r="E25" s="275"/>
      <c r="F25" s="289" t="s">
        <v>18</v>
      </c>
      <c r="G25" s="289"/>
      <c r="H25" s="289"/>
      <c r="I25" s="289"/>
      <c r="J25" s="289"/>
      <c r="K25" s="289"/>
      <c r="L25" s="289"/>
      <c r="M25" s="289"/>
      <c r="N25" s="289"/>
      <c r="O25" s="289"/>
      <c r="P25" s="289"/>
      <c r="Q25" s="290" t="s">
        <v>33</v>
      </c>
      <c r="R25" s="290"/>
      <c r="S25" s="291"/>
    </row>
    <row r="26" spans="2:19" ht="24.95" customHeight="1">
      <c r="B26" s="322"/>
      <c r="C26" s="323"/>
      <c r="D26" s="275"/>
      <c r="E26" s="275"/>
      <c r="F26" s="289"/>
      <c r="G26" s="289"/>
      <c r="H26" s="289"/>
      <c r="I26" s="289"/>
      <c r="J26" s="289"/>
      <c r="K26" s="289"/>
      <c r="L26" s="289"/>
      <c r="M26" s="289"/>
      <c r="N26" s="289"/>
      <c r="O26" s="289"/>
      <c r="P26" s="289"/>
      <c r="Q26" s="290"/>
      <c r="R26" s="290"/>
      <c r="S26" s="291"/>
    </row>
    <row r="27" spans="2:19" ht="24.95" customHeight="1">
      <c r="B27" s="322"/>
      <c r="C27" s="323"/>
      <c r="D27" s="275" t="s">
        <v>17</v>
      </c>
      <c r="E27" s="275"/>
      <c r="F27" s="293" t="s">
        <v>22</v>
      </c>
      <c r="G27" s="293"/>
      <c r="H27" s="293"/>
      <c r="I27" s="289" t="s">
        <v>24</v>
      </c>
      <c r="J27" s="289"/>
      <c r="K27" s="289"/>
      <c r="L27" s="289"/>
      <c r="M27" s="289"/>
      <c r="N27" s="289"/>
      <c r="O27" s="289"/>
      <c r="P27" s="289"/>
      <c r="Q27" s="290" t="s">
        <v>32</v>
      </c>
      <c r="R27" s="290"/>
      <c r="S27" s="291"/>
    </row>
    <row r="28" spans="2:19" ht="24.95" customHeight="1">
      <c r="B28" s="322"/>
      <c r="C28" s="323"/>
      <c r="D28" s="275"/>
      <c r="E28" s="275"/>
      <c r="F28" s="293"/>
      <c r="G28" s="293"/>
      <c r="H28" s="293"/>
      <c r="I28" s="289"/>
      <c r="J28" s="289"/>
      <c r="K28" s="289"/>
      <c r="L28" s="289"/>
      <c r="M28" s="289"/>
      <c r="N28" s="289"/>
      <c r="O28" s="289"/>
      <c r="P28" s="289"/>
      <c r="Q28" s="290"/>
      <c r="R28" s="290"/>
      <c r="S28" s="291"/>
    </row>
    <row r="29" spans="2:19" ht="24.95" customHeight="1">
      <c r="B29" s="322"/>
      <c r="C29" s="323"/>
      <c r="D29" s="275"/>
      <c r="E29" s="275"/>
      <c r="F29" s="293" t="s">
        <v>21</v>
      </c>
      <c r="G29" s="293"/>
      <c r="H29" s="293"/>
      <c r="I29" s="289" t="s">
        <v>25</v>
      </c>
      <c r="J29" s="289"/>
      <c r="K29" s="289"/>
      <c r="L29" s="289"/>
      <c r="M29" s="289"/>
      <c r="N29" s="289"/>
      <c r="O29" s="289"/>
      <c r="P29" s="289"/>
      <c r="Q29" s="290" t="s">
        <v>27</v>
      </c>
      <c r="R29" s="290"/>
      <c r="S29" s="291"/>
    </row>
    <row r="30" spans="2:19" ht="24.95" customHeight="1" thickBot="1">
      <c r="B30" s="324"/>
      <c r="C30" s="325"/>
      <c r="D30" s="333"/>
      <c r="E30" s="333"/>
      <c r="F30" s="331"/>
      <c r="G30" s="331"/>
      <c r="H30" s="331"/>
      <c r="I30" s="332"/>
      <c r="J30" s="332"/>
      <c r="K30" s="332"/>
      <c r="L30" s="332"/>
      <c r="M30" s="332"/>
      <c r="N30" s="332"/>
      <c r="O30" s="332"/>
      <c r="P30" s="332"/>
      <c r="Q30" s="318"/>
      <c r="R30" s="318"/>
      <c r="S30" s="319"/>
    </row>
    <row r="31" spans="2:19" ht="30" customHeight="1">
      <c r="B31" s="294" t="s">
        <v>36</v>
      </c>
      <c r="C31" s="295"/>
      <c r="D31" s="300" t="s">
        <v>694</v>
      </c>
      <c r="E31" s="301"/>
      <c r="F31" s="301"/>
      <c r="G31" s="301"/>
      <c r="H31" s="301"/>
      <c r="I31" s="301"/>
      <c r="J31" s="301"/>
      <c r="K31" s="301"/>
      <c r="L31" s="301"/>
      <c r="M31" s="301"/>
      <c r="N31" s="301"/>
      <c r="O31" s="301"/>
      <c r="P31" s="301"/>
      <c r="Q31" s="301"/>
      <c r="R31" s="301"/>
      <c r="S31" s="302"/>
    </row>
    <row r="32" spans="2:19" ht="30" customHeight="1">
      <c r="B32" s="296"/>
      <c r="C32" s="297"/>
      <c r="D32" s="303"/>
      <c r="E32" s="304"/>
      <c r="F32" s="304"/>
      <c r="G32" s="304"/>
      <c r="H32" s="304"/>
      <c r="I32" s="304"/>
      <c r="J32" s="304"/>
      <c r="K32" s="304"/>
      <c r="L32" s="304"/>
      <c r="M32" s="304"/>
      <c r="N32" s="304"/>
      <c r="O32" s="304"/>
      <c r="P32" s="304"/>
      <c r="Q32" s="304"/>
      <c r="R32" s="304"/>
      <c r="S32" s="305"/>
    </row>
    <row r="33" spans="2:19" ht="30" customHeight="1">
      <c r="B33" s="296"/>
      <c r="C33" s="297"/>
      <c r="D33" s="303"/>
      <c r="E33" s="304"/>
      <c r="F33" s="304"/>
      <c r="G33" s="304"/>
      <c r="H33" s="304"/>
      <c r="I33" s="304"/>
      <c r="J33" s="304"/>
      <c r="K33" s="304"/>
      <c r="L33" s="304"/>
      <c r="M33" s="304"/>
      <c r="N33" s="304"/>
      <c r="O33" s="304"/>
      <c r="P33" s="304"/>
      <c r="Q33" s="304"/>
      <c r="R33" s="304"/>
      <c r="S33" s="305"/>
    </row>
    <row r="34" spans="2:19" ht="30" customHeight="1">
      <c r="B34" s="296"/>
      <c r="C34" s="297"/>
      <c r="D34" s="303"/>
      <c r="E34" s="304"/>
      <c r="F34" s="304"/>
      <c r="G34" s="304"/>
      <c r="H34" s="304"/>
      <c r="I34" s="304"/>
      <c r="J34" s="304"/>
      <c r="K34" s="304"/>
      <c r="L34" s="304"/>
      <c r="M34" s="304"/>
      <c r="N34" s="304"/>
      <c r="O34" s="304"/>
      <c r="P34" s="304"/>
      <c r="Q34" s="304"/>
      <c r="R34" s="304"/>
      <c r="S34" s="305"/>
    </row>
    <row r="35" spans="2:19" ht="30" customHeight="1">
      <c r="B35" s="296"/>
      <c r="C35" s="297"/>
      <c r="D35" s="303"/>
      <c r="E35" s="304"/>
      <c r="F35" s="304"/>
      <c r="G35" s="304"/>
      <c r="H35" s="304"/>
      <c r="I35" s="304"/>
      <c r="J35" s="304"/>
      <c r="K35" s="304"/>
      <c r="L35" s="304"/>
      <c r="M35" s="304"/>
      <c r="N35" s="304"/>
      <c r="O35" s="304"/>
      <c r="P35" s="304"/>
      <c r="Q35" s="304"/>
      <c r="R35" s="304"/>
      <c r="S35" s="305"/>
    </row>
    <row r="36" spans="2:19" ht="60.75" customHeight="1">
      <c r="B36" s="298"/>
      <c r="C36" s="299"/>
      <c r="D36" s="306"/>
      <c r="E36" s="307"/>
      <c r="F36" s="307"/>
      <c r="G36" s="307"/>
      <c r="H36" s="307"/>
      <c r="I36" s="307"/>
      <c r="J36" s="307"/>
      <c r="K36" s="307"/>
      <c r="L36" s="307"/>
      <c r="M36" s="307"/>
      <c r="N36" s="307"/>
      <c r="O36" s="307"/>
      <c r="P36" s="307"/>
      <c r="Q36" s="307"/>
      <c r="R36" s="307"/>
      <c r="S36" s="308"/>
    </row>
    <row r="37" spans="2:19" ht="30" customHeight="1">
      <c r="B37" s="272" t="s">
        <v>37</v>
      </c>
      <c r="C37" s="273"/>
      <c r="D37" s="312" t="s">
        <v>687</v>
      </c>
      <c r="E37" s="313"/>
      <c r="F37" s="313"/>
      <c r="G37" s="313"/>
      <c r="H37" s="313"/>
      <c r="I37" s="313"/>
      <c r="J37" s="313"/>
      <c r="K37" s="313"/>
      <c r="L37" s="313"/>
      <c r="M37" s="313"/>
      <c r="N37" s="313"/>
      <c r="O37" s="313"/>
      <c r="P37" s="313"/>
      <c r="Q37" s="313"/>
      <c r="R37" s="313"/>
      <c r="S37" s="314"/>
    </row>
    <row r="38" spans="2:19" ht="30" customHeight="1">
      <c r="B38" s="309"/>
      <c r="C38" s="273"/>
      <c r="D38" s="303"/>
      <c r="E38" s="304"/>
      <c r="F38" s="304"/>
      <c r="G38" s="304"/>
      <c r="H38" s="304"/>
      <c r="I38" s="304"/>
      <c r="J38" s="304"/>
      <c r="K38" s="304"/>
      <c r="L38" s="304"/>
      <c r="M38" s="304"/>
      <c r="N38" s="304"/>
      <c r="O38" s="304"/>
      <c r="P38" s="304"/>
      <c r="Q38" s="304"/>
      <c r="R38" s="304"/>
      <c r="S38" s="305"/>
    </row>
    <row r="39" spans="2:19" ht="30" customHeight="1">
      <c r="B39" s="309"/>
      <c r="C39" s="273"/>
      <c r="D39" s="303"/>
      <c r="E39" s="304"/>
      <c r="F39" s="304"/>
      <c r="G39" s="304"/>
      <c r="H39" s="304"/>
      <c r="I39" s="304"/>
      <c r="J39" s="304"/>
      <c r="K39" s="304"/>
      <c r="L39" s="304"/>
      <c r="M39" s="304"/>
      <c r="N39" s="304"/>
      <c r="O39" s="304"/>
      <c r="P39" s="304"/>
      <c r="Q39" s="304"/>
      <c r="R39" s="304"/>
      <c r="S39" s="305"/>
    </row>
    <row r="40" spans="2:19" ht="30" customHeight="1" thickBot="1">
      <c r="B40" s="310"/>
      <c r="C40" s="311"/>
      <c r="D40" s="315"/>
      <c r="E40" s="316"/>
      <c r="F40" s="316"/>
      <c r="G40" s="316"/>
      <c r="H40" s="316"/>
      <c r="I40" s="316"/>
      <c r="J40" s="316"/>
      <c r="K40" s="316"/>
      <c r="L40" s="316"/>
      <c r="M40" s="316"/>
      <c r="N40" s="316"/>
      <c r="O40" s="316"/>
      <c r="P40" s="316"/>
      <c r="Q40" s="316"/>
      <c r="R40" s="316"/>
      <c r="S40" s="317"/>
    </row>
    <row r="41" spans="2:19" ht="30" customHeight="1"/>
    <row r="42" spans="2:19" ht="30" customHeight="1"/>
    <row r="43" spans="2:19" ht="30" customHeight="1"/>
    <row r="44" spans="2:19" ht="30" customHeight="1"/>
    <row r="45" spans="2:19" ht="30" customHeight="1"/>
    <row r="46" spans="2:19" ht="30" customHeight="1"/>
    <row r="47" spans="2:19" ht="30" customHeight="1">
      <c r="P47" s="1"/>
    </row>
    <row r="48" spans="2:19" ht="30" customHeight="1">
      <c r="O48" s="1"/>
      <c r="P48" s="1"/>
    </row>
    <row r="49" spans="15:16" ht="30" customHeight="1">
      <c r="O49" s="1"/>
      <c r="P49" s="1"/>
    </row>
    <row r="50" spans="15:16" ht="30" customHeight="1">
      <c r="O50" s="1"/>
      <c r="P50" s="1"/>
    </row>
    <row r="51" spans="15:16" ht="30" customHeight="1">
      <c r="O51" s="1"/>
      <c r="P51" s="1"/>
    </row>
    <row r="52" spans="15:16" ht="30" customHeight="1">
      <c r="O52" s="1"/>
      <c r="P52" s="1"/>
    </row>
    <row r="53" spans="15:16" ht="30" customHeight="1">
      <c r="O53" s="1"/>
      <c r="P53" s="1"/>
    </row>
    <row r="54" spans="15:16" ht="30" customHeight="1">
      <c r="O54" s="1"/>
      <c r="P54" s="1"/>
    </row>
    <row r="55" spans="15:16" ht="30" customHeight="1">
      <c r="O55" s="1"/>
      <c r="P55" s="1"/>
    </row>
    <row r="56" spans="15:16" ht="30" customHeight="1">
      <c r="O56" s="1"/>
      <c r="P56" s="1"/>
    </row>
    <row r="57" spans="15:16" ht="30" customHeight="1">
      <c r="O57" s="1"/>
      <c r="P57" s="1"/>
    </row>
    <row r="58" spans="15:16" ht="30" customHeight="1">
      <c r="O58" s="1"/>
      <c r="P58" s="1"/>
    </row>
    <row r="59" spans="15:16" ht="30" customHeight="1">
      <c r="O59" s="1"/>
      <c r="P59" s="1"/>
    </row>
    <row r="60" spans="15:16" ht="30" customHeight="1">
      <c r="O60" s="1"/>
      <c r="P60" s="1"/>
    </row>
    <row r="61" spans="15:16" ht="30" customHeight="1">
      <c r="O61" s="1"/>
      <c r="P61" s="1"/>
    </row>
    <row r="62" spans="15:16" ht="30" customHeight="1">
      <c r="O62" s="1"/>
      <c r="P62" s="1"/>
    </row>
    <row r="63" spans="15:16" ht="30" customHeight="1">
      <c r="O63" s="1"/>
      <c r="P63" s="1"/>
    </row>
    <row r="64" spans="15:16" ht="30" customHeight="1">
      <c r="O64" s="1"/>
      <c r="P64" s="1"/>
    </row>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sheetData>
  <mergeCells count="56">
    <mergeCell ref="B37:C40"/>
    <mergeCell ref="D37:S40"/>
    <mergeCell ref="Q29:S30"/>
    <mergeCell ref="B13:C30"/>
    <mergeCell ref="B6:C6"/>
    <mergeCell ref="B7:C7"/>
    <mergeCell ref="B8:C8"/>
    <mergeCell ref="B9:C10"/>
    <mergeCell ref="D6:S6"/>
    <mergeCell ref="D7:S7"/>
    <mergeCell ref="D8:S8"/>
    <mergeCell ref="D9:S10"/>
    <mergeCell ref="F29:H30"/>
    <mergeCell ref="I29:P30"/>
    <mergeCell ref="F27:H28"/>
    <mergeCell ref="D27:E30"/>
    <mergeCell ref="D23:E24"/>
    <mergeCell ref="Q23:S24"/>
    <mergeCell ref="F23:P24"/>
    <mergeCell ref="B31:C36"/>
    <mergeCell ref="D31:S36"/>
    <mergeCell ref="I27:P28"/>
    <mergeCell ref="Q27:S28"/>
    <mergeCell ref="D25:E26"/>
    <mergeCell ref="F25:P26"/>
    <mergeCell ref="Q25:S26"/>
    <mergeCell ref="I21:P22"/>
    <mergeCell ref="D17:E18"/>
    <mergeCell ref="F17:P18"/>
    <mergeCell ref="Q17:S18"/>
    <mergeCell ref="F19:H20"/>
    <mergeCell ref="I19:P20"/>
    <mergeCell ref="D19:E22"/>
    <mergeCell ref="Q19:S22"/>
    <mergeCell ref="F21:H22"/>
    <mergeCell ref="F13:P14"/>
    <mergeCell ref="Q13:S14"/>
    <mergeCell ref="D15:E16"/>
    <mergeCell ref="F15:P16"/>
    <mergeCell ref="Q15:S16"/>
    <mergeCell ref="D13:E14"/>
    <mergeCell ref="P2:S2"/>
    <mergeCell ref="P3:S3"/>
    <mergeCell ref="B11:S11"/>
    <mergeCell ref="F12:P12"/>
    <mergeCell ref="B12:C12"/>
    <mergeCell ref="D12:E12"/>
    <mergeCell ref="Q12:S12"/>
    <mergeCell ref="B2:D2"/>
    <mergeCell ref="E2:L2"/>
    <mergeCell ref="M2:O2"/>
    <mergeCell ref="B3:D3"/>
    <mergeCell ref="E3:L3"/>
    <mergeCell ref="M3:O3"/>
    <mergeCell ref="E4:S4"/>
    <mergeCell ref="B4:D4"/>
  </mergeCells>
  <phoneticPr fontId="1" type="noConversion"/>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7"/>
  <sheetViews>
    <sheetView topLeftCell="A73" zoomScale="85" zoomScaleNormal="85" workbookViewId="0">
      <selection activeCell="I112" sqref="I112"/>
    </sheetView>
  </sheetViews>
  <sheetFormatPr defaultColWidth="9" defaultRowHeight="16.5"/>
  <cols>
    <col min="1" max="1" width="3.375" style="15" customWidth="1"/>
    <col min="2" max="16384" width="9" style="15"/>
  </cols>
  <sheetData>
    <row r="1" spans="2:20" ht="17.25" thickBot="1"/>
    <row r="2" spans="2:20" ht="24.95" customHeight="1">
      <c r="B2" s="234" t="s">
        <v>54</v>
      </c>
      <c r="C2" s="235"/>
      <c r="D2" s="235"/>
      <c r="E2" s="236" t="s">
        <v>682</v>
      </c>
      <c r="F2" s="237"/>
      <c r="G2" s="237"/>
      <c r="H2" s="237"/>
      <c r="I2" s="237"/>
      <c r="J2" s="237"/>
      <c r="K2" s="237"/>
      <c r="L2" s="238"/>
      <c r="M2" s="235" t="s">
        <v>105</v>
      </c>
      <c r="N2" s="235"/>
      <c r="O2" s="235"/>
      <c r="P2" s="236" t="s">
        <v>691</v>
      </c>
      <c r="Q2" s="237"/>
      <c r="R2" s="237"/>
      <c r="S2" s="237"/>
      <c r="T2" s="239"/>
    </row>
    <row r="3" spans="2:20" ht="24.95" customHeight="1">
      <c r="B3" s="240" t="s">
        <v>55</v>
      </c>
      <c r="C3" s="241"/>
      <c r="D3" s="241"/>
      <c r="E3" s="242" t="s">
        <v>690</v>
      </c>
      <c r="F3" s="243"/>
      <c r="G3" s="243"/>
      <c r="H3" s="243"/>
      <c r="I3" s="243"/>
      <c r="J3" s="243"/>
      <c r="K3" s="243"/>
      <c r="L3" s="244"/>
      <c r="M3" s="241" t="s">
        <v>106</v>
      </c>
      <c r="N3" s="241"/>
      <c r="O3" s="241"/>
      <c r="P3" s="245">
        <v>44264</v>
      </c>
      <c r="Q3" s="243"/>
      <c r="R3" s="243"/>
      <c r="S3" s="243"/>
      <c r="T3" s="246"/>
    </row>
    <row r="4" spans="2:20" ht="24.95" customHeight="1">
      <c r="B4" s="248" t="s">
        <v>129</v>
      </c>
      <c r="C4" s="249"/>
      <c r="D4" s="249"/>
      <c r="E4" s="249"/>
      <c r="F4" s="249"/>
      <c r="G4" s="249"/>
      <c r="H4" s="249"/>
      <c r="I4" s="249"/>
      <c r="J4" s="249"/>
      <c r="K4" s="249"/>
      <c r="L4" s="249"/>
      <c r="M4" s="249"/>
      <c r="N4" s="249"/>
      <c r="O4" s="249"/>
      <c r="P4" s="249"/>
      <c r="Q4" s="249"/>
      <c r="R4" s="249"/>
      <c r="S4" s="249"/>
      <c r="T4" s="250"/>
    </row>
    <row r="5" spans="2:20" ht="24.95" customHeight="1">
      <c r="B5" s="251" t="s">
        <v>1887</v>
      </c>
      <c r="C5" s="252"/>
      <c r="D5" s="252"/>
      <c r="E5" s="252"/>
      <c r="F5" s="252"/>
      <c r="G5" s="252"/>
      <c r="H5" s="252"/>
      <c r="I5" s="252"/>
      <c r="J5" s="252"/>
      <c r="K5" s="252"/>
      <c r="L5" s="252"/>
      <c r="M5" s="252"/>
      <c r="N5" s="252"/>
      <c r="O5" s="252"/>
      <c r="P5" s="252"/>
      <c r="Q5" s="252"/>
      <c r="R5" s="252"/>
      <c r="S5" s="252"/>
      <c r="T5" s="253"/>
    </row>
    <row r="6" spans="2:20" ht="39.950000000000003" customHeight="1">
      <c r="B6" s="254"/>
      <c r="C6" s="255"/>
      <c r="D6" s="255"/>
      <c r="E6" s="255"/>
      <c r="F6" s="255"/>
      <c r="G6" s="255"/>
      <c r="H6" s="255"/>
      <c r="I6" s="255"/>
      <c r="J6" s="255"/>
      <c r="K6" s="255"/>
      <c r="L6" s="255"/>
      <c r="M6" s="255"/>
      <c r="N6" s="255"/>
      <c r="O6" s="255"/>
      <c r="P6" s="255"/>
      <c r="Q6" s="255"/>
      <c r="R6" s="255"/>
      <c r="S6" s="255"/>
      <c r="T6" s="256"/>
    </row>
    <row r="7" spans="2:20" ht="39.950000000000003" customHeight="1">
      <c r="B7" s="254"/>
      <c r="C7" s="255"/>
      <c r="D7" s="255"/>
      <c r="E7" s="255"/>
      <c r="F7" s="255"/>
      <c r="G7" s="255"/>
      <c r="H7" s="255"/>
      <c r="I7" s="255"/>
      <c r="J7" s="255"/>
      <c r="K7" s="255"/>
      <c r="L7" s="255"/>
      <c r="M7" s="255"/>
      <c r="N7" s="255"/>
      <c r="O7" s="255"/>
      <c r="P7" s="255"/>
      <c r="Q7" s="255"/>
      <c r="R7" s="255"/>
      <c r="S7" s="255"/>
      <c r="T7" s="256"/>
    </row>
    <row r="8" spans="2:20" ht="39.950000000000003" customHeight="1">
      <c r="B8" s="254"/>
      <c r="C8" s="255"/>
      <c r="D8" s="255"/>
      <c r="E8" s="255"/>
      <c r="F8" s="255"/>
      <c r="G8" s="255"/>
      <c r="H8" s="255"/>
      <c r="I8" s="255"/>
      <c r="J8" s="255"/>
      <c r="K8" s="255"/>
      <c r="L8" s="255"/>
      <c r="M8" s="255"/>
      <c r="N8" s="255"/>
      <c r="O8" s="255"/>
      <c r="P8" s="255"/>
      <c r="Q8" s="255"/>
      <c r="R8" s="255"/>
      <c r="S8" s="255"/>
      <c r="T8" s="256"/>
    </row>
    <row r="9" spans="2:20" ht="39.950000000000003" customHeight="1">
      <c r="B9" s="254"/>
      <c r="C9" s="255"/>
      <c r="D9" s="255"/>
      <c r="E9" s="255"/>
      <c r="F9" s="255"/>
      <c r="G9" s="255"/>
      <c r="H9" s="255"/>
      <c r="I9" s="255"/>
      <c r="J9" s="255"/>
      <c r="K9" s="255"/>
      <c r="L9" s="255"/>
      <c r="M9" s="255"/>
      <c r="N9" s="255"/>
      <c r="O9" s="255"/>
      <c r="P9" s="255"/>
      <c r="Q9" s="255"/>
      <c r="R9" s="255"/>
      <c r="S9" s="255"/>
      <c r="T9" s="256"/>
    </row>
    <row r="10" spans="2:20" ht="39.950000000000003" customHeight="1" thickBot="1">
      <c r="B10" s="257"/>
      <c r="C10" s="258"/>
      <c r="D10" s="258"/>
      <c r="E10" s="258"/>
      <c r="F10" s="258"/>
      <c r="G10" s="258"/>
      <c r="H10" s="258"/>
      <c r="I10" s="258"/>
      <c r="J10" s="258"/>
      <c r="K10" s="258"/>
      <c r="L10" s="258"/>
      <c r="M10" s="258"/>
      <c r="N10" s="258"/>
      <c r="O10" s="258"/>
      <c r="P10" s="258"/>
      <c r="Q10" s="258"/>
      <c r="R10" s="258"/>
      <c r="S10" s="258"/>
      <c r="T10" s="259"/>
    </row>
    <row r="11" spans="2:20" ht="20.100000000000001" customHeight="1" thickBot="1"/>
    <row r="12" spans="2:20">
      <c r="B12" s="336" t="s">
        <v>39</v>
      </c>
      <c r="C12" s="337"/>
      <c r="D12" s="337"/>
      <c r="E12" s="337"/>
      <c r="F12" s="337"/>
      <c r="G12" s="337"/>
      <c r="H12" s="337"/>
      <c r="I12" s="337"/>
      <c r="J12" s="337"/>
      <c r="K12" s="337"/>
      <c r="L12" s="337"/>
      <c r="M12" s="337"/>
      <c r="N12" s="337"/>
      <c r="O12" s="337"/>
      <c r="P12" s="337"/>
      <c r="Q12" s="337"/>
      <c r="R12" s="337"/>
      <c r="S12" s="337"/>
      <c r="T12" s="338"/>
    </row>
    <row r="13" spans="2:20" ht="20.100000000000001" customHeight="1">
      <c r="B13" s="339"/>
      <c r="C13" s="340"/>
      <c r="D13" s="340"/>
      <c r="E13" s="340"/>
      <c r="F13" s="340"/>
      <c r="G13" s="340"/>
      <c r="H13" s="340"/>
      <c r="I13" s="340"/>
      <c r="J13" s="340"/>
      <c r="K13" s="340"/>
      <c r="L13" s="340"/>
      <c r="M13" s="340"/>
      <c r="N13" s="340"/>
      <c r="O13" s="340"/>
      <c r="P13" s="340"/>
      <c r="Q13" s="340"/>
      <c r="R13" s="340"/>
      <c r="S13" s="340"/>
      <c r="T13" s="341"/>
    </row>
    <row r="14" spans="2:20" ht="20.100000000000001" customHeight="1" thickBot="1">
      <c r="B14" s="342"/>
      <c r="C14" s="343"/>
      <c r="D14" s="343"/>
      <c r="E14" s="343"/>
      <c r="F14" s="343"/>
      <c r="G14" s="343"/>
      <c r="H14" s="343"/>
      <c r="I14" s="343"/>
      <c r="J14" s="343"/>
      <c r="K14" s="343"/>
      <c r="L14" s="343"/>
      <c r="M14" s="343"/>
      <c r="N14" s="343"/>
      <c r="O14" s="343"/>
      <c r="P14" s="343"/>
      <c r="Q14" s="343"/>
      <c r="R14" s="343"/>
      <c r="S14" s="343"/>
      <c r="T14" s="344"/>
    </row>
    <row r="15" spans="2:20" ht="20.100000000000001" customHeight="1" thickBot="1"/>
    <row r="16" spans="2:20" ht="26.25">
      <c r="B16" s="345" t="s">
        <v>38</v>
      </c>
      <c r="C16" s="346"/>
      <c r="D16" s="346"/>
      <c r="E16" s="346"/>
      <c r="F16" s="346"/>
      <c r="G16" s="346"/>
      <c r="H16" s="346"/>
      <c r="I16" s="346"/>
      <c r="J16" s="346"/>
      <c r="K16" s="346"/>
      <c r="L16" s="346"/>
      <c r="M16" s="346"/>
      <c r="N16" s="346"/>
      <c r="O16" s="346"/>
      <c r="P16" s="346"/>
      <c r="Q16" s="346"/>
      <c r="R16" s="346"/>
      <c r="S16" s="346"/>
      <c r="T16" s="347"/>
    </row>
    <row r="17" spans="2:20" ht="32.25" customHeight="1">
      <c r="B17" s="334"/>
      <c r="C17" s="290"/>
      <c r="D17" s="290"/>
      <c r="E17" s="290"/>
      <c r="F17" s="290"/>
      <c r="G17" s="290"/>
      <c r="H17" s="290"/>
      <c r="I17" s="290"/>
      <c r="J17" s="290"/>
      <c r="K17" s="290"/>
      <c r="L17" s="290"/>
      <c r="M17" s="290"/>
      <c r="N17" s="290"/>
      <c r="O17" s="290"/>
      <c r="P17" s="290"/>
      <c r="Q17" s="290"/>
      <c r="R17" s="290"/>
      <c r="S17" s="290"/>
      <c r="T17" s="291"/>
    </row>
    <row r="18" spans="2:20">
      <c r="B18" s="334"/>
      <c r="C18" s="290"/>
      <c r="D18" s="290"/>
      <c r="E18" s="290"/>
      <c r="F18" s="290"/>
      <c r="G18" s="290"/>
      <c r="H18" s="290"/>
      <c r="I18" s="290"/>
      <c r="J18" s="290"/>
      <c r="K18" s="290"/>
      <c r="L18" s="290"/>
      <c r="M18" s="290"/>
      <c r="N18" s="290"/>
      <c r="O18" s="290"/>
      <c r="P18" s="290"/>
      <c r="Q18" s="290"/>
      <c r="R18" s="290"/>
      <c r="S18" s="290"/>
      <c r="T18" s="291"/>
    </row>
    <row r="19" spans="2:20">
      <c r="B19" s="334"/>
      <c r="C19" s="290"/>
      <c r="D19" s="290"/>
      <c r="E19" s="290"/>
      <c r="F19" s="290"/>
      <c r="G19" s="290"/>
      <c r="H19" s="290"/>
      <c r="I19" s="290"/>
      <c r="J19" s="290"/>
      <c r="K19" s="290"/>
      <c r="L19" s="290"/>
      <c r="M19" s="290"/>
      <c r="N19" s="290"/>
      <c r="O19" s="290"/>
      <c r="P19" s="290"/>
      <c r="Q19" s="290"/>
      <c r="R19" s="290"/>
      <c r="S19" s="290"/>
      <c r="T19" s="291"/>
    </row>
    <row r="20" spans="2:20">
      <c r="B20" s="334"/>
      <c r="C20" s="290"/>
      <c r="D20" s="290"/>
      <c r="E20" s="290"/>
      <c r="F20" s="290"/>
      <c r="G20" s="290"/>
      <c r="H20" s="290"/>
      <c r="I20" s="290"/>
      <c r="J20" s="290"/>
      <c r="K20" s="290"/>
      <c r="L20" s="290"/>
      <c r="M20" s="290"/>
      <c r="N20" s="290"/>
      <c r="O20" s="290"/>
      <c r="P20" s="290"/>
      <c r="Q20" s="290"/>
      <c r="R20" s="290"/>
      <c r="S20" s="290"/>
      <c r="T20" s="291"/>
    </row>
    <row r="21" spans="2:20">
      <c r="B21" s="334"/>
      <c r="C21" s="290"/>
      <c r="D21" s="290"/>
      <c r="E21" s="290"/>
      <c r="F21" s="290"/>
      <c r="G21" s="290"/>
      <c r="H21" s="290"/>
      <c r="I21" s="290"/>
      <c r="J21" s="290"/>
      <c r="K21" s="290"/>
      <c r="L21" s="290"/>
      <c r="M21" s="290"/>
      <c r="N21" s="290"/>
      <c r="O21" s="290"/>
      <c r="P21" s="290"/>
      <c r="Q21" s="290"/>
      <c r="R21" s="290"/>
      <c r="S21" s="290"/>
      <c r="T21" s="291"/>
    </row>
    <row r="22" spans="2:20">
      <c r="B22" s="334"/>
      <c r="C22" s="290"/>
      <c r="D22" s="290"/>
      <c r="E22" s="290"/>
      <c r="F22" s="290"/>
      <c r="G22" s="290"/>
      <c r="H22" s="290"/>
      <c r="I22" s="290"/>
      <c r="J22" s="290"/>
      <c r="K22" s="290"/>
      <c r="L22" s="290"/>
      <c r="M22" s="290"/>
      <c r="N22" s="290"/>
      <c r="O22" s="290"/>
      <c r="P22" s="290"/>
      <c r="Q22" s="290"/>
      <c r="R22" s="290"/>
      <c r="S22" s="290"/>
      <c r="T22" s="291"/>
    </row>
    <row r="23" spans="2:20">
      <c r="B23" s="334"/>
      <c r="C23" s="290"/>
      <c r="D23" s="290"/>
      <c r="E23" s="290"/>
      <c r="F23" s="290"/>
      <c r="G23" s="290"/>
      <c r="H23" s="290"/>
      <c r="I23" s="290"/>
      <c r="J23" s="290"/>
      <c r="K23" s="290"/>
      <c r="L23" s="290"/>
      <c r="M23" s="290"/>
      <c r="N23" s="290"/>
      <c r="O23" s="290"/>
      <c r="P23" s="290"/>
      <c r="Q23" s="290"/>
      <c r="R23" s="290"/>
      <c r="S23" s="290"/>
      <c r="T23" s="291"/>
    </row>
    <row r="24" spans="2:20">
      <c r="B24" s="334"/>
      <c r="C24" s="290"/>
      <c r="D24" s="290"/>
      <c r="E24" s="290"/>
      <c r="F24" s="290"/>
      <c r="G24" s="290"/>
      <c r="H24" s="290"/>
      <c r="I24" s="290"/>
      <c r="J24" s="290"/>
      <c r="K24" s="290"/>
      <c r="L24" s="290"/>
      <c r="M24" s="290"/>
      <c r="N24" s="290"/>
      <c r="O24" s="290"/>
      <c r="P24" s="290"/>
      <c r="Q24" s="290"/>
      <c r="R24" s="290"/>
      <c r="S24" s="290"/>
      <c r="T24" s="291"/>
    </row>
    <row r="25" spans="2:20">
      <c r="B25" s="334"/>
      <c r="C25" s="290"/>
      <c r="D25" s="290"/>
      <c r="E25" s="290"/>
      <c r="F25" s="290"/>
      <c r="G25" s="290"/>
      <c r="H25" s="290"/>
      <c r="I25" s="290"/>
      <c r="J25" s="290"/>
      <c r="K25" s="290"/>
      <c r="L25" s="290"/>
      <c r="M25" s="290"/>
      <c r="N25" s="290"/>
      <c r="O25" s="290"/>
      <c r="P25" s="290"/>
      <c r="Q25" s="290"/>
      <c r="R25" s="290"/>
      <c r="S25" s="290"/>
      <c r="T25" s="291"/>
    </row>
    <row r="26" spans="2:20">
      <c r="B26" s="334"/>
      <c r="C26" s="290"/>
      <c r="D26" s="290"/>
      <c r="E26" s="290"/>
      <c r="F26" s="290"/>
      <c r="G26" s="290"/>
      <c r="H26" s="290"/>
      <c r="I26" s="290"/>
      <c r="J26" s="290"/>
      <c r="K26" s="290"/>
      <c r="L26" s="290"/>
      <c r="M26" s="290"/>
      <c r="N26" s="290"/>
      <c r="O26" s="290"/>
      <c r="P26" s="290"/>
      <c r="Q26" s="290"/>
      <c r="R26" s="290"/>
      <c r="S26" s="290"/>
      <c r="T26" s="291"/>
    </row>
    <row r="27" spans="2:20">
      <c r="B27" s="334"/>
      <c r="C27" s="290"/>
      <c r="D27" s="290"/>
      <c r="E27" s="290"/>
      <c r="F27" s="290"/>
      <c r="G27" s="290"/>
      <c r="H27" s="290"/>
      <c r="I27" s="290"/>
      <c r="J27" s="290"/>
      <c r="K27" s="290"/>
      <c r="L27" s="290"/>
      <c r="M27" s="290"/>
      <c r="N27" s="290"/>
      <c r="O27" s="290"/>
      <c r="P27" s="290"/>
      <c r="Q27" s="290"/>
      <c r="R27" s="290"/>
      <c r="S27" s="290"/>
      <c r="T27" s="291"/>
    </row>
    <row r="28" spans="2:20">
      <c r="B28" s="334"/>
      <c r="C28" s="290"/>
      <c r="D28" s="290"/>
      <c r="E28" s="290"/>
      <c r="F28" s="290"/>
      <c r="G28" s="290"/>
      <c r="H28" s="290"/>
      <c r="I28" s="290"/>
      <c r="J28" s="290"/>
      <c r="K28" s="290"/>
      <c r="L28" s="290"/>
      <c r="M28" s="290"/>
      <c r="N28" s="290"/>
      <c r="O28" s="290"/>
      <c r="P28" s="290"/>
      <c r="Q28" s="290"/>
      <c r="R28" s="290"/>
      <c r="S28" s="290"/>
      <c r="T28" s="291"/>
    </row>
    <row r="29" spans="2:20">
      <c r="B29" s="334"/>
      <c r="C29" s="290"/>
      <c r="D29" s="290"/>
      <c r="E29" s="290"/>
      <c r="F29" s="290"/>
      <c r="G29" s="290"/>
      <c r="H29" s="290"/>
      <c r="I29" s="290"/>
      <c r="J29" s="290"/>
      <c r="K29" s="290"/>
      <c r="L29" s="290"/>
      <c r="M29" s="290"/>
      <c r="N29" s="290"/>
      <c r="O29" s="290"/>
      <c r="P29" s="290"/>
      <c r="Q29" s="290"/>
      <c r="R29" s="290"/>
      <c r="S29" s="290"/>
      <c r="T29" s="291"/>
    </row>
    <row r="30" spans="2:20">
      <c r="B30" s="334"/>
      <c r="C30" s="290"/>
      <c r="D30" s="290"/>
      <c r="E30" s="290"/>
      <c r="F30" s="290"/>
      <c r="G30" s="290"/>
      <c r="H30" s="290"/>
      <c r="I30" s="290"/>
      <c r="J30" s="290"/>
      <c r="K30" s="290"/>
      <c r="L30" s="290"/>
      <c r="M30" s="290"/>
      <c r="N30" s="290"/>
      <c r="O30" s="290"/>
      <c r="P30" s="290"/>
      <c r="Q30" s="290"/>
      <c r="R30" s="290"/>
      <c r="S30" s="290"/>
      <c r="T30" s="291"/>
    </row>
    <row r="31" spans="2:20">
      <c r="B31" s="334"/>
      <c r="C31" s="290"/>
      <c r="D31" s="290"/>
      <c r="E31" s="290"/>
      <c r="F31" s="290"/>
      <c r="G31" s="290"/>
      <c r="H31" s="290"/>
      <c r="I31" s="290"/>
      <c r="J31" s="290"/>
      <c r="K31" s="290"/>
      <c r="L31" s="290"/>
      <c r="M31" s="290"/>
      <c r="N31" s="290"/>
      <c r="O31" s="290"/>
      <c r="P31" s="290"/>
      <c r="Q31" s="290"/>
      <c r="R31" s="290"/>
      <c r="S31" s="290"/>
      <c r="T31" s="291"/>
    </row>
    <row r="32" spans="2:20">
      <c r="B32" s="334"/>
      <c r="C32" s="290"/>
      <c r="D32" s="290"/>
      <c r="E32" s="290"/>
      <c r="F32" s="290"/>
      <c r="G32" s="290"/>
      <c r="H32" s="290"/>
      <c r="I32" s="290"/>
      <c r="J32" s="290"/>
      <c r="K32" s="290"/>
      <c r="L32" s="290"/>
      <c r="M32" s="290"/>
      <c r="N32" s="290"/>
      <c r="O32" s="290"/>
      <c r="P32" s="290"/>
      <c r="Q32" s="290"/>
      <c r="R32" s="290"/>
      <c r="S32" s="290"/>
      <c r="T32" s="291"/>
    </row>
    <row r="33" spans="2:20">
      <c r="B33" s="334"/>
      <c r="C33" s="290"/>
      <c r="D33" s="290"/>
      <c r="E33" s="290"/>
      <c r="F33" s="290"/>
      <c r="G33" s="290"/>
      <c r="H33" s="290"/>
      <c r="I33" s="290"/>
      <c r="J33" s="290"/>
      <c r="K33" s="290"/>
      <c r="L33" s="290"/>
      <c r="M33" s="290"/>
      <c r="N33" s="290"/>
      <c r="O33" s="290"/>
      <c r="P33" s="290"/>
      <c r="Q33" s="290"/>
      <c r="R33" s="290"/>
      <c r="S33" s="290"/>
      <c r="T33" s="291"/>
    </row>
    <row r="34" spans="2:20">
      <c r="B34" s="334"/>
      <c r="C34" s="290"/>
      <c r="D34" s="290"/>
      <c r="E34" s="290"/>
      <c r="F34" s="290"/>
      <c r="G34" s="290"/>
      <c r="H34" s="290"/>
      <c r="I34" s="290"/>
      <c r="J34" s="290"/>
      <c r="K34" s="290"/>
      <c r="L34" s="290"/>
      <c r="M34" s="290"/>
      <c r="N34" s="290"/>
      <c r="O34" s="290"/>
      <c r="P34" s="290"/>
      <c r="Q34" s="290"/>
      <c r="R34" s="290"/>
      <c r="S34" s="290"/>
      <c r="T34" s="291"/>
    </row>
    <row r="35" spans="2:20">
      <c r="B35" s="334"/>
      <c r="C35" s="290"/>
      <c r="D35" s="290"/>
      <c r="E35" s="290"/>
      <c r="F35" s="290"/>
      <c r="G35" s="290"/>
      <c r="H35" s="290"/>
      <c r="I35" s="290"/>
      <c r="J35" s="290"/>
      <c r="K35" s="290"/>
      <c r="L35" s="290"/>
      <c r="M35" s="290"/>
      <c r="N35" s="290"/>
      <c r="O35" s="290"/>
      <c r="P35" s="290"/>
      <c r="Q35" s="290"/>
      <c r="R35" s="290"/>
      <c r="S35" s="290"/>
      <c r="T35" s="291"/>
    </row>
    <row r="36" spans="2:20">
      <c r="B36" s="334"/>
      <c r="C36" s="290"/>
      <c r="D36" s="290"/>
      <c r="E36" s="290"/>
      <c r="F36" s="290"/>
      <c r="G36" s="290"/>
      <c r="H36" s="290"/>
      <c r="I36" s="290"/>
      <c r="J36" s="290"/>
      <c r="K36" s="290"/>
      <c r="L36" s="290"/>
      <c r="M36" s="290"/>
      <c r="N36" s="290"/>
      <c r="O36" s="290"/>
      <c r="P36" s="290"/>
      <c r="Q36" s="290"/>
      <c r="R36" s="290"/>
      <c r="S36" s="290"/>
      <c r="T36" s="291"/>
    </row>
    <row r="37" spans="2:20">
      <c r="B37" s="334"/>
      <c r="C37" s="290"/>
      <c r="D37" s="290"/>
      <c r="E37" s="290"/>
      <c r="F37" s="290"/>
      <c r="G37" s="290"/>
      <c r="H37" s="290"/>
      <c r="I37" s="290"/>
      <c r="J37" s="290"/>
      <c r="K37" s="290"/>
      <c r="L37" s="290"/>
      <c r="M37" s="290"/>
      <c r="N37" s="290"/>
      <c r="O37" s="290"/>
      <c r="P37" s="290"/>
      <c r="Q37" s="290"/>
      <c r="R37" s="290"/>
      <c r="S37" s="290"/>
      <c r="T37" s="291"/>
    </row>
    <row r="38" spans="2:20">
      <c r="B38" s="334"/>
      <c r="C38" s="290"/>
      <c r="D38" s="290"/>
      <c r="E38" s="290"/>
      <c r="F38" s="290"/>
      <c r="G38" s="290"/>
      <c r="H38" s="290"/>
      <c r="I38" s="290"/>
      <c r="J38" s="290"/>
      <c r="K38" s="290"/>
      <c r="L38" s="290"/>
      <c r="M38" s="290"/>
      <c r="N38" s="290"/>
      <c r="O38" s="290"/>
      <c r="P38" s="290"/>
      <c r="Q38" s="290"/>
      <c r="R38" s="290"/>
      <c r="S38" s="290"/>
      <c r="T38" s="291"/>
    </row>
    <row r="39" spans="2:20">
      <c r="B39" s="334"/>
      <c r="C39" s="290"/>
      <c r="D39" s="290"/>
      <c r="E39" s="290"/>
      <c r="F39" s="290"/>
      <c r="G39" s="290"/>
      <c r="H39" s="290"/>
      <c r="I39" s="290"/>
      <c r="J39" s="290"/>
      <c r="K39" s="290"/>
      <c r="L39" s="290"/>
      <c r="M39" s="290"/>
      <c r="N39" s="290"/>
      <c r="O39" s="290"/>
      <c r="P39" s="290"/>
      <c r="Q39" s="290"/>
      <c r="R39" s="290"/>
      <c r="S39" s="290"/>
      <c r="T39" s="291"/>
    </row>
    <row r="40" spans="2:20">
      <c r="B40" s="334"/>
      <c r="C40" s="290"/>
      <c r="D40" s="290"/>
      <c r="E40" s="290"/>
      <c r="F40" s="290"/>
      <c r="G40" s="290"/>
      <c r="H40" s="290"/>
      <c r="I40" s="290"/>
      <c r="J40" s="290"/>
      <c r="K40" s="290"/>
      <c r="L40" s="290"/>
      <c r="M40" s="290"/>
      <c r="N40" s="290"/>
      <c r="O40" s="290"/>
      <c r="P40" s="290"/>
      <c r="Q40" s="290"/>
      <c r="R40" s="290"/>
      <c r="S40" s="290"/>
      <c r="T40" s="291"/>
    </row>
    <row r="41" spans="2:20">
      <c r="B41" s="334"/>
      <c r="C41" s="290"/>
      <c r="D41" s="290"/>
      <c r="E41" s="290"/>
      <c r="F41" s="290"/>
      <c r="G41" s="290"/>
      <c r="H41" s="290"/>
      <c r="I41" s="290"/>
      <c r="J41" s="290"/>
      <c r="K41" s="290"/>
      <c r="L41" s="290"/>
      <c r="M41" s="290"/>
      <c r="N41" s="290"/>
      <c r="O41" s="290"/>
      <c r="P41" s="290"/>
      <c r="Q41" s="290"/>
      <c r="R41" s="290"/>
      <c r="S41" s="290"/>
      <c r="T41" s="291"/>
    </row>
    <row r="42" spans="2:20">
      <c r="B42" s="334"/>
      <c r="C42" s="290"/>
      <c r="D42" s="290"/>
      <c r="E42" s="290"/>
      <c r="F42" s="290"/>
      <c r="G42" s="290"/>
      <c r="H42" s="290"/>
      <c r="I42" s="290"/>
      <c r="J42" s="290"/>
      <c r="K42" s="290"/>
      <c r="L42" s="290"/>
      <c r="M42" s="290"/>
      <c r="N42" s="290"/>
      <c r="O42" s="290"/>
      <c r="P42" s="290"/>
      <c r="Q42" s="290"/>
      <c r="R42" s="290"/>
      <c r="S42" s="290"/>
      <c r="T42" s="291"/>
    </row>
    <row r="43" spans="2:20">
      <c r="B43" s="334"/>
      <c r="C43" s="290"/>
      <c r="D43" s="290"/>
      <c r="E43" s="290"/>
      <c r="F43" s="290"/>
      <c r="G43" s="290"/>
      <c r="H43" s="290"/>
      <c r="I43" s="290"/>
      <c r="J43" s="290"/>
      <c r="K43" s="290"/>
      <c r="L43" s="290"/>
      <c r="M43" s="290"/>
      <c r="N43" s="290"/>
      <c r="O43" s="290"/>
      <c r="P43" s="290"/>
      <c r="Q43" s="290"/>
      <c r="R43" s="290"/>
      <c r="S43" s="290"/>
      <c r="T43" s="291"/>
    </row>
    <row r="44" spans="2:20">
      <c r="B44" s="334"/>
      <c r="C44" s="290"/>
      <c r="D44" s="290"/>
      <c r="E44" s="290"/>
      <c r="F44" s="290"/>
      <c r="G44" s="290"/>
      <c r="H44" s="290"/>
      <c r="I44" s="290"/>
      <c r="J44" s="290"/>
      <c r="K44" s="290"/>
      <c r="L44" s="290"/>
      <c r="M44" s="290"/>
      <c r="N44" s="290"/>
      <c r="O44" s="290"/>
      <c r="P44" s="290"/>
      <c r="Q44" s="290"/>
      <c r="R44" s="290"/>
      <c r="S44" s="290"/>
      <c r="T44" s="291"/>
    </row>
    <row r="45" spans="2:20">
      <c r="B45" s="334"/>
      <c r="C45" s="290"/>
      <c r="D45" s="290"/>
      <c r="E45" s="290"/>
      <c r="F45" s="290"/>
      <c r="G45" s="290"/>
      <c r="H45" s="290"/>
      <c r="I45" s="290"/>
      <c r="J45" s="290"/>
      <c r="K45" s="290"/>
      <c r="L45" s="290"/>
      <c r="M45" s="290"/>
      <c r="N45" s="290"/>
      <c r="O45" s="290"/>
      <c r="P45" s="290"/>
      <c r="Q45" s="290"/>
      <c r="R45" s="290"/>
      <c r="S45" s="290"/>
      <c r="T45" s="291"/>
    </row>
    <row r="46" spans="2:20">
      <c r="B46" s="334"/>
      <c r="C46" s="290"/>
      <c r="D46" s="290"/>
      <c r="E46" s="290"/>
      <c r="F46" s="290"/>
      <c r="G46" s="290"/>
      <c r="H46" s="290"/>
      <c r="I46" s="290"/>
      <c r="J46" s="290"/>
      <c r="K46" s="290"/>
      <c r="L46" s="290"/>
      <c r="M46" s="290"/>
      <c r="N46" s="290"/>
      <c r="O46" s="290"/>
      <c r="P46" s="290"/>
      <c r="Q46" s="290"/>
      <c r="R46" s="290"/>
      <c r="S46" s="290"/>
      <c r="T46" s="291"/>
    </row>
    <row r="47" spans="2:20">
      <c r="B47" s="334"/>
      <c r="C47" s="290"/>
      <c r="D47" s="290"/>
      <c r="E47" s="290"/>
      <c r="F47" s="290"/>
      <c r="G47" s="290"/>
      <c r="H47" s="290"/>
      <c r="I47" s="290"/>
      <c r="J47" s="290"/>
      <c r="K47" s="290"/>
      <c r="L47" s="290"/>
      <c r="M47" s="290"/>
      <c r="N47" s="290"/>
      <c r="O47" s="290"/>
      <c r="P47" s="290"/>
      <c r="Q47" s="290"/>
      <c r="R47" s="290"/>
      <c r="S47" s="290"/>
      <c r="T47" s="291"/>
    </row>
    <row r="48" spans="2:20">
      <c r="B48" s="334"/>
      <c r="C48" s="290"/>
      <c r="D48" s="290"/>
      <c r="E48" s="290"/>
      <c r="F48" s="290"/>
      <c r="G48" s="290"/>
      <c r="H48" s="290"/>
      <c r="I48" s="290"/>
      <c r="J48" s="290"/>
      <c r="K48" s="290"/>
      <c r="L48" s="290"/>
      <c r="M48" s="290"/>
      <c r="N48" s="290"/>
      <c r="O48" s="290"/>
      <c r="P48" s="290"/>
      <c r="Q48" s="290"/>
      <c r="R48" s="290"/>
      <c r="S48" s="290"/>
      <c r="T48" s="291"/>
    </row>
    <row r="49" spans="2:24">
      <c r="B49" s="334"/>
      <c r="C49" s="290"/>
      <c r="D49" s="290"/>
      <c r="E49" s="290"/>
      <c r="F49" s="290"/>
      <c r="G49" s="290"/>
      <c r="H49" s="290"/>
      <c r="I49" s="290"/>
      <c r="J49" s="290"/>
      <c r="K49" s="290"/>
      <c r="L49" s="290"/>
      <c r="M49" s="290"/>
      <c r="N49" s="290"/>
      <c r="O49" s="290"/>
      <c r="P49" s="290"/>
      <c r="Q49" s="290"/>
      <c r="R49" s="290"/>
      <c r="S49" s="290"/>
      <c r="T49" s="291"/>
    </row>
    <row r="50" spans="2:24">
      <c r="B50" s="334"/>
      <c r="C50" s="290"/>
      <c r="D50" s="290"/>
      <c r="E50" s="290"/>
      <c r="F50" s="290"/>
      <c r="G50" s="290"/>
      <c r="H50" s="290"/>
      <c r="I50" s="290"/>
      <c r="J50" s="290"/>
      <c r="K50" s="290"/>
      <c r="L50" s="290"/>
      <c r="M50" s="290"/>
      <c r="N50" s="290"/>
      <c r="O50" s="290"/>
      <c r="P50" s="290"/>
      <c r="Q50" s="290"/>
      <c r="R50" s="290"/>
      <c r="S50" s="290"/>
      <c r="T50" s="291"/>
    </row>
    <row r="51" spans="2:24">
      <c r="B51" s="334"/>
      <c r="C51" s="290"/>
      <c r="D51" s="290"/>
      <c r="E51" s="290"/>
      <c r="F51" s="290"/>
      <c r="G51" s="290"/>
      <c r="H51" s="290"/>
      <c r="I51" s="290"/>
      <c r="J51" s="290"/>
      <c r="K51" s="290"/>
      <c r="L51" s="290"/>
      <c r="M51" s="290"/>
      <c r="N51" s="290"/>
      <c r="O51" s="290"/>
      <c r="P51" s="290"/>
      <c r="Q51" s="290"/>
      <c r="R51" s="290"/>
      <c r="S51" s="290"/>
      <c r="T51" s="291"/>
    </row>
    <row r="52" spans="2:24">
      <c r="B52" s="334"/>
      <c r="C52" s="290"/>
      <c r="D52" s="290"/>
      <c r="E52" s="290"/>
      <c r="F52" s="290"/>
      <c r="G52" s="290"/>
      <c r="H52" s="290"/>
      <c r="I52" s="290"/>
      <c r="J52" s="290"/>
      <c r="K52" s="290"/>
      <c r="L52" s="290"/>
      <c r="M52" s="290"/>
      <c r="N52" s="290"/>
      <c r="O52" s="290"/>
      <c r="P52" s="290"/>
      <c r="Q52" s="290"/>
      <c r="R52" s="290"/>
      <c r="S52" s="290"/>
      <c r="T52" s="291"/>
    </row>
    <row r="53" spans="2:24">
      <c r="B53" s="334"/>
      <c r="C53" s="290"/>
      <c r="D53" s="290"/>
      <c r="E53" s="290"/>
      <c r="F53" s="290"/>
      <c r="G53" s="290"/>
      <c r="H53" s="290"/>
      <c r="I53" s="290"/>
      <c r="J53" s="290"/>
      <c r="K53" s="290"/>
      <c r="L53" s="290"/>
      <c r="M53" s="290"/>
      <c r="N53" s="290"/>
      <c r="O53" s="290"/>
      <c r="P53" s="290"/>
      <c r="Q53" s="290"/>
      <c r="R53" s="290"/>
      <c r="S53" s="290"/>
      <c r="T53" s="291"/>
    </row>
    <row r="54" spans="2:24">
      <c r="B54" s="334"/>
      <c r="C54" s="290"/>
      <c r="D54" s="290"/>
      <c r="E54" s="290"/>
      <c r="F54" s="290"/>
      <c r="G54" s="290"/>
      <c r="H54" s="290"/>
      <c r="I54" s="290"/>
      <c r="J54" s="290"/>
      <c r="K54" s="290"/>
      <c r="L54" s="290"/>
      <c r="M54" s="290"/>
      <c r="N54" s="290"/>
      <c r="O54" s="290"/>
      <c r="P54" s="290"/>
      <c r="Q54" s="290"/>
      <c r="R54" s="290"/>
      <c r="S54" s="290"/>
      <c r="T54" s="291"/>
      <c r="X54" s="99"/>
    </row>
    <row r="55" spans="2:24">
      <c r="B55" s="334"/>
      <c r="C55" s="290"/>
      <c r="D55" s="290"/>
      <c r="E55" s="290"/>
      <c r="F55" s="290"/>
      <c r="G55" s="290"/>
      <c r="H55" s="290"/>
      <c r="I55" s="290"/>
      <c r="J55" s="290"/>
      <c r="K55" s="290"/>
      <c r="L55" s="290"/>
      <c r="M55" s="290"/>
      <c r="N55" s="290"/>
      <c r="O55" s="290"/>
      <c r="P55" s="290"/>
      <c r="Q55" s="290"/>
      <c r="R55" s="290"/>
      <c r="S55" s="290"/>
      <c r="T55" s="291"/>
    </row>
    <row r="56" spans="2:24">
      <c r="B56" s="334"/>
      <c r="C56" s="290"/>
      <c r="D56" s="290"/>
      <c r="E56" s="290"/>
      <c r="F56" s="290"/>
      <c r="G56" s="290"/>
      <c r="H56" s="290"/>
      <c r="I56" s="290"/>
      <c r="J56" s="290"/>
      <c r="K56" s="290"/>
      <c r="L56" s="290"/>
      <c r="M56" s="290"/>
      <c r="N56" s="290"/>
      <c r="O56" s="290"/>
      <c r="P56" s="290"/>
      <c r="Q56" s="290"/>
      <c r="R56" s="290"/>
      <c r="S56" s="290"/>
      <c r="T56" s="291"/>
    </row>
    <row r="57" spans="2:24" ht="17.25" thickBot="1">
      <c r="B57" s="335"/>
      <c r="C57" s="318"/>
      <c r="D57" s="318"/>
      <c r="E57" s="318"/>
      <c r="F57" s="318"/>
      <c r="G57" s="318"/>
      <c r="H57" s="318"/>
      <c r="I57" s="318"/>
      <c r="J57" s="318"/>
      <c r="K57" s="318"/>
      <c r="L57" s="318"/>
      <c r="M57" s="318"/>
      <c r="N57" s="318"/>
      <c r="O57" s="318"/>
      <c r="P57" s="318"/>
      <c r="Q57" s="318"/>
      <c r="R57" s="318"/>
      <c r="S57" s="318"/>
      <c r="T57" s="319"/>
    </row>
  </sheetData>
  <mergeCells count="13">
    <mergeCell ref="B2:D2"/>
    <mergeCell ref="E2:L2"/>
    <mergeCell ref="M2:O2"/>
    <mergeCell ref="P2:T2"/>
    <mergeCell ref="B3:D3"/>
    <mergeCell ref="E3:L3"/>
    <mergeCell ref="M3:O3"/>
    <mergeCell ref="P3:T3"/>
    <mergeCell ref="B4:T4"/>
    <mergeCell ref="B5:T10"/>
    <mergeCell ref="B17:T57"/>
    <mergeCell ref="B12:T14"/>
    <mergeCell ref="B16:T16"/>
  </mergeCells>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X1258"/>
  <sheetViews>
    <sheetView topLeftCell="A134" zoomScale="70" zoomScaleNormal="70" workbookViewId="0">
      <selection activeCell="Q72" sqref="Q72:U72"/>
    </sheetView>
  </sheetViews>
  <sheetFormatPr defaultRowHeight="16.5"/>
  <cols>
    <col min="1" max="1" width="3.75" customWidth="1"/>
    <col min="3" max="3" width="9" style="22"/>
    <col min="4" max="4" width="9" style="2"/>
    <col min="6" max="6" width="9" style="2"/>
    <col min="15" max="19" width="9" style="2"/>
    <col min="24" max="24" width="10" bestFit="1" customWidth="1"/>
  </cols>
  <sheetData>
    <row r="1" spans="2:21" s="2" customFormat="1" ht="17.25" thickBot="1">
      <c r="C1" s="22"/>
    </row>
    <row r="2" spans="2:21" s="7" customFormat="1" ht="24.95" customHeight="1">
      <c r="B2" s="234" t="s">
        <v>54</v>
      </c>
      <c r="C2" s="373"/>
      <c r="D2" s="235"/>
      <c r="E2" s="235"/>
      <c r="F2" s="236" t="s">
        <v>682</v>
      </c>
      <c r="G2" s="237"/>
      <c r="H2" s="237"/>
      <c r="I2" s="237"/>
      <c r="J2" s="237"/>
      <c r="K2" s="237"/>
      <c r="L2" s="237"/>
      <c r="M2" s="238"/>
      <c r="N2" s="235" t="s">
        <v>105</v>
      </c>
      <c r="O2" s="235"/>
      <c r="P2" s="235"/>
      <c r="Q2" s="236" t="s">
        <v>1889</v>
      </c>
      <c r="R2" s="237"/>
      <c r="S2" s="237"/>
      <c r="T2" s="237"/>
      <c r="U2" s="239"/>
    </row>
    <row r="3" spans="2:21" s="7" customFormat="1" ht="24.95" customHeight="1">
      <c r="B3" s="240" t="s">
        <v>55</v>
      </c>
      <c r="C3" s="374"/>
      <c r="D3" s="241"/>
      <c r="E3" s="241"/>
      <c r="F3" s="242" t="s">
        <v>695</v>
      </c>
      <c r="G3" s="243"/>
      <c r="H3" s="243"/>
      <c r="I3" s="243"/>
      <c r="J3" s="243"/>
      <c r="K3" s="243"/>
      <c r="L3" s="243"/>
      <c r="M3" s="244"/>
      <c r="N3" s="241" t="s">
        <v>106</v>
      </c>
      <c r="O3" s="241"/>
      <c r="P3" s="241"/>
      <c r="Q3" s="245">
        <v>44264</v>
      </c>
      <c r="R3" s="243"/>
      <c r="S3" s="243"/>
      <c r="T3" s="243"/>
      <c r="U3" s="246"/>
    </row>
    <row r="4" spans="2:21" s="7" customFormat="1" ht="24.95" customHeight="1">
      <c r="B4" s="375" t="s">
        <v>138</v>
      </c>
      <c r="C4" s="376"/>
      <c r="D4" s="376"/>
      <c r="E4" s="376"/>
      <c r="F4" s="376"/>
      <c r="G4" s="376"/>
      <c r="H4" s="376"/>
      <c r="I4" s="376"/>
      <c r="J4" s="376"/>
      <c r="K4" s="376"/>
      <c r="L4" s="376"/>
      <c r="M4" s="376"/>
      <c r="N4" s="376"/>
      <c r="O4" s="376"/>
      <c r="P4" s="376"/>
      <c r="Q4" s="376"/>
      <c r="R4" s="376"/>
      <c r="S4" s="376"/>
      <c r="T4" s="376"/>
      <c r="U4" s="377"/>
    </row>
    <row r="5" spans="2:21" s="7" customFormat="1" ht="24.95" customHeight="1">
      <c r="B5" s="378" t="s">
        <v>1888</v>
      </c>
      <c r="C5" s="379"/>
      <c r="D5" s="379"/>
      <c r="E5" s="379"/>
      <c r="F5" s="379"/>
      <c r="G5" s="379"/>
      <c r="H5" s="379"/>
      <c r="I5" s="379"/>
      <c r="J5" s="379"/>
      <c r="K5" s="379"/>
      <c r="L5" s="379"/>
      <c r="M5" s="379"/>
      <c r="N5" s="379"/>
      <c r="O5" s="379"/>
      <c r="P5" s="379"/>
      <c r="Q5" s="379"/>
      <c r="R5" s="379"/>
      <c r="S5" s="379"/>
      <c r="T5" s="379"/>
      <c r="U5" s="380"/>
    </row>
    <row r="6" spans="2:21" s="6" customFormat="1" ht="39.950000000000003" customHeight="1">
      <c r="B6" s="381"/>
      <c r="C6" s="382"/>
      <c r="D6" s="382"/>
      <c r="E6" s="382"/>
      <c r="F6" s="382"/>
      <c r="G6" s="382"/>
      <c r="H6" s="382"/>
      <c r="I6" s="382"/>
      <c r="J6" s="382"/>
      <c r="K6" s="382"/>
      <c r="L6" s="382"/>
      <c r="M6" s="382"/>
      <c r="N6" s="382"/>
      <c r="O6" s="382"/>
      <c r="P6" s="382"/>
      <c r="Q6" s="382"/>
      <c r="R6" s="382"/>
      <c r="S6" s="382"/>
      <c r="T6" s="382"/>
      <c r="U6" s="383"/>
    </row>
    <row r="7" spans="2:21" s="6" customFormat="1" ht="39.950000000000003" customHeight="1">
      <c r="B7" s="381"/>
      <c r="C7" s="382"/>
      <c r="D7" s="382"/>
      <c r="E7" s="382"/>
      <c r="F7" s="382"/>
      <c r="G7" s="382"/>
      <c r="H7" s="382"/>
      <c r="I7" s="382"/>
      <c r="J7" s="382"/>
      <c r="K7" s="382"/>
      <c r="L7" s="382"/>
      <c r="M7" s="382"/>
      <c r="N7" s="382"/>
      <c r="O7" s="382"/>
      <c r="P7" s="382"/>
      <c r="Q7" s="382"/>
      <c r="R7" s="382"/>
      <c r="S7" s="382"/>
      <c r="T7" s="382"/>
      <c r="U7" s="383"/>
    </row>
    <row r="8" spans="2:21" s="6" customFormat="1" ht="39.950000000000003" customHeight="1">
      <c r="B8" s="381"/>
      <c r="C8" s="382"/>
      <c r="D8" s="382"/>
      <c r="E8" s="382"/>
      <c r="F8" s="382"/>
      <c r="G8" s="382"/>
      <c r="H8" s="382"/>
      <c r="I8" s="382"/>
      <c r="J8" s="382"/>
      <c r="K8" s="382"/>
      <c r="L8" s="382"/>
      <c r="M8" s="382"/>
      <c r="N8" s="382"/>
      <c r="O8" s="382"/>
      <c r="P8" s="382"/>
      <c r="Q8" s="382"/>
      <c r="R8" s="382"/>
      <c r="S8" s="382"/>
      <c r="T8" s="382"/>
      <c r="U8" s="383"/>
    </row>
    <row r="9" spans="2:21" s="6" customFormat="1" ht="39.950000000000003" customHeight="1" thickBot="1">
      <c r="B9" s="384"/>
      <c r="C9" s="385"/>
      <c r="D9" s="385"/>
      <c r="E9" s="385"/>
      <c r="F9" s="385"/>
      <c r="G9" s="385"/>
      <c r="H9" s="385"/>
      <c r="I9" s="385"/>
      <c r="J9" s="385"/>
      <c r="K9" s="385"/>
      <c r="L9" s="385"/>
      <c r="M9" s="385"/>
      <c r="N9" s="385"/>
      <c r="O9" s="385"/>
      <c r="P9" s="385"/>
      <c r="Q9" s="385"/>
      <c r="R9" s="385"/>
      <c r="S9" s="385"/>
      <c r="T9" s="385"/>
      <c r="U9" s="386"/>
    </row>
    <row r="10" spans="2:21" ht="17.25" thickBot="1"/>
    <row r="11" spans="2:21" ht="30" customHeight="1">
      <c r="B11" s="260" t="s">
        <v>132</v>
      </c>
      <c r="C11" s="261"/>
      <c r="D11" s="261"/>
      <c r="E11" s="261"/>
      <c r="F11" s="261"/>
      <c r="G11" s="261"/>
      <c r="H11" s="261"/>
      <c r="I11" s="261"/>
      <c r="J11" s="261"/>
      <c r="K11" s="261"/>
      <c r="L11" s="261"/>
      <c r="M11" s="261"/>
      <c r="N11" s="261"/>
      <c r="O11" s="261"/>
      <c r="P11" s="261"/>
      <c r="Q11" s="261"/>
      <c r="R11" s="261"/>
      <c r="S11" s="261"/>
      <c r="T11" s="261"/>
      <c r="U11" s="262"/>
    </row>
    <row r="12" spans="2:21" ht="30" customHeight="1" thickBot="1">
      <c r="B12" s="263"/>
      <c r="C12" s="264"/>
      <c r="D12" s="264"/>
      <c r="E12" s="264"/>
      <c r="F12" s="264"/>
      <c r="G12" s="264"/>
      <c r="H12" s="264"/>
      <c r="I12" s="264"/>
      <c r="J12" s="264"/>
      <c r="K12" s="264"/>
      <c r="L12" s="264"/>
      <c r="M12" s="264"/>
      <c r="N12" s="264"/>
      <c r="O12" s="264"/>
      <c r="P12" s="264"/>
      <c r="Q12" s="264"/>
      <c r="R12" s="264"/>
      <c r="S12" s="264"/>
      <c r="T12" s="264"/>
      <c r="U12" s="265"/>
    </row>
    <row r="13" spans="2:21" s="15" customFormat="1" ht="17.25" customHeight="1" thickBot="1">
      <c r="B13"/>
      <c r="C13" s="22"/>
      <c r="D13"/>
      <c r="E13"/>
      <c r="F13"/>
      <c r="G13"/>
      <c r="H13"/>
      <c r="I13"/>
      <c r="J13"/>
      <c r="K13"/>
      <c r="L13"/>
      <c r="M13"/>
      <c r="N13"/>
      <c r="O13"/>
      <c r="P13"/>
      <c r="Q13"/>
      <c r="R13"/>
      <c r="S13"/>
      <c r="T13"/>
      <c r="U13"/>
    </row>
    <row r="14" spans="2:21" s="15" customFormat="1" ht="30" customHeight="1">
      <c r="B14" s="351" t="s">
        <v>133</v>
      </c>
      <c r="C14" s="352"/>
      <c r="D14" s="352"/>
      <c r="E14" s="352"/>
      <c r="F14" s="328" t="s">
        <v>1856</v>
      </c>
      <c r="G14" s="328"/>
      <c r="H14" s="328"/>
      <c r="I14" s="328"/>
      <c r="J14" s="328"/>
      <c r="K14" s="328"/>
      <c r="L14" s="328"/>
      <c r="M14" s="328"/>
      <c r="N14" s="328"/>
      <c r="O14" s="328"/>
      <c r="P14" s="328"/>
      <c r="Q14" s="328"/>
      <c r="R14" s="328"/>
      <c r="S14" s="328"/>
      <c r="T14" s="328"/>
      <c r="U14" s="329"/>
    </row>
    <row r="15" spans="2:21" s="15" customFormat="1" ht="30" customHeight="1">
      <c r="B15" s="353" t="s">
        <v>136</v>
      </c>
      <c r="C15" s="354"/>
      <c r="D15" s="354"/>
      <c r="E15" s="354"/>
      <c r="F15" s="357" t="s">
        <v>697</v>
      </c>
      <c r="G15" s="358"/>
      <c r="H15" s="358"/>
      <c r="I15" s="358"/>
      <c r="J15" s="358"/>
      <c r="K15" s="358"/>
      <c r="L15" s="358"/>
      <c r="M15" s="358"/>
      <c r="N15" s="358"/>
      <c r="O15" s="358"/>
      <c r="P15" s="358"/>
      <c r="Q15" s="358"/>
      <c r="R15" s="358"/>
      <c r="S15" s="358"/>
      <c r="T15" s="358"/>
      <c r="U15" s="359"/>
    </row>
    <row r="16" spans="2:21" s="15" customFormat="1" ht="299.25" customHeight="1">
      <c r="B16" s="353"/>
      <c r="C16" s="354"/>
      <c r="D16" s="354"/>
      <c r="E16" s="354"/>
      <c r="F16" s="358"/>
      <c r="G16" s="358"/>
      <c r="H16" s="358"/>
      <c r="I16" s="358"/>
      <c r="J16" s="358"/>
      <c r="K16" s="358"/>
      <c r="L16" s="358"/>
      <c r="M16" s="358"/>
      <c r="N16" s="358"/>
      <c r="O16" s="358"/>
      <c r="P16" s="358"/>
      <c r="Q16" s="358"/>
      <c r="R16" s="358"/>
      <c r="S16" s="358"/>
      <c r="T16" s="358"/>
      <c r="U16" s="359"/>
    </row>
    <row r="17" spans="2:24" s="15" customFormat="1" ht="30" customHeight="1">
      <c r="B17" s="353" t="s">
        <v>134</v>
      </c>
      <c r="C17" s="354"/>
      <c r="D17" s="354"/>
      <c r="E17" s="354"/>
      <c r="F17" s="358"/>
      <c r="G17" s="358"/>
      <c r="H17" s="358"/>
      <c r="I17" s="358"/>
      <c r="J17" s="358"/>
      <c r="K17" s="358"/>
      <c r="L17" s="358"/>
      <c r="M17" s="358"/>
      <c r="N17" s="358"/>
      <c r="O17" s="358"/>
      <c r="P17" s="358"/>
      <c r="Q17" s="358"/>
      <c r="R17" s="358"/>
      <c r="S17" s="358"/>
      <c r="T17" s="358"/>
      <c r="U17" s="359"/>
    </row>
    <row r="18" spans="2:24" s="15" customFormat="1" ht="30" customHeight="1" thickBot="1">
      <c r="B18" s="355" t="s">
        <v>137</v>
      </c>
      <c r="C18" s="356"/>
      <c r="D18" s="356"/>
      <c r="E18" s="356"/>
      <c r="F18" s="360" t="s">
        <v>698</v>
      </c>
      <c r="G18" s="360"/>
      <c r="H18" s="360"/>
      <c r="I18" s="360"/>
      <c r="J18" s="360"/>
      <c r="K18" s="360"/>
      <c r="L18" s="360"/>
      <c r="M18" s="360"/>
      <c r="N18" s="360"/>
      <c r="O18" s="360"/>
      <c r="P18" s="360"/>
      <c r="Q18" s="360"/>
      <c r="R18" s="360"/>
      <c r="S18" s="360"/>
      <c r="T18" s="360"/>
      <c r="U18" s="361"/>
    </row>
    <row r="19" spans="2:24" ht="30" customHeight="1" thickBot="1">
      <c r="X19" s="21"/>
    </row>
    <row r="20" spans="2:24" ht="35.1" customHeight="1">
      <c r="B20" s="371" t="s">
        <v>135</v>
      </c>
      <c r="C20" s="372"/>
      <c r="D20" s="372"/>
      <c r="E20" s="372"/>
      <c r="F20" s="372"/>
      <c r="G20" s="369" t="s">
        <v>40</v>
      </c>
      <c r="H20" s="369"/>
      <c r="I20" s="369"/>
      <c r="J20" s="369"/>
      <c r="K20" s="369"/>
      <c r="L20" s="369" t="s">
        <v>1649</v>
      </c>
      <c r="M20" s="369"/>
      <c r="N20" s="369"/>
      <c r="O20" s="369"/>
      <c r="P20" s="369"/>
      <c r="Q20" s="369" t="s">
        <v>1650</v>
      </c>
      <c r="R20" s="369"/>
      <c r="S20" s="369"/>
      <c r="T20" s="369"/>
      <c r="U20" s="370"/>
    </row>
    <row r="21" spans="2:24" ht="30" customHeight="1">
      <c r="B21" s="366" t="s">
        <v>1651</v>
      </c>
      <c r="C21" s="367"/>
      <c r="D21" s="367"/>
      <c r="E21" s="367"/>
      <c r="F21" s="367"/>
      <c r="G21" s="367" t="s">
        <v>41</v>
      </c>
      <c r="H21" s="367"/>
      <c r="I21" s="367"/>
      <c r="J21" s="367"/>
      <c r="K21" s="367"/>
      <c r="L21" s="367" t="s">
        <v>41</v>
      </c>
      <c r="M21" s="367"/>
      <c r="N21" s="367"/>
      <c r="O21" s="367"/>
      <c r="P21" s="367"/>
      <c r="Q21" s="367"/>
      <c r="R21" s="367"/>
      <c r="S21" s="367"/>
      <c r="T21" s="367"/>
      <c r="U21" s="368"/>
    </row>
    <row r="22" spans="2:24" ht="30" customHeight="1">
      <c r="B22" s="362" t="s">
        <v>1652</v>
      </c>
      <c r="C22" s="289"/>
      <c r="D22" s="289"/>
      <c r="E22" s="289"/>
      <c r="F22" s="289"/>
      <c r="G22" s="289" t="s">
        <v>1653</v>
      </c>
      <c r="H22" s="289"/>
      <c r="I22" s="289"/>
      <c r="J22" s="289"/>
      <c r="K22" s="289"/>
      <c r="L22" s="289" t="s">
        <v>1652</v>
      </c>
      <c r="M22" s="289"/>
      <c r="N22" s="289"/>
      <c r="O22" s="289"/>
      <c r="P22" s="289"/>
      <c r="Q22" s="289"/>
      <c r="R22" s="289"/>
      <c r="S22" s="289"/>
      <c r="T22" s="289"/>
      <c r="U22" s="365"/>
    </row>
    <row r="23" spans="2:24" ht="30" customHeight="1">
      <c r="B23" s="362" t="s">
        <v>42</v>
      </c>
      <c r="C23" s="289"/>
      <c r="D23" s="289"/>
      <c r="E23" s="289"/>
      <c r="F23" s="289"/>
      <c r="G23" s="289"/>
      <c r="H23" s="289"/>
      <c r="I23" s="289"/>
      <c r="J23" s="289"/>
      <c r="K23" s="289"/>
      <c r="L23" s="289" t="s">
        <v>42</v>
      </c>
      <c r="M23" s="289"/>
      <c r="N23" s="289"/>
      <c r="O23" s="289"/>
      <c r="P23" s="289"/>
      <c r="Q23" s="289"/>
      <c r="R23" s="289"/>
      <c r="S23" s="289"/>
      <c r="T23" s="289"/>
      <c r="U23" s="365"/>
    </row>
    <row r="24" spans="2:24" ht="30" customHeight="1">
      <c r="B24" s="362" t="s">
        <v>43</v>
      </c>
      <c r="C24" s="289"/>
      <c r="D24" s="289"/>
      <c r="E24" s="289"/>
      <c r="F24" s="289"/>
      <c r="G24" s="289"/>
      <c r="H24" s="289"/>
      <c r="I24" s="289"/>
      <c r="J24" s="289"/>
      <c r="K24" s="289"/>
      <c r="L24" s="289" t="s">
        <v>43</v>
      </c>
      <c r="M24" s="289"/>
      <c r="N24" s="289"/>
      <c r="O24" s="289"/>
      <c r="P24" s="289"/>
      <c r="Q24" s="289"/>
      <c r="R24" s="289"/>
      <c r="S24" s="289"/>
      <c r="T24" s="289"/>
      <c r="U24" s="365"/>
    </row>
    <row r="25" spans="2:24" ht="30" customHeight="1">
      <c r="B25" s="362" t="s">
        <v>44</v>
      </c>
      <c r="C25" s="289"/>
      <c r="D25" s="289"/>
      <c r="E25" s="289"/>
      <c r="F25" s="289"/>
      <c r="G25" s="289"/>
      <c r="H25" s="289"/>
      <c r="I25" s="289"/>
      <c r="J25" s="289"/>
      <c r="K25" s="289"/>
      <c r="L25" s="289" t="s">
        <v>44</v>
      </c>
      <c r="M25" s="289"/>
      <c r="N25" s="289"/>
      <c r="O25" s="289"/>
      <c r="P25" s="289"/>
      <c r="Q25" s="289"/>
      <c r="R25" s="289"/>
      <c r="S25" s="289"/>
      <c r="T25" s="289"/>
      <c r="U25" s="365"/>
    </row>
    <row r="26" spans="2:24" ht="30" customHeight="1">
      <c r="B26" s="362" t="s">
        <v>1654</v>
      </c>
      <c r="C26" s="289"/>
      <c r="D26" s="289"/>
      <c r="E26" s="289"/>
      <c r="F26" s="289"/>
      <c r="G26" s="289" t="s">
        <v>1654</v>
      </c>
      <c r="H26" s="289"/>
      <c r="I26" s="289"/>
      <c r="J26" s="289"/>
      <c r="K26" s="289"/>
      <c r="L26" s="289"/>
      <c r="M26" s="289"/>
      <c r="N26" s="289"/>
      <c r="O26" s="289"/>
      <c r="P26" s="289"/>
      <c r="Q26" s="289"/>
      <c r="R26" s="289"/>
      <c r="S26" s="289"/>
      <c r="T26" s="289"/>
      <c r="U26" s="365"/>
    </row>
    <row r="27" spans="2:24" ht="30" customHeight="1">
      <c r="B27" s="362" t="s">
        <v>1655</v>
      </c>
      <c r="C27" s="289"/>
      <c r="D27" s="289"/>
      <c r="E27" s="289"/>
      <c r="F27" s="289"/>
      <c r="G27" s="289"/>
      <c r="H27" s="289"/>
      <c r="I27" s="289"/>
      <c r="J27" s="289"/>
      <c r="K27" s="289"/>
      <c r="L27" s="289" t="s">
        <v>1656</v>
      </c>
      <c r="M27" s="289"/>
      <c r="N27" s="289"/>
      <c r="O27" s="289"/>
      <c r="P27" s="289"/>
      <c r="Q27" s="289" t="s">
        <v>1655</v>
      </c>
      <c r="R27" s="289"/>
      <c r="S27" s="289"/>
      <c r="T27" s="289"/>
      <c r="U27" s="365"/>
    </row>
    <row r="28" spans="2:24" ht="30" customHeight="1">
      <c r="B28" s="362"/>
      <c r="C28" s="289"/>
      <c r="D28" s="289"/>
      <c r="E28" s="289"/>
      <c r="F28" s="289"/>
      <c r="G28" s="289"/>
      <c r="H28" s="289"/>
      <c r="I28" s="289"/>
      <c r="J28" s="289"/>
      <c r="K28" s="289"/>
      <c r="L28" s="289"/>
      <c r="M28" s="289"/>
      <c r="N28" s="289"/>
      <c r="O28" s="289"/>
      <c r="P28" s="289"/>
      <c r="Q28" s="289"/>
      <c r="R28" s="289"/>
      <c r="S28" s="289"/>
      <c r="T28" s="289"/>
      <c r="U28" s="365"/>
    </row>
    <row r="29" spans="2:24" ht="30" customHeight="1">
      <c r="B29" s="362"/>
      <c r="C29" s="289"/>
      <c r="D29" s="289"/>
      <c r="E29" s="289"/>
      <c r="F29" s="289"/>
      <c r="G29" s="289"/>
      <c r="H29" s="289"/>
      <c r="I29" s="289"/>
      <c r="J29" s="289"/>
      <c r="K29" s="289"/>
      <c r="L29" s="289"/>
      <c r="M29" s="289"/>
      <c r="N29" s="289"/>
      <c r="O29" s="289"/>
      <c r="P29" s="289"/>
      <c r="Q29" s="289"/>
      <c r="R29" s="289"/>
      <c r="S29" s="289"/>
      <c r="T29" s="289"/>
      <c r="U29" s="365"/>
    </row>
    <row r="30" spans="2:24" ht="30" customHeight="1">
      <c r="B30" s="366" t="s">
        <v>1657</v>
      </c>
      <c r="C30" s="367"/>
      <c r="D30" s="367"/>
      <c r="E30" s="367"/>
      <c r="F30" s="367"/>
      <c r="G30" s="367" t="s">
        <v>45</v>
      </c>
      <c r="H30" s="367"/>
      <c r="I30" s="367"/>
      <c r="J30" s="367"/>
      <c r="K30" s="367"/>
      <c r="L30" s="367" t="s">
        <v>45</v>
      </c>
      <c r="M30" s="367"/>
      <c r="N30" s="367"/>
      <c r="O30" s="367"/>
      <c r="P30" s="367"/>
      <c r="Q30" s="367" t="s">
        <v>45</v>
      </c>
      <c r="R30" s="367"/>
      <c r="S30" s="367"/>
      <c r="T30" s="367"/>
      <c r="U30" s="368"/>
    </row>
    <row r="31" spans="2:24" ht="30" customHeight="1">
      <c r="B31" s="362" t="s">
        <v>1658</v>
      </c>
      <c r="C31" s="289"/>
      <c r="D31" s="289"/>
      <c r="E31" s="289"/>
      <c r="F31" s="289"/>
      <c r="G31" s="289" t="s">
        <v>1659</v>
      </c>
      <c r="H31" s="289"/>
      <c r="I31" s="289"/>
      <c r="J31" s="289"/>
      <c r="K31" s="289"/>
      <c r="L31" s="289" t="s">
        <v>1659</v>
      </c>
      <c r="M31" s="289"/>
      <c r="N31" s="289"/>
      <c r="O31" s="289"/>
      <c r="P31" s="289"/>
      <c r="Q31" s="289"/>
      <c r="R31" s="289"/>
      <c r="S31" s="289"/>
      <c r="T31" s="289"/>
      <c r="U31" s="365"/>
    </row>
    <row r="32" spans="2:24" ht="30" customHeight="1">
      <c r="B32" s="348"/>
      <c r="C32" s="222"/>
      <c r="D32" s="222"/>
      <c r="E32" s="222"/>
      <c r="F32" s="222"/>
      <c r="G32" s="222"/>
      <c r="H32" s="222"/>
      <c r="I32" s="222"/>
      <c r="J32" s="222"/>
      <c r="K32" s="222"/>
      <c r="L32" s="222"/>
      <c r="M32" s="222"/>
      <c r="N32" s="222"/>
      <c r="O32" s="222"/>
      <c r="P32" s="222"/>
      <c r="Q32" s="222"/>
      <c r="R32" s="222"/>
      <c r="S32" s="222"/>
      <c r="T32" s="222"/>
      <c r="U32" s="349"/>
    </row>
    <row r="33" spans="2:21" ht="30" customHeight="1">
      <c r="B33" s="348"/>
      <c r="C33" s="222"/>
      <c r="D33" s="222"/>
      <c r="E33" s="222"/>
      <c r="F33" s="222"/>
      <c r="G33" s="222"/>
      <c r="H33" s="222"/>
      <c r="I33" s="222"/>
      <c r="J33" s="222"/>
      <c r="K33" s="222"/>
      <c r="L33" s="222"/>
      <c r="M33" s="222"/>
      <c r="N33" s="222"/>
      <c r="O33" s="222"/>
      <c r="P33" s="222"/>
      <c r="Q33" s="222"/>
      <c r="R33" s="222"/>
      <c r="S33" s="222"/>
      <c r="T33" s="222"/>
      <c r="U33" s="349"/>
    </row>
    <row r="34" spans="2:21" ht="30" customHeight="1">
      <c r="B34" s="363" t="s">
        <v>1660</v>
      </c>
      <c r="C34" s="350"/>
      <c r="D34" s="350"/>
      <c r="E34" s="350"/>
      <c r="F34" s="350"/>
      <c r="G34" s="350" t="s">
        <v>1661</v>
      </c>
      <c r="H34" s="350"/>
      <c r="I34" s="350"/>
      <c r="J34" s="350"/>
      <c r="K34" s="350"/>
      <c r="L34" s="350" t="s">
        <v>1660</v>
      </c>
      <c r="M34" s="350"/>
      <c r="N34" s="350"/>
      <c r="O34" s="350"/>
      <c r="P34" s="350"/>
      <c r="Q34" s="350"/>
      <c r="R34" s="350"/>
      <c r="S34" s="350"/>
      <c r="T34" s="350"/>
      <c r="U34" s="364"/>
    </row>
    <row r="35" spans="2:21" ht="30" customHeight="1">
      <c r="B35" s="348" t="s">
        <v>1662</v>
      </c>
      <c r="C35" s="222"/>
      <c r="D35" s="222"/>
      <c r="E35" s="222"/>
      <c r="F35" s="222"/>
      <c r="G35" s="222"/>
      <c r="H35" s="222"/>
      <c r="I35" s="222"/>
      <c r="J35" s="222"/>
      <c r="K35" s="222"/>
      <c r="L35" s="222" t="s">
        <v>1663</v>
      </c>
      <c r="M35" s="222"/>
      <c r="N35" s="222"/>
      <c r="O35" s="222"/>
      <c r="P35" s="222"/>
      <c r="Q35" s="222"/>
      <c r="R35" s="222"/>
      <c r="S35" s="222"/>
      <c r="T35" s="222"/>
      <c r="U35" s="349"/>
    </row>
    <row r="36" spans="2:21" ht="30" customHeight="1">
      <c r="B36" s="348" t="s">
        <v>1664</v>
      </c>
      <c r="C36" s="222"/>
      <c r="D36" s="222"/>
      <c r="E36" s="222"/>
      <c r="F36" s="222"/>
      <c r="G36" s="222"/>
      <c r="H36" s="222"/>
      <c r="I36" s="222"/>
      <c r="J36" s="222"/>
      <c r="K36" s="222"/>
      <c r="L36" s="222" t="s">
        <v>1665</v>
      </c>
      <c r="M36" s="222"/>
      <c r="N36" s="222"/>
      <c r="O36" s="222"/>
      <c r="P36" s="222"/>
      <c r="Q36" s="222"/>
      <c r="R36" s="222"/>
      <c r="S36" s="222"/>
      <c r="T36" s="222"/>
      <c r="U36" s="349"/>
    </row>
    <row r="37" spans="2:21" ht="30" customHeight="1">
      <c r="B37" s="348" t="s">
        <v>1666</v>
      </c>
      <c r="C37" s="222"/>
      <c r="D37" s="222"/>
      <c r="E37" s="222"/>
      <c r="F37" s="222"/>
      <c r="G37" s="222"/>
      <c r="H37" s="222"/>
      <c r="I37" s="222"/>
      <c r="J37" s="222"/>
      <c r="K37" s="222"/>
      <c r="L37" s="222" t="s">
        <v>1667</v>
      </c>
      <c r="M37" s="222"/>
      <c r="N37" s="222"/>
      <c r="O37" s="222"/>
      <c r="P37" s="222"/>
      <c r="Q37" s="222"/>
      <c r="R37" s="222"/>
      <c r="S37" s="222"/>
      <c r="T37" s="222"/>
      <c r="U37" s="349"/>
    </row>
    <row r="38" spans="2:21" ht="30" customHeight="1">
      <c r="B38" s="348" t="s">
        <v>1668</v>
      </c>
      <c r="C38" s="222"/>
      <c r="D38" s="222"/>
      <c r="E38" s="222"/>
      <c r="F38" s="222"/>
      <c r="G38" s="222"/>
      <c r="H38" s="222"/>
      <c r="I38" s="222"/>
      <c r="J38" s="222"/>
      <c r="K38" s="222"/>
      <c r="L38" s="222" t="s">
        <v>1669</v>
      </c>
      <c r="M38" s="222"/>
      <c r="N38" s="222"/>
      <c r="O38" s="222"/>
      <c r="P38" s="222"/>
      <c r="Q38" s="222"/>
      <c r="R38" s="222"/>
      <c r="S38" s="222"/>
      <c r="T38" s="222"/>
      <c r="U38" s="349"/>
    </row>
    <row r="39" spans="2:21" ht="30" customHeight="1">
      <c r="B39" s="348"/>
      <c r="C39" s="222"/>
      <c r="D39" s="222"/>
      <c r="E39" s="222"/>
      <c r="F39" s="222"/>
      <c r="G39" s="222"/>
      <c r="H39" s="222"/>
      <c r="I39" s="222"/>
      <c r="J39" s="222"/>
      <c r="K39" s="222"/>
      <c r="L39" s="222"/>
      <c r="M39" s="222"/>
      <c r="N39" s="222"/>
      <c r="O39" s="222"/>
      <c r="P39" s="222"/>
      <c r="Q39" s="222"/>
      <c r="R39" s="222"/>
      <c r="S39" s="222"/>
      <c r="T39" s="222"/>
      <c r="U39" s="349"/>
    </row>
    <row r="40" spans="2:21" ht="30" customHeight="1">
      <c r="B40" s="363" t="s">
        <v>1670</v>
      </c>
      <c r="C40" s="350"/>
      <c r="D40" s="350"/>
      <c r="E40" s="350"/>
      <c r="F40" s="350"/>
      <c r="G40" s="222"/>
      <c r="H40" s="222"/>
      <c r="I40" s="222"/>
      <c r="J40" s="222"/>
      <c r="K40" s="222"/>
      <c r="L40" s="350" t="s">
        <v>1670</v>
      </c>
      <c r="M40" s="350"/>
      <c r="N40" s="350"/>
      <c r="O40" s="350"/>
      <c r="P40" s="350"/>
      <c r="Q40" s="222"/>
      <c r="R40" s="222"/>
      <c r="S40" s="222"/>
      <c r="T40" s="222"/>
      <c r="U40" s="349"/>
    </row>
    <row r="41" spans="2:21" ht="30" customHeight="1">
      <c r="B41" s="348" t="s">
        <v>1671</v>
      </c>
      <c r="C41" s="222"/>
      <c r="D41" s="222"/>
      <c r="E41" s="222"/>
      <c r="F41" s="222"/>
      <c r="G41" s="222"/>
      <c r="H41" s="222"/>
      <c r="I41" s="222"/>
      <c r="J41" s="222"/>
      <c r="K41" s="222"/>
      <c r="L41" s="222" t="s">
        <v>1672</v>
      </c>
      <c r="M41" s="222"/>
      <c r="N41" s="222"/>
      <c r="O41" s="222"/>
      <c r="P41" s="222"/>
      <c r="Q41" s="222"/>
      <c r="R41" s="222"/>
      <c r="S41" s="222"/>
      <c r="T41" s="222"/>
      <c r="U41" s="349"/>
    </row>
    <row r="42" spans="2:21" ht="30" customHeight="1">
      <c r="B42" s="348" t="s">
        <v>1673</v>
      </c>
      <c r="C42" s="222"/>
      <c r="D42" s="222"/>
      <c r="E42" s="222"/>
      <c r="F42" s="222"/>
      <c r="G42" s="222"/>
      <c r="H42" s="222"/>
      <c r="I42" s="222"/>
      <c r="J42" s="222"/>
      <c r="K42" s="222"/>
      <c r="L42" s="222" t="s">
        <v>1674</v>
      </c>
      <c r="M42" s="222"/>
      <c r="N42" s="222"/>
      <c r="O42" s="222"/>
      <c r="P42" s="222"/>
      <c r="Q42" s="222"/>
      <c r="R42" s="222"/>
      <c r="S42" s="222"/>
      <c r="T42" s="222"/>
      <c r="U42" s="349"/>
    </row>
    <row r="43" spans="2:21" ht="30" customHeight="1">
      <c r="B43" s="348" t="s">
        <v>1675</v>
      </c>
      <c r="C43" s="222"/>
      <c r="D43" s="222"/>
      <c r="E43" s="222"/>
      <c r="F43" s="222"/>
      <c r="G43" s="222"/>
      <c r="H43" s="222"/>
      <c r="I43" s="222"/>
      <c r="J43" s="222"/>
      <c r="K43" s="222"/>
      <c r="L43" s="222" t="s">
        <v>1676</v>
      </c>
      <c r="M43" s="222"/>
      <c r="N43" s="222"/>
      <c r="O43" s="222"/>
      <c r="P43" s="222"/>
      <c r="Q43" s="222"/>
      <c r="R43" s="222"/>
      <c r="S43" s="222"/>
      <c r="T43" s="222"/>
      <c r="U43" s="349"/>
    </row>
    <row r="44" spans="2:21" ht="30" customHeight="1">
      <c r="B44" s="348" t="s">
        <v>1677</v>
      </c>
      <c r="C44" s="222"/>
      <c r="D44" s="222"/>
      <c r="E44" s="222"/>
      <c r="F44" s="222"/>
      <c r="G44" s="222"/>
      <c r="H44" s="222"/>
      <c r="I44" s="222"/>
      <c r="J44" s="222"/>
      <c r="K44" s="222"/>
      <c r="L44" s="222" t="s">
        <v>1678</v>
      </c>
      <c r="M44" s="222"/>
      <c r="N44" s="222"/>
      <c r="O44" s="222"/>
      <c r="P44" s="222"/>
      <c r="Q44" s="222"/>
      <c r="R44" s="222"/>
      <c r="S44" s="222"/>
      <c r="T44" s="222"/>
      <c r="U44" s="349"/>
    </row>
    <row r="45" spans="2:21" ht="30" customHeight="1">
      <c r="B45" s="348"/>
      <c r="C45" s="222"/>
      <c r="D45" s="222"/>
      <c r="E45" s="222"/>
      <c r="F45" s="222"/>
      <c r="G45" s="222"/>
      <c r="H45" s="222"/>
      <c r="I45" s="222"/>
      <c r="J45" s="222"/>
      <c r="K45" s="222"/>
      <c r="L45" s="222"/>
      <c r="M45" s="222"/>
      <c r="N45" s="222"/>
      <c r="O45" s="222"/>
      <c r="P45" s="222"/>
      <c r="Q45" s="222"/>
      <c r="R45" s="222"/>
      <c r="S45" s="222"/>
      <c r="T45" s="222"/>
      <c r="U45" s="349"/>
    </row>
    <row r="46" spans="2:21" ht="30" customHeight="1">
      <c r="B46" s="363" t="s">
        <v>1679</v>
      </c>
      <c r="C46" s="350"/>
      <c r="D46" s="350"/>
      <c r="E46" s="350"/>
      <c r="F46" s="350"/>
      <c r="G46" s="222"/>
      <c r="H46" s="222"/>
      <c r="I46" s="222"/>
      <c r="J46" s="222"/>
      <c r="K46" s="222"/>
      <c r="L46" s="350" t="s">
        <v>1679</v>
      </c>
      <c r="M46" s="350"/>
      <c r="N46" s="350"/>
      <c r="O46" s="350"/>
      <c r="P46" s="350"/>
      <c r="Q46" s="222"/>
      <c r="R46" s="222"/>
      <c r="S46" s="222"/>
      <c r="T46" s="222"/>
      <c r="U46" s="349"/>
    </row>
    <row r="47" spans="2:21" ht="30" customHeight="1">
      <c r="B47" s="348" t="s">
        <v>1680</v>
      </c>
      <c r="C47" s="222"/>
      <c r="D47" s="222"/>
      <c r="E47" s="222"/>
      <c r="F47" s="222"/>
      <c r="G47" s="222"/>
      <c r="H47" s="222"/>
      <c r="I47" s="222"/>
      <c r="J47" s="222"/>
      <c r="K47" s="222"/>
      <c r="L47" s="222" t="s">
        <v>1681</v>
      </c>
      <c r="M47" s="222"/>
      <c r="N47" s="222"/>
      <c r="O47" s="222"/>
      <c r="P47" s="222"/>
      <c r="Q47" s="222"/>
      <c r="R47" s="222"/>
      <c r="S47" s="222"/>
      <c r="T47" s="222"/>
      <c r="U47" s="349"/>
    </row>
    <row r="48" spans="2:21" ht="30" customHeight="1">
      <c r="B48" s="348" t="s">
        <v>1682</v>
      </c>
      <c r="C48" s="222"/>
      <c r="D48" s="222"/>
      <c r="E48" s="222"/>
      <c r="F48" s="222"/>
      <c r="G48" s="222"/>
      <c r="H48" s="222"/>
      <c r="I48" s="222"/>
      <c r="J48" s="222"/>
      <c r="K48" s="222"/>
      <c r="L48" s="222" t="s">
        <v>1683</v>
      </c>
      <c r="M48" s="222"/>
      <c r="N48" s="222"/>
      <c r="O48" s="222"/>
      <c r="P48" s="222"/>
      <c r="Q48" s="222"/>
      <c r="R48" s="222"/>
      <c r="S48" s="222"/>
      <c r="T48" s="222"/>
      <c r="U48" s="349"/>
    </row>
    <row r="49" spans="2:21" ht="30" customHeight="1">
      <c r="B49" s="348" t="s">
        <v>1684</v>
      </c>
      <c r="C49" s="222"/>
      <c r="D49" s="222"/>
      <c r="E49" s="222"/>
      <c r="F49" s="222"/>
      <c r="G49" s="222"/>
      <c r="H49" s="222"/>
      <c r="I49" s="222"/>
      <c r="J49" s="222"/>
      <c r="K49" s="222"/>
      <c r="L49" s="222" t="s">
        <v>1685</v>
      </c>
      <c r="M49" s="222"/>
      <c r="N49" s="222"/>
      <c r="O49" s="222"/>
      <c r="P49" s="222"/>
      <c r="Q49" s="222"/>
      <c r="R49" s="222"/>
      <c r="S49" s="222"/>
      <c r="T49" s="222"/>
      <c r="U49" s="349"/>
    </row>
    <row r="50" spans="2:21" ht="30" customHeight="1">
      <c r="B50" s="348" t="s">
        <v>1686</v>
      </c>
      <c r="C50" s="222"/>
      <c r="D50" s="222"/>
      <c r="E50" s="222"/>
      <c r="F50" s="222"/>
      <c r="G50" s="222"/>
      <c r="H50" s="222"/>
      <c r="I50" s="222"/>
      <c r="J50" s="222"/>
      <c r="K50" s="222"/>
      <c r="L50" s="222" t="s">
        <v>1687</v>
      </c>
      <c r="M50" s="222"/>
      <c r="N50" s="222"/>
      <c r="O50" s="222"/>
      <c r="P50" s="222"/>
      <c r="Q50" s="222" t="s">
        <v>1687</v>
      </c>
      <c r="R50" s="222"/>
      <c r="S50" s="222"/>
      <c r="T50" s="222"/>
      <c r="U50" s="349"/>
    </row>
    <row r="51" spans="2:21" ht="30" customHeight="1">
      <c r="B51" s="348"/>
      <c r="C51" s="222"/>
      <c r="D51" s="222"/>
      <c r="E51" s="222"/>
      <c r="F51" s="222"/>
      <c r="G51" s="222"/>
      <c r="H51" s="222"/>
      <c r="I51" s="222"/>
      <c r="J51" s="222"/>
      <c r="K51" s="222"/>
      <c r="L51" s="222"/>
      <c r="M51" s="222"/>
      <c r="N51" s="222"/>
      <c r="O51" s="222"/>
      <c r="P51" s="222"/>
      <c r="Q51" s="222"/>
      <c r="R51" s="222"/>
      <c r="S51" s="222"/>
      <c r="T51" s="222"/>
      <c r="U51" s="349"/>
    </row>
    <row r="52" spans="2:21" ht="30" customHeight="1">
      <c r="B52" s="387" t="s">
        <v>1688</v>
      </c>
      <c r="C52" s="388"/>
      <c r="D52" s="388"/>
      <c r="E52" s="388"/>
      <c r="F52" s="388"/>
      <c r="G52" s="222"/>
      <c r="H52" s="222"/>
      <c r="I52" s="222"/>
      <c r="J52" s="222"/>
      <c r="K52" s="222"/>
      <c r="L52" s="388" t="s">
        <v>1689</v>
      </c>
      <c r="M52" s="388"/>
      <c r="N52" s="388"/>
      <c r="O52" s="388"/>
      <c r="P52" s="388"/>
      <c r="Q52" s="388" t="s">
        <v>1689</v>
      </c>
      <c r="R52" s="388"/>
      <c r="S52" s="388"/>
      <c r="T52" s="388"/>
      <c r="U52" s="389"/>
    </row>
    <row r="53" spans="2:21" ht="30" customHeight="1">
      <c r="B53" s="363" t="s">
        <v>1690</v>
      </c>
      <c r="C53" s="350"/>
      <c r="D53" s="350"/>
      <c r="E53" s="350"/>
      <c r="F53" s="350"/>
      <c r="G53" s="222"/>
      <c r="H53" s="222"/>
      <c r="I53" s="222"/>
      <c r="J53" s="222"/>
      <c r="K53" s="222"/>
      <c r="L53" s="350" t="s">
        <v>1690</v>
      </c>
      <c r="M53" s="350"/>
      <c r="N53" s="350"/>
      <c r="O53" s="350"/>
      <c r="P53" s="350"/>
      <c r="Q53" s="350" t="s">
        <v>1690</v>
      </c>
      <c r="R53" s="350"/>
      <c r="S53" s="350"/>
      <c r="T53" s="350"/>
      <c r="U53" s="364"/>
    </row>
    <row r="54" spans="2:21" ht="30" customHeight="1">
      <c r="B54" s="362" t="s">
        <v>1691</v>
      </c>
      <c r="C54" s="289"/>
      <c r="D54" s="289"/>
      <c r="E54" s="289"/>
      <c r="F54" s="289"/>
      <c r="G54" s="222"/>
      <c r="H54" s="222"/>
      <c r="I54" s="222"/>
      <c r="J54" s="222"/>
      <c r="K54" s="222"/>
      <c r="L54" s="289" t="s">
        <v>1692</v>
      </c>
      <c r="M54" s="289"/>
      <c r="N54" s="289"/>
      <c r="O54" s="289"/>
      <c r="P54" s="289"/>
      <c r="Q54" s="222"/>
      <c r="R54" s="222"/>
      <c r="S54" s="222"/>
      <c r="T54" s="222"/>
      <c r="U54" s="349"/>
    </row>
    <row r="55" spans="2:21" ht="30" customHeight="1">
      <c r="B55" s="362" t="s">
        <v>1693</v>
      </c>
      <c r="C55" s="289"/>
      <c r="D55" s="289"/>
      <c r="E55" s="289"/>
      <c r="F55" s="289"/>
      <c r="G55" s="222"/>
      <c r="H55" s="222"/>
      <c r="I55" s="222"/>
      <c r="J55" s="222"/>
      <c r="K55" s="222"/>
      <c r="L55" s="289" t="s">
        <v>1694</v>
      </c>
      <c r="M55" s="289"/>
      <c r="N55" s="289"/>
      <c r="O55" s="289"/>
      <c r="P55" s="289"/>
      <c r="Q55" s="222"/>
      <c r="R55" s="222"/>
      <c r="S55" s="222"/>
      <c r="T55" s="222"/>
      <c r="U55" s="349"/>
    </row>
    <row r="56" spans="2:21" ht="30" customHeight="1">
      <c r="B56" s="362" t="s">
        <v>1695</v>
      </c>
      <c r="C56" s="289"/>
      <c r="D56" s="289"/>
      <c r="E56" s="289"/>
      <c r="F56" s="289"/>
      <c r="G56" s="222"/>
      <c r="H56" s="222"/>
      <c r="I56" s="222"/>
      <c r="J56" s="222"/>
      <c r="K56" s="222"/>
      <c r="L56" s="289" t="s">
        <v>1696</v>
      </c>
      <c r="M56" s="289"/>
      <c r="N56" s="289"/>
      <c r="O56" s="289"/>
      <c r="P56" s="289"/>
      <c r="Q56" s="222"/>
      <c r="R56" s="222"/>
      <c r="S56" s="222"/>
      <c r="T56" s="222"/>
      <c r="U56" s="349"/>
    </row>
    <row r="57" spans="2:21" ht="30" customHeight="1">
      <c r="B57" s="362" t="s">
        <v>1697</v>
      </c>
      <c r="C57" s="289"/>
      <c r="D57" s="289"/>
      <c r="E57" s="289"/>
      <c r="F57" s="289"/>
      <c r="G57" s="222"/>
      <c r="H57" s="222"/>
      <c r="I57" s="222"/>
      <c r="J57" s="222"/>
      <c r="K57" s="222"/>
      <c r="L57" s="289" t="s">
        <v>1698</v>
      </c>
      <c r="M57" s="289"/>
      <c r="N57" s="289"/>
      <c r="O57" s="289"/>
      <c r="P57" s="289"/>
      <c r="Q57" s="289" t="s">
        <v>1699</v>
      </c>
      <c r="R57" s="289"/>
      <c r="S57" s="289"/>
      <c r="T57" s="289"/>
      <c r="U57" s="365"/>
    </row>
    <row r="58" spans="2:21" ht="30" customHeight="1">
      <c r="B58" s="362"/>
      <c r="C58" s="289"/>
      <c r="D58" s="289"/>
      <c r="E58" s="289"/>
      <c r="F58" s="289"/>
      <c r="G58" s="222"/>
      <c r="H58" s="222"/>
      <c r="I58" s="222"/>
      <c r="J58" s="222"/>
      <c r="K58" s="222"/>
      <c r="L58" s="289"/>
      <c r="M58" s="289"/>
      <c r="N58" s="289"/>
      <c r="O58" s="289"/>
      <c r="P58" s="289"/>
      <c r="Q58" s="222"/>
      <c r="R58" s="222"/>
      <c r="S58" s="222"/>
      <c r="T58" s="222"/>
      <c r="U58" s="349"/>
    </row>
    <row r="59" spans="2:21" ht="30" customHeight="1">
      <c r="B59" s="363" t="s">
        <v>1700</v>
      </c>
      <c r="C59" s="350"/>
      <c r="D59" s="350"/>
      <c r="E59" s="350"/>
      <c r="F59" s="350"/>
      <c r="G59" s="222"/>
      <c r="H59" s="222"/>
      <c r="I59" s="222"/>
      <c r="J59" s="222"/>
      <c r="K59" s="222"/>
      <c r="L59" s="350" t="s">
        <v>1700</v>
      </c>
      <c r="M59" s="350"/>
      <c r="N59" s="350"/>
      <c r="O59" s="350"/>
      <c r="P59" s="350"/>
      <c r="Q59" s="350" t="s">
        <v>1700</v>
      </c>
      <c r="R59" s="350"/>
      <c r="S59" s="350"/>
      <c r="T59" s="350"/>
      <c r="U59" s="364"/>
    </row>
    <row r="60" spans="2:21" ht="30" customHeight="1">
      <c r="B60" s="362" t="s">
        <v>1701</v>
      </c>
      <c r="C60" s="289"/>
      <c r="D60" s="289"/>
      <c r="E60" s="289"/>
      <c r="F60" s="289"/>
      <c r="G60" s="222"/>
      <c r="H60" s="222"/>
      <c r="I60" s="222"/>
      <c r="J60" s="222"/>
      <c r="K60" s="222"/>
      <c r="L60" s="289" t="s">
        <v>1702</v>
      </c>
      <c r="M60" s="289"/>
      <c r="N60" s="289"/>
      <c r="O60" s="289"/>
      <c r="P60" s="289"/>
      <c r="Q60" s="222"/>
      <c r="R60" s="222"/>
      <c r="S60" s="222"/>
      <c r="T60" s="222"/>
      <c r="U60" s="349"/>
    </row>
    <row r="61" spans="2:21" s="67" customFormat="1" ht="30" customHeight="1">
      <c r="B61" s="362" t="s">
        <v>1703</v>
      </c>
      <c r="C61" s="289"/>
      <c r="D61" s="289"/>
      <c r="E61" s="289"/>
      <c r="F61" s="289"/>
      <c r="G61" s="222"/>
      <c r="H61" s="222"/>
      <c r="I61" s="222"/>
      <c r="J61" s="222"/>
      <c r="K61" s="222"/>
      <c r="L61" s="289" t="s">
        <v>1704</v>
      </c>
      <c r="M61" s="289"/>
      <c r="N61" s="289"/>
      <c r="O61" s="289"/>
      <c r="P61" s="289"/>
      <c r="Q61" s="222"/>
      <c r="R61" s="222"/>
      <c r="S61" s="222"/>
      <c r="T61" s="222"/>
      <c r="U61" s="349"/>
    </row>
    <row r="62" spans="2:21" s="67" customFormat="1" ht="30" customHeight="1">
      <c r="B62" s="362" t="s">
        <v>1705</v>
      </c>
      <c r="C62" s="289"/>
      <c r="D62" s="289"/>
      <c r="E62" s="289"/>
      <c r="F62" s="289"/>
      <c r="G62" s="222"/>
      <c r="H62" s="222"/>
      <c r="I62" s="222"/>
      <c r="J62" s="222"/>
      <c r="K62" s="222"/>
      <c r="L62" s="289" t="s">
        <v>1706</v>
      </c>
      <c r="M62" s="289"/>
      <c r="N62" s="289"/>
      <c r="O62" s="289"/>
      <c r="P62" s="289"/>
      <c r="Q62" s="222"/>
      <c r="R62" s="222"/>
      <c r="S62" s="222"/>
      <c r="T62" s="222"/>
      <c r="U62" s="349"/>
    </row>
    <row r="63" spans="2:21" s="67" customFormat="1" ht="30" customHeight="1">
      <c r="B63" s="362" t="s">
        <v>1707</v>
      </c>
      <c r="C63" s="289"/>
      <c r="D63" s="289"/>
      <c r="E63" s="289"/>
      <c r="F63" s="289"/>
      <c r="G63" s="222"/>
      <c r="H63" s="222"/>
      <c r="I63" s="222"/>
      <c r="J63" s="222"/>
      <c r="K63" s="222"/>
      <c r="L63" s="289" t="s">
        <v>1698</v>
      </c>
      <c r="M63" s="289"/>
      <c r="N63" s="289"/>
      <c r="O63" s="289"/>
      <c r="P63" s="289"/>
      <c r="Q63" s="289" t="s">
        <v>1698</v>
      </c>
      <c r="R63" s="289"/>
      <c r="S63" s="289"/>
      <c r="T63" s="289"/>
      <c r="U63" s="365"/>
    </row>
    <row r="64" spans="2:21" s="67" customFormat="1" ht="30" customHeight="1">
      <c r="B64" s="362"/>
      <c r="C64" s="289"/>
      <c r="D64" s="289"/>
      <c r="E64" s="289"/>
      <c r="F64" s="289"/>
      <c r="G64" s="222"/>
      <c r="H64" s="222"/>
      <c r="I64" s="222"/>
      <c r="J64" s="222"/>
      <c r="K64" s="222"/>
      <c r="L64" s="289"/>
      <c r="M64" s="289"/>
      <c r="N64" s="289"/>
      <c r="O64" s="289"/>
      <c r="P64" s="289"/>
      <c r="Q64" s="222"/>
      <c r="R64" s="222"/>
      <c r="S64" s="222"/>
      <c r="T64" s="222"/>
      <c r="U64" s="349"/>
    </row>
    <row r="65" spans="2:21" s="67" customFormat="1" ht="30" customHeight="1">
      <c r="B65" s="363" t="s">
        <v>1708</v>
      </c>
      <c r="C65" s="350"/>
      <c r="D65" s="350"/>
      <c r="E65" s="350"/>
      <c r="F65" s="350"/>
      <c r="G65" s="222"/>
      <c r="H65" s="222"/>
      <c r="I65" s="222"/>
      <c r="J65" s="222"/>
      <c r="K65" s="222"/>
      <c r="L65" s="350" t="s">
        <v>1708</v>
      </c>
      <c r="M65" s="350"/>
      <c r="N65" s="350"/>
      <c r="O65" s="350"/>
      <c r="P65" s="350"/>
      <c r="Q65" s="350" t="s">
        <v>1708</v>
      </c>
      <c r="R65" s="350"/>
      <c r="S65" s="350"/>
      <c r="T65" s="350"/>
      <c r="U65" s="364"/>
    </row>
    <row r="66" spans="2:21" s="67" customFormat="1" ht="30" customHeight="1">
      <c r="B66" s="362" t="s">
        <v>1709</v>
      </c>
      <c r="C66" s="289"/>
      <c r="D66" s="289"/>
      <c r="E66" s="289"/>
      <c r="F66" s="289"/>
      <c r="G66" s="222"/>
      <c r="H66" s="222"/>
      <c r="I66" s="222"/>
      <c r="J66" s="222"/>
      <c r="K66" s="222"/>
      <c r="L66" s="289" t="s">
        <v>1710</v>
      </c>
      <c r="M66" s="289"/>
      <c r="N66" s="289"/>
      <c r="O66" s="289"/>
      <c r="P66" s="289"/>
      <c r="Q66" s="289" t="s">
        <v>1711</v>
      </c>
      <c r="R66" s="289"/>
      <c r="S66" s="289"/>
      <c r="T66" s="289"/>
      <c r="U66" s="365"/>
    </row>
    <row r="67" spans="2:21" s="67" customFormat="1" ht="30" customHeight="1">
      <c r="B67" s="362" t="s">
        <v>1712</v>
      </c>
      <c r="C67" s="289"/>
      <c r="D67" s="289"/>
      <c r="E67" s="289"/>
      <c r="F67" s="289"/>
      <c r="G67" s="222"/>
      <c r="H67" s="222"/>
      <c r="I67" s="222"/>
      <c r="J67" s="222"/>
      <c r="K67" s="222"/>
      <c r="L67" s="289" t="s">
        <v>1713</v>
      </c>
      <c r="M67" s="289"/>
      <c r="N67" s="289"/>
      <c r="O67" s="289"/>
      <c r="P67" s="289"/>
      <c r="Q67" s="222"/>
      <c r="R67" s="222"/>
      <c r="S67" s="222"/>
      <c r="T67" s="222"/>
      <c r="U67" s="349"/>
    </row>
    <row r="68" spans="2:21" s="67" customFormat="1" ht="30" customHeight="1">
      <c r="B68" s="362" t="s">
        <v>1714</v>
      </c>
      <c r="C68" s="289"/>
      <c r="D68" s="289"/>
      <c r="E68" s="289"/>
      <c r="F68" s="289"/>
      <c r="G68" s="222"/>
      <c r="H68" s="222"/>
      <c r="I68" s="222"/>
      <c r="J68" s="222"/>
      <c r="K68" s="222"/>
      <c r="L68" s="289" t="s">
        <v>1715</v>
      </c>
      <c r="M68" s="289"/>
      <c r="N68" s="289"/>
      <c r="O68" s="289"/>
      <c r="P68" s="289"/>
      <c r="Q68" s="222"/>
      <c r="R68" s="222"/>
      <c r="S68" s="222"/>
      <c r="T68" s="222"/>
      <c r="U68" s="349"/>
    </row>
    <row r="69" spans="2:21" s="67" customFormat="1" ht="30" customHeight="1">
      <c r="B69" s="362" t="s">
        <v>1716</v>
      </c>
      <c r="C69" s="289"/>
      <c r="D69" s="289"/>
      <c r="E69" s="289"/>
      <c r="F69" s="289"/>
      <c r="G69" s="222"/>
      <c r="H69" s="222"/>
      <c r="I69" s="222"/>
      <c r="J69" s="222"/>
      <c r="K69" s="222"/>
      <c r="L69" s="289" t="s">
        <v>1717</v>
      </c>
      <c r="M69" s="289"/>
      <c r="N69" s="289"/>
      <c r="O69" s="289"/>
      <c r="P69" s="289"/>
      <c r="Q69" s="289" t="s">
        <v>1717</v>
      </c>
      <c r="R69" s="289"/>
      <c r="S69" s="289"/>
      <c r="T69" s="289"/>
      <c r="U69" s="365"/>
    </row>
    <row r="70" spans="2:21" s="67" customFormat="1" ht="30" customHeight="1">
      <c r="B70" s="362" t="s">
        <v>1718</v>
      </c>
      <c r="C70" s="289"/>
      <c r="D70" s="289"/>
      <c r="E70" s="289"/>
      <c r="F70" s="289"/>
      <c r="G70" s="222"/>
      <c r="H70" s="222"/>
      <c r="I70" s="222"/>
      <c r="J70" s="222"/>
      <c r="K70" s="222"/>
      <c r="L70" s="289" t="s">
        <v>1719</v>
      </c>
      <c r="M70" s="289"/>
      <c r="N70" s="289"/>
      <c r="O70" s="289"/>
      <c r="P70" s="289"/>
      <c r="Q70" s="222"/>
      <c r="R70" s="222"/>
      <c r="S70" s="222"/>
      <c r="T70" s="222"/>
      <c r="U70" s="349"/>
    </row>
    <row r="71" spans="2:21" s="67" customFormat="1" ht="30" customHeight="1">
      <c r="B71" s="362" t="s">
        <v>1720</v>
      </c>
      <c r="C71" s="289"/>
      <c r="D71" s="289"/>
      <c r="E71" s="289"/>
      <c r="F71" s="289"/>
      <c r="G71" s="222"/>
      <c r="H71" s="222"/>
      <c r="I71" s="222"/>
      <c r="J71" s="222"/>
      <c r="K71" s="222"/>
      <c r="L71" s="289" t="s">
        <v>1721</v>
      </c>
      <c r="M71" s="289"/>
      <c r="N71" s="289"/>
      <c r="O71" s="289"/>
      <c r="P71" s="289"/>
      <c r="Q71" s="222"/>
      <c r="R71" s="222"/>
      <c r="S71" s="222"/>
      <c r="T71" s="222"/>
      <c r="U71" s="349"/>
    </row>
    <row r="72" spans="2:21" s="67" customFormat="1" ht="30" customHeight="1">
      <c r="B72" s="362" t="s">
        <v>1722</v>
      </c>
      <c r="C72" s="289"/>
      <c r="D72" s="289"/>
      <c r="E72" s="289"/>
      <c r="F72" s="289"/>
      <c r="G72" s="289"/>
      <c r="H72" s="289"/>
      <c r="I72" s="289"/>
      <c r="J72" s="289"/>
      <c r="K72" s="289"/>
      <c r="L72" s="289" t="s">
        <v>1724</v>
      </c>
      <c r="M72" s="289"/>
      <c r="N72" s="289"/>
      <c r="O72" s="289"/>
      <c r="P72" s="289"/>
      <c r="Q72" s="289" t="s">
        <v>1723</v>
      </c>
      <c r="R72" s="289"/>
      <c r="S72" s="289"/>
      <c r="T72" s="289"/>
      <c r="U72" s="365"/>
    </row>
    <row r="73" spans="2:21" s="67" customFormat="1" ht="30" customHeight="1">
      <c r="B73" s="362"/>
      <c r="C73" s="289"/>
      <c r="D73" s="289"/>
      <c r="E73" s="289"/>
      <c r="F73" s="289"/>
      <c r="G73" s="289"/>
      <c r="H73" s="289"/>
      <c r="I73" s="289"/>
      <c r="J73" s="289"/>
      <c r="K73" s="289"/>
      <c r="L73" s="289"/>
      <c r="M73" s="289"/>
      <c r="N73" s="289"/>
      <c r="O73" s="289"/>
      <c r="P73" s="289"/>
      <c r="Q73" s="289"/>
      <c r="R73" s="289"/>
      <c r="S73" s="289"/>
      <c r="T73" s="289"/>
      <c r="U73" s="365"/>
    </row>
    <row r="74" spans="2:21" s="67" customFormat="1" ht="30" customHeight="1">
      <c r="B74" s="363" t="s">
        <v>1725</v>
      </c>
      <c r="C74" s="350"/>
      <c r="D74" s="350"/>
      <c r="E74" s="350"/>
      <c r="F74" s="350"/>
      <c r="G74" s="289"/>
      <c r="H74" s="289"/>
      <c r="I74" s="289"/>
      <c r="J74" s="289"/>
      <c r="K74" s="289"/>
      <c r="L74" s="350" t="s">
        <v>1725</v>
      </c>
      <c r="M74" s="350"/>
      <c r="N74" s="350"/>
      <c r="O74" s="350"/>
      <c r="P74" s="350"/>
      <c r="Q74" s="289"/>
      <c r="R74" s="289"/>
      <c r="S74" s="289"/>
      <c r="T74" s="289"/>
      <c r="U74" s="365"/>
    </row>
    <row r="75" spans="2:21" s="67" customFormat="1" ht="30" customHeight="1">
      <c r="B75" s="362" t="s">
        <v>1726</v>
      </c>
      <c r="C75" s="289"/>
      <c r="D75" s="289"/>
      <c r="E75" s="289"/>
      <c r="F75" s="289"/>
      <c r="G75" s="289"/>
      <c r="H75" s="289"/>
      <c r="I75" s="289"/>
      <c r="J75" s="289"/>
      <c r="K75" s="289"/>
      <c r="L75" s="289" t="s">
        <v>1727</v>
      </c>
      <c r="M75" s="289"/>
      <c r="N75" s="289"/>
      <c r="O75" s="289"/>
      <c r="P75" s="289"/>
      <c r="Q75" s="289"/>
      <c r="R75" s="289"/>
      <c r="S75" s="289"/>
      <c r="T75" s="289"/>
      <c r="U75" s="365"/>
    </row>
    <row r="76" spans="2:21" s="67" customFormat="1" ht="30" hidden="1" customHeight="1">
      <c r="B76" s="362" t="s">
        <v>1728</v>
      </c>
      <c r="C76" s="289"/>
      <c r="D76" s="289"/>
      <c r="E76" s="289"/>
      <c r="F76" s="289"/>
      <c r="G76" s="289"/>
      <c r="H76" s="289"/>
      <c r="I76" s="289"/>
      <c r="J76" s="289"/>
      <c r="K76" s="289"/>
      <c r="L76" s="289" t="s">
        <v>1729</v>
      </c>
      <c r="M76" s="289"/>
      <c r="N76" s="289"/>
      <c r="O76" s="289"/>
      <c r="P76" s="289"/>
      <c r="Q76" s="289"/>
      <c r="R76" s="289"/>
      <c r="S76" s="289"/>
      <c r="T76" s="289"/>
      <c r="U76" s="365"/>
    </row>
    <row r="77" spans="2:21" s="67" customFormat="1" ht="30" hidden="1" customHeight="1">
      <c r="B77" s="362" t="s">
        <v>1730</v>
      </c>
      <c r="C77" s="289"/>
      <c r="D77" s="289"/>
      <c r="E77" s="289"/>
      <c r="F77" s="289"/>
      <c r="G77" s="289"/>
      <c r="H77" s="289"/>
      <c r="I77" s="289"/>
      <c r="J77" s="289"/>
      <c r="K77" s="289"/>
      <c r="L77" s="289" t="s">
        <v>1731</v>
      </c>
      <c r="M77" s="289"/>
      <c r="N77" s="289"/>
      <c r="O77" s="289"/>
      <c r="P77" s="289"/>
      <c r="Q77" s="289"/>
      <c r="R77" s="289"/>
      <c r="S77" s="289"/>
      <c r="T77" s="289"/>
      <c r="U77" s="365"/>
    </row>
    <row r="78" spans="2:21" s="67" customFormat="1" ht="30" hidden="1" customHeight="1">
      <c r="B78" s="362" t="s">
        <v>1732</v>
      </c>
      <c r="C78" s="289"/>
      <c r="D78" s="289"/>
      <c r="E78" s="289"/>
      <c r="F78" s="289"/>
      <c r="G78" s="289"/>
      <c r="H78" s="289"/>
      <c r="I78" s="289"/>
      <c r="J78" s="289"/>
      <c r="K78" s="289"/>
      <c r="L78" s="289" t="s">
        <v>1733</v>
      </c>
      <c r="M78" s="289"/>
      <c r="N78" s="289"/>
      <c r="O78" s="289"/>
      <c r="P78" s="289"/>
      <c r="Q78" s="289"/>
      <c r="R78" s="289"/>
      <c r="S78" s="289"/>
      <c r="T78" s="289"/>
      <c r="U78" s="365"/>
    </row>
    <row r="79" spans="2:21" s="67" customFormat="1" ht="30" hidden="1" customHeight="1">
      <c r="B79" s="362"/>
      <c r="C79" s="289"/>
      <c r="D79" s="289"/>
      <c r="E79" s="289"/>
      <c r="F79" s="289"/>
      <c r="G79" s="289"/>
      <c r="H79" s="289"/>
      <c r="I79" s="289"/>
      <c r="J79" s="289"/>
      <c r="K79" s="289"/>
      <c r="L79" s="289"/>
      <c r="M79" s="289"/>
      <c r="N79" s="289"/>
      <c r="O79" s="289"/>
      <c r="P79" s="289"/>
      <c r="Q79" s="289"/>
      <c r="R79" s="289"/>
      <c r="S79" s="289"/>
      <c r="T79" s="289"/>
      <c r="U79" s="365"/>
    </row>
    <row r="80" spans="2:21" s="67" customFormat="1" ht="30" hidden="1" customHeight="1">
      <c r="B80" s="363" t="s">
        <v>1734</v>
      </c>
      <c r="C80" s="350"/>
      <c r="D80" s="350"/>
      <c r="E80" s="350"/>
      <c r="F80" s="350"/>
      <c r="G80" s="289"/>
      <c r="H80" s="289"/>
      <c r="I80" s="289"/>
      <c r="J80" s="289"/>
      <c r="K80" s="289"/>
      <c r="L80" s="289"/>
      <c r="M80" s="289"/>
      <c r="N80" s="289"/>
      <c r="O80" s="289"/>
      <c r="P80" s="289"/>
      <c r="Q80" s="289"/>
      <c r="R80" s="289"/>
      <c r="S80" s="289"/>
      <c r="T80" s="289"/>
      <c r="U80" s="365"/>
    </row>
    <row r="81" spans="2:21" s="67" customFormat="1" ht="30" hidden="1" customHeight="1">
      <c r="B81" s="348" t="s">
        <v>1735</v>
      </c>
      <c r="C81" s="222"/>
      <c r="D81" s="222"/>
      <c r="E81" s="222"/>
      <c r="F81" s="222"/>
      <c r="G81" s="289"/>
      <c r="H81" s="289"/>
      <c r="I81" s="289"/>
      <c r="J81" s="289"/>
      <c r="K81" s="289"/>
      <c r="L81" s="222" t="s">
        <v>1736</v>
      </c>
      <c r="M81" s="222"/>
      <c r="N81" s="222"/>
      <c r="O81" s="222"/>
      <c r="P81" s="222"/>
      <c r="Q81" s="289"/>
      <c r="R81" s="289"/>
      <c r="S81" s="289"/>
      <c r="T81" s="289"/>
      <c r="U81" s="365"/>
    </row>
    <row r="82" spans="2:21" s="67" customFormat="1" ht="30" hidden="1" customHeight="1">
      <c r="B82" s="348" t="s">
        <v>1737</v>
      </c>
      <c r="C82" s="222"/>
      <c r="D82" s="222"/>
      <c r="E82" s="222"/>
      <c r="F82" s="222"/>
      <c r="G82" s="289"/>
      <c r="H82" s="289"/>
      <c r="I82" s="289"/>
      <c r="J82" s="289"/>
      <c r="K82" s="289"/>
      <c r="L82" s="222" t="s">
        <v>1738</v>
      </c>
      <c r="M82" s="222"/>
      <c r="N82" s="222"/>
      <c r="O82" s="222"/>
      <c r="P82" s="222"/>
      <c r="Q82" s="289"/>
      <c r="R82" s="289"/>
      <c r="S82" s="289"/>
      <c r="T82" s="289"/>
      <c r="U82" s="365"/>
    </row>
    <row r="83" spans="2:21" s="67" customFormat="1" ht="30" hidden="1" customHeight="1">
      <c r="B83" s="348" t="s">
        <v>1739</v>
      </c>
      <c r="C83" s="222"/>
      <c r="D83" s="222"/>
      <c r="E83" s="222"/>
      <c r="F83" s="222"/>
      <c r="G83" s="289"/>
      <c r="H83" s="289"/>
      <c r="I83" s="289"/>
      <c r="J83" s="289"/>
      <c r="K83" s="289"/>
      <c r="L83" s="222" t="s">
        <v>1740</v>
      </c>
      <c r="M83" s="222"/>
      <c r="N83" s="222"/>
      <c r="O83" s="222"/>
      <c r="P83" s="222"/>
      <c r="Q83" s="289"/>
      <c r="R83" s="289"/>
      <c r="S83" s="289"/>
      <c r="T83" s="289"/>
      <c r="U83" s="365"/>
    </row>
    <row r="84" spans="2:21" s="67" customFormat="1" ht="30" hidden="1" customHeight="1">
      <c r="B84" s="362"/>
      <c r="C84" s="289"/>
      <c r="D84" s="289"/>
      <c r="E84" s="289"/>
      <c r="F84" s="289"/>
      <c r="G84" s="289"/>
      <c r="H84" s="289"/>
      <c r="I84" s="289"/>
      <c r="J84" s="289"/>
      <c r="K84" s="289"/>
      <c r="L84" s="289"/>
      <c r="M84" s="289"/>
      <c r="N84" s="289"/>
      <c r="O84" s="289"/>
      <c r="P84" s="289"/>
      <c r="Q84" s="289"/>
      <c r="R84" s="289"/>
      <c r="S84" s="289"/>
      <c r="T84" s="289"/>
      <c r="U84" s="365"/>
    </row>
    <row r="85" spans="2:21" s="67" customFormat="1" ht="30" hidden="1" customHeight="1">
      <c r="B85" s="387" t="s">
        <v>1741</v>
      </c>
      <c r="C85" s="388"/>
      <c r="D85" s="388"/>
      <c r="E85" s="388"/>
      <c r="F85" s="388"/>
      <c r="G85" s="289"/>
      <c r="H85" s="289"/>
      <c r="I85" s="289"/>
      <c r="J85" s="289"/>
      <c r="K85" s="289"/>
      <c r="L85" s="388" t="s">
        <v>1742</v>
      </c>
      <c r="M85" s="388"/>
      <c r="N85" s="388"/>
      <c r="O85" s="388"/>
      <c r="P85" s="388"/>
      <c r="Q85" s="388" t="s">
        <v>1743</v>
      </c>
      <c r="R85" s="388"/>
      <c r="S85" s="388"/>
      <c r="T85" s="388"/>
      <c r="U85" s="389"/>
    </row>
    <row r="86" spans="2:21" s="67" customFormat="1" ht="30" hidden="1" customHeight="1">
      <c r="B86" s="363" t="s">
        <v>1744</v>
      </c>
      <c r="C86" s="350"/>
      <c r="D86" s="350"/>
      <c r="E86" s="350"/>
      <c r="F86" s="350"/>
      <c r="G86" s="289"/>
      <c r="H86" s="289"/>
      <c r="I86" s="289"/>
      <c r="J86" s="289"/>
      <c r="K86" s="289"/>
      <c r="L86" s="350" t="s">
        <v>1745</v>
      </c>
      <c r="M86" s="350"/>
      <c r="N86" s="350"/>
      <c r="O86" s="350"/>
      <c r="P86" s="350"/>
      <c r="Q86" s="350" t="s">
        <v>1745</v>
      </c>
      <c r="R86" s="350"/>
      <c r="S86" s="350"/>
      <c r="T86" s="350"/>
      <c r="U86" s="364"/>
    </row>
    <row r="87" spans="2:21" s="67" customFormat="1" ht="30" hidden="1" customHeight="1">
      <c r="B87" s="348" t="s">
        <v>1747</v>
      </c>
      <c r="C87" s="222"/>
      <c r="D87" s="222"/>
      <c r="E87" s="222"/>
      <c r="F87" s="222"/>
      <c r="G87" s="289"/>
      <c r="H87" s="289"/>
      <c r="I87" s="289"/>
      <c r="J87" s="289"/>
      <c r="K87" s="289"/>
      <c r="L87" s="222" t="s">
        <v>1746</v>
      </c>
      <c r="M87" s="222"/>
      <c r="N87" s="222"/>
      <c r="O87" s="222"/>
      <c r="P87" s="222"/>
      <c r="Q87" s="289"/>
      <c r="R87" s="289"/>
      <c r="S87" s="289"/>
      <c r="T87" s="289"/>
      <c r="U87" s="365"/>
    </row>
    <row r="88" spans="2:21" s="67" customFormat="1" ht="30" hidden="1" customHeight="1">
      <c r="B88" s="348" t="s">
        <v>1749</v>
      </c>
      <c r="C88" s="222"/>
      <c r="D88" s="222"/>
      <c r="E88" s="222"/>
      <c r="F88" s="222"/>
      <c r="G88" s="289"/>
      <c r="H88" s="289"/>
      <c r="I88" s="289"/>
      <c r="J88" s="289"/>
      <c r="K88" s="289"/>
      <c r="L88" s="222" t="s">
        <v>1748</v>
      </c>
      <c r="M88" s="222"/>
      <c r="N88" s="222"/>
      <c r="O88" s="222"/>
      <c r="P88" s="222"/>
      <c r="Q88" s="289"/>
      <c r="R88" s="289"/>
      <c r="S88" s="289"/>
      <c r="T88" s="289"/>
      <c r="U88" s="365"/>
    </row>
    <row r="89" spans="2:21" s="67" customFormat="1" ht="30" hidden="1" customHeight="1">
      <c r="B89" s="348" t="s">
        <v>1750</v>
      </c>
      <c r="C89" s="222"/>
      <c r="D89" s="222"/>
      <c r="E89" s="222"/>
      <c r="F89" s="222"/>
      <c r="G89" s="289"/>
      <c r="H89" s="289"/>
      <c r="I89" s="289"/>
      <c r="J89" s="289"/>
      <c r="K89" s="289"/>
      <c r="L89" s="222" t="s">
        <v>1751</v>
      </c>
      <c r="M89" s="222"/>
      <c r="N89" s="222"/>
      <c r="O89" s="222"/>
      <c r="P89" s="222"/>
      <c r="Q89" s="289"/>
      <c r="R89" s="289"/>
      <c r="S89" s="289"/>
      <c r="T89" s="289"/>
      <c r="U89" s="365"/>
    </row>
    <row r="90" spans="2:21" s="67" customFormat="1" ht="30" hidden="1" customHeight="1">
      <c r="B90" s="348" t="s">
        <v>1752</v>
      </c>
      <c r="C90" s="222"/>
      <c r="D90" s="222"/>
      <c r="E90" s="222"/>
      <c r="F90" s="222"/>
      <c r="G90" s="289"/>
      <c r="H90" s="289"/>
      <c r="I90" s="289"/>
      <c r="J90" s="289"/>
      <c r="K90" s="289"/>
      <c r="L90" s="222" t="s">
        <v>1752</v>
      </c>
      <c r="M90" s="222"/>
      <c r="N90" s="222"/>
      <c r="O90" s="222"/>
      <c r="P90" s="222"/>
      <c r="Q90" s="222"/>
      <c r="R90" s="222"/>
      <c r="S90" s="222"/>
      <c r="T90" s="222"/>
      <c r="U90" s="349"/>
    </row>
    <row r="91" spans="2:21" s="67" customFormat="1" ht="30" hidden="1" customHeight="1">
      <c r="B91" s="348"/>
      <c r="C91" s="222"/>
      <c r="D91" s="222"/>
      <c r="E91" s="222"/>
      <c r="F91" s="222"/>
      <c r="G91" s="289"/>
      <c r="H91" s="289"/>
      <c r="I91" s="289"/>
      <c r="J91" s="289"/>
      <c r="K91" s="289"/>
      <c r="L91" s="222"/>
      <c r="M91" s="222"/>
      <c r="N91" s="222"/>
      <c r="O91" s="222"/>
      <c r="P91" s="222"/>
      <c r="Q91" s="289"/>
      <c r="R91" s="289"/>
      <c r="S91" s="289"/>
      <c r="T91" s="289"/>
      <c r="U91" s="365"/>
    </row>
    <row r="92" spans="2:21" s="67" customFormat="1" ht="30" hidden="1" customHeight="1">
      <c r="B92" s="363" t="s">
        <v>1753</v>
      </c>
      <c r="C92" s="350"/>
      <c r="D92" s="350"/>
      <c r="E92" s="350"/>
      <c r="F92" s="350"/>
      <c r="G92" s="289"/>
      <c r="H92" s="289"/>
      <c r="I92" s="289"/>
      <c r="J92" s="289"/>
      <c r="K92" s="289"/>
      <c r="L92" s="350" t="s">
        <v>1753</v>
      </c>
      <c r="M92" s="350"/>
      <c r="N92" s="350"/>
      <c r="O92" s="350"/>
      <c r="P92" s="350"/>
      <c r="Q92" s="350" t="s">
        <v>1753</v>
      </c>
      <c r="R92" s="350"/>
      <c r="S92" s="350"/>
      <c r="T92" s="350"/>
      <c r="U92" s="364"/>
    </row>
    <row r="93" spans="2:21" s="67" customFormat="1" ht="30" hidden="1" customHeight="1">
      <c r="B93" s="348" t="s">
        <v>1754</v>
      </c>
      <c r="C93" s="222"/>
      <c r="D93" s="222"/>
      <c r="E93" s="222"/>
      <c r="F93" s="222"/>
      <c r="G93" s="289"/>
      <c r="H93" s="289"/>
      <c r="I93" s="289"/>
      <c r="J93" s="289"/>
      <c r="K93" s="289"/>
      <c r="L93" s="222" t="s">
        <v>1754</v>
      </c>
      <c r="M93" s="222"/>
      <c r="N93" s="222"/>
      <c r="O93" s="222"/>
      <c r="P93" s="222"/>
      <c r="Q93" s="289"/>
      <c r="R93" s="289"/>
      <c r="S93" s="289"/>
      <c r="T93" s="289"/>
      <c r="U93" s="365"/>
    </row>
    <row r="94" spans="2:21" s="67" customFormat="1" ht="30" hidden="1" customHeight="1">
      <c r="B94" s="348" t="s">
        <v>1755</v>
      </c>
      <c r="C94" s="222"/>
      <c r="D94" s="222"/>
      <c r="E94" s="222"/>
      <c r="F94" s="222"/>
      <c r="G94" s="289"/>
      <c r="H94" s="289"/>
      <c r="I94" s="289"/>
      <c r="J94" s="289"/>
      <c r="K94" s="289"/>
      <c r="L94" s="222" t="s">
        <v>1756</v>
      </c>
      <c r="M94" s="222"/>
      <c r="N94" s="222"/>
      <c r="O94" s="222"/>
      <c r="P94" s="222"/>
      <c r="Q94" s="289"/>
      <c r="R94" s="289"/>
      <c r="S94" s="289"/>
      <c r="T94" s="289"/>
      <c r="U94" s="365"/>
    </row>
    <row r="95" spans="2:21" s="67" customFormat="1" ht="30" hidden="1" customHeight="1">
      <c r="B95" s="348" t="s">
        <v>1757</v>
      </c>
      <c r="C95" s="222"/>
      <c r="D95" s="222"/>
      <c r="E95" s="222"/>
      <c r="F95" s="222"/>
      <c r="G95" s="289"/>
      <c r="H95" s="289"/>
      <c r="I95" s="289"/>
      <c r="J95" s="289"/>
      <c r="K95" s="289"/>
      <c r="L95" s="222" t="s">
        <v>1758</v>
      </c>
      <c r="M95" s="222"/>
      <c r="N95" s="222"/>
      <c r="O95" s="222"/>
      <c r="P95" s="222"/>
      <c r="Q95" s="289"/>
      <c r="R95" s="289"/>
      <c r="S95" s="289"/>
      <c r="T95" s="289"/>
      <c r="U95" s="365"/>
    </row>
    <row r="96" spans="2:21" s="67" customFormat="1" ht="30" hidden="1" customHeight="1">
      <c r="B96" s="348" t="s">
        <v>1759</v>
      </c>
      <c r="C96" s="222"/>
      <c r="D96" s="222"/>
      <c r="E96" s="222"/>
      <c r="F96" s="222"/>
      <c r="G96" s="289"/>
      <c r="H96" s="289"/>
      <c r="I96" s="289"/>
      <c r="J96" s="289"/>
      <c r="K96" s="289"/>
      <c r="L96" s="222" t="s">
        <v>1759</v>
      </c>
      <c r="M96" s="222"/>
      <c r="N96" s="222"/>
      <c r="O96" s="222"/>
      <c r="P96" s="222"/>
      <c r="Q96" s="222"/>
      <c r="R96" s="222"/>
      <c r="S96" s="222"/>
      <c r="T96" s="222"/>
      <c r="U96" s="349"/>
    </row>
    <row r="97" spans="2:21" s="67" customFormat="1" ht="30" hidden="1" customHeight="1">
      <c r="B97" s="362"/>
      <c r="C97" s="289"/>
      <c r="D97" s="289"/>
      <c r="E97" s="289"/>
      <c r="F97" s="289"/>
      <c r="G97" s="289"/>
      <c r="H97" s="289"/>
      <c r="I97" s="289"/>
      <c r="J97" s="289"/>
      <c r="K97" s="289"/>
      <c r="L97" s="289"/>
      <c r="M97" s="289"/>
      <c r="N97" s="289"/>
      <c r="O97" s="289"/>
      <c r="P97" s="289"/>
      <c r="Q97" s="289"/>
      <c r="R97" s="289"/>
      <c r="S97" s="289"/>
      <c r="T97" s="289"/>
      <c r="U97" s="365"/>
    </row>
    <row r="98" spans="2:21" s="67" customFormat="1" ht="30" hidden="1" customHeight="1">
      <c r="B98" s="387" t="s">
        <v>1760</v>
      </c>
      <c r="C98" s="388"/>
      <c r="D98" s="388"/>
      <c r="E98" s="388"/>
      <c r="F98" s="388"/>
      <c r="G98" s="289"/>
      <c r="H98" s="289"/>
      <c r="I98" s="289"/>
      <c r="J98" s="289"/>
      <c r="K98" s="289"/>
      <c r="L98" s="388" t="s">
        <v>1761</v>
      </c>
      <c r="M98" s="388"/>
      <c r="N98" s="388"/>
      <c r="O98" s="388"/>
      <c r="P98" s="388"/>
      <c r="Q98" s="388" t="s">
        <v>1760</v>
      </c>
      <c r="R98" s="388"/>
      <c r="S98" s="388"/>
      <c r="T98" s="388"/>
      <c r="U98" s="389"/>
    </row>
    <row r="99" spans="2:21" s="67" customFormat="1" ht="30" hidden="1" customHeight="1">
      <c r="B99" s="363" t="s">
        <v>1763</v>
      </c>
      <c r="C99" s="350"/>
      <c r="D99" s="350"/>
      <c r="E99" s="350"/>
      <c r="F99" s="350"/>
      <c r="G99" s="289"/>
      <c r="H99" s="289"/>
      <c r="I99" s="289"/>
      <c r="J99" s="289"/>
      <c r="K99" s="289"/>
      <c r="L99" s="350" t="s">
        <v>1762</v>
      </c>
      <c r="M99" s="350"/>
      <c r="N99" s="350"/>
      <c r="O99" s="350"/>
      <c r="P99" s="350"/>
      <c r="Q99" s="350" t="s">
        <v>1762</v>
      </c>
      <c r="R99" s="350"/>
      <c r="S99" s="350"/>
      <c r="T99" s="350"/>
      <c r="U99" s="364"/>
    </row>
    <row r="100" spans="2:21" s="67" customFormat="1" ht="30" hidden="1" customHeight="1">
      <c r="B100" s="348" t="s">
        <v>1764</v>
      </c>
      <c r="C100" s="222"/>
      <c r="D100" s="222"/>
      <c r="E100" s="222"/>
      <c r="F100" s="222"/>
      <c r="G100" s="289"/>
      <c r="H100" s="289"/>
      <c r="I100" s="289"/>
      <c r="J100" s="289"/>
      <c r="K100" s="289"/>
      <c r="L100" s="222" t="s">
        <v>1765</v>
      </c>
      <c r="M100" s="222"/>
      <c r="N100" s="222"/>
      <c r="O100" s="222"/>
      <c r="P100" s="222"/>
      <c r="Q100" s="222" t="s">
        <v>1765</v>
      </c>
      <c r="R100" s="222"/>
      <c r="S100" s="222"/>
      <c r="T100" s="222"/>
      <c r="U100" s="349"/>
    </row>
    <row r="101" spans="2:21" s="67" customFormat="1" ht="30" hidden="1" customHeight="1">
      <c r="B101" s="348" t="s">
        <v>1766</v>
      </c>
      <c r="C101" s="222"/>
      <c r="D101" s="222"/>
      <c r="E101" s="222"/>
      <c r="F101" s="222"/>
      <c r="G101" s="289"/>
      <c r="H101" s="289"/>
      <c r="I101" s="289"/>
      <c r="J101" s="289"/>
      <c r="K101" s="289"/>
      <c r="L101" s="222" t="s">
        <v>1767</v>
      </c>
      <c r="M101" s="222"/>
      <c r="N101" s="222"/>
      <c r="O101" s="222"/>
      <c r="P101" s="222"/>
      <c r="Q101" s="222" t="s">
        <v>1766</v>
      </c>
      <c r="R101" s="222"/>
      <c r="S101" s="222"/>
      <c r="T101" s="222"/>
      <c r="U101" s="349"/>
    </row>
    <row r="102" spans="2:21" ht="30" hidden="1" customHeight="1">
      <c r="B102" s="348" t="s">
        <v>1768</v>
      </c>
      <c r="C102" s="222"/>
      <c r="D102" s="222"/>
      <c r="E102" s="222"/>
      <c r="F102" s="222"/>
      <c r="G102" s="289"/>
      <c r="H102" s="289"/>
      <c r="I102" s="289"/>
      <c r="J102" s="289"/>
      <c r="K102" s="289"/>
      <c r="L102" s="222" t="s">
        <v>1768</v>
      </c>
      <c r="M102" s="222"/>
      <c r="N102" s="222"/>
      <c r="O102" s="222"/>
      <c r="P102" s="222"/>
      <c r="Q102" s="222" t="s">
        <v>1769</v>
      </c>
      <c r="R102" s="222"/>
      <c r="S102" s="222"/>
      <c r="T102" s="222"/>
      <c r="U102" s="349"/>
    </row>
    <row r="103" spans="2:21" s="67" customFormat="1" ht="30" hidden="1" customHeight="1">
      <c r="B103" s="348" t="s">
        <v>1770</v>
      </c>
      <c r="C103" s="222"/>
      <c r="D103" s="222"/>
      <c r="E103" s="222"/>
      <c r="F103" s="222"/>
      <c r="G103" s="289"/>
      <c r="H103" s="289"/>
      <c r="I103" s="289"/>
      <c r="J103" s="289"/>
      <c r="K103" s="289"/>
      <c r="L103" s="222" t="s">
        <v>1770</v>
      </c>
      <c r="M103" s="222"/>
      <c r="N103" s="222"/>
      <c r="O103" s="222"/>
      <c r="P103" s="222"/>
      <c r="Q103" s="222" t="s">
        <v>1770</v>
      </c>
      <c r="R103" s="222"/>
      <c r="S103" s="222"/>
      <c r="T103" s="222"/>
      <c r="U103" s="349"/>
    </row>
    <row r="104" spans="2:21" s="67" customFormat="1" ht="30" hidden="1" customHeight="1">
      <c r="B104" s="348"/>
      <c r="C104" s="222"/>
      <c r="D104" s="222"/>
      <c r="E104" s="222"/>
      <c r="F104" s="222"/>
      <c r="G104" s="289"/>
      <c r="H104" s="289"/>
      <c r="I104" s="289"/>
      <c r="J104" s="289"/>
      <c r="K104" s="289"/>
      <c r="L104" s="222"/>
      <c r="M104" s="222"/>
      <c r="N104" s="222"/>
      <c r="O104" s="222"/>
      <c r="P104" s="222"/>
      <c r="Q104" s="289"/>
      <c r="R104" s="289"/>
      <c r="S104" s="289"/>
      <c r="T104" s="289"/>
      <c r="U104" s="365"/>
    </row>
    <row r="105" spans="2:21" s="67" customFormat="1" ht="30" hidden="1" customHeight="1">
      <c r="B105" s="363" t="s">
        <v>1771</v>
      </c>
      <c r="C105" s="350"/>
      <c r="D105" s="350"/>
      <c r="E105" s="350"/>
      <c r="F105" s="350"/>
      <c r="G105" s="289"/>
      <c r="H105" s="289"/>
      <c r="I105" s="289"/>
      <c r="J105" s="289"/>
      <c r="K105" s="289"/>
      <c r="L105" s="350" t="s">
        <v>1771</v>
      </c>
      <c r="M105" s="350"/>
      <c r="N105" s="350"/>
      <c r="O105" s="350"/>
      <c r="P105" s="350"/>
      <c r="Q105" s="350" t="s">
        <v>1772</v>
      </c>
      <c r="R105" s="350"/>
      <c r="S105" s="350"/>
      <c r="T105" s="350"/>
      <c r="U105" s="364"/>
    </row>
    <row r="106" spans="2:21" s="67" customFormat="1" ht="30" hidden="1" customHeight="1">
      <c r="B106" s="348" t="s">
        <v>1773</v>
      </c>
      <c r="C106" s="222"/>
      <c r="D106" s="222"/>
      <c r="E106" s="222"/>
      <c r="F106" s="222"/>
      <c r="G106" s="289"/>
      <c r="H106" s="289"/>
      <c r="I106" s="289"/>
      <c r="J106" s="289"/>
      <c r="K106" s="289"/>
      <c r="L106" s="222" t="s">
        <v>1774</v>
      </c>
      <c r="M106" s="222"/>
      <c r="N106" s="222"/>
      <c r="O106" s="222"/>
      <c r="P106" s="222"/>
      <c r="Q106" s="222" t="s">
        <v>1773</v>
      </c>
      <c r="R106" s="222"/>
      <c r="S106" s="222"/>
      <c r="T106" s="222"/>
      <c r="U106" s="349"/>
    </row>
    <row r="107" spans="2:21" s="67" customFormat="1" ht="30" hidden="1" customHeight="1">
      <c r="B107" s="348" t="s">
        <v>1775</v>
      </c>
      <c r="C107" s="222"/>
      <c r="D107" s="222"/>
      <c r="E107" s="222"/>
      <c r="F107" s="222"/>
      <c r="G107" s="289"/>
      <c r="H107" s="289"/>
      <c r="I107" s="289"/>
      <c r="J107" s="289"/>
      <c r="K107" s="289"/>
      <c r="L107" s="222" t="s">
        <v>1775</v>
      </c>
      <c r="M107" s="222"/>
      <c r="N107" s="222"/>
      <c r="O107" s="222"/>
      <c r="P107" s="222"/>
      <c r="Q107" s="222" t="s">
        <v>1775</v>
      </c>
      <c r="R107" s="222"/>
      <c r="S107" s="222"/>
      <c r="T107" s="222"/>
      <c r="U107" s="349"/>
    </row>
    <row r="108" spans="2:21" s="67" customFormat="1" ht="30" hidden="1" customHeight="1">
      <c r="B108" s="348" t="s">
        <v>1776</v>
      </c>
      <c r="C108" s="222"/>
      <c r="D108" s="222"/>
      <c r="E108" s="222"/>
      <c r="F108" s="222"/>
      <c r="G108" s="289"/>
      <c r="H108" s="289"/>
      <c r="I108" s="289"/>
      <c r="J108" s="289"/>
      <c r="K108" s="289"/>
      <c r="L108" s="222" t="s">
        <v>1776</v>
      </c>
      <c r="M108" s="222"/>
      <c r="N108" s="222"/>
      <c r="O108" s="222"/>
      <c r="P108" s="222"/>
      <c r="Q108" s="222" t="s">
        <v>1777</v>
      </c>
      <c r="R108" s="222"/>
      <c r="S108" s="222"/>
      <c r="T108" s="222"/>
      <c r="U108" s="349"/>
    </row>
    <row r="109" spans="2:21" s="67" customFormat="1" ht="30" hidden="1" customHeight="1">
      <c r="B109" s="348" t="s">
        <v>1778</v>
      </c>
      <c r="C109" s="222"/>
      <c r="D109" s="222"/>
      <c r="E109" s="222"/>
      <c r="F109" s="222"/>
      <c r="G109" s="289"/>
      <c r="H109" s="289"/>
      <c r="I109" s="289"/>
      <c r="J109" s="289"/>
      <c r="K109" s="289"/>
      <c r="L109" s="222" t="s">
        <v>1778</v>
      </c>
      <c r="M109" s="222"/>
      <c r="N109" s="222"/>
      <c r="O109" s="222"/>
      <c r="P109" s="222"/>
      <c r="Q109" s="222" t="s">
        <v>1778</v>
      </c>
      <c r="R109" s="222"/>
      <c r="S109" s="222"/>
      <c r="T109" s="222"/>
      <c r="U109" s="349"/>
    </row>
    <row r="110" spans="2:21" s="67" customFormat="1" ht="30" hidden="1" customHeight="1">
      <c r="B110" s="348"/>
      <c r="C110" s="222"/>
      <c r="D110" s="222"/>
      <c r="E110" s="222"/>
      <c r="F110" s="222"/>
      <c r="G110" s="289"/>
      <c r="H110" s="289"/>
      <c r="I110" s="289"/>
      <c r="J110" s="289"/>
      <c r="K110" s="289"/>
      <c r="L110" s="222"/>
      <c r="M110" s="222"/>
      <c r="N110" s="222"/>
      <c r="O110" s="222"/>
      <c r="P110" s="222"/>
      <c r="Q110" s="289"/>
      <c r="R110" s="289"/>
      <c r="S110" s="289"/>
      <c r="T110" s="289"/>
      <c r="U110" s="365"/>
    </row>
    <row r="111" spans="2:21" s="67" customFormat="1" ht="30" hidden="1" customHeight="1">
      <c r="B111" s="363" t="s">
        <v>1779</v>
      </c>
      <c r="C111" s="350"/>
      <c r="D111" s="350"/>
      <c r="E111" s="350"/>
      <c r="F111" s="350"/>
      <c r="G111" s="289"/>
      <c r="H111" s="289"/>
      <c r="I111" s="289"/>
      <c r="J111" s="289"/>
      <c r="K111" s="289"/>
      <c r="L111" s="350" t="s">
        <v>1779</v>
      </c>
      <c r="M111" s="350"/>
      <c r="N111" s="350"/>
      <c r="O111" s="350"/>
      <c r="P111" s="350"/>
      <c r="Q111" s="350" t="s">
        <v>1779</v>
      </c>
      <c r="R111" s="350"/>
      <c r="S111" s="350"/>
      <c r="T111" s="350"/>
      <c r="U111" s="364"/>
    </row>
    <row r="112" spans="2:21" s="67" customFormat="1" ht="30" hidden="1" customHeight="1">
      <c r="B112" s="348" t="s">
        <v>1780</v>
      </c>
      <c r="C112" s="222"/>
      <c r="D112" s="222"/>
      <c r="E112" s="222"/>
      <c r="F112" s="222"/>
      <c r="G112" s="289"/>
      <c r="H112" s="289"/>
      <c r="I112" s="289"/>
      <c r="J112" s="289"/>
      <c r="K112" s="289"/>
      <c r="L112" s="222" t="s">
        <v>1780</v>
      </c>
      <c r="M112" s="222"/>
      <c r="N112" s="222"/>
      <c r="O112" s="222"/>
      <c r="P112" s="222"/>
      <c r="Q112" s="222" t="s">
        <v>1780</v>
      </c>
      <c r="R112" s="222"/>
      <c r="S112" s="222"/>
      <c r="T112" s="222"/>
      <c r="U112" s="349"/>
    </row>
    <row r="113" spans="2:21" s="67" customFormat="1" ht="30" hidden="1" customHeight="1">
      <c r="B113" s="348" t="s">
        <v>1781</v>
      </c>
      <c r="C113" s="222"/>
      <c r="D113" s="222"/>
      <c r="E113" s="222"/>
      <c r="F113" s="222"/>
      <c r="G113" s="289"/>
      <c r="H113" s="289"/>
      <c r="I113" s="289"/>
      <c r="J113" s="289"/>
      <c r="K113" s="289"/>
      <c r="L113" s="222" t="s">
        <v>1782</v>
      </c>
      <c r="M113" s="222"/>
      <c r="N113" s="222"/>
      <c r="O113" s="222"/>
      <c r="P113" s="222"/>
      <c r="Q113" s="222" t="s">
        <v>1783</v>
      </c>
      <c r="R113" s="222"/>
      <c r="S113" s="222"/>
      <c r="T113" s="222"/>
      <c r="U113" s="349"/>
    </row>
    <row r="114" spans="2:21" s="67" customFormat="1" ht="30" hidden="1" customHeight="1">
      <c r="B114" s="348" t="s">
        <v>1784</v>
      </c>
      <c r="C114" s="222"/>
      <c r="D114" s="222"/>
      <c r="E114" s="222"/>
      <c r="F114" s="222"/>
      <c r="G114" s="289"/>
      <c r="H114" s="289"/>
      <c r="I114" s="289"/>
      <c r="J114" s="289"/>
      <c r="K114" s="289"/>
      <c r="L114" s="222" t="s">
        <v>1784</v>
      </c>
      <c r="M114" s="222"/>
      <c r="N114" s="222"/>
      <c r="O114" s="222"/>
      <c r="P114" s="222"/>
      <c r="Q114" s="222" t="s">
        <v>1784</v>
      </c>
      <c r="R114" s="222"/>
      <c r="S114" s="222"/>
      <c r="T114" s="222"/>
      <c r="U114" s="349"/>
    </row>
    <row r="115" spans="2:21" s="67" customFormat="1" ht="30" hidden="1" customHeight="1">
      <c r="B115" s="348" t="s">
        <v>1785</v>
      </c>
      <c r="C115" s="222"/>
      <c r="D115" s="222"/>
      <c r="E115" s="222"/>
      <c r="F115" s="222"/>
      <c r="G115" s="289"/>
      <c r="H115" s="289"/>
      <c r="I115" s="289"/>
      <c r="J115" s="289"/>
      <c r="K115" s="289"/>
      <c r="L115" s="222" t="s">
        <v>1786</v>
      </c>
      <c r="M115" s="222"/>
      <c r="N115" s="222"/>
      <c r="O115" s="222"/>
      <c r="P115" s="222"/>
      <c r="Q115" s="222" t="s">
        <v>1785</v>
      </c>
      <c r="R115" s="222"/>
      <c r="S115" s="222"/>
      <c r="T115" s="222"/>
      <c r="U115" s="349"/>
    </row>
    <row r="116" spans="2:21" s="67" customFormat="1" ht="30" customHeight="1">
      <c r="B116" s="348"/>
      <c r="C116" s="222"/>
      <c r="D116" s="222"/>
      <c r="E116" s="222"/>
      <c r="F116" s="222"/>
      <c r="G116" s="289"/>
      <c r="H116" s="289"/>
      <c r="I116" s="289"/>
      <c r="J116" s="289"/>
      <c r="K116" s="289"/>
      <c r="L116" s="222"/>
      <c r="M116" s="222"/>
      <c r="N116" s="222"/>
      <c r="O116" s="222"/>
      <c r="P116" s="222"/>
      <c r="Q116" s="222"/>
      <c r="R116" s="222"/>
      <c r="S116" s="222"/>
      <c r="T116" s="222"/>
      <c r="U116" s="349"/>
    </row>
    <row r="117" spans="2:21" s="67" customFormat="1" ht="30" customHeight="1">
      <c r="B117" s="363" t="s">
        <v>1835</v>
      </c>
      <c r="C117" s="350"/>
      <c r="D117" s="350"/>
      <c r="E117" s="350"/>
      <c r="F117" s="350"/>
      <c r="G117" s="289"/>
      <c r="H117" s="289"/>
      <c r="I117" s="289"/>
      <c r="J117" s="289"/>
      <c r="K117" s="289"/>
      <c r="L117" s="350" t="s">
        <v>1835</v>
      </c>
      <c r="M117" s="350"/>
      <c r="N117" s="350"/>
      <c r="O117" s="350"/>
      <c r="P117" s="350"/>
      <c r="Q117" s="350" t="s">
        <v>1835</v>
      </c>
      <c r="R117" s="350"/>
      <c r="S117" s="350"/>
      <c r="T117" s="350"/>
      <c r="U117" s="364"/>
    </row>
    <row r="118" spans="2:21" s="67" customFormat="1" ht="30" customHeight="1">
      <c r="B118" s="348" t="s">
        <v>1787</v>
      </c>
      <c r="C118" s="222"/>
      <c r="D118" s="222"/>
      <c r="E118" s="222"/>
      <c r="F118" s="222"/>
      <c r="G118" s="289"/>
      <c r="H118" s="289"/>
      <c r="I118" s="289"/>
      <c r="J118" s="289"/>
      <c r="K118" s="289"/>
      <c r="L118" s="222" t="s">
        <v>1788</v>
      </c>
      <c r="M118" s="222"/>
      <c r="N118" s="222"/>
      <c r="O118" s="222"/>
      <c r="P118" s="222"/>
      <c r="Q118" s="222" t="s">
        <v>1788</v>
      </c>
      <c r="R118" s="222"/>
      <c r="S118" s="222"/>
      <c r="T118" s="222"/>
      <c r="U118" s="349"/>
    </row>
    <row r="119" spans="2:21" s="67" customFormat="1" ht="30" customHeight="1">
      <c r="B119" s="348" t="s">
        <v>1789</v>
      </c>
      <c r="C119" s="222"/>
      <c r="D119" s="222"/>
      <c r="E119" s="222"/>
      <c r="F119" s="222"/>
      <c r="G119" s="289"/>
      <c r="H119" s="289"/>
      <c r="I119" s="289"/>
      <c r="J119" s="289"/>
      <c r="K119" s="289"/>
      <c r="L119" s="222" t="s">
        <v>1789</v>
      </c>
      <c r="M119" s="222"/>
      <c r="N119" s="222"/>
      <c r="O119" s="222"/>
      <c r="P119" s="222"/>
      <c r="Q119" s="222"/>
      <c r="R119" s="222"/>
      <c r="S119" s="222"/>
      <c r="T119" s="222"/>
      <c r="U119" s="349"/>
    </row>
    <row r="120" spans="2:21" s="67" customFormat="1" ht="30" customHeight="1">
      <c r="B120" s="348" t="s">
        <v>1790</v>
      </c>
      <c r="C120" s="222"/>
      <c r="D120" s="222"/>
      <c r="E120" s="222"/>
      <c r="F120" s="222"/>
      <c r="G120" s="289"/>
      <c r="H120" s="289"/>
      <c r="I120" s="289"/>
      <c r="J120" s="289"/>
      <c r="K120" s="289"/>
      <c r="L120" s="222" t="s">
        <v>1791</v>
      </c>
      <c r="M120" s="222"/>
      <c r="N120" s="222"/>
      <c r="O120" s="222"/>
      <c r="P120" s="222"/>
      <c r="Q120" s="222"/>
      <c r="R120" s="222"/>
      <c r="S120" s="222"/>
      <c r="T120" s="222"/>
      <c r="U120" s="349"/>
    </row>
    <row r="121" spans="2:21" s="67" customFormat="1" ht="30" customHeight="1">
      <c r="B121" s="348" t="s">
        <v>1792</v>
      </c>
      <c r="C121" s="222"/>
      <c r="D121" s="222"/>
      <c r="E121" s="222"/>
      <c r="F121" s="222"/>
      <c r="G121" s="289"/>
      <c r="H121" s="289"/>
      <c r="I121" s="289"/>
      <c r="J121" s="289"/>
      <c r="K121" s="289"/>
      <c r="L121" s="222" t="s">
        <v>1793</v>
      </c>
      <c r="M121" s="222"/>
      <c r="N121" s="222"/>
      <c r="O121" s="222"/>
      <c r="P121" s="222"/>
      <c r="Q121" s="222"/>
      <c r="R121" s="222"/>
      <c r="S121" s="222"/>
      <c r="T121" s="222"/>
      <c r="U121" s="349"/>
    </row>
    <row r="122" spans="2:21" s="67" customFormat="1" ht="30" customHeight="1">
      <c r="B122" s="348"/>
      <c r="C122" s="222"/>
      <c r="D122" s="222"/>
      <c r="E122" s="222"/>
      <c r="F122" s="222"/>
      <c r="G122" s="289"/>
      <c r="H122" s="289"/>
      <c r="I122" s="289"/>
      <c r="J122" s="289"/>
      <c r="K122" s="289"/>
      <c r="L122" s="222"/>
      <c r="M122" s="222"/>
      <c r="N122" s="222"/>
      <c r="O122" s="222"/>
      <c r="P122" s="222"/>
      <c r="Q122" s="222"/>
      <c r="R122" s="222"/>
      <c r="S122" s="222"/>
      <c r="T122" s="222"/>
      <c r="U122" s="349"/>
    </row>
    <row r="123" spans="2:21" s="67" customFormat="1" ht="30" customHeight="1">
      <c r="B123" s="363" t="s">
        <v>1836</v>
      </c>
      <c r="C123" s="350"/>
      <c r="D123" s="350"/>
      <c r="E123" s="350"/>
      <c r="F123" s="350"/>
      <c r="G123" s="289"/>
      <c r="H123" s="289"/>
      <c r="I123" s="289"/>
      <c r="J123" s="289"/>
      <c r="K123" s="289"/>
      <c r="L123" s="350" t="s">
        <v>1836</v>
      </c>
      <c r="M123" s="350"/>
      <c r="N123" s="350"/>
      <c r="O123" s="350"/>
      <c r="P123" s="350"/>
      <c r="Q123" s="350" t="s">
        <v>1836</v>
      </c>
      <c r="R123" s="350"/>
      <c r="S123" s="350"/>
      <c r="T123" s="350"/>
      <c r="U123" s="364"/>
    </row>
    <row r="124" spans="2:21" s="67" customFormat="1" ht="30" customHeight="1">
      <c r="B124" s="348" t="s">
        <v>1795</v>
      </c>
      <c r="C124" s="222"/>
      <c r="D124" s="222"/>
      <c r="E124" s="222"/>
      <c r="F124" s="222"/>
      <c r="G124" s="289"/>
      <c r="H124" s="289"/>
      <c r="I124" s="289"/>
      <c r="J124" s="289"/>
      <c r="K124" s="289"/>
      <c r="L124" s="222" t="s">
        <v>1795</v>
      </c>
      <c r="M124" s="222"/>
      <c r="N124" s="222"/>
      <c r="O124" s="222"/>
      <c r="P124" s="222"/>
      <c r="Q124" s="222" t="s">
        <v>1794</v>
      </c>
      <c r="R124" s="222"/>
      <c r="S124" s="222"/>
      <c r="T124" s="222"/>
      <c r="U124" s="349"/>
    </row>
    <row r="125" spans="2:21" s="67" customFormat="1" ht="30" customHeight="1">
      <c r="B125" s="348"/>
      <c r="C125" s="222"/>
      <c r="D125" s="222"/>
      <c r="E125" s="222"/>
      <c r="F125" s="222"/>
      <c r="G125" s="289"/>
      <c r="H125" s="289"/>
      <c r="I125" s="289"/>
      <c r="J125" s="289"/>
      <c r="K125" s="289"/>
      <c r="L125" s="222"/>
      <c r="M125" s="222"/>
      <c r="N125" s="222"/>
      <c r="O125" s="222"/>
      <c r="P125" s="222"/>
      <c r="Q125" s="222"/>
      <c r="R125" s="222"/>
      <c r="S125" s="222"/>
      <c r="T125" s="222"/>
      <c r="U125" s="349"/>
    </row>
    <row r="126" spans="2:21" s="67" customFormat="1" ht="30" customHeight="1">
      <c r="B126" s="387" t="s">
        <v>1796</v>
      </c>
      <c r="C126" s="388"/>
      <c r="D126" s="388"/>
      <c r="E126" s="388"/>
      <c r="F126" s="388"/>
      <c r="G126" s="289"/>
      <c r="H126" s="289"/>
      <c r="I126" s="289"/>
      <c r="J126" s="289"/>
      <c r="K126" s="289"/>
      <c r="L126" s="388" t="s">
        <v>1796</v>
      </c>
      <c r="M126" s="388"/>
      <c r="N126" s="388"/>
      <c r="O126" s="388"/>
      <c r="P126" s="388"/>
      <c r="Q126" s="388" t="s">
        <v>1796</v>
      </c>
      <c r="R126" s="388"/>
      <c r="S126" s="388"/>
      <c r="T126" s="388"/>
      <c r="U126" s="389"/>
    </row>
    <row r="127" spans="2:21" s="67" customFormat="1" ht="30" customHeight="1">
      <c r="B127" s="363" t="s">
        <v>1837</v>
      </c>
      <c r="C127" s="350"/>
      <c r="D127" s="350"/>
      <c r="E127" s="350"/>
      <c r="F127" s="350"/>
      <c r="G127" s="289"/>
      <c r="H127" s="289"/>
      <c r="I127" s="289"/>
      <c r="J127" s="289"/>
      <c r="K127" s="289"/>
      <c r="L127" s="350" t="s">
        <v>1837</v>
      </c>
      <c r="M127" s="350"/>
      <c r="N127" s="350"/>
      <c r="O127" s="350"/>
      <c r="P127" s="350"/>
      <c r="Q127" s="350" t="s">
        <v>1837</v>
      </c>
      <c r="R127" s="350"/>
      <c r="S127" s="350"/>
      <c r="T127" s="350"/>
      <c r="U127" s="364"/>
    </row>
    <row r="128" spans="2:21" s="67" customFormat="1" ht="30" customHeight="1">
      <c r="B128" s="348" t="s">
        <v>1797</v>
      </c>
      <c r="C128" s="222"/>
      <c r="D128" s="222"/>
      <c r="E128" s="222"/>
      <c r="F128" s="222"/>
      <c r="G128" s="289"/>
      <c r="H128" s="289"/>
      <c r="I128" s="289"/>
      <c r="J128" s="289"/>
      <c r="K128" s="289"/>
      <c r="L128" s="222" t="s">
        <v>1798</v>
      </c>
      <c r="M128" s="222"/>
      <c r="N128" s="222"/>
      <c r="O128" s="222"/>
      <c r="P128" s="222"/>
      <c r="Q128" s="222" t="s">
        <v>1798</v>
      </c>
      <c r="R128" s="222"/>
      <c r="S128" s="222"/>
      <c r="T128" s="222"/>
      <c r="U128" s="349"/>
    </row>
    <row r="129" spans="2:24" s="67" customFormat="1" ht="30" customHeight="1">
      <c r="B129" s="348" t="s">
        <v>1799</v>
      </c>
      <c r="C129" s="222"/>
      <c r="D129" s="222"/>
      <c r="E129" s="222"/>
      <c r="F129" s="222"/>
      <c r="G129" s="289"/>
      <c r="H129" s="289"/>
      <c r="I129" s="289"/>
      <c r="J129" s="289"/>
      <c r="K129" s="289"/>
      <c r="L129" s="222" t="s">
        <v>1800</v>
      </c>
      <c r="M129" s="222"/>
      <c r="N129" s="222"/>
      <c r="O129" s="222"/>
      <c r="P129" s="222"/>
      <c r="Q129" s="222" t="s">
        <v>1799</v>
      </c>
      <c r="R129" s="222"/>
      <c r="S129" s="222"/>
      <c r="T129" s="222"/>
      <c r="U129" s="349"/>
    </row>
    <row r="130" spans="2:24" s="67" customFormat="1" ht="30" customHeight="1">
      <c r="B130" s="348" t="s">
        <v>1801</v>
      </c>
      <c r="C130" s="222"/>
      <c r="D130" s="222"/>
      <c r="E130" s="222"/>
      <c r="F130" s="222"/>
      <c r="G130" s="289"/>
      <c r="H130" s="289"/>
      <c r="I130" s="289"/>
      <c r="J130" s="289"/>
      <c r="K130" s="289"/>
      <c r="L130" s="222" t="s">
        <v>1801</v>
      </c>
      <c r="M130" s="222"/>
      <c r="N130" s="222"/>
      <c r="O130" s="222"/>
      <c r="P130" s="222"/>
      <c r="Q130" s="222" t="s">
        <v>1802</v>
      </c>
      <c r="R130" s="222"/>
      <c r="S130" s="222"/>
      <c r="T130" s="222"/>
      <c r="U130" s="349"/>
      <c r="V130"/>
      <c r="W130"/>
      <c r="X130"/>
    </row>
    <row r="131" spans="2:24" s="67" customFormat="1" ht="30" customHeight="1">
      <c r="B131" s="348" t="s">
        <v>1803</v>
      </c>
      <c r="C131" s="222"/>
      <c r="D131" s="222"/>
      <c r="E131" s="222"/>
      <c r="F131" s="222"/>
      <c r="G131" s="289"/>
      <c r="H131" s="289"/>
      <c r="I131" s="289"/>
      <c r="J131" s="289"/>
      <c r="K131" s="289"/>
      <c r="L131" s="222" t="s">
        <v>1803</v>
      </c>
      <c r="M131" s="222"/>
      <c r="N131" s="222"/>
      <c r="O131" s="222"/>
      <c r="P131" s="222"/>
      <c r="Q131" s="222" t="s">
        <v>1803</v>
      </c>
      <c r="R131" s="222"/>
      <c r="S131" s="222"/>
      <c r="T131" s="222"/>
      <c r="U131" s="349"/>
      <c r="V131"/>
      <c r="W131"/>
      <c r="X131"/>
    </row>
    <row r="132" spans="2:24" s="67" customFormat="1" ht="30" customHeight="1">
      <c r="B132" s="348"/>
      <c r="C132" s="222"/>
      <c r="D132" s="222"/>
      <c r="E132" s="222"/>
      <c r="F132" s="222"/>
      <c r="G132" s="289"/>
      <c r="H132" s="289"/>
      <c r="I132" s="289"/>
      <c r="J132" s="289"/>
      <c r="K132" s="289"/>
      <c r="L132" s="222"/>
      <c r="M132" s="222"/>
      <c r="N132" s="222"/>
      <c r="O132" s="222"/>
      <c r="P132" s="222"/>
      <c r="Q132" s="222"/>
      <c r="R132" s="222"/>
      <c r="S132" s="222"/>
      <c r="T132" s="222"/>
      <c r="U132" s="349"/>
      <c r="V132"/>
      <c r="W132"/>
      <c r="X132"/>
    </row>
    <row r="133" spans="2:24" s="67" customFormat="1" ht="30" customHeight="1">
      <c r="B133" s="363" t="s">
        <v>1838</v>
      </c>
      <c r="C133" s="350"/>
      <c r="D133" s="350"/>
      <c r="E133" s="350"/>
      <c r="F133" s="350"/>
      <c r="G133" s="289"/>
      <c r="H133" s="289"/>
      <c r="I133" s="289"/>
      <c r="J133" s="289"/>
      <c r="K133" s="289"/>
      <c r="L133" s="350" t="s">
        <v>1838</v>
      </c>
      <c r="M133" s="350"/>
      <c r="N133" s="350"/>
      <c r="O133" s="350"/>
      <c r="P133" s="350"/>
      <c r="Q133" s="350" t="s">
        <v>1838</v>
      </c>
      <c r="R133" s="350"/>
      <c r="S133" s="350"/>
      <c r="T133" s="350"/>
      <c r="U133" s="364"/>
      <c r="V133"/>
      <c r="W133"/>
      <c r="X133"/>
    </row>
    <row r="134" spans="2:24" s="67" customFormat="1" ht="30" customHeight="1">
      <c r="B134" s="348" t="s">
        <v>1804</v>
      </c>
      <c r="C134" s="222"/>
      <c r="D134" s="222"/>
      <c r="E134" s="222"/>
      <c r="F134" s="222"/>
      <c r="G134" s="289"/>
      <c r="H134" s="289"/>
      <c r="I134" s="289"/>
      <c r="J134" s="289"/>
      <c r="K134" s="289"/>
      <c r="L134" s="222" t="s">
        <v>1804</v>
      </c>
      <c r="M134" s="222"/>
      <c r="N134" s="222"/>
      <c r="O134" s="222"/>
      <c r="P134" s="222"/>
      <c r="Q134" s="222" t="s">
        <v>1804</v>
      </c>
      <c r="R134" s="222"/>
      <c r="S134" s="222"/>
      <c r="T134" s="222"/>
      <c r="U134" s="349"/>
      <c r="V134"/>
      <c r="W134"/>
      <c r="X134"/>
    </row>
    <row r="135" spans="2:24" s="67" customFormat="1" ht="30" customHeight="1">
      <c r="B135" s="348" t="s">
        <v>1805</v>
      </c>
      <c r="C135" s="222"/>
      <c r="D135" s="222"/>
      <c r="E135" s="222"/>
      <c r="F135" s="222"/>
      <c r="G135" s="222"/>
      <c r="H135" s="222"/>
      <c r="I135" s="222"/>
      <c r="J135" s="222"/>
      <c r="K135" s="222"/>
      <c r="L135" s="222" t="s">
        <v>1805</v>
      </c>
      <c r="M135" s="222"/>
      <c r="N135" s="222"/>
      <c r="O135" s="222"/>
      <c r="P135" s="222"/>
      <c r="Q135" s="222" t="s">
        <v>1805</v>
      </c>
      <c r="R135" s="222"/>
      <c r="S135" s="222"/>
      <c r="T135" s="222"/>
      <c r="U135" s="349"/>
      <c r="V135"/>
      <c r="W135"/>
      <c r="X135"/>
    </row>
    <row r="136" spans="2:24" s="67" customFormat="1" ht="30" customHeight="1">
      <c r="B136" s="348" t="s">
        <v>1806</v>
      </c>
      <c r="C136" s="222"/>
      <c r="D136" s="222"/>
      <c r="E136" s="222"/>
      <c r="F136" s="222"/>
      <c r="G136" s="222"/>
      <c r="H136" s="222"/>
      <c r="I136" s="222"/>
      <c r="J136" s="222"/>
      <c r="K136" s="222"/>
      <c r="L136" s="222" t="s">
        <v>1806</v>
      </c>
      <c r="M136" s="222"/>
      <c r="N136" s="222"/>
      <c r="O136" s="222"/>
      <c r="P136" s="222"/>
      <c r="Q136" s="222" t="s">
        <v>1807</v>
      </c>
      <c r="R136" s="222"/>
      <c r="S136" s="222"/>
      <c r="T136" s="222"/>
      <c r="U136" s="349"/>
      <c r="V136"/>
      <c r="W136"/>
      <c r="X136"/>
    </row>
    <row r="137" spans="2:24" s="67" customFormat="1" ht="30" customHeight="1">
      <c r="B137" s="348" t="s">
        <v>1808</v>
      </c>
      <c r="C137" s="222"/>
      <c r="D137" s="222"/>
      <c r="E137" s="222"/>
      <c r="F137" s="222"/>
      <c r="G137" s="222"/>
      <c r="H137" s="222"/>
      <c r="I137" s="222"/>
      <c r="J137" s="222"/>
      <c r="K137" s="222"/>
      <c r="L137" s="222" t="s">
        <v>1808</v>
      </c>
      <c r="M137" s="222"/>
      <c r="N137" s="222"/>
      <c r="O137" s="222"/>
      <c r="P137" s="222"/>
      <c r="Q137" s="222" t="s">
        <v>1808</v>
      </c>
      <c r="R137" s="222"/>
      <c r="S137" s="222"/>
      <c r="T137" s="222"/>
      <c r="U137" s="349"/>
      <c r="V137"/>
      <c r="W137"/>
      <c r="X137"/>
    </row>
    <row r="138" spans="2:24" s="67" customFormat="1" ht="30" customHeight="1">
      <c r="B138" s="348"/>
      <c r="C138" s="222"/>
      <c r="D138" s="222"/>
      <c r="E138" s="222"/>
      <c r="F138" s="222"/>
      <c r="G138" s="350"/>
      <c r="H138" s="350"/>
      <c r="I138" s="350"/>
      <c r="J138" s="350"/>
      <c r="K138" s="350"/>
      <c r="L138" s="222"/>
      <c r="M138" s="222"/>
      <c r="N138" s="222"/>
      <c r="O138" s="222"/>
      <c r="P138" s="222"/>
      <c r="Q138" s="222"/>
      <c r="R138" s="222"/>
      <c r="S138" s="222"/>
      <c r="T138" s="222"/>
      <c r="U138" s="349"/>
      <c r="V138"/>
      <c r="W138"/>
      <c r="X138"/>
    </row>
    <row r="139" spans="2:24" s="67" customFormat="1" ht="30" customHeight="1">
      <c r="B139" s="363" t="s">
        <v>1839</v>
      </c>
      <c r="C139" s="350"/>
      <c r="D139" s="350"/>
      <c r="E139" s="350"/>
      <c r="F139" s="350"/>
      <c r="G139" s="222"/>
      <c r="H139" s="222"/>
      <c r="I139" s="222"/>
      <c r="J139" s="222"/>
      <c r="K139" s="222"/>
      <c r="L139" s="350" t="s">
        <v>1839</v>
      </c>
      <c r="M139" s="350"/>
      <c r="N139" s="350"/>
      <c r="O139" s="350"/>
      <c r="P139" s="350"/>
      <c r="Q139" s="222"/>
      <c r="R139" s="222"/>
      <c r="S139" s="222"/>
      <c r="T139" s="222"/>
      <c r="U139" s="349"/>
    </row>
    <row r="140" spans="2:24" s="67" customFormat="1" ht="30" customHeight="1">
      <c r="B140" s="348" t="s">
        <v>1809</v>
      </c>
      <c r="C140" s="222"/>
      <c r="D140" s="222"/>
      <c r="E140" s="222"/>
      <c r="F140" s="222"/>
      <c r="G140" s="222"/>
      <c r="H140" s="222"/>
      <c r="I140" s="222"/>
      <c r="J140" s="222"/>
      <c r="K140" s="222"/>
      <c r="L140" s="222" t="s">
        <v>1810</v>
      </c>
      <c r="M140" s="222"/>
      <c r="N140" s="222"/>
      <c r="O140" s="222"/>
      <c r="P140" s="222"/>
      <c r="Q140" s="222"/>
      <c r="R140" s="222"/>
      <c r="S140" s="222"/>
      <c r="T140" s="222"/>
      <c r="U140" s="349"/>
    </row>
    <row r="141" spans="2:24" s="67" customFormat="1" ht="30" customHeight="1">
      <c r="B141" s="348" t="s">
        <v>1811</v>
      </c>
      <c r="C141" s="222"/>
      <c r="D141" s="222"/>
      <c r="E141" s="222"/>
      <c r="F141" s="222"/>
      <c r="G141" s="222"/>
      <c r="H141" s="222"/>
      <c r="I141" s="222"/>
      <c r="J141" s="222"/>
      <c r="K141" s="222"/>
      <c r="L141" s="222" t="s">
        <v>1811</v>
      </c>
      <c r="M141" s="222"/>
      <c r="N141" s="222"/>
      <c r="O141" s="222"/>
      <c r="P141" s="222"/>
      <c r="Q141" s="222"/>
      <c r="R141" s="222"/>
      <c r="S141" s="222"/>
      <c r="T141" s="222"/>
      <c r="U141" s="349"/>
    </row>
    <row r="142" spans="2:24" s="67" customFormat="1" ht="30" customHeight="1">
      <c r="B142" s="348" t="s">
        <v>1813</v>
      </c>
      <c r="C142" s="222"/>
      <c r="D142" s="222"/>
      <c r="E142" s="222"/>
      <c r="F142" s="222"/>
      <c r="G142" s="222"/>
      <c r="H142" s="222"/>
      <c r="I142" s="222"/>
      <c r="J142" s="222"/>
      <c r="K142" s="222"/>
      <c r="L142" s="222" t="s">
        <v>1812</v>
      </c>
      <c r="M142" s="222"/>
      <c r="N142" s="222"/>
      <c r="O142" s="222"/>
      <c r="P142" s="222"/>
      <c r="Q142" s="222"/>
      <c r="R142" s="222"/>
      <c r="S142" s="222"/>
      <c r="T142" s="222"/>
      <c r="U142" s="349"/>
    </row>
    <row r="143" spans="2:24" s="67" customFormat="1" ht="30" customHeight="1">
      <c r="B143" s="348" t="s">
        <v>1815</v>
      </c>
      <c r="C143" s="222"/>
      <c r="D143" s="222"/>
      <c r="E143" s="222"/>
      <c r="F143" s="222"/>
      <c r="G143" s="222"/>
      <c r="H143" s="222"/>
      <c r="I143" s="222"/>
      <c r="J143" s="222"/>
      <c r="K143" s="222"/>
      <c r="L143" s="222" t="s">
        <v>1814</v>
      </c>
      <c r="M143" s="222"/>
      <c r="N143" s="222"/>
      <c r="O143" s="222"/>
      <c r="P143" s="222"/>
      <c r="Q143" s="222"/>
      <c r="R143" s="222"/>
      <c r="S143" s="222"/>
      <c r="T143" s="222"/>
      <c r="U143" s="349"/>
    </row>
    <row r="144" spans="2:24" s="67" customFormat="1" ht="30" customHeight="1">
      <c r="B144" s="348"/>
      <c r="C144" s="222"/>
      <c r="D144" s="222"/>
      <c r="E144" s="222"/>
      <c r="F144" s="222"/>
      <c r="G144" s="350"/>
      <c r="H144" s="350"/>
      <c r="I144" s="350"/>
      <c r="J144" s="350"/>
      <c r="K144" s="350"/>
      <c r="L144" s="222"/>
      <c r="M144" s="222"/>
      <c r="N144" s="222"/>
      <c r="O144" s="222"/>
      <c r="P144" s="222"/>
      <c r="Q144" s="222"/>
      <c r="R144" s="222"/>
      <c r="S144" s="222"/>
      <c r="T144" s="222"/>
      <c r="U144" s="349"/>
    </row>
    <row r="145" spans="2:21" s="67" customFormat="1" ht="30" customHeight="1">
      <c r="B145" s="363" t="s">
        <v>1840</v>
      </c>
      <c r="C145" s="350"/>
      <c r="D145" s="350"/>
      <c r="E145" s="350"/>
      <c r="F145" s="350"/>
      <c r="G145" s="222"/>
      <c r="H145" s="222"/>
      <c r="I145" s="222"/>
      <c r="J145" s="222"/>
      <c r="K145" s="222"/>
      <c r="L145" s="350" t="s">
        <v>1840</v>
      </c>
      <c r="M145" s="350"/>
      <c r="N145" s="350"/>
      <c r="O145" s="350"/>
      <c r="P145" s="350"/>
      <c r="Q145" s="222"/>
      <c r="R145" s="222"/>
      <c r="S145" s="222"/>
      <c r="T145" s="222"/>
      <c r="U145" s="349"/>
    </row>
    <row r="146" spans="2:21" s="67" customFormat="1" ht="30" customHeight="1">
      <c r="B146" s="348" t="s">
        <v>1816</v>
      </c>
      <c r="C146" s="222"/>
      <c r="D146" s="222"/>
      <c r="E146" s="222"/>
      <c r="F146" s="222"/>
      <c r="G146" s="222"/>
      <c r="H146" s="222"/>
      <c r="I146" s="222"/>
      <c r="J146" s="222"/>
      <c r="K146" s="222"/>
      <c r="L146" s="222" t="s">
        <v>1817</v>
      </c>
      <c r="M146" s="222"/>
      <c r="N146" s="222"/>
      <c r="O146" s="222"/>
      <c r="P146" s="222"/>
      <c r="Q146" s="222"/>
      <c r="R146" s="222"/>
      <c r="S146" s="222"/>
      <c r="T146" s="222"/>
      <c r="U146" s="349"/>
    </row>
    <row r="147" spans="2:21" s="67" customFormat="1" ht="30" customHeight="1">
      <c r="B147" s="348"/>
      <c r="C147" s="222"/>
      <c r="D147" s="222"/>
      <c r="E147" s="222"/>
      <c r="F147" s="222"/>
      <c r="G147" s="222"/>
      <c r="H147" s="222"/>
      <c r="I147" s="222"/>
      <c r="J147" s="222"/>
      <c r="K147" s="222"/>
      <c r="L147" s="222"/>
      <c r="M147" s="222"/>
      <c r="N147" s="222"/>
      <c r="O147" s="222"/>
      <c r="P147" s="222"/>
      <c r="Q147" s="222"/>
      <c r="R147" s="222"/>
      <c r="S147" s="222"/>
      <c r="T147" s="222"/>
      <c r="U147" s="349"/>
    </row>
    <row r="148" spans="2:21" s="67" customFormat="1" ht="30" customHeight="1">
      <c r="B148" s="363" t="s">
        <v>1841</v>
      </c>
      <c r="C148" s="350"/>
      <c r="D148" s="350"/>
      <c r="E148" s="350"/>
      <c r="F148" s="350"/>
      <c r="G148" s="222"/>
      <c r="H148" s="222"/>
      <c r="I148" s="222"/>
      <c r="J148" s="222"/>
      <c r="K148" s="222"/>
      <c r="L148" s="350" t="s">
        <v>1841</v>
      </c>
      <c r="M148" s="350"/>
      <c r="N148" s="350"/>
      <c r="O148" s="350"/>
      <c r="P148" s="350"/>
      <c r="Q148" s="222"/>
      <c r="R148" s="222"/>
      <c r="S148" s="222"/>
      <c r="T148" s="222"/>
      <c r="U148" s="349"/>
    </row>
    <row r="149" spans="2:21" s="67" customFormat="1" ht="30" customHeight="1">
      <c r="B149" s="348" t="s">
        <v>1818</v>
      </c>
      <c r="C149" s="222"/>
      <c r="D149" s="222"/>
      <c r="E149" s="222"/>
      <c r="F149" s="222"/>
      <c r="G149" s="222"/>
      <c r="H149" s="222"/>
      <c r="I149" s="222"/>
      <c r="J149" s="222"/>
      <c r="K149" s="222"/>
      <c r="L149" s="222" t="s">
        <v>1818</v>
      </c>
      <c r="M149" s="222"/>
      <c r="N149" s="222"/>
      <c r="O149" s="222"/>
      <c r="P149" s="222"/>
      <c r="Q149" s="222"/>
      <c r="R149" s="222"/>
      <c r="S149" s="222"/>
      <c r="T149" s="222"/>
      <c r="U149" s="349"/>
    </row>
    <row r="150" spans="2:21" s="67" customFormat="1" ht="30" customHeight="1">
      <c r="B150" s="348"/>
      <c r="C150" s="222"/>
      <c r="D150" s="222"/>
      <c r="E150" s="222"/>
      <c r="F150" s="222"/>
      <c r="G150" s="350"/>
      <c r="H150" s="350"/>
      <c r="I150" s="350"/>
      <c r="J150" s="350"/>
      <c r="K150" s="350"/>
      <c r="L150" s="222"/>
      <c r="M150" s="222"/>
      <c r="N150" s="222"/>
      <c r="O150" s="222"/>
      <c r="P150" s="222"/>
      <c r="Q150" s="222"/>
      <c r="R150" s="222"/>
      <c r="S150" s="222"/>
      <c r="T150" s="222"/>
      <c r="U150" s="349"/>
    </row>
    <row r="151" spans="2:21" s="67" customFormat="1" ht="30" customHeight="1">
      <c r="B151" s="363" t="s">
        <v>1842</v>
      </c>
      <c r="C151" s="350"/>
      <c r="D151" s="350"/>
      <c r="E151" s="350"/>
      <c r="F151" s="350"/>
      <c r="G151" s="222"/>
      <c r="H151" s="222"/>
      <c r="I151" s="222"/>
      <c r="J151" s="222"/>
      <c r="K151" s="222"/>
      <c r="L151" s="350" t="s">
        <v>1842</v>
      </c>
      <c r="M151" s="350"/>
      <c r="N151" s="350"/>
      <c r="O151" s="350"/>
      <c r="P151" s="350"/>
      <c r="Q151" s="222"/>
      <c r="R151" s="222"/>
      <c r="S151" s="222"/>
      <c r="T151" s="222"/>
      <c r="U151" s="349"/>
    </row>
    <row r="152" spans="2:21" s="67" customFormat="1" ht="30" customHeight="1">
      <c r="B152" s="348" t="s">
        <v>1819</v>
      </c>
      <c r="C152" s="222"/>
      <c r="D152" s="222"/>
      <c r="E152" s="222"/>
      <c r="F152" s="222"/>
      <c r="G152" s="222"/>
      <c r="H152" s="222"/>
      <c r="I152" s="222"/>
      <c r="J152" s="222"/>
      <c r="K152" s="222"/>
      <c r="L152" s="222" t="s">
        <v>1819</v>
      </c>
      <c r="M152" s="222"/>
      <c r="N152" s="222"/>
      <c r="O152" s="222"/>
      <c r="P152" s="222"/>
      <c r="Q152" s="222"/>
      <c r="R152" s="222"/>
      <c r="S152" s="222"/>
      <c r="T152" s="222"/>
      <c r="U152" s="349"/>
    </row>
    <row r="153" spans="2:21" s="67" customFormat="1" ht="30" customHeight="1">
      <c r="B153" s="348"/>
      <c r="C153" s="222"/>
      <c r="D153" s="222"/>
      <c r="E153" s="222"/>
      <c r="F153" s="222"/>
      <c r="G153" s="222"/>
      <c r="H153" s="222"/>
      <c r="I153" s="222"/>
      <c r="J153" s="222"/>
      <c r="K153" s="222"/>
      <c r="L153" s="222"/>
      <c r="M153" s="222"/>
      <c r="N153" s="222"/>
      <c r="O153" s="222"/>
      <c r="P153" s="222"/>
      <c r="Q153" s="222"/>
      <c r="R153" s="222"/>
      <c r="S153" s="222"/>
      <c r="T153" s="222"/>
      <c r="U153" s="349"/>
    </row>
    <row r="154" spans="2:21" s="67" customFormat="1" ht="30" customHeight="1">
      <c r="B154" s="363" t="s">
        <v>1843</v>
      </c>
      <c r="C154" s="350"/>
      <c r="D154" s="350"/>
      <c r="E154" s="350"/>
      <c r="F154" s="350"/>
      <c r="G154" s="222"/>
      <c r="H154" s="222"/>
      <c r="I154" s="222"/>
      <c r="J154" s="222"/>
      <c r="K154" s="222"/>
      <c r="L154" s="350" t="s">
        <v>1843</v>
      </c>
      <c r="M154" s="350"/>
      <c r="N154" s="350"/>
      <c r="O154" s="350"/>
      <c r="P154" s="350"/>
      <c r="Q154" s="222"/>
      <c r="R154" s="222"/>
      <c r="S154" s="222"/>
      <c r="T154" s="222"/>
      <c r="U154" s="349"/>
    </row>
    <row r="155" spans="2:21" s="67" customFormat="1" ht="30" customHeight="1">
      <c r="B155" s="348" t="s">
        <v>1820</v>
      </c>
      <c r="C155" s="222"/>
      <c r="D155" s="222"/>
      <c r="E155" s="222"/>
      <c r="F155" s="222"/>
      <c r="G155" s="222"/>
      <c r="H155" s="222"/>
      <c r="I155" s="222"/>
      <c r="J155" s="222"/>
      <c r="K155" s="222"/>
      <c r="L155" s="222" t="s">
        <v>1820</v>
      </c>
      <c r="M155" s="222"/>
      <c r="N155" s="222"/>
      <c r="O155" s="222"/>
      <c r="P155" s="222"/>
      <c r="Q155" s="222"/>
      <c r="R155" s="222"/>
      <c r="S155" s="222"/>
      <c r="T155" s="222"/>
      <c r="U155" s="349"/>
    </row>
    <row r="156" spans="2:21" s="67" customFormat="1" ht="30" customHeight="1">
      <c r="B156" s="348"/>
      <c r="C156" s="222"/>
      <c r="D156" s="222"/>
      <c r="E156" s="222"/>
      <c r="F156" s="222"/>
      <c r="G156" s="350"/>
      <c r="H156" s="350"/>
      <c r="I156" s="350"/>
      <c r="J156" s="350"/>
      <c r="K156" s="350"/>
      <c r="L156" s="222"/>
      <c r="M156" s="222"/>
      <c r="N156" s="222"/>
      <c r="O156" s="222"/>
      <c r="P156" s="222"/>
      <c r="Q156" s="222"/>
      <c r="R156" s="222"/>
      <c r="S156" s="222"/>
      <c r="T156" s="222"/>
      <c r="U156" s="349"/>
    </row>
    <row r="157" spans="2:21" s="67" customFormat="1" ht="30" customHeight="1">
      <c r="B157" s="363" t="s">
        <v>1844</v>
      </c>
      <c r="C157" s="350"/>
      <c r="D157" s="350"/>
      <c r="E157" s="350"/>
      <c r="F157" s="350"/>
      <c r="G157" s="222"/>
      <c r="H157" s="222"/>
      <c r="I157" s="222"/>
      <c r="J157" s="222"/>
      <c r="K157" s="222"/>
      <c r="L157" s="350" t="s">
        <v>1844</v>
      </c>
      <c r="M157" s="350"/>
      <c r="N157" s="350"/>
      <c r="O157" s="350"/>
      <c r="P157" s="350"/>
      <c r="Q157" s="222"/>
      <c r="R157" s="222"/>
      <c r="S157" s="222"/>
      <c r="T157" s="222"/>
      <c r="U157" s="349"/>
    </row>
    <row r="158" spans="2:21" s="67" customFormat="1" ht="30" customHeight="1">
      <c r="B158" s="348" t="s">
        <v>1821</v>
      </c>
      <c r="C158" s="222"/>
      <c r="D158" s="222"/>
      <c r="E158" s="222"/>
      <c r="F158" s="222"/>
      <c r="G158" s="222"/>
      <c r="H158" s="222"/>
      <c r="I158" s="222"/>
      <c r="J158" s="222"/>
      <c r="K158" s="222"/>
      <c r="L158" s="222" t="s">
        <v>1822</v>
      </c>
      <c r="M158" s="222"/>
      <c r="N158" s="222"/>
      <c r="O158" s="222"/>
      <c r="P158" s="222"/>
      <c r="Q158" s="222" t="s">
        <v>1823</v>
      </c>
      <c r="R158" s="222"/>
      <c r="S158" s="222"/>
      <c r="T158" s="222"/>
      <c r="U158" s="349"/>
    </row>
    <row r="159" spans="2:21" s="67" customFormat="1" ht="30" customHeight="1">
      <c r="B159" s="348" t="s">
        <v>1824</v>
      </c>
      <c r="C159" s="222"/>
      <c r="D159" s="222"/>
      <c r="E159" s="222"/>
      <c r="F159" s="222"/>
      <c r="G159" s="350"/>
      <c r="H159" s="350"/>
      <c r="I159" s="350"/>
      <c r="J159" s="350"/>
      <c r="K159" s="350"/>
      <c r="L159" s="222" t="s">
        <v>1824</v>
      </c>
      <c r="M159" s="222"/>
      <c r="N159" s="222"/>
      <c r="O159" s="222"/>
      <c r="P159" s="222"/>
      <c r="Q159" s="222" t="s">
        <v>1824</v>
      </c>
      <c r="R159" s="222"/>
      <c r="S159" s="222"/>
      <c r="T159" s="222"/>
      <c r="U159" s="349"/>
    </row>
    <row r="160" spans="2:21" s="67" customFormat="1" ht="30" customHeight="1">
      <c r="B160" s="348" t="s">
        <v>1825</v>
      </c>
      <c r="C160" s="222"/>
      <c r="D160" s="222"/>
      <c r="E160" s="222"/>
      <c r="F160" s="222"/>
      <c r="G160" s="222"/>
      <c r="H160" s="222"/>
      <c r="I160" s="222"/>
      <c r="J160" s="222"/>
      <c r="K160" s="222"/>
      <c r="L160" s="222" t="s">
        <v>1825</v>
      </c>
      <c r="M160" s="222"/>
      <c r="N160" s="222"/>
      <c r="O160" s="222"/>
      <c r="P160" s="222"/>
      <c r="Q160" s="222" t="s">
        <v>1826</v>
      </c>
      <c r="R160" s="222"/>
      <c r="S160" s="222"/>
      <c r="T160" s="222"/>
      <c r="U160" s="349"/>
    </row>
    <row r="161" spans="2:21" s="67" customFormat="1" ht="30" customHeight="1">
      <c r="B161" s="348" t="s">
        <v>1827</v>
      </c>
      <c r="C161" s="222"/>
      <c r="D161" s="222"/>
      <c r="E161" s="222"/>
      <c r="F161" s="222"/>
      <c r="G161" s="222"/>
      <c r="H161" s="222"/>
      <c r="I161" s="222"/>
      <c r="J161" s="222"/>
      <c r="K161" s="222"/>
      <c r="L161" s="222" t="s">
        <v>1827</v>
      </c>
      <c r="M161" s="222"/>
      <c r="N161" s="222"/>
      <c r="O161" s="222"/>
      <c r="P161" s="222"/>
      <c r="Q161" s="222" t="s">
        <v>1828</v>
      </c>
      <c r="R161" s="222"/>
      <c r="S161" s="222"/>
      <c r="T161" s="222"/>
      <c r="U161" s="349"/>
    </row>
    <row r="162" spans="2:21" s="67" customFormat="1" ht="30" customHeight="1">
      <c r="B162" s="348"/>
      <c r="C162" s="222"/>
      <c r="D162" s="222"/>
      <c r="E162" s="222"/>
      <c r="F162" s="222"/>
      <c r="G162" s="222"/>
      <c r="H162" s="222"/>
      <c r="I162" s="222"/>
      <c r="J162" s="222"/>
      <c r="K162" s="222"/>
      <c r="L162" s="222"/>
      <c r="M162" s="222"/>
      <c r="N162" s="222"/>
      <c r="O162" s="222"/>
      <c r="P162" s="222"/>
      <c r="Q162" s="222"/>
      <c r="R162" s="222"/>
      <c r="S162" s="222"/>
      <c r="T162" s="222"/>
      <c r="U162" s="349"/>
    </row>
    <row r="163" spans="2:21" s="67" customFormat="1" ht="30" customHeight="1">
      <c r="B163" s="363" t="s">
        <v>1845</v>
      </c>
      <c r="C163" s="350"/>
      <c r="D163" s="350"/>
      <c r="E163" s="350"/>
      <c r="F163" s="350"/>
      <c r="G163" s="350" t="s">
        <v>1845</v>
      </c>
      <c r="H163" s="350"/>
      <c r="I163" s="350"/>
      <c r="J163" s="350"/>
      <c r="K163" s="350"/>
      <c r="L163" s="222"/>
      <c r="M163" s="222"/>
      <c r="N163" s="222"/>
      <c r="O163" s="222"/>
      <c r="P163" s="222"/>
      <c r="Q163" s="222"/>
      <c r="R163" s="222"/>
      <c r="S163" s="222"/>
      <c r="T163" s="222"/>
      <c r="U163" s="349"/>
    </row>
    <row r="164" spans="2:21" s="67" customFormat="1" ht="30" customHeight="1">
      <c r="B164" s="348" t="s">
        <v>1829</v>
      </c>
      <c r="C164" s="222"/>
      <c r="D164" s="222"/>
      <c r="E164" s="222"/>
      <c r="F164" s="222"/>
      <c r="G164" s="222" t="s">
        <v>1829</v>
      </c>
      <c r="H164" s="222"/>
      <c r="I164" s="222"/>
      <c r="J164" s="222"/>
      <c r="K164" s="222"/>
      <c r="L164" s="222"/>
      <c r="M164" s="222"/>
      <c r="N164" s="222"/>
      <c r="O164" s="222"/>
      <c r="P164" s="222"/>
      <c r="Q164" s="222"/>
      <c r="R164" s="222"/>
      <c r="S164" s="222"/>
      <c r="T164" s="222"/>
      <c r="U164" s="349"/>
    </row>
    <row r="165" spans="2:21" s="67" customFormat="1" ht="30" customHeight="1">
      <c r="B165" s="348" t="s">
        <v>1830</v>
      </c>
      <c r="C165" s="222"/>
      <c r="D165" s="222"/>
      <c r="E165" s="222"/>
      <c r="F165" s="222"/>
      <c r="G165" s="222" t="s">
        <v>1830</v>
      </c>
      <c r="H165" s="222"/>
      <c r="I165" s="222"/>
      <c r="J165" s="222"/>
      <c r="K165" s="222"/>
      <c r="L165" s="222"/>
      <c r="M165" s="222"/>
      <c r="N165" s="222"/>
      <c r="O165" s="222"/>
      <c r="P165" s="222"/>
      <c r="Q165" s="222"/>
      <c r="R165" s="222"/>
      <c r="S165" s="222"/>
      <c r="T165" s="222"/>
      <c r="U165" s="349"/>
    </row>
    <row r="166" spans="2:21" s="67" customFormat="1" ht="30" customHeight="1">
      <c r="B166" s="348" t="s">
        <v>1831</v>
      </c>
      <c r="C166" s="222"/>
      <c r="D166" s="222"/>
      <c r="E166" s="222"/>
      <c r="F166" s="222"/>
      <c r="G166" s="222" t="s">
        <v>1832</v>
      </c>
      <c r="H166" s="222"/>
      <c r="I166" s="222"/>
      <c r="J166" s="222"/>
      <c r="K166" s="222"/>
      <c r="L166" s="222"/>
      <c r="M166" s="222"/>
      <c r="N166" s="222"/>
      <c r="O166" s="222"/>
      <c r="P166" s="222"/>
      <c r="Q166" s="222"/>
      <c r="R166" s="222"/>
      <c r="S166" s="222"/>
      <c r="T166" s="222"/>
      <c r="U166" s="349"/>
    </row>
    <row r="167" spans="2:21" s="67" customFormat="1" ht="30" customHeight="1">
      <c r="B167" s="348" t="s">
        <v>1833</v>
      </c>
      <c r="C167" s="222"/>
      <c r="D167" s="222"/>
      <c r="E167" s="222"/>
      <c r="F167" s="222"/>
      <c r="G167" s="222" t="s">
        <v>1833</v>
      </c>
      <c r="H167" s="222"/>
      <c r="I167" s="222"/>
      <c r="J167" s="222"/>
      <c r="K167" s="222"/>
      <c r="L167" s="222"/>
      <c r="M167" s="222"/>
      <c r="N167" s="222"/>
      <c r="O167" s="222"/>
      <c r="P167" s="222"/>
      <c r="Q167" s="222"/>
      <c r="R167" s="222"/>
      <c r="S167" s="222"/>
      <c r="T167" s="222"/>
      <c r="U167" s="349"/>
    </row>
    <row r="168" spans="2:21" s="67" customFormat="1" ht="30" customHeight="1" thickBot="1">
      <c r="B168" s="390" t="s">
        <v>1834</v>
      </c>
      <c r="C168" s="225"/>
      <c r="D168" s="225"/>
      <c r="E168" s="225"/>
      <c r="F168" s="225"/>
      <c r="G168" s="225" t="s">
        <v>1834</v>
      </c>
      <c r="H168" s="225"/>
      <c r="I168" s="225"/>
      <c r="J168" s="225"/>
      <c r="K168" s="225"/>
      <c r="L168" s="225"/>
      <c r="M168" s="225"/>
      <c r="N168" s="225"/>
      <c r="O168" s="225"/>
      <c r="P168" s="225"/>
      <c r="Q168" s="225"/>
      <c r="R168" s="225"/>
      <c r="S168" s="225"/>
      <c r="T168" s="225"/>
      <c r="U168" s="391"/>
    </row>
    <row r="169" spans="2:21" s="67" customFormat="1" ht="30" customHeight="1">
      <c r="B169"/>
      <c r="C169"/>
      <c r="D169"/>
      <c r="E169"/>
      <c r="F169"/>
      <c r="G169"/>
      <c r="H169"/>
      <c r="I169"/>
      <c r="J169"/>
      <c r="K169"/>
      <c r="L169"/>
      <c r="M169"/>
      <c r="N169"/>
      <c r="O169"/>
      <c r="P169"/>
      <c r="Q169"/>
      <c r="R169"/>
      <c r="S169"/>
      <c r="T169"/>
      <c r="U169"/>
    </row>
    <row r="170" spans="2:21" s="67" customFormat="1" ht="30" customHeight="1">
      <c r="B170"/>
      <c r="C170"/>
      <c r="D170"/>
      <c r="E170"/>
      <c r="F170"/>
      <c r="G170"/>
      <c r="H170"/>
      <c r="I170"/>
      <c r="J170"/>
      <c r="K170"/>
      <c r="L170"/>
      <c r="M170"/>
      <c r="N170"/>
      <c r="O170"/>
      <c r="P170"/>
      <c r="Q170"/>
      <c r="R170"/>
      <c r="S170"/>
      <c r="T170"/>
      <c r="U170"/>
    </row>
    <row r="171" spans="2:21" s="67" customFormat="1" ht="30" customHeight="1">
      <c r="B171"/>
      <c r="C171"/>
      <c r="D171"/>
      <c r="E171"/>
      <c r="F171"/>
      <c r="G171"/>
      <c r="H171"/>
      <c r="I171"/>
      <c r="J171"/>
      <c r="K171"/>
      <c r="L171"/>
      <c r="M171"/>
      <c r="N171"/>
      <c r="O171"/>
      <c r="P171"/>
      <c r="Q171"/>
      <c r="R171"/>
      <c r="S171"/>
      <c r="T171"/>
      <c r="U171"/>
    </row>
    <row r="172" spans="2:21" s="67" customFormat="1" ht="30" customHeight="1">
      <c r="B172"/>
      <c r="C172"/>
      <c r="D172"/>
      <c r="E172"/>
      <c r="F172"/>
      <c r="G172"/>
      <c r="H172"/>
      <c r="I172"/>
      <c r="J172"/>
      <c r="K172"/>
      <c r="L172"/>
      <c r="M172"/>
      <c r="N172"/>
      <c r="O172"/>
      <c r="P172"/>
      <c r="Q172"/>
      <c r="R172"/>
      <c r="S172"/>
      <c r="T172"/>
      <c r="U172"/>
    </row>
    <row r="173" spans="2:21" s="67" customFormat="1" ht="30" customHeight="1">
      <c r="B173"/>
      <c r="C173"/>
      <c r="D173"/>
      <c r="E173"/>
      <c r="F173"/>
      <c r="G173"/>
      <c r="H173"/>
      <c r="I173"/>
      <c r="J173"/>
      <c r="K173"/>
      <c r="L173"/>
      <c r="M173"/>
      <c r="N173"/>
      <c r="O173"/>
      <c r="P173"/>
      <c r="Q173"/>
      <c r="R173"/>
      <c r="S173"/>
      <c r="T173"/>
      <c r="U173"/>
    </row>
    <row r="174" spans="2:21" s="67" customFormat="1" ht="30" customHeight="1">
      <c r="B174"/>
      <c r="C174"/>
      <c r="D174"/>
      <c r="E174"/>
      <c r="F174"/>
      <c r="G174"/>
      <c r="H174"/>
      <c r="I174"/>
      <c r="J174"/>
      <c r="K174"/>
      <c r="L174"/>
      <c r="M174"/>
      <c r="N174"/>
      <c r="O174"/>
      <c r="P174"/>
      <c r="Q174"/>
      <c r="R174"/>
      <c r="S174"/>
      <c r="T174"/>
      <c r="U174"/>
    </row>
    <row r="175" spans="2:21" s="67" customFormat="1" ht="30" customHeight="1">
      <c r="B175"/>
      <c r="C175"/>
      <c r="D175"/>
      <c r="E175"/>
      <c r="F175"/>
      <c r="G175"/>
      <c r="H175"/>
      <c r="I175"/>
      <c r="J175"/>
      <c r="K175"/>
      <c r="L175"/>
      <c r="M175"/>
      <c r="N175"/>
      <c r="O175"/>
      <c r="P175"/>
      <c r="Q175"/>
      <c r="R175"/>
      <c r="S175"/>
      <c r="T175"/>
      <c r="U175"/>
    </row>
    <row r="176" spans="2:21" s="67" customFormat="1" ht="30" customHeight="1">
      <c r="B176"/>
      <c r="C176"/>
      <c r="D176"/>
      <c r="E176"/>
      <c r="F176"/>
      <c r="G176"/>
      <c r="H176"/>
      <c r="I176"/>
      <c r="J176"/>
      <c r="K176"/>
      <c r="L176"/>
      <c r="M176"/>
      <c r="N176"/>
      <c r="O176"/>
      <c r="P176"/>
      <c r="Q176"/>
      <c r="R176"/>
      <c r="S176"/>
      <c r="T176"/>
      <c r="U176"/>
    </row>
    <row r="177" spans="2:21" s="67" customFormat="1" ht="30" customHeight="1">
      <c r="B177"/>
      <c r="C177"/>
      <c r="D177"/>
      <c r="E177"/>
      <c r="F177"/>
      <c r="G177"/>
      <c r="H177"/>
      <c r="I177"/>
      <c r="J177"/>
      <c r="K177"/>
      <c r="L177"/>
      <c r="M177"/>
      <c r="N177"/>
      <c r="O177"/>
      <c r="P177"/>
      <c r="Q177"/>
      <c r="R177"/>
      <c r="S177"/>
      <c r="T177"/>
      <c r="U177"/>
    </row>
    <row r="178" spans="2:21" s="67" customFormat="1" ht="30" customHeight="1">
      <c r="B178"/>
      <c r="C178"/>
      <c r="D178"/>
      <c r="E178"/>
      <c r="F178"/>
      <c r="G178"/>
      <c r="H178"/>
      <c r="I178"/>
      <c r="J178"/>
      <c r="K178"/>
      <c r="L178"/>
      <c r="M178"/>
      <c r="N178"/>
      <c r="O178"/>
      <c r="P178"/>
      <c r="Q178"/>
      <c r="R178"/>
      <c r="S178"/>
      <c r="T178"/>
      <c r="U178"/>
    </row>
    <row r="179" spans="2:21" s="67" customFormat="1" ht="30" customHeight="1">
      <c r="B179"/>
      <c r="C179"/>
      <c r="D179"/>
      <c r="E179"/>
      <c r="F179"/>
      <c r="G179"/>
      <c r="H179"/>
      <c r="I179"/>
      <c r="J179"/>
      <c r="K179"/>
      <c r="L179"/>
      <c r="M179"/>
      <c r="N179"/>
      <c r="O179"/>
      <c r="P179"/>
      <c r="Q179"/>
      <c r="R179"/>
      <c r="S179"/>
      <c r="T179"/>
      <c r="U179"/>
    </row>
    <row r="180" spans="2:21" s="67" customFormat="1" ht="30" customHeight="1">
      <c r="B180"/>
      <c r="C180"/>
      <c r="D180"/>
      <c r="E180"/>
      <c r="F180"/>
      <c r="G180"/>
      <c r="H180"/>
      <c r="I180"/>
      <c r="J180"/>
      <c r="K180"/>
      <c r="L180"/>
      <c r="M180"/>
      <c r="N180"/>
      <c r="O180"/>
      <c r="P180"/>
      <c r="Q180"/>
      <c r="R180"/>
      <c r="S180"/>
      <c r="T180"/>
      <c r="U180"/>
    </row>
    <row r="181" spans="2:21" s="67" customFormat="1" ht="30" customHeight="1">
      <c r="B181"/>
      <c r="C181"/>
      <c r="D181"/>
      <c r="E181"/>
      <c r="F181"/>
      <c r="G181"/>
      <c r="H181"/>
      <c r="I181"/>
      <c r="J181"/>
      <c r="K181"/>
      <c r="L181"/>
      <c r="M181"/>
      <c r="N181"/>
      <c r="O181"/>
      <c r="P181"/>
      <c r="Q181"/>
      <c r="R181"/>
      <c r="S181"/>
      <c r="T181"/>
      <c r="U181"/>
    </row>
    <row r="182" spans="2:21" s="67" customFormat="1" ht="30" customHeight="1">
      <c r="B182"/>
      <c r="C182"/>
      <c r="D182"/>
      <c r="E182"/>
      <c r="F182"/>
      <c r="G182"/>
      <c r="H182"/>
      <c r="I182"/>
      <c r="J182"/>
      <c r="K182"/>
      <c r="L182"/>
      <c r="M182"/>
      <c r="N182"/>
      <c r="O182"/>
      <c r="P182"/>
      <c r="Q182"/>
      <c r="R182"/>
      <c r="S182"/>
      <c r="T182"/>
      <c r="U182"/>
    </row>
    <row r="183" spans="2:21" s="67" customFormat="1" ht="30" customHeight="1">
      <c r="B183"/>
      <c r="C183"/>
      <c r="D183"/>
      <c r="E183"/>
      <c r="F183"/>
      <c r="G183"/>
      <c r="H183"/>
      <c r="I183"/>
      <c r="J183"/>
      <c r="K183"/>
      <c r="L183"/>
      <c r="M183"/>
      <c r="N183"/>
      <c r="O183"/>
      <c r="P183"/>
      <c r="Q183"/>
      <c r="R183"/>
      <c r="S183"/>
      <c r="T183"/>
      <c r="U183"/>
    </row>
    <row r="184" spans="2:21" s="67" customFormat="1" ht="30" customHeight="1">
      <c r="B184"/>
      <c r="C184"/>
      <c r="D184"/>
      <c r="E184"/>
      <c r="F184"/>
      <c r="G184"/>
      <c r="H184"/>
      <c r="I184"/>
      <c r="J184"/>
      <c r="K184"/>
      <c r="L184"/>
      <c r="M184"/>
      <c r="N184"/>
      <c r="O184"/>
      <c r="P184"/>
      <c r="Q184"/>
      <c r="R184"/>
      <c r="S184"/>
      <c r="T184"/>
      <c r="U184"/>
    </row>
    <row r="185" spans="2:21" s="67" customFormat="1" ht="30" customHeight="1">
      <c r="B185"/>
      <c r="C185"/>
      <c r="D185"/>
      <c r="E185"/>
      <c r="F185"/>
      <c r="G185"/>
      <c r="H185"/>
      <c r="I185"/>
      <c r="J185"/>
      <c r="K185"/>
      <c r="L185"/>
      <c r="M185"/>
      <c r="N185"/>
      <c r="O185"/>
      <c r="P185"/>
      <c r="Q185"/>
      <c r="R185"/>
      <c r="S185"/>
      <c r="T185"/>
      <c r="U185"/>
    </row>
    <row r="186" spans="2:21" s="67" customFormat="1" ht="30" customHeight="1">
      <c r="B186"/>
      <c r="C186"/>
      <c r="D186"/>
      <c r="E186"/>
      <c r="F186"/>
      <c r="G186"/>
      <c r="H186"/>
      <c r="I186"/>
      <c r="J186"/>
      <c r="K186"/>
      <c r="L186"/>
      <c r="M186"/>
      <c r="N186"/>
      <c r="O186"/>
      <c r="P186"/>
      <c r="Q186"/>
      <c r="R186"/>
      <c r="S186"/>
      <c r="T186"/>
      <c r="U186"/>
    </row>
    <row r="187" spans="2:21" s="67" customFormat="1" ht="30" customHeight="1">
      <c r="B187"/>
      <c r="C187"/>
      <c r="D187"/>
      <c r="E187"/>
      <c r="F187"/>
      <c r="G187"/>
      <c r="H187"/>
      <c r="I187"/>
      <c r="J187"/>
      <c r="K187"/>
      <c r="L187"/>
      <c r="M187"/>
      <c r="N187"/>
      <c r="O187"/>
      <c r="P187"/>
      <c r="Q187"/>
      <c r="R187"/>
      <c r="S187"/>
      <c r="T187"/>
      <c r="U187"/>
    </row>
    <row r="188" spans="2:21" s="67" customFormat="1" ht="30" customHeight="1">
      <c r="B188"/>
      <c r="C188"/>
      <c r="D188"/>
      <c r="E188"/>
      <c r="F188"/>
      <c r="G188"/>
      <c r="H188"/>
      <c r="I188"/>
      <c r="J188"/>
      <c r="K188"/>
      <c r="L188"/>
      <c r="M188"/>
      <c r="N188"/>
      <c r="O188"/>
      <c r="P188"/>
      <c r="Q188"/>
      <c r="R188"/>
      <c r="S188"/>
      <c r="T188"/>
      <c r="U188"/>
    </row>
    <row r="189" spans="2:21" s="67" customFormat="1" ht="30" customHeight="1">
      <c r="B189"/>
      <c r="C189"/>
      <c r="D189"/>
      <c r="E189"/>
      <c r="F189"/>
      <c r="G189"/>
      <c r="H189"/>
      <c r="I189"/>
      <c r="J189"/>
      <c r="K189"/>
      <c r="L189"/>
      <c r="M189"/>
      <c r="N189"/>
      <c r="O189"/>
      <c r="P189"/>
      <c r="Q189"/>
      <c r="R189"/>
      <c r="S189"/>
      <c r="T189"/>
      <c r="U189"/>
    </row>
    <row r="190" spans="2:21" s="67" customFormat="1" ht="30" customHeight="1">
      <c r="B190"/>
      <c r="C190"/>
      <c r="D190"/>
      <c r="E190"/>
      <c r="F190"/>
      <c r="G190"/>
      <c r="H190"/>
      <c r="I190"/>
      <c r="J190"/>
      <c r="K190"/>
      <c r="L190"/>
      <c r="M190"/>
      <c r="N190"/>
      <c r="O190"/>
      <c r="P190"/>
      <c r="Q190"/>
      <c r="R190"/>
      <c r="S190"/>
      <c r="T190"/>
      <c r="U190"/>
    </row>
    <row r="191" spans="2:21" s="67" customFormat="1" ht="30" customHeight="1">
      <c r="B191"/>
      <c r="C191"/>
      <c r="D191"/>
      <c r="E191"/>
      <c r="F191"/>
      <c r="G191"/>
      <c r="H191"/>
      <c r="I191"/>
      <c r="J191"/>
      <c r="K191"/>
      <c r="L191"/>
      <c r="M191"/>
      <c r="N191"/>
      <c r="O191"/>
      <c r="P191"/>
      <c r="Q191"/>
      <c r="R191"/>
      <c r="S191"/>
      <c r="T191"/>
      <c r="U191"/>
    </row>
    <row r="192" spans="2:21" s="67" customFormat="1" ht="30" customHeight="1"/>
    <row r="193" spans="2:24" s="67" customFormat="1" ht="30" customHeight="1"/>
    <row r="194" spans="2:24" s="67" customFormat="1" ht="30" customHeight="1"/>
    <row r="195" spans="2:24" s="67" customFormat="1" ht="30" customHeight="1"/>
    <row r="196" spans="2:24" s="67" customFormat="1" ht="30" customHeight="1"/>
    <row r="197" spans="2:24" s="67" customFormat="1" ht="30" customHeight="1"/>
    <row r="198" spans="2:24" s="67" customFormat="1" ht="30" customHeight="1">
      <c r="B198"/>
      <c r="C198" s="22"/>
      <c r="D198" s="2"/>
      <c r="E198"/>
      <c r="F198" s="2"/>
      <c r="G198"/>
      <c r="H198"/>
      <c r="I198"/>
      <c r="J198"/>
      <c r="K198"/>
      <c r="L198"/>
      <c r="M198"/>
      <c r="N198"/>
      <c r="O198" s="2"/>
      <c r="P198" s="2"/>
      <c r="Q198" s="2"/>
      <c r="R198" s="2"/>
      <c r="S198" s="2"/>
      <c r="T198"/>
      <c r="U198"/>
    </row>
    <row r="199" spans="2:24" s="67" customFormat="1" ht="30" customHeight="1">
      <c r="B199"/>
      <c r="C199" s="22"/>
      <c r="D199" s="2"/>
      <c r="E199"/>
      <c r="F199" s="2"/>
      <c r="G199"/>
      <c r="H199"/>
      <c r="I199"/>
      <c r="J199"/>
      <c r="K199"/>
      <c r="L199"/>
      <c r="M199"/>
      <c r="N199"/>
      <c r="O199" s="2"/>
      <c r="P199" s="2"/>
      <c r="Q199" s="2"/>
      <c r="R199" s="2"/>
      <c r="S199" s="2"/>
      <c r="T199"/>
      <c r="U199"/>
    </row>
    <row r="200" spans="2:24" s="67" customFormat="1" ht="30" customHeight="1">
      <c r="B200"/>
      <c r="C200" s="22"/>
      <c r="D200" s="2"/>
      <c r="E200"/>
      <c r="F200" s="2"/>
      <c r="G200"/>
      <c r="H200"/>
      <c r="I200"/>
      <c r="J200"/>
      <c r="K200"/>
      <c r="L200"/>
      <c r="M200"/>
      <c r="N200"/>
      <c r="O200" s="2"/>
      <c r="P200" s="2"/>
      <c r="Q200" s="2"/>
      <c r="R200" s="2"/>
      <c r="S200" s="2"/>
      <c r="T200"/>
      <c r="U200"/>
    </row>
    <row r="201" spans="2:24" s="67" customFormat="1" ht="30" customHeight="1">
      <c r="B201"/>
      <c r="C201" s="22"/>
      <c r="D201" s="2"/>
      <c r="E201"/>
      <c r="F201" s="2"/>
      <c r="G201"/>
      <c r="H201"/>
      <c r="I201"/>
      <c r="J201"/>
      <c r="K201"/>
      <c r="L201"/>
      <c r="M201"/>
      <c r="N201"/>
      <c r="O201" s="2"/>
      <c r="P201" s="2"/>
      <c r="Q201" s="2"/>
      <c r="R201" s="2"/>
      <c r="S201" s="2"/>
      <c r="T201"/>
      <c r="U201"/>
    </row>
    <row r="202" spans="2:24" s="67" customFormat="1" ht="30" customHeight="1">
      <c r="B202"/>
      <c r="C202" s="22"/>
      <c r="D202" s="2"/>
      <c r="E202"/>
      <c r="F202" s="2"/>
      <c r="G202"/>
      <c r="H202"/>
      <c r="I202"/>
      <c r="J202"/>
      <c r="K202"/>
      <c r="L202"/>
      <c r="M202"/>
      <c r="N202"/>
      <c r="O202" s="2"/>
      <c r="P202" s="2"/>
      <c r="Q202" s="2"/>
      <c r="R202" s="2"/>
      <c r="S202" s="2"/>
      <c r="T202"/>
      <c r="U202"/>
    </row>
    <row r="203" spans="2:24" s="67" customFormat="1" ht="30" customHeight="1">
      <c r="B203"/>
      <c r="C203" s="22"/>
      <c r="D203" s="2"/>
      <c r="E203"/>
      <c r="F203" s="2"/>
      <c r="G203"/>
      <c r="H203"/>
      <c r="I203"/>
      <c r="J203"/>
      <c r="K203"/>
      <c r="L203"/>
      <c r="M203"/>
      <c r="N203"/>
      <c r="O203" s="2"/>
      <c r="P203" s="2"/>
      <c r="Q203" s="2"/>
      <c r="R203" s="2"/>
      <c r="S203" s="2"/>
      <c r="T203"/>
      <c r="U203"/>
    </row>
    <row r="204" spans="2:24" s="67" customFormat="1" ht="30" customHeight="1">
      <c r="B204"/>
      <c r="C204" s="22"/>
      <c r="D204" s="2"/>
      <c r="E204"/>
      <c r="F204" s="2"/>
      <c r="G204"/>
      <c r="H204"/>
      <c r="I204"/>
      <c r="J204"/>
      <c r="K204"/>
      <c r="L204"/>
      <c r="M204"/>
      <c r="N204"/>
      <c r="O204" s="2"/>
      <c r="P204" s="2"/>
      <c r="Q204" s="2"/>
      <c r="R204" s="2"/>
      <c r="S204" s="2"/>
      <c r="T204"/>
      <c r="U204"/>
    </row>
    <row r="205" spans="2:24" s="67" customFormat="1" ht="30" customHeight="1">
      <c r="B205"/>
      <c r="C205" s="22"/>
      <c r="D205" s="2"/>
      <c r="E205"/>
      <c r="F205" s="2"/>
      <c r="G205"/>
      <c r="H205"/>
      <c r="I205"/>
      <c r="J205"/>
      <c r="K205"/>
      <c r="L205"/>
      <c r="M205"/>
      <c r="N205"/>
      <c r="O205" s="2"/>
      <c r="P205" s="2"/>
      <c r="Q205" s="2"/>
      <c r="R205" s="2"/>
      <c r="S205" s="2"/>
      <c r="T205"/>
      <c r="U205"/>
      <c r="V205"/>
      <c r="W205"/>
      <c r="X205"/>
    </row>
    <row r="206" spans="2:24" s="67" customFormat="1" ht="30" customHeight="1">
      <c r="B206"/>
      <c r="C206" s="22"/>
      <c r="D206" s="2"/>
      <c r="E206"/>
      <c r="F206" s="2"/>
      <c r="G206"/>
      <c r="H206"/>
      <c r="I206"/>
      <c r="J206"/>
      <c r="K206"/>
      <c r="L206"/>
      <c r="M206"/>
      <c r="N206"/>
      <c r="O206" s="2"/>
      <c r="P206" s="2"/>
      <c r="Q206" s="2"/>
      <c r="R206" s="2"/>
      <c r="S206" s="2"/>
      <c r="T206"/>
      <c r="U206"/>
      <c r="V206"/>
      <c r="W206"/>
      <c r="X206"/>
    </row>
    <row r="207" spans="2:24" s="67" customFormat="1" ht="30" customHeight="1">
      <c r="B207"/>
      <c r="C207" s="22"/>
      <c r="D207" s="2"/>
      <c r="E207"/>
      <c r="F207" s="2"/>
      <c r="G207"/>
      <c r="H207"/>
      <c r="I207"/>
      <c r="J207"/>
      <c r="K207"/>
      <c r="L207"/>
      <c r="M207"/>
      <c r="N207"/>
      <c r="O207" s="2"/>
      <c r="P207" s="2"/>
      <c r="Q207" s="2"/>
      <c r="R207" s="2"/>
      <c r="S207" s="2"/>
      <c r="T207"/>
      <c r="U207"/>
      <c r="V207"/>
      <c r="W207"/>
      <c r="X207"/>
    </row>
    <row r="208" spans="2:24"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ht="30" customHeight="1"/>
    <row r="258" ht="30" customHeight="1"/>
    <row r="259" ht="30" customHeight="1"/>
    <row r="260" ht="30" customHeight="1"/>
    <row r="261" ht="30" customHeight="1"/>
    <row r="262" ht="30" customHeight="1"/>
    <row r="263" ht="30" customHeight="1"/>
    <row r="264" ht="30" customHeight="1"/>
    <row r="265" ht="30" customHeight="1"/>
    <row r="266" ht="30" customHeight="1"/>
    <row r="267" ht="30" customHeight="1"/>
    <row r="268" ht="30" customHeight="1"/>
    <row r="269" ht="30" customHeight="1"/>
    <row r="270" ht="30" customHeight="1"/>
    <row r="271" ht="30" customHeight="1"/>
    <row r="272" ht="30" customHeight="1"/>
    <row r="273" ht="30" customHeight="1"/>
    <row r="274" ht="30" customHeight="1"/>
    <row r="275" ht="30" customHeight="1"/>
    <row r="276" ht="30" customHeight="1"/>
    <row r="277" ht="30" customHeight="1"/>
    <row r="278" ht="30" customHeight="1"/>
    <row r="279" ht="30" customHeight="1"/>
    <row r="280" ht="30" customHeight="1"/>
    <row r="281" ht="30" customHeight="1"/>
    <row r="282" ht="30" customHeight="1"/>
    <row r="283" ht="30" customHeight="1"/>
    <row r="284" ht="30" customHeight="1"/>
    <row r="285" ht="30" customHeight="1"/>
    <row r="286" ht="30" customHeight="1"/>
    <row r="287" ht="30" customHeight="1"/>
    <row r="288" ht="30" customHeight="1"/>
    <row r="289" ht="30" customHeight="1"/>
    <row r="290" ht="30" customHeight="1"/>
    <row r="291" ht="30" customHeight="1"/>
    <row r="292" ht="30" customHeight="1"/>
    <row r="293" ht="30" customHeight="1"/>
    <row r="294" ht="30" customHeight="1"/>
    <row r="295" ht="30" customHeight="1"/>
    <row r="296" ht="30" customHeight="1"/>
    <row r="297" ht="30" customHeight="1"/>
    <row r="298" ht="30" customHeight="1"/>
    <row r="299" ht="30" customHeight="1"/>
    <row r="300" ht="30" customHeight="1"/>
    <row r="301" ht="30" customHeight="1"/>
    <row r="302" ht="30" customHeight="1"/>
    <row r="303" ht="30" customHeight="1"/>
    <row r="304" ht="30" customHeight="1"/>
    <row r="305" ht="30" customHeight="1"/>
    <row r="306" ht="30" customHeight="1"/>
    <row r="307" ht="30" customHeight="1"/>
    <row r="308" ht="30" customHeight="1"/>
    <row r="309" ht="30" customHeight="1"/>
    <row r="310" ht="30" customHeight="1"/>
    <row r="311" ht="30" customHeight="1"/>
    <row r="312" ht="30" customHeight="1"/>
    <row r="313" ht="30" customHeight="1"/>
    <row r="314" ht="30" customHeight="1"/>
    <row r="315" ht="30" customHeight="1"/>
    <row r="316" ht="30" customHeight="1"/>
    <row r="317" ht="30" customHeight="1"/>
    <row r="318" ht="30" customHeight="1"/>
    <row r="319" ht="30" customHeight="1"/>
    <row r="320" ht="30" customHeight="1"/>
    <row r="321" ht="30" customHeight="1"/>
    <row r="322" ht="30" customHeight="1"/>
    <row r="323" ht="30" customHeight="1"/>
    <row r="324" ht="30" customHeight="1"/>
    <row r="325" ht="30" customHeight="1"/>
    <row r="326" ht="30" customHeight="1"/>
    <row r="327" ht="30" customHeight="1"/>
    <row r="328" ht="30" customHeight="1"/>
    <row r="329" ht="30" customHeight="1"/>
    <row r="330" ht="30" customHeight="1"/>
    <row r="331" ht="30" customHeight="1"/>
    <row r="332" ht="30" customHeight="1"/>
    <row r="333" ht="30" customHeight="1"/>
    <row r="334" ht="30" customHeight="1"/>
    <row r="335" ht="30" customHeight="1"/>
    <row r="336" ht="30" customHeight="1"/>
    <row r="337" ht="30" customHeight="1"/>
    <row r="338" ht="30" customHeight="1"/>
    <row r="339" ht="30" customHeight="1"/>
    <row r="340" ht="30" customHeight="1"/>
    <row r="341" ht="30" customHeight="1"/>
    <row r="342" ht="30" customHeight="1"/>
    <row r="343" ht="30" customHeight="1"/>
    <row r="344" ht="30" customHeight="1"/>
    <row r="345" ht="30" customHeight="1"/>
    <row r="346" ht="30" customHeight="1"/>
    <row r="347" ht="30" customHeight="1"/>
    <row r="348" ht="30" customHeight="1"/>
    <row r="349" ht="30" customHeight="1"/>
    <row r="350" ht="30" customHeight="1"/>
    <row r="351" ht="30" customHeight="1"/>
    <row r="352" ht="30" customHeight="1"/>
    <row r="353" ht="30" customHeight="1"/>
    <row r="354" ht="30" customHeight="1"/>
    <row r="355" ht="30" customHeight="1"/>
    <row r="356" ht="30" customHeight="1"/>
    <row r="357" ht="30" customHeight="1"/>
    <row r="358" ht="30" customHeight="1"/>
    <row r="359" ht="30" customHeight="1"/>
    <row r="360" ht="30" customHeight="1"/>
    <row r="361" ht="30" customHeight="1"/>
    <row r="362" ht="30" customHeight="1"/>
    <row r="363" ht="30" customHeight="1"/>
    <row r="364" ht="30" customHeight="1"/>
    <row r="365" ht="30" customHeight="1"/>
    <row r="366" ht="30" customHeight="1"/>
    <row r="367" ht="30" customHeight="1"/>
    <row r="368" ht="30" customHeight="1"/>
    <row r="369" ht="30" customHeight="1"/>
    <row r="370" ht="30" customHeight="1"/>
    <row r="371" ht="30" customHeight="1"/>
    <row r="372" ht="30" customHeight="1"/>
    <row r="373" ht="30" customHeight="1"/>
    <row r="374" ht="30" customHeight="1"/>
    <row r="375" ht="30" customHeight="1"/>
    <row r="376" ht="30" customHeight="1"/>
    <row r="377" ht="30" customHeight="1"/>
    <row r="378" ht="30" customHeight="1"/>
    <row r="379" ht="30" customHeight="1"/>
    <row r="380" ht="30" customHeight="1"/>
    <row r="381" ht="30" customHeight="1"/>
    <row r="382" ht="30" customHeight="1"/>
    <row r="383" ht="30" customHeight="1"/>
    <row r="384" ht="30" customHeight="1"/>
    <row r="385" ht="30" customHeight="1"/>
    <row r="386" ht="30" customHeight="1"/>
    <row r="387" ht="30" customHeight="1"/>
    <row r="388" ht="30" customHeight="1"/>
    <row r="389" ht="30" customHeight="1"/>
    <row r="390" ht="30" customHeight="1"/>
    <row r="391" ht="30" customHeight="1"/>
    <row r="392" ht="30" customHeight="1"/>
    <row r="393" ht="30" customHeight="1"/>
    <row r="394" ht="30" customHeight="1"/>
    <row r="395" ht="30" customHeight="1"/>
    <row r="396" ht="30" customHeight="1"/>
    <row r="397" ht="30" customHeight="1"/>
    <row r="398" ht="30" customHeight="1"/>
    <row r="399" ht="30" customHeight="1"/>
    <row r="400" ht="30" customHeight="1"/>
    <row r="401" ht="30" customHeight="1"/>
    <row r="402" ht="30" customHeight="1"/>
    <row r="403" ht="30" customHeight="1"/>
    <row r="404" ht="30" customHeight="1"/>
    <row r="405" ht="30" customHeight="1"/>
    <row r="406" ht="30" customHeight="1"/>
    <row r="407" ht="30" customHeight="1"/>
    <row r="408" ht="30" customHeight="1"/>
    <row r="409" ht="30" customHeight="1"/>
    <row r="410" ht="30" customHeight="1"/>
    <row r="411" ht="30" customHeight="1"/>
    <row r="412" ht="30" customHeight="1"/>
    <row r="413" ht="30" customHeight="1"/>
    <row r="414" ht="30" customHeight="1"/>
    <row r="415" ht="30" customHeight="1"/>
    <row r="416" ht="30" customHeight="1"/>
    <row r="417" ht="30" customHeight="1"/>
    <row r="418" ht="30" customHeight="1"/>
    <row r="419" ht="30" customHeight="1"/>
    <row r="420" ht="30" customHeight="1"/>
    <row r="421" ht="30" customHeight="1"/>
    <row r="422" ht="30" customHeight="1"/>
    <row r="423" ht="30" customHeight="1"/>
    <row r="424" ht="30" customHeight="1"/>
    <row r="425" ht="30" customHeight="1"/>
    <row r="426" ht="30" customHeight="1"/>
    <row r="427" ht="30" customHeight="1"/>
    <row r="428" ht="30" customHeight="1"/>
    <row r="429" ht="30" customHeight="1"/>
    <row r="430" ht="30" customHeight="1"/>
    <row r="431" ht="30" customHeight="1"/>
    <row r="432" ht="30" customHeight="1"/>
    <row r="433" ht="30" customHeight="1"/>
    <row r="434" ht="30" customHeight="1"/>
    <row r="435" ht="30" customHeight="1"/>
    <row r="436" ht="30" customHeight="1"/>
    <row r="437" ht="30" customHeight="1"/>
    <row r="438" ht="30" customHeight="1"/>
    <row r="439" ht="30" customHeight="1"/>
    <row r="440" ht="30" customHeight="1"/>
    <row r="441" ht="30" customHeight="1"/>
    <row r="442" ht="30" customHeight="1"/>
    <row r="443" ht="30" customHeight="1"/>
    <row r="444" ht="30" customHeight="1"/>
    <row r="445" ht="30" customHeight="1"/>
    <row r="446" ht="30" customHeight="1"/>
    <row r="447" ht="30" customHeight="1"/>
    <row r="448" ht="30" customHeight="1"/>
    <row r="449" ht="30" customHeight="1"/>
    <row r="450" ht="30" customHeight="1"/>
    <row r="451" ht="30" customHeight="1"/>
    <row r="452" ht="30" customHeight="1"/>
    <row r="453" ht="30" customHeight="1"/>
    <row r="454" ht="30" customHeight="1"/>
    <row r="455" ht="30" customHeight="1"/>
    <row r="456" ht="30" customHeight="1"/>
    <row r="457" ht="30" customHeight="1"/>
    <row r="458" ht="30" customHeight="1"/>
    <row r="459" ht="30" customHeight="1"/>
    <row r="460" ht="30" customHeight="1"/>
    <row r="461" ht="30" customHeight="1"/>
    <row r="462" ht="30" customHeight="1"/>
    <row r="463" ht="30" customHeight="1"/>
    <row r="464" ht="30" customHeight="1"/>
    <row r="465" ht="30" customHeight="1"/>
    <row r="466" ht="30" customHeight="1"/>
    <row r="467" ht="30" customHeight="1"/>
    <row r="468" ht="30" customHeight="1"/>
    <row r="469" ht="30" customHeight="1"/>
    <row r="470" ht="30" customHeight="1"/>
    <row r="471" ht="30" customHeight="1"/>
    <row r="472" ht="30" customHeight="1"/>
    <row r="473" ht="30" customHeight="1"/>
    <row r="474" ht="30" customHeight="1"/>
    <row r="475" ht="30" customHeight="1"/>
    <row r="476" ht="30" customHeight="1"/>
    <row r="477" ht="30" customHeight="1"/>
    <row r="478" ht="30" customHeight="1"/>
    <row r="479" ht="30" customHeight="1"/>
    <row r="480" ht="30" customHeight="1"/>
    <row r="481" ht="30" customHeight="1"/>
    <row r="482" ht="30" customHeight="1"/>
    <row r="483" ht="30" customHeight="1"/>
    <row r="484" ht="30" customHeight="1"/>
    <row r="485" ht="30" customHeight="1"/>
    <row r="486" ht="30" customHeight="1"/>
    <row r="487" ht="30" customHeight="1"/>
    <row r="488" ht="30" customHeight="1"/>
    <row r="489" ht="30" customHeight="1"/>
    <row r="490" ht="30" customHeight="1"/>
    <row r="491" ht="30" customHeight="1"/>
    <row r="492" ht="30" customHeight="1"/>
    <row r="493" ht="30" customHeight="1"/>
    <row r="494" ht="30" customHeight="1"/>
    <row r="495" ht="30" customHeight="1"/>
    <row r="496" ht="30" customHeight="1"/>
    <row r="497" ht="30" customHeight="1"/>
    <row r="498" ht="30" customHeight="1"/>
    <row r="499" ht="30" customHeight="1"/>
    <row r="500" ht="30" customHeight="1"/>
    <row r="501" ht="30" customHeight="1"/>
    <row r="502" ht="30" customHeight="1"/>
    <row r="503" ht="30" customHeight="1"/>
    <row r="504" ht="30" customHeight="1"/>
    <row r="505" ht="30" customHeight="1"/>
    <row r="506" ht="30" customHeight="1"/>
    <row r="507" ht="30" customHeight="1"/>
    <row r="508" ht="30" customHeight="1"/>
    <row r="509" ht="30" customHeight="1"/>
    <row r="510" ht="30" customHeight="1"/>
    <row r="511" ht="30" customHeight="1"/>
    <row r="512" ht="30" customHeight="1"/>
    <row r="513" ht="30" customHeight="1"/>
    <row r="514" ht="30" customHeight="1"/>
    <row r="515" ht="30" customHeight="1"/>
    <row r="516" ht="30" customHeight="1"/>
    <row r="517" ht="30" customHeight="1"/>
    <row r="518" ht="30" customHeight="1"/>
    <row r="519" ht="30" customHeight="1"/>
    <row r="520" ht="30" customHeight="1"/>
    <row r="521" ht="30" customHeight="1"/>
    <row r="522" ht="30" customHeight="1"/>
    <row r="523" ht="30" customHeight="1"/>
    <row r="524" ht="30" customHeight="1"/>
    <row r="525" ht="30" customHeight="1"/>
    <row r="526" ht="30" customHeight="1"/>
    <row r="527" ht="30" customHeight="1"/>
    <row r="528" ht="30" customHeight="1"/>
    <row r="529" ht="30" customHeight="1"/>
    <row r="530" ht="30" customHeight="1"/>
    <row r="531" ht="30" customHeight="1"/>
    <row r="532" ht="30" customHeight="1"/>
    <row r="533" ht="30" customHeight="1"/>
    <row r="534" ht="30" customHeight="1"/>
    <row r="535" ht="30" customHeight="1"/>
    <row r="536" ht="30" customHeight="1"/>
    <row r="537" ht="30" customHeight="1"/>
    <row r="538" ht="30" customHeight="1"/>
    <row r="539" ht="30" customHeight="1"/>
    <row r="540" ht="30" customHeight="1"/>
    <row r="541" ht="30" customHeight="1"/>
    <row r="542" ht="30" customHeight="1"/>
    <row r="543" ht="30" customHeight="1"/>
    <row r="544" ht="30" customHeight="1"/>
    <row r="545" ht="30" customHeight="1"/>
    <row r="546" ht="30" customHeight="1"/>
    <row r="547" ht="30" customHeight="1"/>
    <row r="548" ht="30" customHeight="1"/>
    <row r="549" ht="30" customHeight="1"/>
    <row r="550" ht="30" customHeight="1"/>
    <row r="551" ht="30" customHeight="1"/>
    <row r="552" ht="30" customHeight="1"/>
    <row r="553" ht="30" customHeight="1"/>
    <row r="554" ht="30" customHeight="1"/>
    <row r="555" ht="30" customHeight="1"/>
    <row r="556" ht="30" customHeight="1"/>
    <row r="557" ht="30" customHeight="1"/>
    <row r="558" ht="30" customHeight="1"/>
    <row r="559" ht="30" customHeight="1"/>
    <row r="560" ht="30" customHeight="1"/>
    <row r="561" ht="30" customHeight="1"/>
    <row r="562" ht="30" customHeight="1"/>
    <row r="563" ht="30" customHeight="1"/>
    <row r="564" ht="30" customHeight="1"/>
    <row r="565" ht="30" customHeight="1"/>
    <row r="566" ht="30" customHeight="1"/>
    <row r="567" ht="30" customHeight="1"/>
    <row r="568" ht="30" customHeight="1"/>
    <row r="569" ht="30" customHeight="1"/>
    <row r="570" ht="30" customHeight="1"/>
    <row r="571" ht="30" customHeight="1"/>
    <row r="572" ht="30" customHeight="1"/>
    <row r="573" ht="30" customHeight="1"/>
    <row r="574" ht="30" customHeight="1"/>
    <row r="575" ht="30" customHeight="1"/>
    <row r="576" ht="30" customHeight="1"/>
    <row r="577" ht="30" customHeight="1"/>
    <row r="578" ht="30" customHeight="1"/>
    <row r="579" ht="30" customHeight="1"/>
    <row r="580" ht="30" customHeight="1"/>
    <row r="581" ht="30" customHeight="1"/>
    <row r="582" ht="30" customHeight="1"/>
    <row r="583" ht="30" customHeight="1"/>
    <row r="584" ht="30" customHeight="1"/>
    <row r="585" ht="30" customHeight="1"/>
    <row r="586" ht="30" customHeight="1"/>
    <row r="587" ht="30" customHeight="1"/>
    <row r="588" ht="30" customHeight="1"/>
    <row r="589" ht="30" customHeight="1"/>
    <row r="590" ht="30" customHeight="1"/>
    <row r="591" ht="30" customHeight="1"/>
    <row r="592" ht="30" customHeight="1"/>
    <row r="593" ht="30" customHeight="1"/>
    <row r="594" ht="30" customHeight="1"/>
    <row r="595" ht="30" customHeight="1"/>
    <row r="596" ht="30" customHeight="1"/>
    <row r="597" ht="30" customHeight="1"/>
    <row r="598" ht="30" customHeight="1"/>
    <row r="599" ht="30" customHeight="1"/>
    <row r="600" ht="30" customHeight="1"/>
    <row r="601" ht="30" customHeight="1"/>
    <row r="602" ht="30" customHeight="1"/>
    <row r="603" ht="30" customHeight="1"/>
    <row r="604" ht="30" customHeight="1"/>
    <row r="605" ht="30" customHeight="1"/>
    <row r="606" ht="30" customHeight="1"/>
    <row r="607" ht="30" customHeight="1"/>
    <row r="608" ht="30" customHeight="1"/>
    <row r="609" ht="30" customHeight="1"/>
    <row r="610" ht="30" customHeight="1"/>
    <row r="611" ht="30" customHeight="1"/>
    <row r="612" ht="30" customHeight="1"/>
    <row r="613" ht="30" customHeight="1"/>
    <row r="614" ht="30" customHeight="1"/>
    <row r="615" ht="30" customHeight="1"/>
    <row r="616" ht="30" customHeight="1"/>
    <row r="617" ht="30" customHeight="1"/>
    <row r="618" ht="30" customHeight="1"/>
    <row r="619" ht="30" customHeight="1"/>
    <row r="620" ht="30" customHeight="1"/>
    <row r="621" ht="30" customHeight="1"/>
    <row r="622" ht="30" customHeight="1"/>
    <row r="623" ht="30" customHeight="1"/>
    <row r="624" ht="30" customHeight="1"/>
    <row r="625" ht="30" customHeight="1"/>
    <row r="626" ht="30" customHeight="1"/>
    <row r="627" ht="30" customHeight="1"/>
    <row r="628" ht="30" customHeight="1"/>
    <row r="629" ht="30" customHeight="1"/>
    <row r="630" ht="30" customHeight="1"/>
    <row r="631" ht="30" customHeight="1"/>
    <row r="632" ht="30" customHeight="1"/>
    <row r="633" ht="30" customHeight="1"/>
    <row r="634" ht="30" customHeight="1"/>
    <row r="635" ht="30" customHeight="1"/>
    <row r="636" ht="30" customHeight="1"/>
    <row r="637" ht="30" customHeight="1"/>
    <row r="638" ht="30" customHeight="1"/>
    <row r="639" ht="30" customHeight="1"/>
    <row r="640" ht="30" customHeight="1"/>
    <row r="641" ht="30" customHeight="1"/>
    <row r="642" ht="30" customHeight="1"/>
    <row r="643" ht="30" customHeight="1"/>
    <row r="644" ht="30" customHeight="1"/>
    <row r="645" ht="30" customHeight="1"/>
    <row r="646" ht="30" customHeight="1"/>
    <row r="647" ht="30" customHeight="1"/>
    <row r="648" ht="30" customHeight="1"/>
    <row r="649" ht="30" customHeight="1"/>
    <row r="650" ht="30" customHeight="1"/>
    <row r="651" ht="30" customHeight="1"/>
    <row r="652" ht="30" customHeight="1"/>
    <row r="653" ht="30" customHeight="1"/>
    <row r="654" ht="30" customHeight="1"/>
    <row r="655" ht="30" customHeight="1"/>
    <row r="656" ht="30" customHeight="1"/>
    <row r="657" ht="30" customHeight="1"/>
    <row r="658" ht="30" customHeight="1"/>
    <row r="659" ht="30" customHeight="1"/>
    <row r="660" ht="30" customHeight="1"/>
    <row r="661" ht="30" customHeight="1"/>
    <row r="662" ht="30" customHeight="1"/>
    <row r="663" ht="30" customHeight="1"/>
    <row r="664" ht="30" customHeight="1"/>
    <row r="665" ht="30" customHeight="1"/>
    <row r="666" ht="30" customHeight="1"/>
    <row r="667" ht="30" customHeight="1"/>
    <row r="668" ht="30" customHeight="1"/>
    <row r="669" ht="30" customHeight="1"/>
    <row r="670" ht="30" customHeight="1"/>
    <row r="671" ht="30" customHeight="1"/>
    <row r="672" ht="30" customHeight="1"/>
    <row r="673" ht="30" customHeight="1"/>
    <row r="674" ht="30" customHeight="1"/>
    <row r="675" ht="30" customHeight="1"/>
    <row r="676" ht="30" customHeight="1"/>
    <row r="677" ht="30" customHeight="1"/>
    <row r="678" ht="30" customHeight="1"/>
    <row r="679" ht="30" customHeight="1"/>
    <row r="680" ht="30" customHeight="1"/>
    <row r="681" ht="30" customHeight="1"/>
    <row r="682" ht="30" customHeight="1"/>
    <row r="683" ht="30" customHeight="1"/>
    <row r="684" ht="30" customHeight="1"/>
    <row r="685" ht="30" customHeight="1"/>
    <row r="686" ht="30" customHeight="1"/>
    <row r="687" ht="30" customHeight="1"/>
    <row r="688" ht="30" customHeight="1"/>
    <row r="689" ht="30" customHeight="1"/>
    <row r="690" ht="30" customHeight="1"/>
    <row r="691" ht="30" customHeight="1"/>
    <row r="692" ht="30" customHeight="1"/>
    <row r="693" ht="30" customHeight="1"/>
    <row r="694" ht="30" customHeight="1"/>
    <row r="695" ht="30" customHeight="1"/>
    <row r="696" ht="30" customHeight="1"/>
    <row r="697" ht="30" customHeight="1"/>
    <row r="698" ht="30" customHeight="1"/>
    <row r="699" ht="30" customHeight="1"/>
    <row r="700" ht="30" customHeight="1"/>
    <row r="701" ht="30" customHeight="1"/>
    <row r="702" ht="30" customHeight="1"/>
    <row r="703" ht="30" customHeight="1"/>
    <row r="704" ht="30" customHeight="1"/>
    <row r="705" ht="30" customHeight="1"/>
    <row r="706" ht="30" customHeight="1"/>
    <row r="707" ht="30" customHeight="1"/>
    <row r="708" ht="30" customHeight="1"/>
    <row r="709" ht="30" customHeight="1"/>
    <row r="710" ht="30" customHeight="1"/>
    <row r="711" ht="30" customHeight="1"/>
    <row r="712" ht="30" customHeight="1"/>
    <row r="713" ht="30" customHeight="1"/>
    <row r="714" ht="30" customHeight="1"/>
    <row r="715" ht="30" customHeight="1"/>
    <row r="716" ht="30" customHeight="1"/>
    <row r="717" ht="30" customHeight="1"/>
    <row r="718" ht="30" customHeight="1"/>
    <row r="719" ht="30" customHeight="1"/>
    <row r="720" ht="30" customHeight="1"/>
    <row r="721" ht="30" customHeight="1"/>
    <row r="722" ht="30" customHeight="1"/>
    <row r="723" ht="30" customHeight="1"/>
    <row r="724" ht="30" customHeight="1"/>
    <row r="725" ht="30" customHeight="1"/>
    <row r="726" ht="30" customHeight="1"/>
    <row r="727" ht="30" customHeight="1"/>
    <row r="728" ht="30" customHeight="1"/>
    <row r="729" ht="30" customHeight="1"/>
    <row r="730" ht="30" customHeight="1"/>
    <row r="731" ht="30" customHeight="1"/>
    <row r="732" ht="30" customHeight="1"/>
    <row r="733" ht="30" customHeight="1"/>
    <row r="734" ht="30" customHeight="1"/>
    <row r="735" ht="30" customHeight="1"/>
    <row r="736" ht="30" customHeight="1"/>
    <row r="737" ht="30" customHeight="1"/>
    <row r="738" ht="30" customHeight="1"/>
    <row r="739" ht="30" customHeight="1"/>
    <row r="740" ht="30" customHeight="1"/>
    <row r="741" ht="30" customHeight="1"/>
    <row r="742" ht="30" customHeight="1"/>
    <row r="743" ht="30" customHeight="1"/>
    <row r="744" ht="30" customHeight="1"/>
    <row r="745" ht="30" customHeight="1"/>
    <row r="746" ht="30" customHeight="1"/>
    <row r="747" ht="30" customHeight="1"/>
    <row r="748" ht="30" customHeight="1"/>
    <row r="749" ht="30" customHeight="1"/>
    <row r="750" ht="30" customHeight="1"/>
    <row r="751" ht="30" customHeight="1"/>
    <row r="752" ht="30" customHeight="1"/>
    <row r="753" ht="30" customHeight="1"/>
    <row r="754" ht="30" customHeight="1"/>
    <row r="755" ht="30" customHeight="1"/>
    <row r="756" ht="30" customHeight="1"/>
    <row r="757" ht="30" customHeight="1"/>
    <row r="758" ht="30" customHeight="1"/>
    <row r="759" ht="30" customHeight="1"/>
    <row r="760" ht="30" customHeight="1"/>
    <row r="761" ht="30" customHeight="1"/>
    <row r="762" ht="30" customHeight="1"/>
    <row r="763" ht="30" customHeight="1"/>
    <row r="764" ht="30" customHeight="1"/>
    <row r="765" ht="30" customHeight="1"/>
    <row r="766" ht="30" customHeight="1"/>
    <row r="767" ht="30" customHeight="1"/>
    <row r="768" ht="30" customHeight="1"/>
    <row r="769" ht="30" customHeight="1"/>
    <row r="770" ht="30" customHeight="1"/>
    <row r="771" ht="30" customHeight="1"/>
    <row r="772" ht="30" customHeight="1"/>
    <row r="773" ht="30" customHeight="1"/>
    <row r="774" ht="30" customHeight="1"/>
    <row r="775" ht="30" customHeight="1"/>
    <row r="776" ht="30" customHeight="1"/>
    <row r="777" ht="30" customHeight="1"/>
    <row r="778" ht="30" customHeight="1"/>
    <row r="779" ht="30" customHeight="1"/>
    <row r="780" ht="30" customHeight="1"/>
    <row r="781" ht="30" customHeight="1"/>
    <row r="782" ht="30" customHeight="1"/>
    <row r="783" ht="30" customHeight="1"/>
    <row r="784" ht="30" customHeight="1"/>
    <row r="785" ht="30" customHeight="1"/>
    <row r="786" ht="30" customHeight="1"/>
    <row r="787" ht="30" customHeight="1"/>
    <row r="788" ht="30" customHeight="1"/>
    <row r="789" ht="30" customHeight="1"/>
    <row r="790" ht="30" customHeight="1"/>
    <row r="791" ht="30" customHeight="1"/>
    <row r="792" ht="30" customHeight="1"/>
    <row r="793" ht="30" customHeight="1"/>
    <row r="794" ht="30" customHeight="1"/>
    <row r="795" ht="30" customHeight="1"/>
    <row r="796" ht="30" customHeight="1"/>
    <row r="797" ht="30" customHeight="1"/>
    <row r="798" ht="30" customHeight="1"/>
    <row r="799" ht="30" customHeight="1"/>
    <row r="800" ht="30" customHeight="1"/>
    <row r="801" ht="30" customHeight="1"/>
    <row r="802" ht="30" customHeight="1"/>
    <row r="803" ht="30" customHeight="1"/>
    <row r="804" ht="30" customHeight="1"/>
    <row r="805" ht="30" customHeight="1"/>
    <row r="806" ht="30" customHeight="1"/>
    <row r="807" ht="30" customHeight="1"/>
    <row r="808" ht="30" customHeight="1"/>
    <row r="809" ht="30" customHeight="1"/>
    <row r="810" ht="30" customHeight="1"/>
    <row r="811" ht="30" customHeight="1"/>
    <row r="812" ht="30" customHeight="1"/>
    <row r="813" ht="30" customHeight="1"/>
    <row r="814" ht="30" customHeight="1"/>
    <row r="815" ht="30" customHeight="1"/>
    <row r="816" ht="30" customHeight="1"/>
    <row r="817" ht="30" customHeight="1"/>
    <row r="818" ht="30" customHeight="1"/>
    <row r="819" ht="30" customHeight="1"/>
    <row r="820" ht="30" customHeight="1"/>
    <row r="821" ht="30" customHeight="1"/>
    <row r="822" ht="30" customHeight="1"/>
    <row r="823" ht="30" customHeight="1"/>
    <row r="824" ht="30" customHeight="1"/>
    <row r="825" ht="30" customHeight="1"/>
    <row r="826" ht="30" customHeight="1"/>
    <row r="827" ht="30" customHeight="1"/>
    <row r="828" ht="30" customHeight="1"/>
    <row r="829" ht="30" customHeight="1"/>
    <row r="830" ht="30" customHeight="1"/>
    <row r="831" ht="30" customHeight="1"/>
    <row r="832" ht="30" customHeight="1"/>
    <row r="833" ht="30" customHeight="1"/>
    <row r="834" ht="30" customHeight="1"/>
    <row r="835" ht="30" customHeight="1"/>
    <row r="836" ht="30" customHeight="1"/>
    <row r="837" ht="30" customHeight="1"/>
    <row r="838" ht="30" customHeight="1"/>
    <row r="839" ht="30" customHeight="1"/>
    <row r="840" ht="30" customHeight="1"/>
    <row r="841" ht="30" customHeight="1"/>
    <row r="842" ht="30" customHeight="1"/>
    <row r="843" ht="30" customHeight="1"/>
    <row r="844" ht="30" customHeight="1"/>
    <row r="845" ht="30" customHeight="1"/>
    <row r="846" ht="30" customHeight="1"/>
    <row r="847" ht="30" customHeight="1"/>
    <row r="848" ht="30" customHeight="1"/>
    <row r="849" ht="30" customHeight="1"/>
    <row r="850" ht="30" customHeight="1"/>
    <row r="851" ht="30" customHeight="1"/>
    <row r="852" ht="30" customHeight="1"/>
    <row r="853" ht="30" customHeight="1"/>
    <row r="854" ht="30" customHeight="1"/>
    <row r="855" ht="30" customHeight="1"/>
    <row r="856" ht="30" customHeight="1"/>
    <row r="857" ht="30" customHeight="1"/>
    <row r="858" ht="30" customHeight="1"/>
    <row r="859" ht="30" customHeight="1"/>
    <row r="860" ht="30" customHeight="1"/>
    <row r="861" ht="30" customHeight="1"/>
    <row r="862" ht="30" customHeight="1"/>
    <row r="863" ht="30" customHeight="1"/>
    <row r="864" ht="30" customHeight="1"/>
    <row r="865" ht="30" customHeight="1"/>
    <row r="866" ht="30" customHeight="1"/>
    <row r="867" ht="30" customHeight="1"/>
    <row r="868" ht="30" customHeight="1"/>
    <row r="869" ht="30" customHeight="1"/>
    <row r="870" ht="30" customHeight="1"/>
    <row r="871" ht="30" customHeight="1"/>
    <row r="872" ht="30" customHeight="1"/>
    <row r="873" ht="30" customHeight="1"/>
    <row r="874" ht="30" customHeight="1"/>
    <row r="875" ht="30" customHeight="1"/>
    <row r="876" ht="30" customHeight="1"/>
    <row r="877" ht="30" customHeight="1"/>
    <row r="878" ht="30" customHeight="1"/>
    <row r="879" ht="30" customHeight="1"/>
    <row r="880" ht="30" customHeight="1"/>
    <row r="881" ht="30" customHeight="1"/>
    <row r="882" ht="30" customHeight="1"/>
    <row r="883" ht="30" customHeight="1"/>
    <row r="884" ht="30" customHeight="1"/>
    <row r="885" ht="30" customHeight="1"/>
    <row r="886" ht="30" customHeight="1"/>
    <row r="887" ht="30" customHeight="1"/>
    <row r="888" ht="30" customHeight="1"/>
    <row r="889" ht="30" customHeight="1"/>
    <row r="890" ht="30" customHeight="1"/>
    <row r="891" ht="30" customHeight="1"/>
    <row r="892" ht="30" customHeight="1"/>
    <row r="893" ht="30" customHeight="1"/>
    <row r="894" ht="30" customHeight="1"/>
    <row r="895" ht="30" customHeight="1"/>
    <row r="896" ht="30" customHeight="1"/>
    <row r="897" ht="30" customHeight="1"/>
    <row r="898" ht="30" customHeight="1"/>
    <row r="899" ht="30" customHeight="1"/>
    <row r="900" ht="30" customHeight="1"/>
    <row r="901" ht="30" customHeight="1"/>
    <row r="902" ht="30" customHeight="1"/>
    <row r="903" ht="30" customHeight="1"/>
    <row r="904" ht="30" customHeight="1"/>
    <row r="905" ht="30" customHeight="1"/>
    <row r="906" ht="30" customHeight="1"/>
    <row r="907" ht="30" customHeight="1"/>
    <row r="908" ht="30" customHeight="1"/>
    <row r="909" ht="30" customHeight="1"/>
    <row r="910" ht="30" customHeight="1"/>
    <row r="911" ht="30" customHeight="1"/>
    <row r="912" ht="30" customHeight="1"/>
    <row r="913" ht="30" customHeight="1"/>
    <row r="914" ht="30" customHeight="1"/>
    <row r="915" ht="30" customHeight="1"/>
    <row r="916" ht="30" customHeight="1"/>
    <row r="917" ht="30" customHeight="1"/>
    <row r="918" ht="30" customHeight="1"/>
    <row r="919" ht="30" customHeight="1"/>
    <row r="920" ht="30" customHeight="1"/>
    <row r="921" ht="30" customHeight="1"/>
    <row r="922" ht="30" customHeight="1"/>
    <row r="923" ht="30" customHeight="1"/>
    <row r="924" ht="30" customHeight="1"/>
    <row r="925" ht="30" customHeight="1"/>
    <row r="926" ht="30" customHeight="1"/>
    <row r="927" ht="30" customHeight="1"/>
    <row r="928" ht="30" customHeight="1"/>
    <row r="929" ht="30" customHeight="1"/>
    <row r="930" ht="30" customHeight="1"/>
    <row r="931" ht="30" customHeight="1"/>
    <row r="932" ht="30" customHeight="1"/>
    <row r="933" ht="30" customHeight="1"/>
    <row r="934" ht="30" customHeight="1"/>
    <row r="935" ht="30" customHeight="1"/>
    <row r="936" ht="30" customHeight="1"/>
    <row r="937" ht="30" customHeight="1"/>
    <row r="938" ht="30" customHeight="1"/>
    <row r="939" ht="30" customHeight="1"/>
    <row r="940" ht="30" customHeight="1"/>
    <row r="941" ht="30" customHeight="1"/>
    <row r="942" ht="30" customHeight="1"/>
    <row r="943" ht="30" customHeight="1"/>
    <row r="944" ht="30" customHeight="1"/>
    <row r="945" ht="30" customHeight="1"/>
    <row r="946" ht="30" customHeight="1"/>
    <row r="947" ht="30" customHeight="1"/>
    <row r="948" ht="30" customHeight="1"/>
    <row r="949" ht="30" customHeight="1"/>
    <row r="950" ht="30" customHeight="1"/>
    <row r="951" ht="30" customHeight="1"/>
    <row r="952" ht="30" customHeight="1"/>
    <row r="953" ht="30" customHeight="1"/>
    <row r="954" ht="30" customHeight="1"/>
    <row r="955" ht="30" customHeight="1"/>
    <row r="956" ht="30" customHeight="1"/>
    <row r="957" ht="30" customHeight="1"/>
    <row r="958" ht="30" customHeight="1"/>
    <row r="959" ht="30" customHeight="1"/>
    <row r="960" ht="30" customHeight="1"/>
    <row r="961" ht="30" customHeight="1"/>
    <row r="962" ht="30" customHeight="1"/>
    <row r="963" ht="30" customHeight="1"/>
    <row r="964" ht="30" customHeight="1"/>
    <row r="965" ht="30" customHeight="1"/>
    <row r="966" ht="30" customHeight="1"/>
    <row r="967" ht="30" customHeight="1"/>
    <row r="968" ht="30" customHeight="1"/>
    <row r="969" ht="30" customHeight="1"/>
    <row r="970" ht="30" customHeight="1"/>
    <row r="971" ht="30" customHeight="1"/>
    <row r="972" ht="30" customHeight="1"/>
    <row r="973" ht="30" customHeight="1"/>
    <row r="974" ht="30" customHeight="1"/>
    <row r="975" ht="30" customHeight="1"/>
    <row r="976" ht="30" customHeight="1"/>
    <row r="977" ht="30" customHeight="1"/>
    <row r="978" ht="30" customHeight="1"/>
    <row r="979" ht="30" customHeight="1"/>
    <row r="980" ht="30" customHeight="1"/>
    <row r="981" ht="30" customHeight="1"/>
    <row r="982" ht="30" customHeight="1"/>
    <row r="983" ht="30" customHeight="1"/>
    <row r="984" ht="30" customHeight="1"/>
    <row r="985" ht="30" customHeight="1"/>
    <row r="986" ht="30" customHeight="1"/>
    <row r="987" ht="30" customHeight="1"/>
    <row r="988" ht="30" customHeight="1"/>
    <row r="989" ht="30" customHeight="1"/>
    <row r="990" ht="30" customHeight="1"/>
    <row r="991" ht="30" customHeight="1"/>
    <row r="992" ht="30" customHeight="1"/>
    <row r="993" ht="30" customHeight="1"/>
    <row r="994" ht="30" customHeight="1"/>
    <row r="995" ht="30" customHeight="1"/>
    <row r="996" ht="30" customHeight="1"/>
    <row r="997" ht="30" customHeight="1"/>
    <row r="998" ht="30" customHeight="1"/>
    <row r="999" ht="30" customHeight="1"/>
    <row r="1000" ht="30" customHeight="1"/>
    <row r="1001" ht="30" customHeight="1"/>
    <row r="1002" ht="30" customHeight="1"/>
    <row r="1003" ht="30" customHeight="1"/>
    <row r="1004" ht="30" customHeight="1"/>
    <row r="1005" ht="30" customHeight="1"/>
    <row r="1006" ht="30" customHeight="1"/>
    <row r="1007" ht="30" customHeight="1"/>
    <row r="1008" ht="30" customHeight="1"/>
    <row r="1009" ht="30" customHeight="1"/>
    <row r="1010" ht="30" customHeight="1"/>
    <row r="1011" ht="30" customHeight="1"/>
    <row r="1012" ht="30" customHeight="1"/>
    <row r="1013" ht="30" customHeight="1"/>
    <row r="1014" ht="30" customHeight="1"/>
    <row r="1015" ht="30" customHeight="1"/>
    <row r="1016" ht="30" customHeight="1"/>
    <row r="1017" ht="30" customHeight="1"/>
    <row r="1018" ht="30" customHeight="1"/>
    <row r="1019" ht="30" customHeight="1"/>
    <row r="1020" ht="30" customHeight="1"/>
    <row r="1021" ht="30" customHeight="1"/>
    <row r="1022" ht="30" customHeight="1"/>
    <row r="1023" ht="30" customHeight="1"/>
    <row r="1024" ht="30" customHeight="1"/>
    <row r="1025" ht="30" customHeight="1"/>
    <row r="1026" ht="30" customHeight="1"/>
    <row r="1027" ht="30" customHeight="1"/>
    <row r="1028" ht="30" customHeight="1"/>
    <row r="1029" ht="30" customHeight="1"/>
    <row r="1030" ht="30" customHeight="1"/>
    <row r="1031" ht="30" customHeight="1"/>
    <row r="1032" ht="30" customHeight="1"/>
    <row r="1033" ht="30" customHeight="1"/>
    <row r="1034" ht="30" customHeight="1"/>
    <row r="1035" ht="30" customHeight="1"/>
    <row r="1036" ht="30" customHeight="1"/>
    <row r="1037" ht="30" customHeight="1"/>
    <row r="1038" ht="30" customHeight="1"/>
    <row r="1039" ht="30" customHeight="1"/>
    <row r="1040" ht="30" customHeight="1"/>
    <row r="1041" ht="30" customHeight="1"/>
    <row r="1042" ht="30" customHeight="1"/>
    <row r="1043" ht="30" customHeight="1"/>
    <row r="1044" ht="30" customHeight="1"/>
    <row r="1045" ht="30" customHeight="1"/>
    <row r="1046" ht="30" customHeight="1"/>
    <row r="1047" ht="30" customHeight="1"/>
    <row r="1048" ht="30" customHeight="1"/>
    <row r="1049" ht="30" customHeight="1"/>
    <row r="1050" ht="30" customHeight="1"/>
    <row r="1051" ht="30" customHeight="1"/>
    <row r="1052" ht="30" customHeight="1"/>
    <row r="1053" ht="30" customHeight="1"/>
    <row r="1054" ht="30" customHeight="1"/>
    <row r="1055" ht="30" customHeight="1"/>
    <row r="1056" ht="30" customHeight="1"/>
    <row r="1057" ht="30" customHeight="1"/>
    <row r="1058" ht="30" customHeight="1"/>
    <row r="1059" ht="30" customHeight="1"/>
    <row r="1060" ht="30" customHeight="1"/>
    <row r="1061" ht="30" customHeight="1"/>
    <row r="1062" ht="30" customHeight="1"/>
    <row r="1063" ht="30" customHeight="1"/>
    <row r="1064" ht="30" customHeight="1"/>
    <row r="1065" ht="30" customHeight="1"/>
    <row r="1066" ht="30" customHeight="1"/>
    <row r="1067" ht="30" customHeight="1"/>
    <row r="1068" ht="30" customHeight="1"/>
    <row r="1069" ht="30" customHeight="1"/>
    <row r="1070" ht="30" customHeight="1"/>
    <row r="1071" ht="30" customHeight="1"/>
    <row r="1072" ht="30" customHeight="1"/>
    <row r="1073" ht="30" customHeight="1"/>
    <row r="1074" ht="30" customHeight="1"/>
    <row r="1075" ht="30" customHeight="1"/>
    <row r="1076" ht="30" customHeight="1"/>
    <row r="1077" ht="30" customHeight="1"/>
    <row r="1078" ht="30" customHeight="1"/>
    <row r="1079" ht="30" customHeight="1"/>
    <row r="1080" ht="30" customHeight="1"/>
    <row r="1081" ht="30" customHeight="1"/>
    <row r="1082" ht="30" customHeight="1"/>
    <row r="1083" ht="30" customHeight="1"/>
    <row r="1084" ht="30" customHeight="1"/>
    <row r="1085" ht="30" customHeight="1"/>
    <row r="1086" ht="30" customHeight="1"/>
    <row r="1087" ht="30" customHeight="1"/>
    <row r="1088" ht="30" customHeight="1"/>
    <row r="1089" ht="30" customHeight="1"/>
    <row r="1090" ht="30" customHeight="1"/>
    <row r="1091" ht="30" customHeight="1"/>
    <row r="1092" ht="30" customHeight="1"/>
    <row r="1093" ht="30" customHeight="1"/>
    <row r="1094" ht="30" customHeight="1"/>
    <row r="1095" ht="30" customHeight="1"/>
    <row r="1096" ht="30" customHeight="1"/>
    <row r="1097" ht="30" customHeight="1"/>
    <row r="1098" ht="30" customHeight="1"/>
    <row r="1099" ht="30" customHeight="1"/>
    <row r="1100" ht="30" customHeight="1"/>
    <row r="1101" ht="30" customHeight="1"/>
    <row r="1102" ht="30" customHeight="1"/>
    <row r="1103" ht="30" customHeight="1"/>
    <row r="1104" ht="30" customHeight="1"/>
    <row r="1105" ht="30" customHeight="1"/>
    <row r="1106" ht="30" customHeight="1"/>
    <row r="1107" ht="30" customHeight="1"/>
    <row r="1108" ht="30" customHeight="1"/>
    <row r="1109" ht="30" customHeight="1"/>
    <row r="1110" ht="30" customHeight="1"/>
    <row r="1111" ht="30" customHeight="1"/>
    <row r="1112" ht="30" customHeight="1"/>
    <row r="1113" ht="30" customHeight="1"/>
    <row r="1114" ht="30" customHeight="1"/>
    <row r="1115" ht="30" customHeight="1"/>
    <row r="1116" ht="30" customHeight="1"/>
    <row r="1117" ht="30" customHeight="1"/>
    <row r="1118" ht="30" customHeight="1"/>
    <row r="1119" ht="30" customHeight="1"/>
    <row r="1120" ht="30" customHeight="1"/>
    <row r="1121" ht="30" customHeight="1"/>
    <row r="1122" ht="30" customHeight="1"/>
    <row r="1123" ht="30" customHeight="1"/>
    <row r="1124" ht="30" customHeight="1"/>
    <row r="1125" ht="30" customHeight="1"/>
    <row r="1126" ht="30" customHeight="1"/>
    <row r="1127" ht="30" customHeight="1"/>
    <row r="1128" ht="30" customHeight="1"/>
    <row r="1129" ht="30" customHeight="1"/>
    <row r="1130" ht="30" customHeight="1"/>
    <row r="1131" ht="30" customHeight="1"/>
    <row r="1132" ht="30" customHeight="1"/>
    <row r="1133" ht="30" customHeight="1"/>
    <row r="1134" ht="30" customHeight="1"/>
    <row r="1135" ht="30" customHeight="1"/>
    <row r="1136" ht="30" customHeight="1"/>
    <row r="1137" ht="30" customHeight="1"/>
    <row r="1138" ht="30" customHeight="1"/>
    <row r="1139" ht="30" customHeight="1"/>
    <row r="1140" ht="30" customHeight="1"/>
    <row r="1141" ht="30" customHeight="1"/>
    <row r="1142" ht="30" customHeight="1"/>
    <row r="1143" ht="30" customHeight="1"/>
    <row r="1144" ht="30" customHeight="1"/>
    <row r="1145" ht="30" customHeight="1"/>
    <row r="1146" ht="30" customHeight="1"/>
    <row r="1147" ht="30" customHeight="1"/>
    <row r="1148" ht="30" customHeight="1"/>
    <row r="1149" ht="30" customHeight="1"/>
    <row r="1150" ht="30" customHeight="1"/>
    <row r="1151" ht="30" customHeight="1"/>
    <row r="1152" ht="30" customHeight="1"/>
    <row r="1153" ht="30" customHeight="1"/>
    <row r="1154" ht="30" customHeight="1"/>
    <row r="1155" ht="30" customHeight="1"/>
    <row r="1156" ht="30" customHeight="1"/>
    <row r="1157" ht="30" customHeight="1"/>
    <row r="1158" ht="30" customHeight="1"/>
    <row r="1159" ht="30" customHeight="1"/>
    <row r="1160" ht="30" customHeight="1"/>
    <row r="1161" ht="30" customHeight="1"/>
    <row r="1162" ht="30" customHeight="1"/>
    <row r="1163" ht="30" customHeight="1"/>
    <row r="1164" ht="30" customHeight="1"/>
    <row r="1165" ht="30" customHeight="1"/>
    <row r="1166" ht="30" customHeight="1"/>
    <row r="1167" ht="30" customHeight="1"/>
    <row r="1168" ht="30" customHeight="1"/>
    <row r="1169" ht="30" customHeight="1"/>
    <row r="1170" ht="30" customHeight="1"/>
    <row r="1171" ht="30" customHeight="1"/>
    <row r="1172" ht="30" customHeight="1"/>
    <row r="1173" ht="30" customHeight="1"/>
    <row r="1174" ht="30" customHeight="1"/>
    <row r="1175" ht="30" customHeight="1"/>
    <row r="1176" ht="30" customHeight="1"/>
    <row r="1177" ht="30" customHeight="1"/>
    <row r="1178" ht="30" customHeight="1"/>
    <row r="1179" ht="30" customHeight="1"/>
    <row r="1180" ht="30" customHeight="1"/>
    <row r="1181" ht="30" customHeight="1"/>
    <row r="1182" ht="30" customHeight="1"/>
    <row r="1183" ht="30" customHeight="1"/>
    <row r="1184" ht="30" customHeight="1"/>
    <row r="1185" ht="30" customHeight="1"/>
    <row r="1186" ht="30" customHeight="1"/>
    <row r="1187" ht="30" customHeight="1"/>
    <row r="1188" ht="30" customHeight="1"/>
    <row r="1189" ht="30" customHeight="1"/>
    <row r="1190" ht="30" customHeight="1"/>
    <row r="1191" ht="30" customHeight="1"/>
    <row r="1192" ht="30" customHeight="1"/>
    <row r="1193" ht="30" customHeight="1"/>
    <row r="1194" ht="30" customHeight="1"/>
    <row r="1195" ht="30" customHeight="1"/>
    <row r="1196" ht="30" customHeight="1"/>
    <row r="1197" ht="30" customHeight="1"/>
    <row r="1198" ht="30" customHeight="1"/>
    <row r="1199" ht="30" customHeight="1"/>
    <row r="1200" ht="30" customHeight="1"/>
    <row r="1201" ht="30" customHeight="1"/>
    <row r="1202" ht="30" customHeight="1"/>
    <row r="1203" ht="30" customHeight="1"/>
    <row r="1204" ht="30" customHeight="1"/>
    <row r="1205" ht="30" customHeight="1"/>
    <row r="1206" ht="30" customHeight="1"/>
    <row r="1207" ht="30" customHeight="1"/>
    <row r="1208" ht="30" customHeight="1"/>
    <row r="1209" ht="30" customHeight="1"/>
    <row r="1210" ht="30" customHeight="1"/>
    <row r="1211" ht="30" customHeight="1"/>
    <row r="1212" ht="30" customHeight="1"/>
    <row r="1213" ht="30" customHeight="1"/>
    <row r="1214" ht="30" customHeight="1"/>
    <row r="1215" ht="30" customHeight="1"/>
    <row r="1216" ht="30" customHeight="1"/>
    <row r="1217" ht="30" customHeight="1"/>
    <row r="1218" ht="30" customHeight="1"/>
    <row r="1219" ht="30" customHeight="1"/>
    <row r="1220" ht="30" customHeight="1"/>
    <row r="1221" ht="30" customHeight="1"/>
    <row r="1222" ht="30" customHeight="1"/>
    <row r="1223" ht="30" customHeight="1"/>
    <row r="1224" ht="30" customHeight="1"/>
    <row r="1225" ht="30" customHeight="1"/>
    <row r="1226" ht="30" customHeight="1"/>
    <row r="1227" ht="30" customHeight="1"/>
    <row r="1228" ht="30" customHeight="1"/>
    <row r="1229" ht="30" customHeight="1"/>
    <row r="1230" ht="30" customHeight="1"/>
    <row r="1231" ht="30" customHeight="1"/>
    <row r="1232" ht="30" customHeight="1"/>
    <row r="1233" ht="30" customHeight="1"/>
    <row r="1234" ht="30" customHeight="1"/>
    <row r="1235" ht="30" customHeight="1"/>
    <row r="1236" ht="30" customHeight="1"/>
    <row r="1237" ht="30" customHeight="1"/>
    <row r="1238" ht="30" customHeight="1"/>
    <row r="1239" ht="30" customHeight="1"/>
    <row r="1240" ht="30" customHeight="1"/>
    <row r="1241" ht="30" customHeight="1"/>
    <row r="1242" ht="30" customHeight="1"/>
    <row r="1243" ht="30" customHeight="1"/>
    <row r="1244" ht="30" customHeight="1"/>
    <row r="1245" ht="30" customHeight="1"/>
    <row r="1246" ht="30" customHeight="1"/>
    <row r="1247" ht="30" customHeight="1"/>
    <row r="1248" ht="30" customHeight="1"/>
    <row r="1249" ht="30" customHeight="1"/>
    <row r="1250" ht="30" customHeight="1"/>
    <row r="1251" ht="30" customHeight="1"/>
    <row r="1252" ht="30" customHeight="1"/>
    <row r="1253" ht="30" customHeight="1"/>
    <row r="1254" ht="30" customHeight="1"/>
    <row r="1255" ht="30" customHeight="1"/>
    <row r="1256" ht="30" customHeight="1"/>
    <row r="1257" ht="30" customHeight="1"/>
    <row r="1258" ht="30" customHeight="1"/>
  </sheetData>
  <mergeCells count="615">
    <mergeCell ref="B159:F159"/>
    <mergeCell ref="G159:K159"/>
    <mergeCell ref="L159:P159"/>
    <mergeCell ref="Q159:U159"/>
    <mergeCell ref="B160:F160"/>
    <mergeCell ref="G160:K160"/>
    <mergeCell ref="L160:P160"/>
    <mergeCell ref="Q160:U160"/>
    <mergeCell ref="B156:F156"/>
    <mergeCell ref="G156:K156"/>
    <mergeCell ref="L156:P156"/>
    <mergeCell ref="Q156:U156"/>
    <mergeCell ref="B157:F157"/>
    <mergeCell ref="G157:K157"/>
    <mergeCell ref="L157:P157"/>
    <mergeCell ref="Q157:U157"/>
    <mergeCell ref="B158:F158"/>
    <mergeCell ref="G158:K158"/>
    <mergeCell ref="L158:P158"/>
    <mergeCell ref="Q158:U158"/>
    <mergeCell ref="B153:F153"/>
    <mergeCell ref="G153:K153"/>
    <mergeCell ref="L153:P153"/>
    <mergeCell ref="Q153:U153"/>
    <mergeCell ref="B154:F154"/>
    <mergeCell ref="G154:K154"/>
    <mergeCell ref="L154:P154"/>
    <mergeCell ref="Q154:U154"/>
    <mergeCell ref="B155:F155"/>
    <mergeCell ref="G155:K155"/>
    <mergeCell ref="L155:P155"/>
    <mergeCell ref="Q155:U155"/>
    <mergeCell ref="B150:F150"/>
    <mergeCell ref="G150:K150"/>
    <mergeCell ref="L150:P150"/>
    <mergeCell ref="Q150:U150"/>
    <mergeCell ref="B151:F151"/>
    <mergeCell ref="G151:K151"/>
    <mergeCell ref="L151:P151"/>
    <mergeCell ref="Q151:U151"/>
    <mergeCell ref="B152:F152"/>
    <mergeCell ref="G152:K152"/>
    <mergeCell ref="L152:P152"/>
    <mergeCell ref="Q152:U152"/>
    <mergeCell ref="Q147:U147"/>
    <mergeCell ref="B148:F148"/>
    <mergeCell ref="G148:K148"/>
    <mergeCell ref="L148:P148"/>
    <mergeCell ref="Q148:U148"/>
    <mergeCell ref="B149:F149"/>
    <mergeCell ref="G149:K149"/>
    <mergeCell ref="L149:P149"/>
    <mergeCell ref="Q149:U149"/>
    <mergeCell ref="B168:F168"/>
    <mergeCell ref="L164:P164"/>
    <mergeCell ref="B165:F165"/>
    <mergeCell ref="L165:P165"/>
    <mergeCell ref="B166:F166"/>
    <mergeCell ref="L166:P166"/>
    <mergeCell ref="G167:K167"/>
    <mergeCell ref="L167:P167"/>
    <mergeCell ref="Q167:U167"/>
    <mergeCell ref="G168:K168"/>
    <mergeCell ref="L168:P168"/>
    <mergeCell ref="Q168:U168"/>
    <mergeCell ref="B164:F164"/>
    <mergeCell ref="G164:K164"/>
    <mergeCell ref="Q164:U164"/>
    <mergeCell ref="G165:K165"/>
    <mergeCell ref="Q165:U165"/>
    <mergeCell ref="G166:K166"/>
    <mergeCell ref="Q166:U166"/>
    <mergeCell ref="L161:P161"/>
    <mergeCell ref="Q161:U161"/>
    <mergeCell ref="B162:F162"/>
    <mergeCell ref="G162:K162"/>
    <mergeCell ref="B167:F167"/>
    <mergeCell ref="B143:F143"/>
    <mergeCell ref="G143:K143"/>
    <mergeCell ref="L143:P143"/>
    <mergeCell ref="Q143:U143"/>
    <mergeCell ref="B144:F144"/>
    <mergeCell ref="G144:K144"/>
    <mergeCell ref="L144:P144"/>
    <mergeCell ref="Q144:U144"/>
    <mergeCell ref="B145:F145"/>
    <mergeCell ref="G145:K145"/>
    <mergeCell ref="L145:P145"/>
    <mergeCell ref="Q145:U145"/>
    <mergeCell ref="B146:F146"/>
    <mergeCell ref="G146:K146"/>
    <mergeCell ref="L146:P146"/>
    <mergeCell ref="Q146:U146"/>
    <mergeCell ref="B147:F147"/>
    <mergeCell ref="G147:K147"/>
    <mergeCell ref="L147:P147"/>
    <mergeCell ref="B139:F139"/>
    <mergeCell ref="G139:K139"/>
    <mergeCell ref="L139:P139"/>
    <mergeCell ref="Q139:U139"/>
    <mergeCell ref="B163:F163"/>
    <mergeCell ref="L163:P163"/>
    <mergeCell ref="B140:F140"/>
    <mergeCell ref="G140:K140"/>
    <mergeCell ref="L140:P140"/>
    <mergeCell ref="Q140:U140"/>
    <mergeCell ref="B141:F141"/>
    <mergeCell ref="G141:K141"/>
    <mergeCell ref="L141:P141"/>
    <mergeCell ref="Q141:U141"/>
    <mergeCell ref="B142:F142"/>
    <mergeCell ref="G142:K142"/>
    <mergeCell ref="L162:P162"/>
    <mergeCell ref="Q162:U162"/>
    <mergeCell ref="G163:K163"/>
    <mergeCell ref="Q163:U163"/>
    <mergeCell ref="L142:P142"/>
    <mergeCell ref="Q142:U142"/>
    <mergeCell ref="B161:F161"/>
    <mergeCell ref="G161:K161"/>
    <mergeCell ref="B129:F129"/>
    <mergeCell ref="G129:K129"/>
    <mergeCell ref="L129:P129"/>
    <mergeCell ref="Q129:U129"/>
    <mergeCell ref="B85:F85"/>
    <mergeCell ref="G85:K85"/>
    <mergeCell ref="L85:P85"/>
    <mergeCell ref="Q85:U85"/>
    <mergeCell ref="L88:P88"/>
    <mergeCell ref="B86:F86"/>
    <mergeCell ref="G86:K86"/>
    <mergeCell ref="L86:P86"/>
    <mergeCell ref="Q86:U86"/>
    <mergeCell ref="B87:F87"/>
    <mergeCell ref="G87:K87"/>
    <mergeCell ref="L87:P87"/>
    <mergeCell ref="Q87:U87"/>
    <mergeCell ref="B93:F93"/>
    <mergeCell ref="G93:K93"/>
    <mergeCell ref="L93:P93"/>
    <mergeCell ref="Q93:U93"/>
    <mergeCell ref="B126:F126"/>
    <mergeCell ref="G126:K126"/>
    <mergeCell ref="L126:P126"/>
    <mergeCell ref="B118:F118"/>
    <mergeCell ref="G118:K118"/>
    <mergeCell ref="L118:P118"/>
    <mergeCell ref="Q118:U118"/>
    <mergeCell ref="B119:F119"/>
    <mergeCell ref="G119:K119"/>
    <mergeCell ref="L119:P119"/>
    <mergeCell ref="Q119:U119"/>
    <mergeCell ref="Q126:U126"/>
    <mergeCell ref="B120:F120"/>
    <mergeCell ref="G120:K120"/>
    <mergeCell ref="L120:P120"/>
    <mergeCell ref="Q120:U120"/>
    <mergeCell ref="B121:F121"/>
    <mergeCell ref="G121:K121"/>
    <mergeCell ref="L121:P121"/>
    <mergeCell ref="Q121:U121"/>
    <mergeCell ref="B122:F122"/>
    <mergeCell ref="G122:K122"/>
    <mergeCell ref="L122:P122"/>
    <mergeCell ref="Q122:U122"/>
    <mergeCell ref="B128:F128"/>
    <mergeCell ref="G128:K128"/>
    <mergeCell ref="L128:P128"/>
    <mergeCell ref="Q128:U128"/>
    <mergeCell ref="B123:F123"/>
    <mergeCell ref="G123:K123"/>
    <mergeCell ref="L123:P123"/>
    <mergeCell ref="Q123:U123"/>
    <mergeCell ref="B124:F124"/>
    <mergeCell ref="G124:K124"/>
    <mergeCell ref="L124:P124"/>
    <mergeCell ref="Q124:U124"/>
    <mergeCell ref="B125:F125"/>
    <mergeCell ref="G125:K125"/>
    <mergeCell ref="L125:P125"/>
    <mergeCell ref="Q125:U125"/>
    <mergeCell ref="B127:F127"/>
    <mergeCell ref="G127:K127"/>
    <mergeCell ref="L127:P127"/>
    <mergeCell ref="Q127:U127"/>
    <mergeCell ref="B115:F115"/>
    <mergeCell ref="G115:K115"/>
    <mergeCell ref="L115:P115"/>
    <mergeCell ref="Q115:U115"/>
    <mergeCell ref="B116:F116"/>
    <mergeCell ref="G116:K116"/>
    <mergeCell ref="L116:P116"/>
    <mergeCell ref="Q116:U116"/>
    <mergeCell ref="Q117:U117"/>
    <mergeCell ref="B117:F117"/>
    <mergeCell ref="G117:K117"/>
    <mergeCell ref="L117:P117"/>
    <mergeCell ref="B112:F112"/>
    <mergeCell ref="G112:K112"/>
    <mergeCell ref="L112:P112"/>
    <mergeCell ref="Q112:U112"/>
    <mergeCell ref="B113:F113"/>
    <mergeCell ref="G113:K113"/>
    <mergeCell ref="L113:P113"/>
    <mergeCell ref="Q113:U113"/>
    <mergeCell ref="B114:F114"/>
    <mergeCell ref="G114:K114"/>
    <mergeCell ref="L114:P114"/>
    <mergeCell ref="Q114:U114"/>
    <mergeCell ref="B109:F109"/>
    <mergeCell ref="G109:K109"/>
    <mergeCell ref="L109:P109"/>
    <mergeCell ref="Q109:U109"/>
    <mergeCell ref="B110:F110"/>
    <mergeCell ref="G110:K110"/>
    <mergeCell ref="L110:P110"/>
    <mergeCell ref="Q110:U110"/>
    <mergeCell ref="B111:F111"/>
    <mergeCell ref="G111:K111"/>
    <mergeCell ref="L111:P111"/>
    <mergeCell ref="Q111:U111"/>
    <mergeCell ref="B106:F106"/>
    <mergeCell ref="G106:K106"/>
    <mergeCell ref="L106:P106"/>
    <mergeCell ref="Q106:U106"/>
    <mergeCell ref="B107:F107"/>
    <mergeCell ref="G107:K107"/>
    <mergeCell ref="L107:P107"/>
    <mergeCell ref="Q107:U107"/>
    <mergeCell ref="B108:F108"/>
    <mergeCell ref="G108:K108"/>
    <mergeCell ref="L108:P108"/>
    <mergeCell ref="Q108:U108"/>
    <mergeCell ref="B100:F100"/>
    <mergeCell ref="G100:K100"/>
    <mergeCell ref="L100:P100"/>
    <mergeCell ref="Q100:U100"/>
    <mergeCell ref="B101:F101"/>
    <mergeCell ref="G101:K101"/>
    <mergeCell ref="L101:P101"/>
    <mergeCell ref="Q101:U101"/>
    <mergeCell ref="B103:F103"/>
    <mergeCell ref="G103:K103"/>
    <mergeCell ref="L103:P103"/>
    <mergeCell ref="Q103:U103"/>
    <mergeCell ref="B97:F97"/>
    <mergeCell ref="G97:K97"/>
    <mergeCell ref="L97:P97"/>
    <mergeCell ref="Q97:U97"/>
    <mergeCell ref="B98:F98"/>
    <mergeCell ref="G98:K98"/>
    <mergeCell ref="L98:P98"/>
    <mergeCell ref="Q98:U98"/>
    <mergeCell ref="B99:F99"/>
    <mergeCell ref="G99:K99"/>
    <mergeCell ref="L99:P99"/>
    <mergeCell ref="Q99:U99"/>
    <mergeCell ref="B94:F94"/>
    <mergeCell ref="G94:K94"/>
    <mergeCell ref="L94:P94"/>
    <mergeCell ref="Q94:U94"/>
    <mergeCell ref="B95:F95"/>
    <mergeCell ref="G95:K95"/>
    <mergeCell ref="L95:P95"/>
    <mergeCell ref="Q95:U95"/>
    <mergeCell ref="B96:F96"/>
    <mergeCell ref="G96:K96"/>
    <mergeCell ref="L96:P96"/>
    <mergeCell ref="Q96:U96"/>
    <mergeCell ref="B90:F90"/>
    <mergeCell ref="G90:K90"/>
    <mergeCell ref="L90:P90"/>
    <mergeCell ref="Q90:U90"/>
    <mergeCell ref="B91:F91"/>
    <mergeCell ref="G91:K91"/>
    <mergeCell ref="L91:P91"/>
    <mergeCell ref="Q91:U91"/>
    <mergeCell ref="B92:F92"/>
    <mergeCell ref="G92:K92"/>
    <mergeCell ref="L92:P92"/>
    <mergeCell ref="Q92:U92"/>
    <mergeCell ref="B84:F84"/>
    <mergeCell ref="G84:K84"/>
    <mergeCell ref="L84:P84"/>
    <mergeCell ref="Q84:U84"/>
    <mergeCell ref="B88:F88"/>
    <mergeCell ref="G88:K88"/>
    <mergeCell ref="Q88:U88"/>
    <mergeCell ref="B89:F89"/>
    <mergeCell ref="G89:K89"/>
    <mergeCell ref="L89:P89"/>
    <mergeCell ref="Q89:U89"/>
    <mergeCell ref="B81:F81"/>
    <mergeCell ref="G81:K81"/>
    <mergeCell ref="L81:P81"/>
    <mergeCell ref="Q81:U81"/>
    <mergeCell ref="B82:F82"/>
    <mergeCell ref="G82:K82"/>
    <mergeCell ref="L82:P82"/>
    <mergeCell ref="Q82:U82"/>
    <mergeCell ref="B83:F83"/>
    <mergeCell ref="G83:K83"/>
    <mergeCell ref="L83:P83"/>
    <mergeCell ref="Q83:U83"/>
    <mergeCell ref="B78:F78"/>
    <mergeCell ref="G78:K78"/>
    <mergeCell ref="L78:P78"/>
    <mergeCell ref="Q78:U78"/>
    <mergeCell ref="B79:F79"/>
    <mergeCell ref="G79:K79"/>
    <mergeCell ref="L79:P79"/>
    <mergeCell ref="Q79:U79"/>
    <mergeCell ref="B80:F80"/>
    <mergeCell ref="G80:K80"/>
    <mergeCell ref="L80:P80"/>
    <mergeCell ref="Q80:U80"/>
    <mergeCell ref="B75:F75"/>
    <mergeCell ref="G75:K75"/>
    <mergeCell ref="L75:P75"/>
    <mergeCell ref="Q75:U75"/>
    <mergeCell ref="B76:F76"/>
    <mergeCell ref="G76:K76"/>
    <mergeCell ref="L76:P76"/>
    <mergeCell ref="Q76:U76"/>
    <mergeCell ref="B77:F77"/>
    <mergeCell ref="G77:K77"/>
    <mergeCell ref="L77:P77"/>
    <mergeCell ref="Q77:U77"/>
    <mergeCell ref="B72:F72"/>
    <mergeCell ref="G72:K72"/>
    <mergeCell ref="L72:P72"/>
    <mergeCell ref="Q72:U72"/>
    <mergeCell ref="B73:F73"/>
    <mergeCell ref="G73:K73"/>
    <mergeCell ref="L73:P73"/>
    <mergeCell ref="Q73:U73"/>
    <mergeCell ref="B74:F74"/>
    <mergeCell ref="G74:K74"/>
    <mergeCell ref="L74:P74"/>
    <mergeCell ref="Q74:U74"/>
    <mergeCell ref="B69:F69"/>
    <mergeCell ref="G69:K69"/>
    <mergeCell ref="L69:P69"/>
    <mergeCell ref="Q69:U69"/>
    <mergeCell ref="B70:F70"/>
    <mergeCell ref="G70:K70"/>
    <mergeCell ref="L70:P70"/>
    <mergeCell ref="Q70:U70"/>
    <mergeCell ref="B71:F71"/>
    <mergeCell ref="G71:K71"/>
    <mergeCell ref="L71:P71"/>
    <mergeCell ref="Q71:U71"/>
    <mergeCell ref="B66:F66"/>
    <mergeCell ref="G66:K66"/>
    <mergeCell ref="L66:P66"/>
    <mergeCell ref="Q66:U66"/>
    <mergeCell ref="B67:F67"/>
    <mergeCell ref="G67:K67"/>
    <mergeCell ref="L67:P67"/>
    <mergeCell ref="Q67:U67"/>
    <mergeCell ref="B68:F68"/>
    <mergeCell ref="G68:K68"/>
    <mergeCell ref="L68:P68"/>
    <mergeCell ref="Q68:U68"/>
    <mergeCell ref="B63:F63"/>
    <mergeCell ref="G63:K63"/>
    <mergeCell ref="L63:P63"/>
    <mergeCell ref="Q63:U63"/>
    <mergeCell ref="B64:F64"/>
    <mergeCell ref="G64:K64"/>
    <mergeCell ref="L64:P64"/>
    <mergeCell ref="Q64:U64"/>
    <mergeCell ref="B65:F65"/>
    <mergeCell ref="G65:K65"/>
    <mergeCell ref="L65:P65"/>
    <mergeCell ref="Q65:U65"/>
    <mergeCell ref="B60:F60"/>
    <mergeCell ref="G60:K60"/>
    <mergeCell ref="L60:P60"/>
    <mergeCell ref="Q60:U60"/>
    <mergeCell ref="B61:F61"/>
    <mergeCell ref="G61:K61"/>
    <mergeCell ref="L61:P61"/>
    <mergeCell ref="Q61:U61"/>
    <mergeCell ref="B62:F62"/>
    <mergeCell ref="G62:K62"/>
    <mergeCell ref="L62:P62"/>
    <mergeCell ref="Q62:U62"/>
    <mergeCell ref="B57:F57"/>
    <mergeCell ref="G57:K57"/>
    <mergeCell ref="L57:P57"/>
    <mergeCell ref="Q57:U57"/>
    <mergeCell ref="B58:F58"/>
    <mergeCell ref="G58:K58"/>
    <mergeCell ref="L58:P58"/>
    <mergeCell ref="Q58:U58"/>
    <mergeCell ref="B59:F59"/>
    <mergeCell ref="G59:K59"/>
    <mergeCell ref="L59:P59"/>
    <mergeCell ref="Q59:U59"/>
    <mergeCell ref="B54:F54"/>
    <mergeCell ref="G54:K54"/>
    <mergeCell ref="L54:P54"/>
    <mergeCell ref="Q54:U54"/>
    <mergeCell ref="B55:F55"/>
    <mergeCell ref="G55:K55"/>
    <mergeCell ref="L55:P55"/>
    <mergeCell ref="Q55:U55"/>
    <mergeCell ref="B56:F56"/>
    <mergeCell ref="G56:K56"/>
    <mergeCell ref="L56:P56"/>
    <mergeCell ref="Q56:U56"/>
    <mergeCell ref="B51:F51"/>
    <mergeCell ref="G51:K51"/>
    <mergeCell ref="L51:P51"/>
    <mergeCell ref="Q51:U51"/>
    <mergeCell ref="B52:F52"/>
    <mergeCell ref="G52:K52"/>
    <mergeCell ref="L52:P52"/>
    <mergeCell ref="Q52:U52"/>
    <mergeCell ref="B53:F53"/>
    <mergeCell ref="G53:K53"/>
    <mergeCell ref="L53:P53"/>
    <mergeCell ref="Q53:U53"/>
    <mergeCell ref="B2:E2"/>
    <mergeCell ref="B3:E3"/>
    <mergeCell ref="N2:P2"/>
    <mergeCell ref="N3:P3"/>
    <mergeCell ref="F2:M2"/>
    <mergeCell ref="F3:M3"/>
    <mergeCell ref="Q2:U2"/>
    <mergeCell ref="Q3:U3"/>
    <mergeCell ref="B11:U12"/>
    <mergeCell ref="B4:U4"/>
    <mergeCell ref="B5:U9"/>
    <mergeCell ref="L22:P22"/>
    <mergeCell ref="Q22:U22"/>
    <mergeCell ref="B23:F23"/>
    <mergeCell ref="G23:K23"/>
    <mergeCell ref="L23:P23"/>
    <mergeCell ref="Q23:U23"/>
    <mergeCell ref="L20:P20"/>
    <mergeCell ref="Q20:U20"/>
    <mergeCell ref="B21:F21"/>
    <mergeCell ref="G21:K21"/>
    <mergeCell ref="L21:P21"/>
    <mergeCell ref="Q21:U21"/>
    <mergeCell ref="B20:F20"/>
    <mergeCell ref="G20:K20"/>
    <mergeCell ref="B26:F26"/>
    <mergeCell ref="G26:K26"/>
    <mergeCell ref="L26:P26"/>
    <mergeCell ref="Q26:U26"/>
    <mergeCell ref="B27:F27"/>
    <mergeCell ref="G27:K27"/>
    <mergeCell ref="L27:P27"/>
    <mergeCell ref="Q27:U27"/>
    <mergeCell ref="B24:F24"/>
    <mergeCell ref="G24:K24"/>
    <mergeCell ref="L24:P24"/>
    <mergeCell ref="Q24:U24"/>
    <mergeCell ref="B25:F25"/>
    <mergeCell ref="G25:K25"/>
    <mergeCell ref="L25:P25"/>
    <mergeCell ref="Q25:U25"/>
    <mergeCell ref="B30:F30"/>
    <mergeCell ref="G30:K30"/>
    <mergeCell ref="L30:P30"/>
    <mergeCell ref="Q30:U30"/>
    <mergeCell ref="B31:F31"/>
    <mergeCell ref="G31:K31"/>
    <mergeCell ref="L31:P31"/>
    <mergeCell ref="Q31:U31"/>
    <mergeCell ref="B28:F28"/>
    <mergeCell ref="G28:K28"/>
    <mergeCell ref="L28:P28"/>
    <mergeCell ref="Q28:U28"/>
    <mergeCell ref="B29:F29"/>
    <mergeCell ref="G29:K29"/>
    <mergeCell ref="L29:P29"/>
    <mergeCell ref="Q29:U29"/>
    <mergeCell ref="B34:F34"/>
    <mergeCell ref="G34:K34"/>
    <mergeCell ref="L34:P34"/>
    <mergeCell ref="Q34:U34"/>
    <mergeCell ref="B35:F35"/>
    <mergeCell ref="G35:K35"/>
    <mergeCell ref="L35:P35"/>
    <mergeCell ref="Q35:U35"/>
    <mergeCell ref="B32:F32"/>
    <mergeCell ref="G32:K32"/>
    <mergeCell ref="L32:P32"/>
    <mergeCell ref="Q32:U32"/>
    <mergeCell ref="B33:F33"/>
    <mergeCell ref="G33:K33"/>
    <mergeCell ref="L33:P33"/>
    <mergeCell ref="Q33:U33"/>
    <mergeCell ref="B38:F38"/>
    <mergeCell ref="G38:K38"/>
    <mergeCell ref="L38:P38"/>
    <mergeCell ref="Q38:U38"/>
    <mergeCell ref="B39:F39"/>
    <mergeCell ref="G39:K39"/>
    <mergeCell ref="L39:P39"/>
    <mergeCell ref="Q39:U39"/>
    <mergeCell ref="B36:F36"/>
    <mergeCell ref="G36:K36"/>
    <mergeCell ref="L36:P36"/>
    <mergeCell ref="Q36:U36"/>
    <mergeCell ref="B37:F37"/>
    <mergeCell ref="G37:K37"/>
    <mergeCell ref="L37:P37"/>
    <mergeCell ref="Q37:U37"/>
    <mergeCell ref="B42:F42"/>
    <mergeCell ref="G42:K42"/>
    <mergeCell ref="L42:P42"/>
    <mergeCell ref="Q42:U42"/>
    <mergeCell ref="B43:F43"/>
    <mergeCell ref="G43:K43"/>
    <mergeCell ref="L43:P43"/>
    <mergeCell ref="Q43:U43"/>
    <mergeCell ref="B40:F40"/>
    <mergeCell ref="G40:K40"/>
    <mergeCell ref="L40:P40"/>
    <mergeCell ref="Q40:U40"/>
    <mergeCell ref="B41:F41"/>
    <mergeCell ref="G41:K41"/>
    <mergeCell ref="L41:P41"/>
    <mergeCell ref="Q41:U41"/>
    <mergeCell ref="B45:F45"/>
    <mergeCell ref="G45:K45"/>
    <mergeCell ref="L45:P45"/>
    <mergeCell ref="Q45:U45"/>
    <mergeCell ref="B46:F46"/>
    <mergeCell ref="G46:K46"/>
    <mergeCell ref="L46:P46"/>
    <mergeCell ref="Q46:U46"/>
    <mergeCell ref="B44:F44"/>
    <mergeCell ref="G44:K44"/>
    <mergeCell ref="L44:P44"/>
    <mergeCell ref="Q44:U44"/>
    <mergeCell ref="B49:F49"/>
    <mergeCell ref="G49:K49"/>
    <mergeCell ref="L49:P49"/>
    <mergeCell ref="Q49:U49"/>
    <mergeCell ref="B50:F50"/>
    <mergeCell ref="G50:K50"/>
    <mergeCell ref="L50:P50"/>
    <mergeCell ref="Q50:U50"/>
    <mergeCell ref="B47:F47"/>
    <mergeCell ref="G47:K47"/>
    <mergeCell ref="L47:P47"/>
    <mergeCell ref="Q47:U47"/>
    <mergeCell ref="B48:F48"/>
    <mergeCell ref="G48:K48"/>
    <mergeCell ref="L48:P48"/>
    <mergeCell ref="Q48:U48"/>
    <mergeCell ref="B131:F131"/>
    <mergeCell ref="G131:K131"/>
    <mergeCell ref="L131:P131"/>
    <mergeCell ref="Q131:U131"/>
    <mergeCell ref="B132:F132"/>
    <mergeCell ref="G132:K132"/>
    <mergeCell ref="L132:P132"/>
    <mergeCell ref="Q132:U132"/>
    <mergeCell ref="B102:F102"/>
    <mergeCell ref="G102:K102"/>
    <mergeCell ref="L102:P102"/>
    <mergeCell ref="Q102:U102"/>
    <mergeCell ref="B130:F130"/>
    <mergeCell ref="G130:K130"/>
    <mergeCell ref="L130:P130"/>
    <mergeCell ref="Q130:U130"/>
    <mergeCell ref="B104:F104"/>
    <mergeCell ref="G104:K104"/>
    <mergeCell ref="L104:P104"/>
    <mergeCell ref="Q104:U104"/>
    <mergeCell ref="B105:F105"/>
    <mergeCell ref="G105:K105"/>
    <mergeCell ref="L105:P105"/>
    <mergeCell ref="Q105:U105"/>
    <mergeCell ref="L136:P136"/>
    <mergeCell ref="Q136:U136"/>
    <mergeCell ref="B133:F133"/>
    <mergeCell ref="G133:K133"/>
    <mergeCell ref="L133:P133"/>
    <mergeCell ref="Q133:U133"/>
    <mergeCell ref="B134:F134"/>
    <mergeCell ref="G134:K134"/>
    <mergeCell ref="L134:P134"/>
    <mergeCell ref="Q134:U134"/>
    <mergeCell ref="B137:F137"/>
    <mergeCell ref="G137:K137"/>
    <mergeCell ref="L137:P137"/>
    <mergeCell ref="Q137:U137"/>
    <mergeCell ref="B138:F138"/>
    <mergeCell ref="G138:K138"/>
    <mergeCell ref="L138:P138"/>
    <mergeCell ref="Q138:U138"/>
    <mergeCell ref="B14:E14"/>
    <mergeCell ref="B17:E17"/>
    <mergeCell ref="B18:E18"/>
    <mergeCell ref="B15:E16"/>
    <mergeCell ref="F14:U14"/>
    <mergeCell ref="F15:U16"/>
    <mergeCell ref="F17:U17"/>
    <mergeCell ref="F18:U18"/>
    <mergeCell ref="B22:F22"/>
    <mergeCell ref="G22:K22"/>
    <mergeCell ref="B135:F135"/>
    <mergeCell ref="G135:K135"/>
    <mergeCell ref="L135:P135"/>
    <mergeCell ref="Q135:U135"/>
    <mergeCell ref="B136:F136"/>
    <mergeCell ref="G136:K136"/>
  </mergeCells>
  <phoneticPr fontId="1" type="noConversion"/>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92"/>
  <sheetViews>
    <sheetView topLeftCell="A59" zoomScale="85" zoomScaleNormal="85" workbookViewId="0">
      <selection activeCell="L205" sqref="L205"/>
    </sheetView>
  </sheetViews>
  <sheetFormatPr defaultRowHeight="16.5"/>
  <cols>
    <col min="1" max="1" width="2.875" customWidth="1"/>
    <col min="3" max="4" width="9" style="3"/>
    <col min="10" max="10" width="22.5" customWidth="1"/>
    <col min="21" max="21" width="13.25" customWidth="1"/>
    <col min="22" max="22" width="16.5" customWidth="1"/>
    <col min="28" max="28" width="14.125" customWidth="1"/>
  </cols>
  <sheetData>
    <row r="1" spans="2:28" s="5" customFormat="1" ht="17.25" thickBot="1"/>
    <row r="2" spans="2:28" s="5" customFormat="1" ht="24.95" customHeight="1">
      <c r="B2" s="234" t="s">
        <v>54</v>
      </c>
      <c r="C2" s="235"/>
      <c r="D2" s="235"/>
      <c r="E2" s="266" t="s">
        <v>683</v>
      </c>
      <c r="F2" s="267"/>
      <c r="G2" s="267"/>
      <c r="H2" s="267"/>
      <c r="I2" s="267"/>
      <c r="J2" s="267"/>
      <c r="K2" s="267"/>
      <c r="L2" s="267"/>
      <c r="M2" s="267"/>
      <c r="N2" s="267"/>
      <c r="O2" s="267"/>
      <c r="P2" s="267"/>
      <c r="Q2" s="267"/>
      <c r="R2" s="267"/>
      <c r="S2" s="267"/>
      <c r="T2" s="432"/>
      <c r="U2" s="235" t="s">
        <v>105</v>
      </c>
      <c r="V2" s="235"/>
      <c r="W2" s="235"/>
      <c r="X2" s="427" t="s">
        <v>107</v>
      </c>
      <c r="Y2" s="427"/>
      <c r="Z2" s="427"/>
      <c r="AA2" s="427"/>
      <c r="AB2" s="428"/>
    </row>
    <row r="3" spans="2:28" s="5" customFormat="1" ht="24.95" customHeight="1">
      <c r="B3" s="240" t="s">
        <v>55</v>
      </c>
      <c r="C3" s="241"/>
      <c r="D3" s="241"/>
      <c r="E3" s="433" t="s">
        <v>56</v>
      </c>
      <c r="F3" s="433"/>
      <c r="G3" s="433"/>
      <c r="H3" s="433"/>
      <c r="I3" s="433"/>
      <c r="J3" s="433"/>
      <c r="K3" s="433"/>
      <c r="L3" s="433"/>
      <c r="M3" s="433"/>
      <c r="N3" s="433"/>
      <c r="O3" s="433"/>
      <c r="P3" s="433"/>
      <c r="Q3" s="433"/>
      <c r="R3" s="433"/>
      <c r="S3" s="433"/>
      <c r="T3" s="433"/>
      <c r="U3" s="241" t="s">
        <v>106</v>
      </c>
      <c r="V3" s="241"/>
      <c r="W3" s="241"/>
      <c r="X3" s="429">
        <v>44197</v>
      </c>
      <c r="Y3" s="430"/>
      <c r="Z3" s="430"/>
      <c r="AA3" s="430"/>
      <c r="AB3" s="431"/>
    </row>
    <row r="4" spans="2:28" s="5" customFormat="1" ht="24.95" customHeight="1">
      <c r="B4" s="240" t="s">
        <v>131</v>
      </c>
      <c r="C4" s="241"/>
      <c r="D4" s="241"/>
      <c r="E4" s="241"/>
      <c r="F4" s="241"/>
      <c r="G4" s="241"/>
      <c r="H4" s="241"/>
      <c r="I4" s="241"/>
      <c r="J4" s="241"/>
      <c r="K4" s="241"/>
      <c r="L4" s="241"/>
      <c r="M4" s="241"/>
      <c r="N4" s="241"/>
      <c r="O4" s="241"/>
      <c r="P4" s="241"/>
      <c r="Q4" s="241"/>
      <c r="R4" s="241"/>
      <c r="S4" s="241"/>
      <c r="T4" s="241"/>
      <c r="U4" s="241"/>
      <c r="V4" s="241"/>
      <c r="W4" s="241"/>
      <c r="X4" s="241"/>
      <c r="Y4" s="241"/>
      <c r="Z4" s="241"/>
      <c r="AA4" s="241"/>
      <c r="AB4" s="434"/>
    </row>
    <row r="5" spans="2:28" s="5" customFormat="1" ht="24.95" customHeight="1">
      <c r="B5" s="413" t="s">
        <v>1340</v>
      </c>
      <c r="C5" s="414"/>
      <c r="D5" s="414"/>
      <c r="E5" s="414"/>
      <c r="F5" s="414"/>
      <c r="G5" s="414"/>
      <c r="H5" s="414"/>
      <c r="I5" s="414"/>
      <c r="J5" s="414"/>
      <c r="K5" s="414"/>
      <c r="L5" s="414"/>
      <c r="M5" s="414"/>
      <c r="N5" s="414"/>
      <c r="O5" s="414"/>
      <c r="P5" s="414"/>
      <c r="Q5" s="414"/>
      <c r="R5" s="414"/>
      <c r="S5" s="414"/>
      <c r="T5" s="414"/>
      <c r="U5" s="414"/>
      <c r="V5" s="414"/>
      <c r="W5" s="414"/>
      <c r="X5" s="414"/>
      <c r="Y5" s="414"/>
      <c r="Z5" s="414"/>
      <c r="AA5" s="414"/>
      <c r="AB5" s="415"/>
    </row>
    <row r="6" spans="2:28" s="67" customFormat="1" ht="24.95" customHeight="1" thickBot="1">
      <c r="B6" s="413" t="s">
        <v>1339</v>
      </c>
      <c r="C6" s="414"/>
      <c r="D6" s="414"/>
      <c r="E6" s="414"/>
      <c r="F6" s="414"/>
      <c r="G6" s="414"/>
      <c r="H6" s="414"/>
      <c r="I6" s="414"/>
      <c r="J6" s="414"/>
      <c r="K6" s="414"/>
      <c r="L6" s="414"/>
      <c r="M6" s="414"/>
      <c r="N6" s="414"/>
      <c r="O6" s="414"/>
      <c r="P6" s="414"/>
      <c r="Q6" s="414"/>
      <c r="R6" s="414"/>
      <c r="S6" s="414"/>
      <c r="T6" s="414"/>
      <c r="U6" s="414"/>
      <c r="V6" s="414"/>
      <c r="W6" s="414"/>
      <c r="X6" s="414"/>
      <c r="Y6" s="414"/>
      <c r="Z6" s="414"/>
      <c r="AA6" s="414"/>
      <c r="AB6" s="415"/>
    </row>
    <row r="7" spans="2:28" s="5" customFormat="1" ht="24.95" customHeight="1" thickBot="1">
      <c r="B7" s="24"/>
      <c r="C7" s="417" t="s">
        <v>147</v>
      </c>
      <c r="D7" s="418"/>
      <c r="E7" s="418" t="s">
        <v>148</v>
      </c>
      <c r="F7" s="418"/>
      <c r="G7" s="418" t="s">
        <v>156</v>
      </c>
      <c r="H7" s="418"/>
      <c r="I7" s="418"/>
      <c r="J7" s="418"/>
      <c r="K7" s="418"/>
      <c r="L7" s="418"/>
      <c r="M7" s="418"/>
      <c r="N7" s="418"/>
      <c r="O7" s="418"/>
      <c r="P7" s="418"/>
      <c r="Q7" s="418"/>
      <c r="R7" s="418"/>
      <c r="S7" s="418"/>
      <c r="T7" s="418"/>
      <c r="U7" s="418" t="s">
        <v>165</v>
      </c>
      <c r="V7" s="418"/>
      <c r="W7" s="418"/>
      <c r="X7" s="418"/>
      <c r="Y7" s="418"/>
      <c r="Z7" s="418"/>
      <c r="AA7" s="418"/>
      <c r="AB7" s="435"/>
    </row>
    <row r="8" spans="2:28" s="5" customFormat="1" ht="24.95" customHeight="1" thickTop="1">
      <c r="B8" s="24"/>
      <c r="C8" s="419" t="s">
        <v>149</v>
      </c>
      <c r="D8" s="400"/>
      <c r="E8" s="400" t="s">
        <v>155</v>
      </c>
      <c r="F8" s="400"/>
      <c r="G8" s="423" t="s">
        <v>161</v>
      </c>
      <c r="H8" s="423"/>
      <c r="I8" s="423"/>
      <c r="J8" s="423"/>
      <c r="K8" s="423"/>
      <c r="L8" s="423"/>
      <c r="M8" s="423"/>
      <c r="N8" s="423"/>
      <c r="O8" s="423"/>
      <c r="P8" s="423"/>
      <c r="Q8" s="423"/>
      <c r="R8" s="423"/>
      <c r="S8" s="423"/>
      <c r="T8" s="423"/>
      <c r="U8" s="436"/>
      <c r="V8" s="437"/>
      <c r="W8" s="437"/>
      <c r="X8" s="437"/>
      <c r="Y8" s="437"/>
      <c r="Z8" s="437"/>
      <c r="AA8" s="437"/>
      <c r="AB8" s="438"/>
    </row>
    <row r="9" spans="2:28" s="23" customFormat="1" ht="24.95" customHeight="1">
      <c r="B9" s="24"/>
      <c r="C9" s="334" t="s">
        <v>150</v>
      </c>
      <c r="D9" s="290"/>
      <c r="E9" s="290" t="s">
        <v>157</v>
      </c>
      <c r="F9" s="290"/>
      <c r="G9" s="412" t="s">
        <v>162</v>
      </c>
      <c r="H9" s="412"/>
      <c r="I9" s="412"/>
      <c r="J9" s="412"/>
      <c r="K9" s="412"/>
      <c r="L9" s="412"/>
      <c r="M9" s="412"/>
      <c r="N9" s="412"/>
      <c r="O9" s="412"/>
      <c r="P9" s="412"/>
      <c r="Q9" s="412"/>
      <c r="R9" s="412"/>
      <c r="S9" s="412"/>
      <c r="T9" s="412"/>
      <c r="U9" s="394"/>
      <c r="V9" s="395"/>
      <c r="W9" s="395"/>
      <c r="X9" s="395"/>
      <c r="Y9" s="395"/>
      <c r="Z9" s="395"/>
      <c r="AA9" s="395"/>
      <c r="AB9" s="408"/>
    </row>
    <row r="10" spans="2:28" s="23" customFormat="1" ht="24.95" customHeight="1">
      <c r="B10" s="24"/>
      <c r="C10" s="334" t="s">
        <v>151</v>
      </c>
      <c r="D10" s="290"/>
      <c r="E10" s="290" t="s">
        <v>158</v>
      </c>
      <c r="F10" s="290"/>
      <c r="G10" s="412" t="s">
        <v>1221</v>
      </c>
      <c r="H10" s="289"/>
      <c r="I10" s="289"/>
      <c r="J10" s="289"/>
      <c r="K10" s="289"/>
      <c r="L10" s="289"/>
      <c r="M10" s="289"/>
      <c r="N10" s="289"/>
      <c r="O10" s="289"/>
      <c r="P10" s="289"/>
      <c r="Q10" s="289"/>
      <c r="R10" s="289"/>
      <c r="S10" s="289"/>
      <c r="T10" s="289"/>
      <c r="U10" s="420" t="s">
        <v>1223</v>
      </c>
      <c r="V10" s="421"/>
      <c r="W10" s="421"/>
      <c r="X10" s="421"/>
      <c r="Y10" s="421"/>
      <c r="Z10" s="421"/>
      <c r="AA10" s="421"/>
      <c r="AB10" s="422"/>
    </row>
    <row r="11" spans="2:28" s="23" customFormat="1" ht="24.95" customHeight="1">
      <c r="B11" s="24"/>
      <c r="C11" s="334" t="s">
        <v>152</v>
      </c>
      <c r="D11" s="290"/>
      <c r="E11" s="290" t="s">
        <v>1224</v>
      </c>
      <c r="F11" s="290"/>
      <c r="G11" s="412" t="s">
        <v>166</v>
      </c>
      <c r="H11" s="412"/>
      <c r="I11" s="412"/>
      <c r="J11" s="412"/>
      <c r="K11" s="412"/>
      <c r="L11" s="412"/>
      <c r="M11" s="412"/>
      <c r="N11" s="412"/>
      <c r="O11" s="412"/>
      <c r="P11" s="412"/>
      <c r="Q11" s="412"/>
      <c r="R11" s="412"/>
      <c r="S11" s="412"/>
      <c r="T11" s="412"/>
      <c r="U11" s="420" t="s">
        <v>167</v>
      </c>
      <c r="V11" s="421"/>
      <c r="W11" s="421"/>
      <c r="X11" s="421"/>
      <c r="Y11" s="421"/>
      <c r="Z11" s="421"/>
      <c r="AA11" s="421"/>
      <c r="AB11" s="422"/>
    </row>
    <row r="12" spans="2:28" s="23" customFormat="1" ht="24.95" customHeight="1">
      <c r="B12" s="24"/>
      <c r="C12" s="334" t="s">
        <v>153</v>
      </c>
      <c r="D12" s="290"/>
      <c r="E12" s="290" t="s">
        <v>159</v>
      </c>
      <c r="F12" s="290"/>
      <c r="G12" s="412" t="s">
        <v>163</v>
      </c>
      <c r="H12" s="289"/>
      <c r="I12" s="289"/>
      <c r="J12" s="289"/>
      <c r="K12" s="289"/>
      <c r="L12" s="289"/>
      <c r="M12" s="289"/>
      <c r="N12" s="289"/>
      <c r="O12" s="289"/>
      <c r="P12" s="289"/>
      <c r="Q12" s="289"/>
      <c r="R12" s="289"/>
      <c r="S12" s="289"/>
      <c r="T12" s="289"/>
      <c r="U12" s="394"/>
      <c r="V12" s="395"/>
      <c r="W12" s="395"/>
      <c r="X12" s="395"/>
      <c r="Y12" s="395"/>
      <c r="Z12" s="395"/>
      <c r="AA12" s="395"/>
      <c r="AB12" s="408"/>
    </row>
    <row r="13" spans="2:28" s="23" customFormat="1" ht="24.95" customHeight="1" thickBot="1">
      <c r="B13" s="24"/>
      <c r="C13" s="335" t="s">
        <v>154</v>
      </c>
      <c r="D13" s="318"/>
      <c r="E13" s="318" t="s">
        <v>160</v>
      </c>
      <c r="F13" s="318"/>
      <c r="G13" s="416" t="s">
        <v>164</v>
      </c>
      <c r="H13" s="416"/>
      <c r="I13" s="416"/>
      <c r="J13" s="416"/>
      <c r="K13" s="416"/>
      <c r="L13" s="416"/>
      <c r="M13" s="416"/>
      <c r="N13" s="416"/>
      <c r="O13" s="416"/>
      <c r="P13" s="416"/>
      <c r="Q13" s="416"/>
      <c r="R13" s="416"/>
      <c r="S13" s="416"/>
      <c r="T13" s="416"/>
      <c r="U13" s="409"/>
      <c r="V13" s="410"/>
      <c r="W13" s="410"/>
      <c r="X13" s="410"/>
      <c r="Y13" s="410"/>
      <c r="Z13" s="410"/>
      <c r="AA13" s="410"/>
      <c r="AB13" s="411"/>
    </row>
    <row r="14" spans="2:28" s="23" customFormat="1" ht="24.95" customHeight="1" thickBot="1">
      <c r="B14" s="324"/>
      <c r="C14" s="316"/>
      <c r="D14" s="316"/>
      <c r="E14" s="316"/>
      <c r="F14" s="316"/>
      <c r="G14" s="316"/>
      <c r="H14" s="316"/>
      <c r="I14" s="316"/>
      <c r="J14" s="316"/>
      <c r="K14" s="316"/>
      <c r="L14" s="316"/>
      <c r="M14" s="316"/>
      <c r="N14" s="316"/>
      <c r="O14" s="316"/>
      <c r="P14" s="316"/>
      <c r="Q14" s="316"/>
      <c r="R14" s="316"/>
      <c r="S14" s="316"/>
      <c r="T14" s="316"/>
      <c r="U14" s="316"/>
      <c r="V14" s="316"/>
      <c r="W14" s="316"/>
      <c r="X14" s="316"/>
      <c r="Y14" s="316"/>
      <c r="Z14" s="316"/>
      <c r="AA14" s="316"/>
      <c r="AB14" s="317"/>
    </row>
    <row r="15" spans="2:28" s="23" customFormat="1" ht="24.95" customHeight="1">
      <c r="B15" s="20"/>
      <c r="C15" s="13"/>
      <c r="D15" s="13"/>
      <c r="E15" s="13"/>
      <c r="F15" s="13"/>
      <c r="G15" s="25"/>
      <c r="H15" s="25"/>
      <c r="I15" s="25"/>
      <c r="J15" s="25"/>
      <c r="K15" s="25"/>
      <c r="L15" s="25"/>
      <c r="M15" s="25"/>
      <c r="N15" s="25"/>
      <c r="O15" s="25"/>
      <c r="P15" s="25"/>
      <c r="Q15" s="25"/>
      <c r="R15" s="25"/>
      <c r="S15" s="25"/>
      <c r="T15" s="25"/>
    </row>
    <row r="16" spans="2:28" ht="17.25" thickBot="1">
      <c r="B16" s="5"/>
      <c r="C16" s="5"/>
      <c r="D16" s="5"/>
      <c r="E16" s="5"/>
      <c r="F16" s="5"/>
      <c r="G16" s="5"/>
      <c r="H16" s="5"/>
      <c r="I16" s="5"/>
      <c r="J16" s="5"/>
      <c r="K16" s="5"/>
      <c r="L16" s="5"/>
      <c r="M16" s="5"/>
      <c r="N16" s="5"/>
      <c r="O16" s="5"/>
      <c r="P16" s="5"/>
      <c r="Q16" s="5"/>
    </row>
    <row r="17" spans="2:28" ht="30" customHeight="1">
      <c r="B17" s="260" t="s">
        <v>139</v>
      </c>
      <c r="C17" s="261"/>
      <c r="D17" s="261"/>
      <c r="E17" s="261"/>
      <c r="F17" s="261"/>
      <c r="G17" s="261"/>
      <c r="H17" s="261"/>
      <c r="I17" s="261"/>
      <c r="J17" s="261"/>
      <c r="K17" s="261"/>
      <c r="L17" s="261"/>
      <c r="M17" s="261"/>
      <c r="N17" s="261"/>
      <c r="O17" s="261"/>
      <c r="P17" s="261"/>
      <c r="Q17" s="261"/>
      <c r="R17" s="261"/>
      <c r="S17" s="261"/>
      <c r="T17" s="261"/>
      <c r="U17" s="261"/>
      <c r="V17" s="261"/>
      <c r="W17" s="261"/>
      <c r="X17" s="261"/>
      <c r="Y17" s="261"/>
      <c r="Z17" s="261"/>
      <c r="AA17" s="261"/>
      <c r="AB17" s="262"/>
    </row>
    <row r="18" spans="2:28" ht="30" customHeight="1" thickBot="1">
      <c r="B18" s="263"/>
      <c r="C18" s="264"/>
      <c r="D18" s="264"/>
      <c r="E18" s="264"/>
      <c r="F18" s="264"/>
      <c r="G18" s="264"/>
      <c r="H18" s="264"/>
      <c r="I18" s="264"/>
      <c r="J18" s="264"/>
      <c r="K18" s="264"/>
      <c r="L18" s="264"/>
      <c r="M18" s="264"/>
      <c r="N18" s="264"/>
      <c r="O18" s="264"/>
      <c r="P18" s="264"/>
      <c r="Q18" s="264"/>
      <c r="R18" s="264"/>
      <c r="S18" s="264"/>
      <c r="T18" s="264"/>
      <c r="U18" s="264"/>
      <c r="V18" s="264"/>
      <c r="W18" s="264"/>
      <c r="X18" s="264"/>
      <c r="Y18" s="264"/>
      <c r="Z18" s="264"/>
      <c r="AA18" s="264"/>
      <c r="AB18" s="265"/>
    </row>
    <row r="19" spans="2:28" ht="30" customHeight="1" thickBot="1">
      <c r="B19" s="5"/>
      <c r="C19" s="5"/>
      <c r="D19" s="5"/>
      <c r="E19" s="5"/>
      <c r="F19" s="5"/>
      <c r="G19" s="5"/>
      <c r="H19" s="5"/>
      <c r="I19" s="5"/>
      <c r="J19" s="5"/>
      <c r="K19" s="5"/>
      <c r="L19" s="5"/>
      <c r="M19" s="5"/>
      <c r="N19" s="5"/>
      <c r="O19" s="5"/>
      <c r="P19" s="5"/>
      <c r="Q19" s="5"/>
    </row>
    <row r="20" spans="2:28" ht="30" customHeight="1">
      <c r="B20" s="16" t="s">
        <v>109</v>
      </c>
      <c r="C20" s="424" t="s">
        <v>140</v>
      </c>
      <c r="D20" s="424"/>
      <c r="E20" s="424"/>
      <c r="F20" s="425" t="s">
        <v>141</v>
      </c>
      <c r="G20" s="425"/>
      <c r="H20" s="424" t="s">
        <v>142</v>
      </c>
      <c r="I20" s="424"/>
      <c r="J20" s="424"/>
      <c r="K20" s="424" t="s">
        <v>143</v>
      </c>
      <c r="L20" s="424"/>
      <c r="M20" s="424" t="s">
        <v>144</v>
      </c>
      <c r="N20" s="424"/>
      <c r="O20" s="424"/>
      <c r="P20" s="424"/>
      <c r="Q20" s="424" t="s">
        <v>145</v>
      </c>
      <c r="R20" s="424"/>
      <c r="S20" s="424"/>
      <c r="T20" s="424"/>
      <c r="U20" s="424"/>
      <c r="V20" s="424"/>
      <c r="W20" s="424" t="s">
        <v>146</v>
      </c>
      <c r="X20" s="424"/>
      <c r="Y20" s="424"/>
      <c r="Z20" s="424"/>
      <c r="AA20" s="424"/>
      <c r="AB20" s="426"/>
    </row>
    <row r="21" spans="2:28" ht="30" customHeight="1">
      <c r="B21" s="14"/>
      <c r="C21" s="290" t="s">
        <v>168</v>
      </c>
      <c r="D21" s="290"/>
      <c r="E21" s="290"/>
      <c r="F21" s="330">
        <v>1.1000000000000001</v>
      </c>
      <c r="G21" s="330"/>
      <c r="H21" s="289" t="s">
        <v>1328</v>
      </c>
      <c r="I21" s="289"/>
      <c r="J21" s="289"/>
      <c r="K21" s="290"/>
      <c r="L21" s="290"/>
      <c r="M21" s="290"/>
      <c r="N21" s="290"/>
      <c r="O21" s="290"/>
      <c r="P21" s="290"/>
      <c r="Q21" s="289"/>
      <c r="R21" s="289"/>
      <c r="S21" s="289"/>
      <c r="T21" s="289"/>
      <c r="U21" s="289"/>
      <c r="V21" s="289"/>
      <c r="W21" s="289"/>
      <c r="X21" s="289"/>
      <c r="Y21" s="289"/>
      <c r="Z21" s="289"/>
      <c r="AA21" s="289"/>
      <c r="AB21" s="365"/>
    </row>
    <row r="22" spans="2:28" ht="30" customHeight="1">
      <c r="B22" s="14"/>
      <c r="C22" s="290" t="s">
        <v>168</v>
      </c>
      <c r="D22" s="290"/>
      <c r="E22" s="290"/>
      <c r="F22" s="330">
        <v>1.1000000000000001</v>
      </c>
      <c r="G22" s="330"/>
      <c r="H22" s="289" t="s">
        <v>1319</v>
      </c>
      <c r="I22" s="289"/>
      <c r="J22" s="289"/>
      <c r="K22" s="290" t="s">
        <v>1333</v>
      </c>
      <c r="L22" s="290"/>
      <c r="M22" s="290"/>
      <c r="N22" s="290"/>
      <c r="O22" s="290"/>
      <c r="P22" s="290"/>
      <c r="Q22" s="289" t="s">
        <v>1325</v>
      </c>
      <c r="R22" s="289"/>
      <c r="S22" s="289"/>
      <c r="T22" s="289"/>
      <c r="U22" s="289"/>
      <c r="V22" s="289"/>
      <c r="W22" s="289"/>
      <c r="X22" s="289"/>
      <c r="Y22" s="289"/>
      <c r="Z22" s="289"/>
      <c r="AA22" s="289"/>
      <c r="AB22" s="365"/>
    </row>
    <row r="23" spans="2:28" ht="30" customHeight="1">
      <c r="B23" s="14"/>
      <c r="C23" s="290" t="s">
        <v>168</v>
      </c>
      <c r="D23" s="290"/>
      <c r="E23" s="290"/>
      <c r="F23" s="330"/>
      <c r="G23" s="330"/>
      <c r="H23" s="289" t="s">
        <v>1320</v>
      </c>
      <c r="I23" s="289"/>
      <c r="J23" s="289"/>
      <c r="K23" s="290"/>
      <c r="L23" s="290"/>
      <c r="M23" s="290"/>
      <c r="N23" s="290"/>
      <c r="O23" s="290"/>
      <c r="P23" s="290"/>
      <c r="Q23" s="289" t="s">
        <v>1326</v>
      </c>
      <c r="R23" s="289"/>
      <c r="S23" s="289"/>
      <c r="T23" s="289"/>
      <c r="U23" s="289"/>
      <c r="V23" s="289"/>
      <c r="W23" s="289"/>
      <c r="X23" s="289"/>
      <c r="Y23" s="289"/>
      <c r="Z23" s="289"/>
      <c r="AA23" s="289"/>
      <c r="AB23" s="365"/>
    </row>
    <row r="24" spans="2:28" ht="30" customHeight="1">
      <c r="B24" s="14"/>
      <c r="C24" s="290" t="s">
        <v>168</v>
      </c>
      <c r="D24" s="290"/>
      <c r="E24" s="290"/>
      <c r="F24" s="330"/>
      <c r="G24" s="330"/>
      <c r="H24" s="289" t="s">
        <v>1321</v>
      </c>
      <c r="I24" s="289"/>
      <c r="J24" s="289"/>
      <c r="K24" s="290" t="s">
        <v>1332</v>
      </c>
      <c r="L24" s="290"/>
      <c r="M24" s="290"/>
      <c r="N24" s="290"/>
      <c r="O24" s="290"/>
      <c r="P24" s="290"/>
      <c r="Q24" s="289" t="s">
        <v>1327</v>
      </c>
      <c r="R24" s="289"/>
      <c r="S24" s="289"/>
      <c r="T24" s="289"/>
      <c r="U24" s="289"/>
      <c r="V24" s="289"/>
      <c r="W24" s="289"/>
      <c r="X24" s="289"/>
      <c r="Y24" s="289"/>
      <c r="Z24" s="289"/>
      <c r="AA24" s="289"/>
      <c r="AB24" s="365"/>
    </row>
    <row r="25" spans="2:28" s="67" customFormat="1" ht="30" customHeight="1">
      <c r="B25" s="96"/>
      <c r="C25" s="290"/>
      <c r="D25" s="290"/>
      <c r="E25" s="290"/>
      <c r="F25" s="330"/>
      <c r="G25" s="330"/>
      <c r="H25" s="289" t="s">
        <v>1329</v>
      </c>
      <c r="I25" s="289"/>
      <c r="J25" s="289"/>
      <c r="K25" s="290" t="s">
        <v>1331</v>
      </c>
      <c r="L25" s="290"/>
      <c r="M25" s="290"/>
      <c r="N25" s="290"/>
      <c r="O25" s="290"/>
      <c r="P25" s="290"/>
      <c r="Q25" s="292" t="s">
        <v>1330</v>
      </c>
      <c r="R25" s="289"/>
      <c r="S25" s="289"/>
      <c r="T25" s="289"/>
      <c r="U25" s="289"/>
      <c r="V25" s="289"/>
      <c r="W25" s="289"/>
      <c r="X25" s="289"/>
      <c r="Y25" s="289"/>
      <c r="Z25" s="289"/>
      <c r="AA25" s="289"/>
      <c r="AB25" s="365"/>
    </row>
    <row r="26" spans="2:28" ht="30" customHeight="1">
      <c r="B26" s="14"/>
      <c r="C26" s="290" t="s">
        <v>168</v>
      </c>
      <c r="D26" s="290"/>
      <c r="E26" s="290"/>
      <c r="F26" s="330"/>
      <c r="G26" s="330"/>
      <c r="H26" s="289" t="s">
        <v>1322</v>
      </c>
      <c r="I26" s="289"/>
      <c r="J26" s="289"/>
      <c r="K26" s="290"/>
      <c r="L26" s="290"/>
      <c r="M26" s="290"/>
      <c r="N26" s="290"/>
      <c r="O26" s="290"/>
      <c r="P26" s="290"/>
      <c r="Q26" s="292"/>
      <c r="R26" s="289"/>
      <c r="S26" s="289"/>
      <c r="T26" s="289"/>
      <c r="U26" s="289"/>
      <c r="V26" s="289"/>
      <c r="W26" s="289"/>
      <c r="X26" s="289"/>
      <c r="Y26" s="289"/>
      <c r="Z26" s="289"/>
      <c r="AA26" s="289"/>
      <c r="AB26" s="365"/>
    </row>
    <row r="27" spans="2:28" ht="30" customHeight="1">
      <c r="B27" s="14"/>
      <c r="C27" s="290" t="s">
        <v>168</v>
      </c>
      <c r="D27" s="290"/>
      <c r="E27" s="290"/>
      <c r="F27" s="330"/>
      <c r="G27" s="330"/>
      <c r="H27" s="289" t="s">
        <v>1323</v>
      </c>
      <c r="I27" s="289"/>
      <c r="J27" s="289"/>
      <c r="K27" s="290" t="s">
        <v>1334</v>
      </c>
      <c r="L27" s="290"/>
      <c r="M27" s="290"/>
      <c r="N27" s="290"/>
      <c r="O27" s="290"/>
      <c r="P27" s="290"/>
      <c r="Q27" s="289"/>
      <c r="R27" s="289"/>
      <c r="S27" s="289"/>
      <c r="T27" s="289"/>
      <c r="U27" s="289"/>
      <c r="V27" s="289"/>
      <c r="W27" s="289"/>
      <c r="X27" s="289"/>
      <c r="Y27" s="289"/>
      <c r="Z27" s="289"/>
      <c r="AA27" s="289"/>
      <c r="AB27" s="365"/>
    </row>
    <row r="28" spans="2:28" ht="30" customHeight="1">
      <c r="B28" s="14"/>
      <c r="C28" s="290"/>
      <c r="D28" s="290"/>
      <c r="E28" s="290"/>
      <c r="F28" s="330"/>
      <c r="G28" s="330"/>
      <c r="H28" s="289" t="s">
        <v>1324</v>
      </c>
      <c r="I28" s="289"/>
      <c r="J28" s="289"/>
      <c r="K28" s="405" t="s">
        <v>1331</v>
      </c>
      <c r="L28" s="406"/>
      <c r="M28" s="290"/>
      <c r="N28" s="290"/>
      <c r="O28" s="290"/>
      <c r="P28" s="290"/>
      <c r="Q28" s="289" t="s">
        <v>1235</v>
      </c>
      <c r="R28" s="289"/>
      <c r="S28" s="289"/>
      <c r="T28" s="289"/>
      <c r="U28" s="289"/>
      <c r="V28" s="289"/>
      <c r="W28" s="289" t="s">
        <v>1326</v>
      </c>
      <c r="X28" s="289"/>
      <c r="Y28" s="289"/>
      <c r="Z28" s="289"/>
      <c r="AA28" s="289"/>
      <c r="AB28" s="289"/>
    </row>
    <row r="29" spans="2:28" s="26" customFormat="1" ht="30" customHeight="1">
      <c r="B29" s="14"/>
      <c r="C29" s="290"/>
      <c r="D29" s="290"/>
      <c r="E29" s="290"/>
      <c r="F29" s="330"/>
      <c r="G29" s="330"/>
      <c r="H29" s="289"/>
      <c r="I29" s="289"/>
      <c r="J29" s="289"/>
      <c r="K29" s="290"/>
      <c r="L29" s="290"/>
      <c r="M29" s="290"/>
      <c r="N29" s="290"/>
      <c r="O29" s="290"/>
      <c r="P29" s="290"/>
      <c r="Q29" s="289"/>
      <c r="R29" s="289"/>
      <c r="S29" s="289"/>
      <c r="T29" s="289"/>
      <c r="U29" s="289"/>
      <c r="V29" s="289"/>
      <c r="W29" s="289"/>
      <c r="X29" s="289"/>
      <c r="Y29" s="289"/>
      <c r="Z29" s="289"/>
      <c r="AA29" s="289"/>
      <c r="AB29" s="365"/>
    </row>
    <row r="30" spans="2:28" s="26" customFormat="1" ht="30" customHeight="1">
      <c r="B30" s="14"/>
      <c r="C30" s="290"/>
      <c r="D30" s="290"/>
      <c r="E30" s="290"/>
      <c r="F30" s="330"/>
      <c r="G30" s="330"/>
      <c r="H30" s="289" t="s">
        <v>1336</v>
      </c>
      <c r="I30" s="289"/>
      <c r="J30" s="289"/>
      <c r="K30" s="290"/>
      <c r="L30" s="290"/>
      <c r="M30" s="290"/>
      <c r="N30" s="290"/>
      <c r="O30" s="290"/>
      <c r="P30" s="290"/>
      <c r="Q30" s="289"/>
      <c r="R30" s="289"/>
      <c r="S30" s="289"/>
      <c r="T30" s="289"/>
      <c r="U30" s="289"/>
      <c r="V30" s="289"/>
      <c r="W30" s="289"/>
      <c r="X30" s="289"/>
      <c r="Y30" s="289"/>
      <c r="Z30" s="289"/>
      <c r="AA30" s="289"/>
      <c r="AB30" s="365"/>
    </row>
    <row r="31" spans="2:28" s="26" customFormat="1" ht="30" customHeight="1">
      <c r="B31" s="14"/>
      <c r="C31" s="290"/>
      <c r="D31" s="290"/>
      <c r="E31" s="290"/>
      <c r="F31" s="330"/>
      <c r="G31" s="330"/>
      <c r="H31" s="289" t="s">
        <v>1335</v>
      </c>
      <c r="I31" s="289"/>
      <c r="J31" s="289"/>
      <c r="K31" s="290"/>
      <c r="L31" s="290"/>
      <c r="M31" s="290"/>
      <c r="N31" s="290"/>
      <c r="O31" s="290"/>
      <c r="P31" s="290"/>
      <c r="Q31" s="289" t="s">
        <v>1337</v>
      </c>
      <c r="R31" s="289"/>
      <c r="S31" s="289"/>
      <c r="T31" s="289"/>
      <c r="U31" s="289"/>
      <c r="V31" s="289"/>
      <c r="W31" s="289" t="s">
        <v>1338</v>
      </c>
      <c r="X31" s="289"/>
      <c r="Y31" s="289"/>
      <c r="Z31" s="289"/>
      <c r="AA31" s="289"/>
      <c r="AB31" s="365"/>
    </row>
    <row r="32" spans="2:28" s="26" customFormat="1" ht="30" customHeight="1">
      <c r="B32" s="14"/>
      <c r="C32" s="290"/>
      <c r="D32" s="290"/>
      <c r="E32" s="290"/>
      <c r="F32" s="330"/>
      <c r="G32" s="330"/>
      <c r="H32" s="289"/>
      <c r="I32" s="289"/>
      <c r="J32" s="289"/>
      <c r="K32" s="290"/>
      <c r="L32" s="290"/>
      <c r="M32" s="290"/>
      <c r="N32" s="290"/>
      <c r="O32" s="290"/>
      <c r="P32" s="290"/>
      <c r="Q32" s="289"/>
      <c r="R32" s="289"/>
      <c r="S32" s="289"/>
      <c r="T32" s="289"/>
      <c r="U32" s="289"/>
      <c r="V32" s="289"/>
      <c r="W32" s="289"/>
      <c r="X32" s="289"/>
      <c r="Y32" s="289"/>
      <c r="Z32" s="289"/>
      <c r="AA32" s="289"/>
      <c r="AB32" s="365"/>
    </row>
    <row r="33" spans="2:28" s="26" customFormat="1" ht="30" customHeight="1">
      <c r="B33" s="14"/>
      <c r="C33" s="290"/>
      <c r="D33" s="290"/>
      <c r="E33" s="290"/>
      <c r="F33" s="330"/>
      <c r="G33" s="330"/>
      <c r="H33" s="289"/>
      <c r="I33" s="289"/>
      <c r="J33" s="289"/>
      <c r="K33" s="290"/>
      <c r="L33" s="290"/>
      <c r="M33" s="290"/>
      <c r="N33" s="290"/>
      <c r="O33" s="290"/>
      <c r="P33" s="290"/>
      <c r="Q33" s="289"/>
      <c r="R33" s="289"/>
      <c r="S33" s="289"/>
      <c r="T33" s="289"/>
      <c r="U33" s="289"/>
      <c r="V33" s="289"/>
      <c r="W33" s="289"/>
      <c r="X33" s="289"/>
      <c r="Y33" s="289"/>
      <c r="Z33" s="289"/>
      <c r="AA33" s="289"/>
      <c r="AB33" s="365"/>
    </row>
    <row r="34" spans="2:28" ht="30" customHeight="1">
      <c r="B34" s="14"/>
      <c r="C34" s="290"/>
      <c r="D34" s="290"/>
      <c r="E34" s="290"/>
      <c r="F34" s="330"/>
      <c r="G34" s="330"/>
      <c r="H34" s="289"/>
      <c r="I34" s="289"/>
      <c r="J34" s="289"/>
      <c r="K34" s="290"/>
      <c r="L34" s="290"/>
      <c r="M34" s="290"/>
      <c r="N34" s="290"/>
      <c r="O34" s="290"/>
      <c r="P34" s="290"/>
      <c r="Q34" s="289"/>
      <c r="R34" s="289"/>
      <c r="S34" s="289"/>
      <c r="T34" s="289"/>
      <c r="U34" s="289"/>
      <c r="V34" s="289"/>
      <c r="W34" s="289"/>
      <c r="X34" s="289"/>
      <c r="Y34" s="289"/>
      <c r="Z34" s="289"/>
      <c r="AA34" s="289"/>
      <c r="AB34" s="365"/>
    </row>
    <row r="35" spans="2:28" ht="30" customHeight="1">
      <c r="B35" s="14"/>
      <c r="C35" s="290"/>
      <c r="D35" s="290"/>
      <c r="E35" s="290"/>
      <c r="F35" s="330"/>
      <c r="G35" s="330"/>
      <c r="H35" s="289"/>
      <c r="I35" s="289"/>
      <c r="J35" s="289"/>
      <c r="K35" s="290"/>
      <c r="L35" s="290"/>
      <c r="M35" s="290"/>
      <c r="N35" s="290"/>
      <c r="O35" s="290"/>
      <c r="P35" s="290"/>
      <c r="Q35" s="289"/>
      <c r="R35" s="289"/>
      <c r="S35" s="289"/>
      <c r="T35" s="289"/>
      <c r="U35" s="289"/>
      <c r="V35" s="289"/>
      <c r="W35" s="289"/>
      <c r="X35" s="289"/>
      <c r="Y35" s="289"/>
      <c r="Z35" s="289"/>
      <c r="AA35" s="289"/>
      <c r="AB35" s="365"/>
    </row>
    <row r="36" spans="2:28" ht="30" customHeight="1">
      <c r="B36" s="98"/>
      <c r="C36" s="404"/>
      <c r="D36" s="404"/>
      <c r="E36" s="404"/>
      <c r="F36" s="407"/>
      <c r="G36" s="407"/>
      <c r="H36" s="398" t="s">
        <v>699</v>
      </c>
      <c r="I36" s="398"/>
      <c r="J36" s="398"/>
      <c r="K36" s="398"/>
      <c r="L36" s="398"/>
      <c r="M36" s="404"/>
      <c r="N36" s="404"/>
      <c r="O36" s="404"/>
      <c r="P36" s="404"/>
      <c r="Q36" s="398"/>
      <c r="R36" s="398"/>
      <c r="S36" s="398"/>
      <c r="T36" s="398"/>
      <c r="U36" s="398"/>
      <c r="V36" s="398"/>
      <c r="W36" s="398"/>
      <c r="X36" s="398"/>
      <c r="Y36" s="398"/>
      <c r="Z36" s="398"/>
      <c r="AA36" s="398"/>
      <c r="AB36" s="399"/>
    </row>
    <row r="37" spans="2:28" ht="30" customHeight="1">
      <c r="B37" s="14"/>
      <c r="C37" s="290"/>
      <c r="D37" s="290"/>
      <c r="E37" s="290"/>
      <c r="F37" s="330"/>
      <c r="G37" s="330"/>
      <c r="H37" s="289" t="s">
        <v>700</v>
      </c>
      <c r="I37" s="289"/>
      <c r="J37" s="289"/>
      <c r="K37" s="289"/>
      <c r="L37" s="289"/>
      <c r="M37" s="290"/>
      <c r="N37" s="290"/>
      <c r="O37" s="290"/>
      <c r="P37" s="290"/>
      <c r="Q37" s="289"/>
      <c r="R37" s="289"/>
      <c r="S37" s="289"/>
      <c r="T37" s="289"/>
      <c r="U37" s="289"/>
      <c r="V37" s="289"/>
      <c r="W37" s="289"/>
      <c r="X37" s="289"/>
      <c r="Y37" s="289"/>
      <c r="Z37" s="289"/>
      <c r="AA37" s="289"/>
      <c r="AB37" s="365"/>
    </row>
    <row r="38" spans="2:28" ht="30" customHeight="1">
      <c r="B38" s="14"/>
      <c r="C38" s="290"/>
      <c r="D38" s="290"/>
      <c r="E38" s="290"/>
      <c r="F38" s="330"/>
      <c r="G38" s="330"/>
      <c r="H38" s="289" t="s">
        <v>701</v>
      </c>
      <c r="I38" s="289"/>
      <c r="J38" s="289"/>
      <c r="K38" s="289"/>
      <c r="L38" s="289"/>
      <c r="M38" s="290"/>
      <c r="N38" s="290"/>
      <c r="O38" s="290"/>
      <c r="P38" s="290"/>
      <c r="Q38" s="289"/>
      <c r="R38" s="289"/>
      <c r="S38" s="289"/>
      <c r="T38" s="289"/>
      <c r="U38" s="289"/>
      <c r="V38" s="289"/>
      <c r="W38" s="289"/>
      <c r="X38" s="289"/>
      <c r="Y38" s="289"/>
      <c r="Z38" s="289"/>
      <c r="AA38" s="289"/>
      <c r="AB38" s="365"/>
    </row>
    <row r="39" spans="2:28" ht="30" customHeight="1">
      <c r="B39" s="14"/>
      <c r="C39" s="290"/>
      <c r="D39" s="290"/>
      <c r="E39" s="290"/>
      <c r="F39" s="330"/>
      <c r="G39" s="330"/>
      <c r="H39" s="289" t="s">
        <v>702</v>
      </c>
      <c r="I39" s="289"/>
      <c r="J39" s="289"/>
      <c r="K39" s="289"/>
      <c r="L39" s="289"/>
      <c r="M39" s="290"/>
      <c r="N39" s="290"/>
      <c r="O39" s="290"/>
      <c r="P39" s="290"/>
      <c r="Q39" s="289" t="s">
        <v>1222</v>
      </c>
      <c r="R39" s="289"/>
      <c r="S39" s="289"/>
      <c r="T39" s="289"/>
      <c r="U39" s="289"/>
      <c r="V39" s="289"/>
      <c r="W39" s="289"/>
      <c r="X39" s="289"/>
      <c r="Y39" s="289"/>
      <c r="Z39" s="289"/>
      <c r="AA39" s="289"/>
      <c r="AB39" s="365"/>
    </row>
    <row r="40" spans="2:28" ht="30" customHeight="1">
      <c r="B40" s="14"/>
      <c r="C40" s="290"/>
      <c r="D40" s="290"/>
      <c r="E40" s="290"/>
      <c r="F40" s="330"/>
      <c r="G40" s="330"/>
      <c r="H40" s="289" t="s">
        <v>703</v>
      </c>
      <c r="I40" s="289"/>
      <c r="J40" s="289"/>
      <c r="K40" s="289"/>
      <c r="L40" s="289"/>
      <c r="M40" s="290"/>
      <c r="N40" s="290"/>
      <c r="O40" s="290"/>
      <c r="P40" s="290"/>
      <c r="Q40" s="289"/>
      <c r="R40" s="289"/>
      <c r="S40" s="289"/>
      <c r="T40" s="289"/>
      <c r="U40" s="289"/>
      <c r="V40" s="289"/>
      <c r="W40" s="289"/>
      <c r="X40" s="289"/>
      <c r="Y40" s="289"/>
      <c r="Z40" s="289"/>
      <c r="AA40" s="289"/>
      <c r="AB40" s="365"/>
    </row>
    <row r="41" spans="2:28" ht="30" customHeight="1">
      <c r="B41" s="14"/>
      <c r="C41" s="290"/>
      <c r="D41" s="290"/>
      <c r="E41" s="290"/>
      <c r="F41" s="330"/>
      <c r="G41" s="330"/>
      <c r="H41" s="289" t="s">
        <v>704</v>
      </c>
      <c r="I41" s="289"/>
      <c r="J41" s="289"/>
      <c r="K41" s="289"/>
      <c r="L41" s="289"/>
      <c r="M41" s="290"/>
      <c r="N41" s="290"/>
      <c r="O41" s="290"/>
      <c r="P41" s="290"/>
      <c r="Q41" s="289"/>
      <c r="R41" s="289"/>
      <c r="S41" s="289"/>
      <c r="T41" s="289"/>
      <c r="U41" s="289"/>
      <c r="V41" s="289"/>
      <c r="W41" s="289"/>
      <c r="X41" s="289"/>
      <c r="Y41" s="289"/>
      <c r="Z41" s="289"/>
      <c r="AA41" s="289"/>
      <c r="AB41" s="365"/>
    </row>
    <row r="42" spans="2:28" ht="30" customHeight="1">
      <c r="B42" s="14"/>
      <c r="C42" s="290"/>
      <c r="D42" s="290"/>
      <c r="E42" s="290"/>
      <c r="F42" s="330"/>
      <c r="G42" s="330"/>
      <c r="H42" s="289" t="s">
        <v>705</v>
      </c>
      <c r="I42" s="289"/>
      <c r="J42" s="289"/>
      <c r="K42" s="289"/>
      <c r="L42" s="289"/>
      <c r="M42" s="290"/>
      <c r="N42" s="290"/>
      <c r="O42" s="290"/>
      <c r="P42" s="290"/>
      <c r="Q42" s="289" t="s">
        <v>1225</v>
      </c>
      <c r="R42" s="289"/>
      <c r="S42" s="289"/>
      <c r="T42" s="289"/>
      <c r="U42" s="289"/>
      <c r="V42" s="289"/>
      <c r="W42" s="289" t="s">
        <v>1226</v>
      </c>
      <c r="X42" s="289"/>
      <c r="Y42" s="289"/>
      <c r="Z42" s="289"/>
      <c r="AA42" s="289"/>
      <c r="AB42" s="365"/>
    </row>
    <row r="43" spans="2:28" ht="30" customHeight="1">
      <c r="B43" s="14"/>
      <c r="C43" s="290"/>
      <c r="D43" s="290"/>
      <c r="E43" s="290"/>
      <c r="F43" s="330"/>
      <c r="G43" s="330"/>
      <c r="H43" s="289"/>
      <c r="I43" s="289"/>
      <c r="J43" s="289"/>
      <c r="K43" s="289"/>
      <c r="L43" s="289"/>
      <c r="M43" s="290"/>
      <c r="N43" s="290"/>
      <c r="O43" s="290"/>
      <c r="P43" s="290"/>
      <c r="Q43" s="289"/>
      <c r="R43" s="289"/>
      <c r="S43" s="289"/>
      <c r="T43" s="289"/>
      <c r="U43" s="289"/>
      <c r="V43" s="289"/>
      <c r="W43" s="289"/>
      <c r="X43" s="289"/>
      <c r="Y43" s="289"/>
      <c r="Z43" s="289"/>
      <c r="AA43" s="289"/>
      <c r="AB43" s="365"/>
    </row>
    <row r="44" spans="2:28" ht="30" customHeight="1">
      <c r="B44" s="14"/>
      <c r="C44" s="290"/>
      <c r="D44" s="290"/>
      <c r="E44" s="290"/>
      <c r="F44" s="330"/>
      <c r="G44" s="330"/>
      <c r="H44" s="289" t="s">
        <v>706</v>
      </c>
      <c r="I44" s="289"/>
      <c r="J44" s="289"/>
      <c r="K44" s="289"/>
      <c r="L44" s="289"/>
      <c r="M44" s="290"/>
      <c r="N44" s="290"/>
      <c r="O44" s="290"/>
      <c r="P44" s="290"/>
      <c r="Q44" s="289"/>
      <c r="R44" s="289"/>
      <c r="S44" s="289"/>
      <c r="T44" s="289"/>
      <c r="U44" s="289"/>
      <c r="V44" s="289"/>
      <c r="W44" s="289"/>
      <c r="X44" s="289"/>
      <c r="Y44" s="289"/>
      <c r="Z44" s="289"/>
      <c r="AA44" s="289"/>
      <c r="AB44" s="365"/>
    </row>
    <row r="45" spans="2:28" ht="30" customHeight="1">
      <c r="B45" s="14"/>
      <c r="C45" s="290"/>
      <c r="D45" s="290"/>
      <c r="E45" s="290"/>
      <c r="F45" s="330"/>
      <c r="G45" s="330"/>
      <c r="H45" s="289" t="s">
        <v>707</v>
      </c>
      <c r="I45" s="289"/>
      <c r="J45" s="289"/>
      <c r="K45" s="289"/>
      <c r="L45" s="289"/>
      <c r="M45" s="290"/>
      <c r="N45" s="290"/>
      <c r="O45" s="290"/>
      <c r="P45" s="290"/>
      <c r="Q45" s="289" t="s">
        <v>1222</v>
      </c>
      <c r="R45" s="289"/>
      <c r="S45" s="289"/>
      <c r="T45" s="289"/>
      <c r="U45" s="289"/>
      <c r="V45" s="289"/>
      <c r="W45" s="289"/>
      <c r="X45" s="289"/>
      <c r="Y45" s="289"/>
      <c r="Z45" s="289"/>
      <c r="AA45" s="289"/>
      <c r="AB45" s="365"/>
    </row>
    <row r="46" spans="2:28" ht="30" customHeight="1">
      <c r="B46" s="14"/>
      <c r="C46" s="290"/>
      <c r="D46" s="290"/>
      <c r="E46" s="290"/>
      <c r="F46" s="330"/>
      <c r="G46" s="330"/>
      <c r="H46" s="289" t="s">
        <v>708</v>
      </c>
      <c r="I46" s="289"/>
      <c r="J46" s="289"/>
      <c r="K46" s="289"/>
      <c r="L46" s="289"/>
      <c r="M46" s="290"/>
      <c r="N46" s="290"/>
      <c r="O46" s="290"/>
      <c r="P46" s="290"/>
      <c r="Q46" s="289"/>
      <c r="R46" s="289"/>
      <c r="S46" s="289"/>
      <c r="T46" s="289"/>
      <c r="U46" s="289"/>
      <c r="V46" s="289"/>
      <c r="W46" s="289"/>
      <c r="X46" s="289"/>
      <c r="Y46" s="289"/>
      <c r="Z46" s="289"/>
      <c r="AA46" s="289"/>
      <c r="AB46" s="365"/>
    </row>
    <row r="47" spans="2:28" ht="30" customHeight="1">
      <c r="B47" s="14"/>
      <c r="C47" s="290"/>
      <c r="D47" s="290"/>
      <c r="E47" s="290"/>
      <c r="F47" s="330"/>
      <c r="G47" s="330"/>
      <c r="H47" s="289" t="s">
        <v>709</v>
      </c>
      <c r="I47" s="289"/>
      <c r="J47" s="289"/>
      <c r="K47" s="289"/>
      <c r="L47" s="289"/>
      <c r="M47" s="290"/>
      <c r="N47" s="290"/>
      <c r="O47" s="290"/>
      <c r="P47" s="290"/>
      <c r="Q47" s="289"/>
      <c r="R47" s="289"/>
      <c r="S47" s="289"/>
      <c r="T47" s="289"/>
      <c r="U47" s="289"/>
      <c r="V47" s="289"/>
      <c r="W47" s="289"/>
      <c r="X47" s="289"/>
      <c r="Y47" s="289"/>
      <c r="Z47" s="289"/>
      <c r="AA47" s="289"/>
      <c r="AB47" s="365"/>
    </row>
    <row r="48" spans="2:28" ht="30" customHeight="1">
      <c r="B48" s="14"/>
      <c r="C48" s="290"/>
      <c r="D48" s="290"/>
      <c r="E48" s="290"/>
      <c r="F48" s="330"/>
      <c r="G48" s="330"/>
      <c r="H48" s="289" t="s">
        <v>710</v>
      </c>
      <c r="I48" s="289"/>
      <c r="J48" s="289"/>
      <c r="K48" s="289"/>
      <c r="L48" s="289"/>
      <c r="M48" s="290"/>
      <c r="N48" s="290"/>
      <c r="O48" s="290"/>
      <c r="P48" s="290"/>
      <c r="Q48" s="289" t="s">
        <v>1225</v>
      </c>
      <c r="R48" s="289"/>
      <c r="S48" s="289"/>
      <c r="T48" s="289"/>
      <c r="U48" s="289"/>
      <c r="V48" s="289"/>
      <c r="W48" s="289" t="s">
        <v>1226</v>
      </c>
      <c r="X48" s="289"/>
      <c r="Y48" s="289"/>
      <c r="Z48" s="289"/>
      <c r="AA48" s="289"/>
      <c r="AB48" s="365"/>
    </row>
    <row r="49" spans="2:28" ht="30" customHeight="1">
      <c r="B49" s="14"/>
      <c r="C49" s="290"/>
      <c r="D49" s="290"/>
      <c r="E49" s="290"/>
      <c r="F49" s="330"/>
      <c r="G49" s="330"/>
      <c r="H49" s="289"/>
      <c r="I49" s="289"/>
      <c r="J49" s="289"/>
      <c r="K49" s="289"/>
      <c r="L49" s="289"/>
      <c r="M49" s="290"/>
      <c r="N49" s="290"/>
      <c r="O49" s="290"/>
      <c r="P49" s="290"/>
      <c r="Q49" s="289"/>
      <c r="R49" s="289"/>
      <c r="S49" s="289"/>
      <c r="T49" s="289"/>
      <c r="U49" s="289"/>
      <c r="V49" s="289"/>
      <c r="W49" s="289"/>
      <c r="X49" s="289"/>
      <c r="Y49" s="289"/>
      <c r="Z49" s="289"/>
      <c r="AA49" s="289"/>
      <c r="AB49" s="365"/>
    </row>
    <row r="50" spans="2:28" ht="30" customHeight="1">
      <c r="B50" s="14"/>
      <c r="C50" s="290"/>
      <c r="D50" s="290"/>
      <c r="E50" s="290"/>
      <c r="F50" s="330"/>
      <c r="G50" s="330"/>
      <c r="H50" s="289" t="s">
        <v>711</v>
      </c>
      <c r="I50" s="289"/>
      <c r="J50" s="289"/>
      <c r="K50" s="289"/>
      <c r="L50" s="289"/>
      <c r="M50" s="290"/>
      <c r="N50" s="290"/>
      <c r="O50" s="290"/>
      <c r="P50" s="290"/>
      <c r="Q50" s="289"/>
      <c r="R50" s="289"/>
      <c r="S50" s="289"/>
      <c r="T50" s="289"/>
      <c r="U50" s="289"/>
      <c r="V50" s="289"/>
      <c r="W50" s="289"/>
      <c r="X50" s="289"/>
      <c r="Y50" s="289"/>
      <c r="Z50" s="289"/>
      <c r="AA50" s="289"/>
      <c r="AB50" s="365"/>
    </row>
    <row r="51" spans="2:28" ht="30" customHeight="1">
      <c r="B51" s="14"/>
      <c r="C51" s="290"/>
      <c r="D51" s="290"/>
      <c r="E51" s="290"/>
      <c r="F51" s="330"/>
      <c r="G51" s="330"/>
      <c r="H51" s="289" t="s">
        <v>712</v>
      </c>
      <c r="I51" s="289"/>
      <c r="J51" s="289"/>
      <c r="K51" s="289"/>
      <c r="L51" s="289"/>
      <c r="M51" s="290"/>
      <c r="N51" s="290"/>
      <c r="O51" s="290"/>
      <c r="P51" s="290"/>
      <c r="Q51" s="289" t="s">
        <v>1229</v>
      </c>
      <c r="R51" s="289"/>
      <c r="S51" s="289"/>
      <c r="T51" s="289"/>
      <c r="U51" s="289"/>
      <c r="V51" s="289"/>
      <c r="W51" s="289"/>
      <c r="X51" s="289"/>
      <c r="Y51" s="289"/>
      <c r="Z51" s="289"/>
      <c r="AA51" s="289"/>
      <c r="AB51" s="365"/>
    </row>
    <row r="52" spans="2:28" ht="30" customHeight="1">
      <c r="B52" s="14"/>
      <c r="C52" s="290"/>
      <c r="D52" s="290"/>
      <c r="E52" s="290"/>
      <c r="F52" s="330"/>
      <c r="G52" s="330"/>
      <c r="H52" s="289" t="s">
        <v>713</v>
      </c>
      <c r="I52" s="289"/>
      <c r="J52" s="289"/>
      <c r="K52" s="289"/>
      <c r="L52" s="289"/>
      <c r="M52" s="290"/>
      <c r="N52" s="290"/>
      <c r="O52" s="290"/>
      <c r="P52" s="290"/>
      <c r="Q52" s="289"/>
      <c r="R52" s="289"/>
      <c r="S52" s="289"/>
      <c r="T52" s="289"/>
      <c r="U52" s="289"/>
      <c r="V52" s="289"/>
      <c r="W52" s="289"/>
      <c r="X52" s="289"/>
      <c r="Y52" s="289"/>
      <c r="Z52" s="289"/>
      <c r="AA52" s="289"/>
      <c r="AB52" s="365"/>
    </row>
    <row r="53" spans="2:28" ht="30" customHeight="1">
      <c r="B53" s="14"/>
      <c r="C53" s="290"/>
      <c r="D53" s="290"/>
      <c r="E53" s="290"/>
      <c r="F53" s="330"/>
      <c r="G53" s="330"/>
      <c r="H53" s="289" t="s">
        <v>1230</v>
      </c>
      <c r="I53" s="289"/>
      <c r="J53" s="289"/>
      <c r="K53" s="289"/>
      <c r="L53" s="289"/>
      <c r="M53" s="290"/>
      <c r="N53" s="290"/>
      <c r="O53" s="290"/>
      <c r="P53" s="290"/>
      <c r="Q53" s="394"/>
      <c r="R53" s="395"/>
      <c r="S53" s="395"/>
      <c r="T53" s="395"/>
      <c r="U53" s="395"/>
      <c r="V53" s="396"/>
      <c r="W53" s="289"/>
      <c r="X53" s="289"/>
      <c r="Y53" s="289"/>
      <c r="Z53" s="289"/>
      <c r="AA53" s="289"/>
      <c r="AB53" s="365"/>
    </row>
    <row r="54" spans="2:28" ht="30" customHeight="1">
      <c r="B54" s="14"/>
      <c r="C54" s="290"/>
      <c r="D54" s="290"/>
      <c r="E54" s="290"/>
      <c r="F54" s="330"/>
      <c r="G54" s="330"/>
      <c r="H54" s="289" t="s">
        <v>1231</v>
      </c>
      <c r="I54" s="289"/>
      <c r="J54" s="289"/>
      <c r="K54" s="289"/>
      <c r="L54" s="289"/>
      <c r="M54" s="290"/>
      <c r="N54" s="290"/>
      <c r="O54" s="290"/>
      <c r="P54" s="290"/>
      <c r="Q54" s="289" t="s">
        <v>1232</v>
      </c>
      <c r="R54" s="289"/>
      <c r="S54" s="289"/>
      <c r="T54" s="289"/>
      <c r="U54" s="289"/>
      <c r="V54" s="289"/>
      <c r="W54" s="289" t="s">
        <v>1233</v>
      </c>
      <c r="X54" s="289"/>
      <c r="Y54" s="289"/>
      <c r="Z54" s="289"/>
      <c r="AA54" s="289"/>
      <c r="AB54" s="365"/>
    </row>
    <row r="55" spans="2:28" ht="30" customHeight="1">
      <c r="B55" s="14"/>
      <c r="C55" s="290"/>
      <c r="D55" s="290"/>
      <c r="E55" s="290"/>
      <c r="F55" s="330"/>
      <c r="G55" s="330"/>
      <c r="H55" s="289"/>
      <c r="I55" s="289"/>
      <c r="J55" s="289"/>
      <c r="K55" s="289"/>
      <c r="L55" s="289"/>
      <c r="M55" s="290"/>
      <c r="N55" s="290"/>
      <c r="O55" s="290"/>
      <c r="P55" s="290"/>
      <c r="Q55" s="289"/>
      <c r="R55" s="289"/>
      <c r="S55" s="289"/>
      <c r="T55" s="289"/>
      <c r="U55" s="289"/>
      <c r="V55" s="289"/>
      <c r="W55" s="289"/>
      <c r="X55" s="289"/>
      <c r="Y55" s="289"/>
      <c r="Z55" s="289"/>
      <c r="AA55" s="289"/>
      <c r="AB55" s="365"/>
    </row>
    <row r="56" spans="2:28" ht="30" customHeight="1">
      <c r="B56" s="14"/>
      <c r="C56" s="290"/>
      <c r="D56" s="290"/>
      <c r="E56" s="290"/>
      <c r="F56" s="330"/>
      <c r="G56" s="330"/>
      <c r="H56" s="289" t="s">
        <v>714</v>
      </c>
      <c r="I56" s="289"/>
      <c r="J56" s="289"/>
      <c r="K56" s="289"/>
      <c r="L56" s="289"/>
      <c r="M56" s="290"/>
      <c r="N56" s="290"/>
      <c r="O56" s="290"/>
      <c r="P56" s="290"/>
      <c r="Q56" s="289"/>
      <c r="R56" s="289"/>
      <c r="S56" s="289"/>
      <c r="T56" s="289"/>
      <c r="U56" s="289"/>
      <c r="V56" s="289"/>
      <c r="W56" s="289"/>
      <c r="X56" s="289"/>
      <c r="Y56" s="289"/>
      <c r="Z56" s="289"/>
      <c r="AA56" s="289"/>
      <c r="AB56" s="365"/>
    </row>
    <row r="57" spans="2:28" ht="30" customHeight="1">
      <c r="B57" s="14"/>
      <c r="C57" s="290"/>
      <c r="D57" s="290"/>
      <c r="E57" s="290"/>
      <c r="F57" s="330"/>
      <c r="G57" s="330"/>
      <c r="H57" s="289" t="s">
        <v>715</v>
      </c>
      <c r="I57" s="289"/>
      <c r="J57" s="289"/>
      <c r="K57" s="289"/>
      <c r="L57" s="289"/>
      <c r="M57" s="290"/>
      <c r="N57" s="290"/>
      <c r="O57" s="290"/>
      <c r="P57" s="290"/>
      <c r="Q57" s="289" t="s">
        <v>1234</v>
      </c>
      <c r="R57" s="289"/>
      <c r="S57" s="289"/>
      <c r="T57" s="289"/>
      <c r="U57" s="289"/>
      <c r="V57" s="289"/>
      <c r="W57" s="289"/>
      <c r="X57" s="289"/>
      <c r="Y57" s="289"/>
      <c r="Z57" s="289"/>
      <c r="AA57" s="289"/>
      <c r="AB57" s="365"/>
    </row>
    <row r="58" spans="2:28" ht="30" customHeight="1">
      <c r="B58" s="14"/>
      <c r="C58" s="290"/>
      <c r="D58" s="290"/>
      <c r="E58" s="290"/>
      <c r="F58" s="330"/>
      <c r="G58" s="330"/>
      <c r="H58" s="289" t="s">
        <v>716</v>
      </c>
      <c r="I58" s="289"/>
      <c r="J58" s="289"/>
      <c r="K58" s="289"/>
      <c r="L58" s="289"/>
      <c r="M58" s="290"/>
      <c r="N58" s="290"/>
      <c r="O58" s="290"/>
      <c r="P58" s="290"/>
      <c r="Q58" s="289"/>
      <c r="R58" s="289"/>
      <c r="S58" s="289"/>
      <c r="T58" s="289"/>
      <c r="U58" s="289"/>
      <c r="V58" s="289"/>
      <c r="W58" s="289"/>
      <c r="X58" s="289"/>
      <c r="Y58" s="289"/>
      <c r="Z58" s="289"/>
      <c r="AA58" s="289"/>
      <c r="AB58" s="365"/>
    </row>
    <row r="59" spans="2:28" ht="30" customHeight="1">
      <c r="B59" s="14"/>
      <c r="C59" s="290"/>
      <c r="D59" s="290"/>
      <c r="E59" s="290"/>
      <c r="F59" s="330"/>
      <c r="G59" s="330"/>
      <c r="H59" s="289" t="s">
        <v>717</v>
      </c>
      <c r="I59" s="289"/>
      <c r="J59" s="289"/>
      <c r="K59" s="289"/>
      <c r="L59" s="289"/>
      <c r="M59" s="290"/>
      <c r="N59" s="290"/>
      <c r="O59" s="290"/>
      <c r="P59" s="290"/>
      <c r="Q59" s="289"/>
      <c r="R59" s="289"/>
      <c r="S59" s="289"/>
      <c r="T59" s="289"/>
      <c r="U59" s="289"/>
      <c r="V59" s="289"/>
      <c r="W59" s="289"/>
      <c r="X59" s="289"/>
      <c r="Y59" s="289"/>
      <c r="Z59" s="289"/>
      <c r="AA59" s="289"/>
      <c r="AB59" s="365"/>
    </row>
    <row r="60" spans="2:28" ht="30" customHeight="1">
      <c r="B60" s="14"/>
      <c r="C60" s="290"/>
      <c r="D60" s="290"/>
      <c r="E60" s="290"/>
      <c r="F60" s="330"/>
      <c r="G60" s="330"/>
      <c r="H60" s="289" t="s">
        <v>718</v>
      </c>
      <c r="I60" s="289"/>
      <c r="J60" s="289"/>
      <c r="K60" s="289"/>
      <c r="L60" s="289"/>
      <c r="M60" s="290"/>
      <c r="N60" s="290"/>
      <c r="O60" s="290"/>
      <c r="P60" s="290"/>
      <c r="Q60" s="289" t="s">
        <v>1236</v>
      </c>
      <c r="R60" s="289"/>
      <c r="S60" s="289"/>
      <c r="T60" s="289"/>
      <c r="U60" s="289"/>
      <c r="V60" s="289"/>
      <c r="W60" s="289" t="s">
        <v>1237</v>
      </c>
      <c r="X60" s="289"/>
      <c r="Y60" s="289"/>
      <c r="Z60" s="289"/>
      <c r="AA60" s="289"/>
      <c r="AB60" s="365"/>
    </row>
    <row r="61" spans="2:28" ht="30" customHeight="1">
      <c r="B61" s="14"/>
      <c r="C61" s="290"/>
      <c r="D61" s="290"/>
      <c r="E61" s="290"/>
      <c r="F61" s="330"/>
      <c r="G61" s="330"/>
      <c r="H61" s="289" t="s">
        <v>719</v>
      </c>
      <c r="I61" s="289"/>
      <c r="J61" s="289"/>
      <c r="K61" s="289"/>
      <c r="L61" s="289"/>
      <c r="M61" s="290"/>
      <c r="N61" s="290"/>
      <c r="O61" s="290"/>
      <c r="P61" s="290"/>
      <c r="Q61" s="289" t="s">
        <v>1238</v>
      </c>
      <c r="R61" s="289"/>
      <c r="S61" s="289"/>
      <c r="T61" s="289"/>
      <c r="U61" s="289"/>
      <c r="V61" s="289"/>
      <c r="W61" s="289"/>
      <c r="X61" s="289"/>
      <c r="Y61" s="289"/>
      <c r="Z61" s="289"/>
      <c r="AA61" s="289"/>
      <c r="AB61" s="365"/>
    </row>
    <row r="62" spans="2:28" ht="30" customHeight="1">
      <c r="B62" s="14"/>
      <c r="C62" s="290"/>
      <c r="D62" s="290"/>
      <c r="E62" s="290"/>
      <c r="F62" s="330"/>
      <c r="G62" s="330"/>
      <c r="H62" s="289" t="s">
        <v>720</v>
      </c>
      <c r="I62" s="289"/>
      <c r="J62" s="289"/>
      <c r="K62" s="289"/>
      <c r="L62" s="289"/>
      <c r="M62" s="290"/>
      <c r="N62" s="290"/>
      <c r="O62" s="290"/>
      <c r="P62" s="290"/>
      <c r="Q62" s="289" t="s">
        <v>1239</v>
      </c>
      <c r="R62" s="289"/>
      <c r="S62" s="289"/>
      <c r="T62" s="289"/>
      <c r="U62" s="289"/>
      <c r="V62" s="289"/>
      <c r="W62" s="289"/>
      <c r="X62" s="289"/>
      <c r="Y62" s="289"/>
      <c r="Z62" s="289"/>
      <c r="AA62" s="289"/>
      <c r="AB62" s="365"/>
    </row>
    <row r="63" spans="2:28" ht="30" customHeight="1">
      <c r="B63" s="14"/>
      <c r="C63" s="290"/>
      <c r="D63" s="290"/>
      <c r="E63" s="290"/>
      <c r="F63" s="330"/>
      <c r="G63" s="330"/>
      <c r="H63" s="289" t="s">
        <v>721</v>
      </c>
      <c r="I63" s="289"/>
      <c r="J63" s="289"/>
      <c r="K63" s="289"/>
      <c r="L63" s="289"/>
      <c r="M63" s="290"/>
      <c r="N63" s="290"/>
      <c r="O63" s="290"/>
      <c r="P63" s="290"/>
      <c r="Q63" s="289" t="s">
        <v>1240</v>
      </c>
      <c r="R63" s="289"/>
      <c r="S63" s="289"/>
      <c r="T63" s="289"/>
      <c r="U63" s="289"/>
      <c r="V63" s="289"/>
      <c r="W63" s="289"/>
      <c r="X63" s="289"/>
      <c r="Y63" s="289"/>
      <c r="Z63" s="289"/>
      <c r="AA63" s="289"/>
      <c r="AB63" s="365"/>
    </row>
    <row r="64" spans="2:28" ht="30" customHeight="1">
      <c r="B64" s="14"/>
      <c r="C64" s="290"/>
      <c r="D64" s="290"/>
      <c r="E64" s="290"/>
      <c r="F64" s="330"/>
      <c r="G64" s="330"/>
      <c r="H64" s="289" t="s">
        <v>722</v>
      </c>
      <c r="I64" s="289"/>
      <c r="J64" s="289"/>
      <c r="K64" s="289"/>
      <c r="L64" s="289"/>
      <c r="M64" s="290"/>
      <c r="N64" s="290"/>
      <c r="O64" s="290"/>
      <c r="P64" s="290"/>
      <c r="Q64" s="289"/>
      <c r="R64" s="289"/>
      <c r="S64" s="289"/>
      <c r="T64" s="289"/>
      <c r="U64" s="289"/>
      <c r="V64" s="289"/>
      <c r="W64" s="289"/>
      <c r="X64" s="289"/>
      <c r="Y64" s="289"/>
      <c r="Z64" s="289"/>
      <c r="AA64" s="289"/>
      <c r="AB64" s="365"/>
    </row>
    <row r="65" spans="2:28" ht="30" customHeight="1">
      <c r="B65" s="91"/>
      <c r="C65" s="290"/>
      <c r="D65" s="290"/>
      <c r="E65" s="290"/>
      <c r="F65" s="330"/>
      <c r="G65" s="330"/>
      <c r="H65" s="289" t="s">
        <v>723</v>
      </c>
      <c r="I65" s="289"/>
      <c r="J65" s="289"/>
      <c r="K65" s="289"/>
      <c r="L65" s="289"/>
      <c r="M65" s="290"/>
      <c r="N65" s="290"/>
      <c r="O65" s="290"/>
      <c r="P65" s="290"/>
      <c r="Q65" s="289"/>
      <c r="R65" s="289"/>
      <c r="S65" s="289"/>
      <c r="T65" s="289"/>
      <c r="U65" s="289"/>
      <c r="V65" s="289"/>
      <c r="W65" s="289"/>
      <c r="X65" s="289"/>
      <c r="Y65" s="289"/>
      <c r="Z65" s="289"/>
      <c r="AA65" s="289"/>
      <c r="AB65" s="365"/>
    </row>
    <row r="66" spans="2:28" ht="30" customHeight="1">
      <c r="B66" s="93"/>
      <c r="C66" s="400"/>
      <c r="D66" s="400"/>
      <c r="E66" s="400"/>
      <c r="F66" s="401"/>
      <c r="G66" s="401"/>
      <c r="H66" s="402" t="s">
        <v>724</v>
      </c>
      <c r="I66" s="402"/>
      <c r="J66" s="402"/>
      <c r="K66" s="402"/>
      <c r="L66" s="402"/>
      <c r="M66" s="400"/>
      <c r="N66" s="400"/>
      <c r="O66" s="400"/>
      <c r="P66" s="400"/>
      <c r="Q66" s="402" t="s">
        <v>1241</v>
      </c>
      <c r="R66" s="402"/>
      <c r="S66" s="402"/>
      <c r="T66" s="402"/>
      <c r="U66" s="402"/>
      <c r="V66" s="402"/>
      <c r="W66" s="402" t="s">
        <v>1242</v>
      </c>
      <c r="X66" s="402"/>
      <c r="Y66" s="402"/>
      <c r="Z66" s="402"/>
      <c r="AA66" s="402"/>
      <c r="AB66" s="403"/>
    </row>
    <row r="67" spans="2:28" ht="27.75" customHeight="1">
      <c r="B67" s="91"/>
      <c r="C67" s="290"/>
      <c r="D67" s="290"/>
      <c r="E67" s="290"/>
      <c r="F67" s="330"/>
      <c r="G67" s="330"/>
      <c r="H67" s="289"/>
      <c r="I67" s="289"/>
      <c r="J67" s="289"/>
      <c r="K67" s="289"/>
      <c r="L67" s="289"/>
      <c r="M67" s="290"/>
      <c r="N67" s="290"/>
      <c r="O67" s="290"/>
      <c r="P67" s="290"/>
      <c r="Q67" s="289"/>
      <c r="R67" s="289"/>
      <c r="S67" s="289"/>
      <c r="T67" s="289"/>
      <c r="U67" s="289"/>
      <c r="V67" s="289"/>
      <c r="W67" s="289"/>
      <c r="X67" s="289"/>
      <c r="Y67" s="289"/>
      <c r="Z67" s="289"/>
      <c r="AA67" s="289"/>
      <c r="AB67" s="365"/>
    </row>
    <row r="68" spans="2:28" ht="27.75" customHeight="1">
      <c r="B68" s="91"/>
      <c r="C68" s="290"/>
      <c r="D68" s="290"/>
      <c r="E68" s="290"/>
      <c r="F68" s="330"/>
      <c r="G68" s="330"/>
      <c r="H68" s="289" t="s">
        <v>725</v>
      </c>
      <c r="I68" s="289"/>
      <c r="J68" s="289"/>
      <c r="K68" s="289"/>
      <c r="L68" s="289"/>
      <c r="M68" s="290"/>
      <c r="N68" s="290"/>
      <c r="O68" s="290"/>
      <c r="P68" s="290"/>
      <c r="Q68" s="289"/>
      <c r="R68" s="289"/>
      <c r="S68" s="289"/>
      <c r="T68" s="289"/>
      <c r="U68" s="289"/>
      <c r="V68" s="289"/>
      <c r="W68" s="289"/>
      <c r="X68" s="289"/>
      <c r="Y68" s="289"/>
      <c r="Z68" s="289"/>
      <c r="AA68" s="289"/>
      <c r="AB68" s="365"/>
    </row>
    <row r="69" spans="2:28" ht="27.75" customHeight="1">
      <c r="B69" s="91"/>
      <c r="C69" s="290"/>
      <c r="D69" s="290"/>
      <c r="E69" s="290"/>
      <c r="F69" s="330"/>
      <c r="G69" s="330"/>
      <c r="H69" s="289" t="s">
        <v>1243</v>
      </c>
      <c r="I69" s="289"/>
      <c r="J69" s="289"/>
      <c r="K69" s="289"/>
      <c r="L69" s="289"/>
      <c r="M69" s="290"/>
      <c r="N69" s="290"/>
      <c r="O69" s="290"/>
      <c r="P69" s="290"/>
      <c r="Q69" s="289" t="s">
        <v>1244</v>
      </c>
      <c r="R69" s="289"/>
      <c r="S69" s="289"/>
      <c r="T69" s="289"/>
      <c r="U69" s="289"/>
      <c r="V69" s="289"/>
      <c r="W69" s="289"/>
      <c r="X69" s="289"/>
      <c r="Y69" s="289"/>
      <c r="Z69" s="289"/>
      <c r="AA69" s="289"/>
      <c r="AB69" s="365"/>
    </row>
    <row r="70" spans="2:28" ht="27.75" customHeight="1">
      <c r="B70" s="91"/>
      <c r="C70" s="290"/>
      <c r="D70" s="290"/>
      <c r="E70" s="290"/>
      <c r="F70" s="330"/>
      <c r="G70" s="330"/>
      <c r="H70" s="289" t="s">
        <v>726</v>
      </c>
      <c r="I70" s="289"/>
      <c r="J70" s="289"/>
      <c r="K70" s="289"/>
      <c r="L70" s="289"/>
      <c r="M70" s="290"/>
      <c r="N70" s="290"/>
      <c r="O70" s="290"/>
      <c r="P70" s="290"/>
      <c r="Q70" s="289"/>
      <c r="R70" s="289"/>
      <c r="S70" s="289"/>
      <c r="T70" s="289"/>
      <c r="U70" s="289"/>
      <c r="V70" s="289"/>
      <c r="W70" s="289"/>
      <c r="X70" s="289"/>
      <c r="Y70" s="289"/>
      <c r="Z70" s="289"/>
      <c r="AA70" s="289"/>
      <c r="AB70" s="365"/>
    </row>
    <row r="71" spans="2:28" ht="27.75" customHeight="1">
      <c r="B71" s="91"/>
      <c r="C71" s="290"/>
      <c r="D71" s="290"/>
      <c r="E71" s="290"/>
      <c r="F71" s="330"/>
      <c r="G71" s="330"/>
      <c r="H71" s="289" t="s">
        <v>763</v>
      </c>
      <c r="I71" s="289"/>
      <c r="J71" s="289"/>
      <c r="K71" s="289"/>
      <c r="L71" s="289"/>
      <c r="M71" s="290"/>
      <c r="N71" s="290"/>
      <c r="O71" s="290"/>
      <c r="P71" s="290"/>
      <c r="Q71" s="289"/>
      <c r="R71" s="289"/>
      <c r="S71" s="289"/>
      <c r="T71" s="289"/>
      <c r="U71" s="289"/>
      <c r="V71" s="289"/>
      <c r="W71" s="289"/>
      <c r="X71" s="289"/>
      <c r="Y71" s="289"/>
      <c r="Z71" s="289"/>
      <c r="AA71" s="289"/>
      <c r="AB71" s="365"/>
    </row>
    <row r="72" spans="2:28" ht="27.75" customHeight="1">
      <c r="B72" s="91"/>
      <c r="C72" s="290"/>
      <c r="D72" s="290"/>
      <c r="E72" s="290"/>
      <c r="F72" s="330"/>
      <c r="G72" s="330"/>
      <c r="H72" s="289" t="s">
        <v>764</v>
      </c>
      <c r="I72" s="289"/>
      <c r="J72" s="289"/>
      <c r="K72" s="289"/>
      <c r="L72" s="289"/>
      <c r="M72" s="290"/>
      <c r="N72" s="290"/>
      <c r="O72" s="290"/>
      <c r="P72" s="290"/>
      <c r="Q72" s="289" t="s">
        <v>1245</v>
      </c>
      <c r="R72" s="289"/>
      <c r="S72" s="289"/>
      <c r="T72" s="289"/>
      <c r="U72" s="289"/>
      <c r="V72" s="289"/>
      <c r="W72" s="289" t="s">
        <v>1246</v>
      </c>
      <c r="X72" s="289"/>
      <c r="Y72" s="289"/>
      <c r="Z72" s="289"/>
      <c r="AA72" s="289"/>
      <c r="AB72" s="365"/>
    </row>
    <row r="73" spans="2:28" ht="27.75" customHeight="1">
      <c r="B73" s="91"/>
      <c r="C73" s="290"/>
      <c r="D73" s="290"/>
      <c r="E73" s="290"/>
      <c r="F73" s="330"/>
      <c r="G73" s="330"/>
      <c r="H73" s="289" t="s">
        <v>727</v>
      </c>
      <c r="I73" s="289"/>
      <c r="J73" s="289"/>
      <c r="K73" s="289"/>
      <c r="L73" s="289"/>
      <c r="M73" s="290"/>
      <c r="N73" s="290"/>
      <c r="O73" s="290"/>
      <c r="P73" s="290"/>
      <c r="Q73" s="289"/>
      <c r="R73" s="289"/>
      <c r="S73" s="289"/>
      <c r="T73" s="289"/>
      <c r="U73" s="289"/>
      <c r="V73" s="289"/>
      <c r="W73" s="289"/>
      <c r="X73" s="289"/>
      <c r="Y73" s="289"/>
      <c r="Z73" s="289"/>
      <c r="AA73" s="289"/>
      <c r="AB73" s="365"/>
    </row>
    <row r="74" spans="2:28" ht="27.75" customHeight="1">
      <c r="B74" s="91"/>
      <c r="C74" s="290"/>
      <c r="D74" s="290"/>
      <c r="E74" s="290"/>
      <c r="F74" s="330"/>
      <c r="G74" s="330"/>
      <c r="H74" s="289"/>
      <c r="I74" s="289"/>
      <c r="J74" s="289"/>
      <c r="K74" s="289"/>
      <c r="L74" s="289"/>
      <c r="M74" s="290"/>
      <c r="N74" s="290"/>
      <c r="O74" s="290"/>
      <c r="P74" s="290"/>
      <c r="Q74" s="289"/>
      <c r="R74" s="289"/>
      <c r="S74" s="289"/>
      <c r="T74" s="289"/>
      <c r="U74" s="289"/>
      <c r="V74" s="289"/>
      <c r="W74" s="289"/>
      <c r="X74" s="289"/>
      <c r="Y74" s="289"/>
      <c r="Z74" s="289"/>
      <c r="AA74" s="289"/>
      <c r="AB74" s="365"/>
    </row>
    <row r="75" spans="2:28" ht="27.75" customHeight="1">
      <c r="B75" s="91"/>
      <c r="C75" s="290"/>
      <c r="D75" s="290"/>
      <c r="E75" s="290"/>
      <c r="F75" s="330"/>
      <c r="G75" s="330"/>
      <c r="H75" s="289" t="s">
        <v>765</v>
      </c>
      <c r="I75" s="289"/>
      <c r="J75" s="289"/>
      <c r="K75" s="289"/>
      <c r="L75" s="289"/>
      <c r="M75" s="290"/>
      <c r="N75" s="290"/>
      <c r="O75" s="290"/>
      <c r="P75" s="290"/>
      <c r="Q75" s="289"/>
      <c r="R75" s="289"/>
      <c r="S75" s="289"/>
      <c r="T75" s="289"/>
      <c r="U75" s="289"/>
      <c r="V75" s="289"/>
      <c r="W75" s="289"/>
      <c r="X75" s="289"/>
      <c r="Y75" s="289"/>
      <c r="Z75" s="289"/>
      <c r="AA75" s="289"/>
      <c r="AB75" s="365"/>
    </row>
    <row r="76" spans="2:28" ht="27.75" customHeight="1">
      <c r="B76" s="91"/>
      <c r="C76" s="290"/>
      <c r="D76" s="290"/>
      <c r="E76" s="290"/>
      <c r="F76" s="330"/>
      <c r="G76" s="330"/>
      <c r="H76" s="289" t="s">
        <v>766</v>
      </c>
      <c r="I76" s="289"/>
      <c r="J76" s="289"/>
      <c r="K76" s="289"/>
      <c r="L76" s="289"/>
      <c r="M76" s="290"/>
      <c r="N76" s="290"/>
      <c r="O76" s="290"/>
      <c r="P76" s="290"/>
      <c r="Q76" s="289" t="s">
        <v>1248</v>
      </c>
      <c r="R76" s="289"/>
      <c r="S76" s="289"/>
      <c r="T76" s="289"/>
      <c r="U76" s="289"/>
      <c r="V76" s="289"/>
      <c r="W76" s="289"/>
      <c r="X76" s="289"/>
      <c r="Y76" s="289"/>
      <c r="Z76" s="289"/>
      <c r="AA76" s="289"/>
      <c r="AB76" s="365"/>
    </row>
    <row r="77" spans="2:28" ht="27.75" customHeight="1">
      <c r="B77" s="91"/>
      <c r="C77" s="290"/>
      <c r="D77" s="290"/>
      <c r="E77" s="290"/>
      <c r="F77" s="330"/>
      <c r="G77" s="330"/>
      <c r="H77" s="289" t="s">
        <v>728</v>
      </c>
      <c r="I77" s="289"/>
      <c r="J77" s="289"/>
      <c r="K77" s="289"/>
      <c r="L77" s="289"/>
      <c r="M77" s="290"/>
      <c r="N77" s="290"/>
      <c r="O77" s="290"/>
      <c r="P77" s="290"/>
      <c r="Q77" s="289"/>
      <c r="R77" s="289"/>
      <c r="S77" s="289"/>
      <c r="T77" s="289"/>
      <c r="U77" s="289"/>
      <c r="V77" s="289"/>
      <c r="W77" s="289"/>
      <c r="X77" s="289"/>
      <c r="Y77" s="289"/>
      <c r="Z77" s="289"/>
      <c r="AA77" s="289"/>
      <c r="AB77" s="365"/>
    </row>
    <row r="78" spans="2:28" ht="27.75" customHeight="1">
      <c r="B78" s="91"/>
      <c r="C78" s="290"/>
      <c r="D78" s="290"/>
      <c r="E78" s="290"/>
      <c r="F78" s="330"/>
      <c r="G78" s="330"/>
      <c r="H78" s="289" t="s">
        <v>729</v>
      </c>
      <c r="I78" s="289"/>
      <c r="J78" s="289"/>
      <c r="K78" s="289"/>
      <c r="L78" s="289"/>
      <c r="M78" s="290"/>
      <c r="N78" s="290"/>
      <c r="O78" s="290"/>
      <c r="P78" s="290"/>
      <c r="Q78" s="289"/>
      <c r="R78" s="289"/>
      <c r="S78" s="289"/>
      <c r="T78" s="289"/>
      <c r="U78" s="289"/>
      <c r="V78" s="289"/>
      <c r="W78" s="289"/>
      <c r="X78" s="289"/>
      <c r="Y78" s="289"/>
      <c r="Z78" s="289"/>
      <c r="AA78" s="289"/>
      <c r="AB78" s="365"/>
    </row>
    <row r="79" spans="2:28" ht="27.75" customHeight="1">
      <c r="B79" s="91"/>
      <c r="C79" s="290"/>
      <c r="D79" s="290"/>
      <c r="E79" s="290"/>
      <c r="F79" s="330"/>
      <c r="G79" s="330"/>
      <c r="H79" s="289" t="s">
        <v>730</v>
      </c>
      <c r="I79" s="289"/>
      <c r="J79" s="289"/>
      <c r="K79" s="289"/>
      <c r="L79" s="289"/>
      <c r="M79" s="290"/>
      <c r="N79" s="290"/>
      <c r="O79" s="290"/>
      <c r="P79" s="290"/>
      <c r="Q79" s="289" t="s">
        <v>1247</v>
      </c>
      <c r="R79" s="289"/>
      <c r="S79" s="289"/>
      <c r="T79" s="289"/>
      <c r="U79" s="289"/>
      <c r="V79" s="289"/>
      <c r="W79" s="289" t="s">
        <v>1249</v>
      </c>
      <c r="X79" s="289"/>
      <c r="Y79" s="289"/>
      <c r="Z79" s="289"/>
      <c r="AA79" s="289"/>
      <c r="AB79" s="365"/>
    </row>
    <row r="80" spans="2:28" ht="27.75" customHeight="1">
      <c r="B80" s="91"/>
      <c r="C80" s="290"/>
      <c r="D80" s="290"/>
      <c r="E80" s="290"/>
      <c r="F80" s="330"/>
      <c r="G80" s="330"/>
      <c r="H80" s="289"/>
      <c r="I80" s="289"/>
      <c r="J80" s="289"/>
      <c r="K80" s="289"/>
      <c r="L80" s="289"/>
      <c r="M80" s="290"/>
      <c r="N80" s="290"/>
      <c r="O80" s="290"/>
      <c r="P80" s="290"/>
      <c r="Q80" s="289"/>
      <c r="R80" s="289"/>
      <c r="S80" s="289"/>
      <c r="T80" s="289"/>
      <c r="U80" s="289"/>
      <c r="V80" s="289"/>
      <c r="W80" s="289"/>
      <c r="X80" s="289"/>
      <c r="Y80" s="289"/>
      <c r="Z80" s="289"/>
      <c r="AA80" s="289"/>
      <c r="AB80" s="365"/>
    </row>
    <row r="81" spans="2:28" ht="27.75" customHeight="1">
      <c r="B81" s="91"/>
      <c r="C81" s="290"/>
      <c r="D81" s="290"/>
      <c r="E81" s="290"/>
      <c r="F81" s="330"/>
      <c r="G81" s="330"/>
      <c r="H81" s="289" t="s">
        <v>767</v>
      </c>
      <c r="I81" s="289"/>
      <c r="J81" s="289"/>
      <c r="K81" s="289"/>
      <c r="L81" s="289"/>
      <c r="M81" s="290"/>
      <c r="N81" s="290"/>
      <c r="O81" s="290"/>
      <c r="P81" s="290"/>
      <c r="Q81" s="289"/>
      <c r="R81" s="289"/>
      <c r="S81" s="289"/>
      <c r="T81" s="289"/>
      <c r="U81" s="289"/>
      <c r="V81" s="289"/>
      <c r="W81" s="289"/>
      <c r="X81" s="289"/>
      <c r="Y81" s="289"/>
      <c r="Z81" s="289"/>
      <c r="AA81" s="289"/>
      <c r="AB81" s="365"/>
    </row>
    <row r="82" spans="2:28" ht="27.75" customHeight="1">
      <c r="B82" s="91"/>
      <c r="C82" s="290"/>
      <c r="D82" s="290"/>
      <c r="E82" s="290"/>
      <c r="F82" s="330"/>
      <c r="G82" s="330"/>
      <c r="H82" s="289" t="s">
        <v>768</v>
      </c>
      <c r="I82" s="289"/>
      <c r="J82" s="289"/>
      <c r="K82" s="289"/>
      <c r="L82" s="289"/>
      <c r="M82" s="290"/>
      <c r="N82" s="290"/>
      <c r="O82" s="290"/>
      <c r="P82" s="290"/>
      <c r="Q82" s="289" t="s">
        <v>1251</v>
      </c>
      <c r="R82" s="289"/>
      <c r="S82" s="289"/>
      <c r="T82" s="289"/>
      <c r="U82" s="289"/>
      <c r="V82" s="289"/>
      <c r="W82" s="289" t="s">
        <v>1250</v>
      </c>
      <c r="X82" s="289"/>
      <c r="Y82" s="289"/>
      <c r="Z82" s="289"/>
      <c r="AA82" s="289"/>
      <c r="AB82" s="365"/>
    </row>
    <row r="83" spans="2:28" ht="27.75" customHeight="1">
      <c r="B83" s="91"/>
      <c r="C83" s="290"/>
      <c r="D83" s="290"/>
      <c r="E83" s="290"/>
      <c r="F83" s="330"/>
      <c r="G83" s="330"/>
      <c r="H83" s="289" t="s">
        <v>769</v>
      </c>
      <c r="I83" s="289"/>
      <c r="J83" s="289"/>
      <c r="K83" s="289"/>
      <c r="L83" s="289"/>
      <c r="M83" s="290"/>
      <c r="N83" s="290"/>
      <c r="O83" s="290"/>
      <c r="P83" s="290"/>
      <c r="Q83" s="289" t="s">
        <v>1252</v>
      </c>
      <c r="R83" s="289"/>
      <c r="S83" s="289"/>
      <c r="T83" s="289"/>
      <c r="U83" s="289"/>
      <c r="V83" s="289"/>
      <c r="W83" s="289" t="s">
        <v>1253</v>
      </c>
      <c r="X83" s="289"/>
      <c r="Y83" s="289"/>
      <c r="Z83" s="289"/>
      <c r="AA83" s="289"/>
      <c r="AB83" s="365"/>
    </row>
    <row r="84" spans="2:28" ht="27.75" customHeight="1">
      <c r="B84" s="91"/>
      <c r="C84" s="290"/>
      <c r="D84" s="290"/>
      <c r="E84" s="290"/>
      <c r="F84" s="330"/>
      <c r="G84" s="330"/>
      <c r="H84" s="289" t="s">
        <v>731</v>
      </c>
      <c r="I84" s="289"/>
      <c r="J84" s="289"/>
      <c r="K84" s="289"/>
      <c r="L84" s="289"/>
      <c r="M84" s="290"/>
      <c r="N84" s="290"/>
      <c r="O84" s="290"/>
      <c r="P84" s="290"/>
      <c r="Q84" s="289" t="s">
        <v>1257</v>
      </c>
      <c r="R84" s="289"/>
      <c r="S84" s="289"/>
      <c r="T84" s="289"/>
      <c r="U84" s="289"/>
      <c r="V84" s="289"/>
      <c r="W84" s="289" t="s">
        <v>1253</v>
      </c>
      <c r="X84" s="289"/>
      <c r="Y84" s="289"/>
      <c r="Z84" s="289"/>
      <c r="AA84" s="289"/>
      <c r="AB84" s="365"/>
    </row>
    <row r="85" spans="2:28" ht="27.75" customHeight="1">
      <c r="B85" s="91"/>
      <c r="C85" s="290"/>
      <c r="D85" s="290"/>
      <c r="E85" s="290"/>
      <c r="F85" s="330"/>
      <c r="G85" s="330"/>
      <c r="H85" s="289" t="s">
        <v>770</v>
      </c>
      <c r="I85" s="289"/>
      <c r="J85" s="289"/>
      <c r="K85" s="289"/>
      <c r="L85" s="289"/>
      <c r="M85" s="290"/>
      <c r="N85" s="290"/>
      <c r="O85" s="290"/>
      <c r="P85" s="290"/>
      <c r="Q85" s="289" t="s">
        <v>1255</v>
      </c>
      <c r="R85" s="289"/>
      <c r="S85" s="289"/>
      <c r="T85" s="289"/>
      <c r="U85" s="289"/>
      <c r="V85" s="289"/>
      <c r="W85" s="289" t="s">
        <v>1256</v>
      </c>
      <c r="X85" s="289"/>
      <c r="Y85" s="289"/>
      <c r="Z85" s="289"/>
      <c r="AA85" s="289"/>
      <c r="AB85" s="365"/>
    </row>
    <row r="86" spans="2:28" ht="27.75" customHeight="1">
      <c r="B86" s="91"/>
      <c r="C86" s="290"/>
      <c r="D86" s="290"/>
      <c r="E86" s="290"/>
      <c r="F86" s="330"/>
      <c r="G86" s="330"/>
      <c r="H86" s="289" t="s">
        <v>771</v>
      </c>
      <c r="I86" s="289"/>
      <c r="J86" s="289"/>
      <c r="K86" s="289"/>
      <c r="L86" s="289"/>
      <c r="M86" s="290"/>
      <c r="N86" s="290"/>
      <c r="O86" s="290"/>
      <c r="P86" s="290"/>
      <c r="Q86" s="289" t="s">
        <v>1258</v>
      </c>
      <c r="R86" s="289"/>
      <c r="S86" s="289"/>
      <c r="T86" s="289"/>
      <c r="U86" s="289"/>
      <c r="V86" s="289"/>
      <c r="W86" s="289" t="s">
        <v>1253</v>
      </c>
      <c r="X86" s="289"/>
      <c r="Y86" s="289"/>
      <c r="Z86" s="289"/>
      <c r="AA86" s="289"/>
      <c r="AB86" s="365"/>
    </row>
    <row r="87" spans="2:28" ht="27.75" customHeight="1">
      <c r="B87" s="91"/>
      <c r="C87" s="290"/>
      <c r="D87" s="290"/>
      <c r="E87" s="290"/>
      <c r="F87" s="330"/>
      <c r="G87" s="330"/>
      <c r="H87" s="289"/>
      <c r="I87" s="289"/>
      <c r="J87" s="289"/>
      <c r="K87" s="289"/>
      <c r="L87" s="289"/>
      <c r="M87" s="290"/>
      <c r="N87" s="290"/>
      <c r="O87" s="290"/>
      <c r="P87" s="290"/>
      <c r="Q87" s="289"/>
      <c r="R87" s="289"/>
      <c r="S87" s="289"/>
      <c r="T87" s="289"/>
      <c r="U87" s="289"/>
      <c r="V87" s="289"/>
      <c r="W87" s="289"/>
      <c r="X87" s="289"/>
      <c r="Y87" s="289"/>
      <c r="Z87" s="289"/>
      <c r="AA87" s="289"/>
      <c r="AB87" s="365"/>
    </row>
    <row r="88" spans="2:28" ht="27.75" customHeight="1">
      <c r="B88" s="91"/>
      <c r="C88" s="290"/>
      <c r="D88" s="290"/>
      <c r="E88" s="290"/>
      <c r="F88" s="330"/>
      <c r="G88" s="330"/>
      <c r="H88" s="289" t="s">
        <v>772</v>
      </c>
      <c r="I88" s="289"/>
      <c r="J88" s="289"/>
      <c r="K88" s="289"/>
      <c r="L88" s="289"/>
      <c r="M88" s="290"/>
      <c r="N88" s="290"/>
      <c r="O88" s="290"/>
      <c r="P88" s="290"/>
      <c r="Q88" s="289"/>
      <c r="R88" s="289"/>
      <c r="S88" s="289"/>
      <c r="T88" s="289"/>
      <c r="U88" s="289"/>
      <c r="V88" s="289"/>
      <c r="W88" s="289"/>
      <c r="X88" s="289"/>
      <c r="Y88" s="289"/>
      <c r="Z88" s="289"/>
      <c r="AA88" s="289"/>
      <c r="AB88" s="365"/>
    </row>
    <row r="89" spans="2:28" ht="27.75" customHeight="1">
      <c r="B89" s="91"/>
      <c r="C89" s="290"/>
      <c r="D89" s="290"/>
      <c r="E89" s="290"/>
      <c r="F89" s="330"/>
      <c r="G89" s="330"/>
      <c r="H89" s="289" t="s">
        <v>773</v>
      </c>
      <c r="I89" s="289"/>
      <c r="J89" s="289"/>
      <c r="K89" s="289"/>
      <c r="L89" s="289"/>
      <c r="M89" s="290"/>
      <c r="N89" s="290"/>
      <c r="O89" s="290"/>
      <c r="P89" s="290"/>
      <c r="Q89" s="289"/>
      <c r="R89" s="289"/>
      <c r="S89" s="289"/>
      <c r="T89" s="289"/>
      <c r="U89" s="289"/>
      <c r="V89" s="289"/>
      <c r="W89" s="289"/>
      <c r="X89" s="289"/>
      <c r="Y89" s="289"/>
      <c r="Z89" s="289"/>
      <c r="AA89" s="289"/>
      <c r="AB89" s="365"/>
    </row>
    <row r="90" spans="2:28" ht="27.75" customHeight="1">
      <c r="B90" s="91"/>
      <c r="C90" s="290"/>
      <c r="D90" s="290"/>
      <c r="E90" s="290"/>
      <c r="F90" s="330"/>
      <c r="G90" s="330"/>
      <c r="H90" s="289" t="s">
        <v>774</v>
      </c>
      <c r="I90" s="289"/>
      <c r="J90" s="289"/>
      <c r="K90" s="289"/>
      <c r="L90" s="289"/>
      <c r="M90" s="290"/>
      <c r="N90" s="290"/>
      <c r="O90" s="290"/>
      <c r="P90" s="290"/>
      <c r="Q90" s="289" t="s">
        <v>1259</v>
      </c>
      <c r="R90" s="289"/>
      <c r="S90" s="289"/>
      <c r="T90" s="289"/>
      <c r="U90" s="289"/>
      <c r="V90" s="289"/>
      <c r="W90" s="289"/>
      <c r="X90" s="289"/>
      <c r="Y90" s="289"/>
      <c r="Z90" s="289"/>
      <c r="AA90" s="289"/>
      <c r="AB90" s="365"/>
    </row>
    <row r="91" spans="2:28" ht="27.75" customHeight="1">
      <c r="B91" s="91"/>
      <c r="C91" s="290"/>
      <c r="D91" s="290"/>
      <c r="E91" s="290"/>
      <c r="F91" s="330"/>
      <c r="G91" s="330"/>
      <c r="H91" s="289" t="s">
        <v>775</v>
      </c>
      <c r="I91" s="289"/>
      <c r="J91" s="289"/>
      <c r="K91" s="289"/>
      <c r="L91" s="289"/>
      <c r="M91" s="290"/>
      <c r="N91" s="290"/>
      <c r="O91" s="290"/>
      <c r="P91" s="290"/>
      <c r="Q91" s="289" t="s">
        <v>1260</v>
      </c>
      <c r="R91" s="289"/>
      <c r="S91" s="289"/>
      <c r="T91" s="289"/>
      <c r="U91" s="289"/>
      <c r="V91" s="289"/>
      <c r="W91" s="289"/>
      <c r="X91" s="289"/>
      <c r="Y91" s="289"/>
      <c r="Z91" s="289"/>
      <c r="AA91" s="289"/>
      <c r="AB91" s="365"/>
    </row>
    <row r="92" spans="2:28" ht="27.75" customHeight="1">
      <c r="B92" s="91"/>
      <c r="C92" s="290"/>
      <c r="D92" s="290"/>
      <c r="E92" s="290"/>
      <c r="F92" s="330"/>
      <c r="G92" s="330"/>
      <c r="H92" s="289" t="s">
        <v>776</v>
      </c>
      <c r="I92" s="289"/>
      <c r="J92" s="289"/>
      <c r="K92" s="289"/>
      <c r="L92" s="289"/>
      <c r="M92" s="290"/>
      <c r="N92" s="290"/>
      <c r="O92" s="290"/>
      <c r="P92" s="290"/>
      <c r="Q92" s="289" t="s">
        <v>1261</v>
      </c>
      <c r="R92" s="289"/>
      <c r="S92" s="289"/>
      <c r="T92" s="289"/>
      <c r="U92" s="289"/>
      <c r="V92" s="289"/>
      <c r="W92" s="289"/>
      <c r="X92" s="289"/>
      <c r="Y92" s="289"/>
      <c r="Z92" s="289"/>
      <c r="AA92" s="289"/>
      <c r="AB92" s="365"/>
    </row>
    <row r="93" spans="2:28" ht="27.75" customHeight="1">
      <c r="B93" s="91"/>
      <c r="C93" s="290"/>
      <c r="D93" s="290"/>
      <c r="E93" s="290"/>
      <c r="F93" s="330"/>
      <c r="G93" s="330"/>
      <c r="H93" s="289" t="s">
        <v>1262</v>
      </c>
      <c r="I93" s="289"/>
      <c r="J93" s="289"/>
      <c r="K93" s="289"/>
      <c r="L93" s="289"/>
      <c r="M93" s="290"/>
      <c r="N93" s="290"/>
      <c r="O93" s="290"/>
      <c r="P93" s="290"/>
      <c r="Q93" s="289"/>
      <c r="R93" s="289"/>
      <c r="S93" s="289"/>
      <c r="T93" s="289"/>
      <c r="U93" s="289"/>
      <c r="V93" s="289"/>
      <c r="W93" s="289"/>
      <c r="X93" s="289"/>
      <c r="Y93" s="289"/>
      <c r="Z93" s="289"/>
      <c r="AA93" s="289"/>
      <c r="AB93" s="365"/>
    </row>
    <row r="94" spans="2:28" ht="27.75" customHeight="1">
      <c r="B94" s="91"/>
      <c r="C94" s="290"/>
      <c r="D94" s="290"/>
      <c r="E94" s="290"/>
      <c r="F94" s="330"/>
      <c r="G94" s="330"/>
      <c r="H94" s="289" t="s">
        <v>1263</v>
      </c>
      <c r="I94" s="289"/>
      <c r="J94" s="289"/>
      <c r="K94" s="289"/>
      <c r="L94" s="289"/>
      <c r="M94" s="290"/>
      <c r="N94" s="290"/>
      <c r="O94" s="290"/>
      <c r="P94" s="290"/>
      <c r="Q94" s="289"/>
      <c r="R94" s="289"/>
      <c r="S94" s="289"/>
      <c r="T94" s="289"/>
      <c r="U94" s="289"/>
      <c r="V94" s="289"/>
      <c r="W94" s="289"/>
      <c r="X94" s="289"/>
      <c r="Y94" s="289"/>
      <c r="Z94" s="289"/>
      <c r="AA94" s="289"/>
      <c r="AB94" s="365"/>
    </row>
    <row r="95" spans="2:28" ht="27.75" customHeight="1">
      <c r="B95" s="91"/>
      <c r="C95" s="290"/>
      <c r="D95" s="290"/>
      <c r="E95" s="290"/>
      <c r="F95" s="330"/>
      <c r="G95" s="330"/>
      <c r="H95" s="289" t="s">
        <v>1264</v>
      </c>
      <c r="I95" s="289"/>
      <c r="J95" s="289"/>
      <c r="K95" s="289"/>
      <c r="L95" s="289"/>
      <c r="M95" s="290"/>
      <c r="N95" s="290"/>
      <c r="O95" s="290"/>
      <c r="P95" s="290"/>
      <c r="Q95" s="289" t="s">
        <v>1265</v>
      </c>
      <c r="R95" s="289"/>
      <c r="S95" s="289"/>
      <c r="T95" s="289"/>
      <c r="U95" s="289"/>
      <c r="V95" s="289"/>
      <c r="W95" s="289" t="s">
        <v>1266</v>
      </c>
      <c r="X95" s="289"/>
      <c r="Y95" s="289"/>
      <c r="Z95" s="289"/>
      <c r="AA95" s="289"/>
      <c r="AB95" s="365"/>
    </row>
    <row r="96" spans="2:28" ht="27.75" customHeight="1">
      <c r="B96" s="91"/>
      <c r="C96" s="290"/>
      <c r="D96" s="290"/>
      <c r="E96" s="290"/>
      <c r="F96" s="330"/>
      <c r="G96" s="330"/>
      <c r="H96" s="289"/>
      <c r="I96" s="289"/>
      <c r="J96" s="289"/>
      <c r="K96" s="289"/>
      <c r="L96" s="289"/>
      <c r="M96" s="290"/>
      <c r="N96" s="290"/>
      <c r="O96" s="290"/>
      <c r="P96" s="290"/>
      <c r="Q96" s="289"/>
      <c r="R96" s="289"/>
      <c r="S96" s="289"/>
      <c r="T96" s="289"/>
      <c r="U96" s="289"/>
      <c r="V96" s="289"/>
      <c r="W96" s="289"/>
      <c r="X96" s="289"/>
      <c r="Y96" s="289"/>
      <c r="Z96" s="289"/>
      <c r="AA96" s="289"/>
      <c r="AB96" s="365"/>
    </row>
    <row r="97" spans="2:28" ht="27.75" customHeight="1">
      <c r="B97" s="91"/>
      <c r="C97" s="290"/>
      <c r="D97" s="290"/>
      <c r="E97" s="290"/>
      <c r="F97" s="330"/>
      <c r="G97" s="330"/>
      <c r="H97" s="289" t="s">
        <v>777</v>
      </c>
      <c r="I97" s="289"/>
      <c r="J97" s="289"/>
      <c r="K97" s="289"/>
      <c r="L97" s="289"/>
      <c r="M97" s="290"/>
      <c r="N97" s="290"/>
      <c r="O97" s="290"/>
      <c r="P97" s="290"/>
      <c r="Q97" s="289"/>
      <c r="R97" s="289"/>
      <c r="S97" s="289"/>
      <c r="T97" s="289"/>
      <c r="U97" s="289"/>
      <c r="V97" s="289"/>
      <c r="W97" s="289"/>
      <c r="X97" s="289"/>
      <c r="Y97" s="289"/>
      <c r="Z97" s="289"/>
      <c r="AA97" s="289"/>
      <c r="AB97" s="365"/>
    </row>
    <row r="98" spans="2:28" ht="27.75" customHeight="1">
      <c r="B98" s="91"/>
      <c r="C98" s="290"/>
      <c r="D98" s="290"/>
      <c r="E98" s="290"/>
      <c r="F98" s="330"/>
      <c r="G98" s="330"/>
      <c r="H98" s="289" t="s">
        <v>732</v>
      </c>
      <c r="I98" s="289"/>
      <c r="J98" s="289"/>
      <c r="K98" s="289"/>
      <c r="L98" s="289"/>
      <c r="M98" s="290"/>
      <c r="N98" s="290"/>
      <c r="O98" s="290"/>
      <c r="P98" s="290"/>
      <c r="Q98" s="289"/>
      <c r="R98" s="289"/>
      <c r="S98" s="289"/>
      <c r="T98" s="289"/>
      <c r="U98" s="289"/>
      <c r="V98" s="289"/>
      <c r="W98" s="289"/>
      <c r="X98" s="289"/>
      <c r="Y98" s="289"/>
      <c r="Z98" s="289"/>
      <c r="AA98" s="289"/>
      <c r="AB98" s="365"/>
    </row>
    <row r="99" spans="2:28" ht="27.75" customHeight="1">
      <c r="B99" s="91"/>
      <c r="C99" s="290"/>
      <c r="D99" s="290"/>
      <c r="E99" s="290"/>
      <c r="F99" s="330"/>
      <c r="G99" s="330"/>
      <c r="H99" s="289" t="s">
        <v>778</v>
      </c>
      <c r="I99" s="289"/>
      <c r="J99" s="289"/>
      <c r="K99" s="289"/>
      <c r="L99" s="289"/>
      <c r="M99" s="290"/>
      <c r="N99" s="290"/>
      <c r="O99" s="290"/>
      <c r="P99" s="290"/>
      <c r="Q99" s="289" t="s">
        <v>1267</v>
      </c>
      <c r="R99" s="289"/>
      <c r="S99" s="289"/>
      <c r="T99" s="289"/>
      <c r="U99" s="289"/>
      <c r="V99" s="289"/>
      <c r="W99" s="289"/>
      <c r="X99" s="289"/>
      <c r="Y99" s="289"/>
      <c r="Z99" s="289"/>
      <c r="AA99" s="289"/>
      <c r="AB99" s="365"/>
    </row>
    <row r="100" spans="2:28" ht="27.75" customHeight="1">
      <c r="B100" s="91"/>
      <c r="C100" s="290"/>
      <c r="D100" s="290"/>
      <c r="E100" s="290"/>
      <c r="F100" s="330"/>
      <c r="G100" s="330"/>
      <c r="H100" s="289" t="s">
        <v>779</v>
      </c>
      <c r="I100" s="289"/>
      <c r="J100" s="289"/>
      <c r="K100" s="289"/>
      <c r="L100" s="289"/>
      <c r="M100" s="290"/>
      <c r="N100" s="290"/>
      <c r="O100" s="290"/>
      <c r="P100" s="290"/>
      <c r="Q100" s="289" t="s">
        <v>1268</v>
      </c>
      <c r="R100" s="289"/>
      <c r="S100" s="289"/>
      <c r="T100" s="289"/>
      <c r="U100" s="289"/>
      <c r="V100" s="289"/>
      <c r="W100" s="289"/>
      <c r="X100" s="289"/>
      <c r="Y100" s="289"/>
      <c r="Z100" s="289"/>
      <c r="AA100" s="289"/>
      <c r="AB100" s="365"/>
    </row>
    <row r="101" spans="2:28" ht="27.75" customHeight="1">
      <c r="B101" s="91"/>
      <c r="C101" s="290"/>
      <c r="D101" s="290"/>
      <c r="E101" s="290"/>
      <c r="F101" s="330"/>
      <c r="G101" s="330"/>
      <c r="H101" s="289" t="s">
        <v>780</v>
      </c>
      <c r="I101" s="289"/>
      <c r="J101" s="289"/>
      <c r="K101" s="289"/>
      <c r="L101" s="289"/>
      <c r="M101" s="290"/>
      <c r="N101" s="290"/>
      <c r="O101" s="290"/>
      <c r="P101" s="290"/>
      <c r="Q101" s="289" t="s">
        <v>1268</v>
      </c>
      <c r="R101" s="289"/>
      <c r="S101" s="289"/>
      <c r="T101" s="289"/>
      <c r="U101" s="289"/>
      <c r="V101" s="289"/>
      <c r="W101" s="289"/>
      <c r="X101" s="289"/>
      <c r="Y101" s="289"/>
      <c r="Z101" s="289"/>
      <c r="AA101" s="289"/>
      <c r="AB101" s="365"/>
    </row>
    <row r="102" spans="2:28" ht="27.75" customHeight="1">
      <c r="B102" s="91"/>
      <c r="C102" s="290"/>
      <c r="D102" s="290"/>
      <c r="E102" s="290"/>
      <c r="F102" s="330"/>
      <c r="G102" s="330"/>
      <c r="H102" s="289" t="s">
        <v>1269</v>
      </c>
      <c r="I102" s="289"/>
      <c r="J102" s="289"/>
      <c r="K102" s="289"/>
      <c r="L102" s="289"/>
      <c r="M102" s="290"/>
      <c r="N102" s="290"/>
      <c r="O102" s="290"/>
      <c r="P102" s="290"/>
      <c r="Q102" s="289"/>
      <c r="R102" s="289"/>
      <c r="S102" s="289"/>
      <c r="T102" s="289"/>
      <c r="U102" s="289"/>
      <c r="V102" s="289"/>
      <c r="W102" s="289"/>
      <c r="X102" s="289"/>
      <c r="Y102" s="289"/>
      <c r="Z102" s="289"/>
      <c r="AA102" s="289"/>
      <c r="AB102" s="365"/>
    </row>
    <row r="103" spans="2:28" ht="27.75" customHeight="1">
      <c r="B103" s="91"/>
      <c r="C103" s="290"/>
      <c r="D103" s="290"/>
      <c r="E103" s="290"/>
      <c r="F103" s="330"/>
      <c r="G103" s="330"/>
      <c r="H103" s="289" t="s">
        <v>1270</v>
      </c>
      <c r="I103" s="289"/>
      <c r="J103" s="289"/>
      <c r="K103" s="289"/>
      <c r="L103" s="289"/>
      <c r="M103" s="290"/>
      <c r="N103" s="290"/>
      <c r="O103" s="290"/>
      <c r="P103" s="290"/>
      <c r="Q103" s="289"/>
      <c r="R103" s="289"/>
      <c r="S103" s="289"/>
      <c r="T103" s="289"/>
      <c r="U103" s="289"/>
      <c r="V103" s="289"/>
      <c r="W103" s="289"/>
      <c r="X103" s="289"/>
      <c r="Y103" s="289"/>
      <c r="Z103" s="289"/>
      <c r="AA103" s="289"/>
      <c r="AB103" s="365"/>
    </row>
    <row r="104" spans="2:28" ht="27.75" customHeight="1">
      <c r="B104" s="91"/>
      <c r="C104" s="290"/>
      <c r="D104" s="290"/>
      <c r="E104" s="290"/>
      <c r="F104" s="330"/>
      <c r="G104" s="330"/>
      <c r="H104" s="289" t="s">
        <v>1271</v>
      </c>
      <c r="I104" s="289"/>
      <c r="J104" s="289"/>
      <c r="K104" s="289"/>
      <c r="L104" s="289"/>
      <c r="M104" s="290"/>
      <c r="N104" s="290"/>
      <c r="O104" s="290"/>
      <c r="P104" s="290"/>
      <c r="Q104" s="289" t="s">
        <v>1272</v>
      </c>
      <c r="R104" s="289"/>
      <c r="S104" s="289"/>
      <c r="T104" s="289"/>
      <c r="U104" s="289"/>
      <c r="V104" s="289"/>
      <c r="W104" s="289" t="s">
        <v>1273</v>
      </c>
      <c r="X104" s="289"/>
      <c r="Y104" s="289"/>
      <c r="Z104" s="289"/>
      <c r="AA104" s="289"/>
      <c r="AB104" s="365"/>
    </row>
    <row r="105" spans="2:28" ht="27.75" customHeight="1">
      <c r="B105" s="91"/>
      <c r="C105" s="290"/>
      <c r="D105" s="290"/>
      <c r="E105" s="290"/>
      <c r="F105" s="330"/>
      <c r="G105" s="330"/>
      <c r="H105" s="289"/>
      <c r="I105" s="289"/>
      <c r="J105" s="289"/>
      <c r="K105" s="289"/>
      <c r="L105" s="289"/>
      <c r="M105" s="290"/>
      <c r="N105" s="290"/>
      <c r="O105" s="290"/>
      <c r="P105" s="290"/>
      <c r="Q105" s="289"/>
      <c r="R105" s="289"/>
      <c r="S105" s="289"/>
      <c r="T105" s="289"/>
      <c r="U105" s="289"/>
      <c r="V105" s="289"/>
      <c r="W105" s="289"/>
      <c r="X105" s="289"/>
      <c r="Y105" s="289"/>
      <c r="Z105" s="289"/>
      <c r="AA105" s="289"/>
      <c r="AB105" s="365"/>
    </row>
    <row r="106" spans="2:28" ht="27.75" customHeight="1">
      <c r="B106" s="91"/>
      <c r="C106" s="290"/>
      <c r="D106" s="290"/>
      <c r="E106" s="290"/>
      <c r="F106" s="330"/>
      <c r="G106" s="330"/>
      <c r="H106" s="397" t="s">
        <v>781</v>
      </c>
      <c r="I106" s="397"/>
      <c r="J106" s="397"/>
      <c r="K106" s="289"/>
      <c r="L106" s="289"/>
      <c r="M106" s="290"/>
      <c r="N106" s="290"/>
      <c r="O106" s="290"/>
      <c r="P106" s="290"/>
      <c r="Q106" s="289"/>
      <c r="R106" s="289"/>
      <c r="S106" s="289"/>
      <c r="T106" s="289"/>
      <c r="U106" s="289"/>
      <c r="V106" s="289"/>
      <c r="W106" s="289"/>
      <c r="X106" s="289"/>
      <c r="Y106" s="289"/>
      <c r="Z106" s="289"/>
      <c r="AA106" s="289"/>
      <c r="AB106" s="365"/>
    </row>
    <row r="107" spans="2:28" ht="27.75" customHeight="1">
      <c r="B107" s="91"/>
      <c r="C107" s="290"/>
      <c r="D107" s="290"/>
      <c r="E107" s="290"/>
      <c r="F107" s="330"/>
      <c r="G107" s="330"/>
      <c r="H107" s="397" t="s">
        <v>782</v>
      </c>
      <c r="I107" s="397"/>
      <c r="J107" s="397"/>
      <c r="K107" s="289"/>
      <c r="L107" s="289"/>
      <c r="M107" s="290"/>
      <c r="N107" s="290"/>
      <c r="O107" s="290"/>
      <c r="P107" s="290"/>
      <c r="Q107" s="289"/>
      <c r="R107" s="289"/>
      <c r="S107" s="289"/>
      <c r="T107" s="289"/>
      <c r="U107" s="289"/>
      <c r="V107" s="289"/>
      <c r="W107" s="289"/>
      <c r="X107" s="289"/>
      <c r="Y107" s="289"/>
      <c r="Z107" s="289"/>
      <c r="AA107" s="289"/>
      <c r="AB107" s="365"/>
    </row>
    <row r="108" spans="2:28" ht="27.75" customHeight="1">
      <c r="B108" s="91"/>
      <c r="C108" s="290"/>
      <c r="D108" s="290"/>
      <c r="E108" s="290"/>
      <c r="F108" s="330"/>
      <c r="G108" s="330"/>
      <c r="H108" s="397" t="s">
        <v>733</v>
      </c>
      <c r="I108" s="397"/>
      <c r="J108" s="397"/>
      <c r="K108" s="289"/>
      <c r="L108" s="289"/>
      <c r="M108" s="290"/>
      <c r="N108" s="290"/>
      <c r="O108" s="290"/>
      <c r="P108" s="290"/>
      <c r="Q108" s="289"/>
      <c r="R108" s="289"/>
      <c r="S108" s="289"/>
      <c r="T108" s="289"/>
      <c r="U108" s="289"/>
      <c r="V108" s="289"/>
      <c r="W108" s="289"/>
      <c r="X108" s="289"/>
      <c r="Y108" s="289"/>
      <c r="Z108" s="289"/>
      <c r="AA108" s="289"/>
      <c r="AB108" s="365"/>
    </row>
    <row r="109" spans="2:28" ht="27.75" customHeight="1">
      <c r="B109" s="91"/>
      <c r="C109" s="290"/>
      <c r="D109" s="290"/>
      <c r="E109" s="290"/>
      <c r="F109" s="330"/>
      <c r="G109" s="330"/>
      <c r="H109" s="397" t="s">
        <v>734</v>
      </c>
      <c r="I109" s="397"/>
      <c r="J109" s="397"/>
      <c r="K109" s="289"/>
      <c r="L109" s="289"/>
      <c r="M109" s="290"/>
      <c r="N109" s="290"/>
      <c r="O109" s="290"/>
      <c r="P109" s="290"/>
      <c r="Q109" s="289"/>
      <c r="R109" s="289"/>
      <c r="S109" s="289"/>
      <c r="T109" s="289"/>
      <c r="U109" s="289"/>
      <c r="V109" s="289"/>
      <c r="W109" s="289"/>
      <c r="X109" s="289"/>
      <c r="Y109" s="289"/>
      <c r="Z109" s="289"/>
      <c r="AA109" s="289"/>
      <c r="AB109" s="365"/>
    </row>
    <row r="110" spans="2:28" ht="27.75" customHeight="1">
      <c r="B110" s="91"/>
      <c r="C110" s="290"/>
      <c r="D110" s="290"/>
      <c r="E110" s="290"/>
      <c r="F110" s="330"/>
      <c r="G110" s="330"/>
      <c r="H110" s="289"/>
      <c r="I110" s="289"/>
      <c r="J110" s="289"/>
      <c r="K110" s="289"/>
      <c r="L110" s="289"/>
      <c r="M110" s="290"/>
      <c r="N110" s="290"/>
      <c r="O110" s="290"/>
      <c r="P110" s="290"/>
      <c r="Q110" s="289"/>
      <c r="R110" s="289"/>
      <c r="S110" s="289"/>
      <c r="T110" s="289"/>
      <c r="U110" s="289"/>
      <c r="V110" s="289"/>
      <c r="W110" s="289"/>
      <c r="X110" s="289"/>
      <c r="Y110" s="289"/>
      <c r="Z110" s="289"/>
      <c r="AA110" s="289"/>
      <c r="AB110" s="365"/>
    </row>
    <row r="111" spans="2:28" ht="27.75" customHeight="1">
      <c r="B111" s="91"/>
      <c r="C111" s="290"/>
      <c r="D111" s="290"/>
      <c r="E111" s="290"/>
      <c r="F111" s="330"/>
      <c r="G111" s="330"/>
      <c r="H111" s="289" t="s">
        <v>735</v>
      </c>
      <c r="I111" s="289"/>
      <c r="J111" s="289"/>
      <c r="K111" s="289"/>
      <c r="L111" s="289"/>
      <c r="M111" s="290"/>
      <c r="N111" s="290"/>
      <c r="O111" s="290"/>
      <c r="P111" s="290"/>
      <c r="Q111" s="289"/>
      <c r="R111" s="289"/>
      <c r="S111" s="289"/>
      <c r="T111" s="289"/>
      <c r="U111" s="289"/>
      <c r="V111" s="289"/>
      <c r="W111" s="289"/>
      <c r="X111" s="289"/>
      <c r="Y111" s="289"/>
      <c r="Z111" s="289"/>
      <c r="AA111" s="289"/>
      <c r="AB111" s="365"/>
    </row>
    <row r="112" spans="2:28" ht="27.75" customHeight="1">
      <c r="B112" s="91"/>
      <c r="C112" s="290"/>
      <c r="D112" s="290"/>
      <c r="E112" s="290"/>
      <c r="F112" s="330"/>
      <c r="G112" s="330"/>
      <c r="H112" s="289" t="s">
        <v>736</v>
      </c>
      <c r="I112" s="289"/>
      <c r="J112" s="289"/>
      <c r="K112" s="289"/>
      <c r="L112" s="289"/>
      <c r="M112" s="290"/>
      <c r="N112" s="290"/>
      <c r="O112" s="290"/>
      <c r="P112" s="290"/>
      <c r="Q112" s="289"/>
      <c r="R112" s="289"/>
      <c r="S112" s="289"/>
      <c r="T112" s="289"/>
      <c r="U112" s="289"/>
      <c r="V112" s="289"/>
      <c r="W112" s="289"/>
      <c r="X112" s="289"/>
      <c r="Y112" s="289"/>
      <c r="Z112" s="289"/>
      <c r="AA112" s="289"/>
      <c r="AB112" s="365"/>
    </row>
    <row r="113" spans="2:28" ht="27.75" customHeight="1">
      <c r="B113" s="91"/>
      <c r="C113" s="290"/>
      <c r="D113" s="290"/>
      <c r="E113" s="290"/>
      <c r="F113" s="330"/>
      <c r="G113" s="330"/>
      <c r="H113" s="289" t="s">
        <v>738</v>
      </c>
      <c r="I113" s="289"/>
      <c r="J113" s="289"/>
      <c r="K113" s="289"/>
      <c r="L113" s="289"/>
      <c r="M113" s="290"/>
      <c r="N113" s="290"/>
      <c r="O113" s="290"/>
      <c r="P113" s="290"/>
      <c r="Q113" s="289"/>
      <c r="R113" s="289"/>
      <c r="S113" s="289"/>
      <c r="T113" s="289"/>
      <c r="U113" s="289"/>
      <c r="V113" s="289"/>
      <c r="W113" s="289"/>
      <c r="X113" s="289"/>
      <c r="Y113" s="289"/>
      <c r="Z113" s="289"/>
      <c r="AA113" s="289"/>
      <c r="AB113" s="365"/>
    </row>
    <row r="114" spans="2:28" ht="27.75" customHeight="1">
      <c r="B114" s="91"/>
      <c r="C114" s="290"/>
      <c r="D114" s="290"/>
      <c r="E114" s="290"/>
      <c r="F114" s="330"/>
      <c r="G114" s="330"/>
      <c r="H114" s="289" t="s">
        <v>737</v>
      </c>
      <c r="I114" s="289"/>
      <c r="J114" s="289"/>
      <c r="K114" s="289"/>
      <c r="L114" s="289"/>
      <c r="M114" s="290"/>
      <c r="N114" s="290"/>
      <c r="O114" s="290"/>
      <c r="P114" s="290"/>
      <c r="Q114" s="289"/>
      <c r="R114" s="289"/>
      <c r="S114" s="289"/>
      <c r="T114" s="289"/>
      <c r="U114" s="289"/>
      <c r="V114" s="289"/>
      <c r="W114" s="289"/>
      <c r="X114" s="289"/>
      <c r="Y114" s="289"/>
      <c r="Z114" s="289"/>
      <c r="AA114" s="289"/>
      <c r="AB114" s="365"/>
    </row>
    <row r="115" spans="2:28" ht="27.75" customHeight="1">
      <c r="B115" s="91"/>
      <c r="C115" s="290"/>
      <c r="D115" s="290"/>
      <c r="E115" s="290"/>
      <c r="F115" s="330"/>
      <c r="G115" s="330"/>
      <c r="H115" s="289" t="s">
        <v>783</v>
      </c>
      <c r="I115" s="289"/>
      <c r="J115" s="289"/>
      <c r="K115" s="289"/>
      <c r="L115" s="289"/>
      <c r="M115" s="290"/>
      <c r="N115" s="290"/>
      <c r="O115" s="290"/>
      <c r="P115" s="290"/>
      <c r="Q115" s="289"/>
      <c r="R115" s="289"/>
      <c r="S115" s="289"/>
      <c r="T115" s="289"/>
      <c r="U115" s="289"/>
      <c r="V115" s="289"/>
      <c r="W115" s="289"/>
      <c r="X115" s="289"/>
      <c r="Y115" s="289"/>
      <c r="Z115" s="289"/>
      <c r="AA115" s="289"/>
      <c r="AB115" s="365"/>
    </row>
    <row r="116" spans="2:28" ht="27.75" customHeight="1">
      <c r="B116" s="91"/>
      <c r="C116" s="290"/>
      <c r="D116" s="290"/>
      <c r="E116" s="290"/>
      <c r="F116" s="330"/>
      <c r="G116" s="330"/>
      <c r="H116" s="289" t="s">
        <v>784</v>
      </c>
      <c r="I116" s="289"/>
      <c r="J116" s="289"/>
      <c r="K116" s="289"/>
      <c r="L116" s="289"/>
      <c r="M116" s="290"/>
      <c r="N116" s="290"/>
      <c r="O116" s="290"/>
      <c r="P116" s="290"/>
      <c r="Q116" s="289"/>
      <c r="R116" s="289"/>
      <c r="S116" s="289"/>
      <c r="T116" s="289"/>
      <c r="U116" s="289"/>
      <c r="V116" s="289"/>
      <c r="W116" s="289"/>
      <c r="X116" s="289"/>
      <c r="Y116" s="289"/>
      <c r="Z116" s="289"/>
      <c r="AA116" s="289"/>
      <c r="AB116" s="365"/>
    </row>
    <row r="117" spans="2:28" ht="27.75" customHeight="1">
      <c r="B117" s="91"/>
      <c r="C117" s="290"/>
      <c r="D117" s="290"/>
      <c r="E117" s="290"/>
      <c r="F117" s="330"/>
      <c r="G117" s="330"/>
      <c r="H117" s="289" t="s">
        <v>785</v>
      </c>
      <c r="I117" s="289"/>
      <c r="J117" s="289"/>
      <c r="K117" s="289"/>
      <c r="L117" s="289"/>
      <c r="M117" s="290"/>
      <c r="N117" s="290"/>
      <c r="O117" s="290"/>
      <c r="P117" s="290"/>
      <c r="Q117" s="289"/>
      <c r="R117" s="289"/>
      <c r="S117" s="289"/>
      <c r="T117" s="289"/>
      <c r="U117" s="289"/>
      <c r="V117" s="289"/>
      <c r="W117" s="289"/>
      <c r="X117" s="289"/>
      <c r="Y117" s="289"/>
      <c r="Z117" s="289"/>
      <c r="AA117" s="289"/>
      <c r="AB117" s="365"/>
    </row>
    <row r="118" spans="2:28" ht="27.75" customHeight="1">
      <c r="B118" s="91"/>
      <c r="C118" s="290"/>
      <c r="D118" s="290"/>
      <c r="E118" s="290"/>
      <c r="F118" s="330"/>
      <c r="G118" s="330"/>
      <c r="H118" s="289"/>
      <c r="I118" s="289"/>
      <c r="J118" s="289"/>
      <c r="K118" s="289"/>
      <c r="L118" s="289"/>
      <c r="M118" s="290"/>
      <c r="N118" s="290"/>
      <c r="O118" s="290"/>
      <c r="P118" s="290"/>
      <c r="Q118" s="289"/>
      <c r="R118" s="289"/>
      <c r="S118" s="289"/>
      <c r="T118" s="289"/>
      <c r="U118" s="289"/>
      <c r="V118" s="289"/>
      <c r="W118" s="289"/>
      <c r="X118" s="289"/>
      <c r="Y118" s="289"/>
      <c r="Z118" s="289"/>
      <c r="AA118" s="289"/>
      <c r="AB118" s="365"/>
    </row>
    <row r="119" spans="2:28" ht="27.75" customHeight="1">
      <c r="B119" s="91"/>
      <c r="C119" s="290"/>
      <c r="D119" s="290"/>
      <c r="E119" s="290"/>
      <c r="F119" s="330"/>
      <c r="G119" s="330"/>
      <c r="H119" s="289" t="s">
        <v>786</v>
      </c>
      <c r="I119" s="289"/>
      <c r="J119" s="289"/>
      <c r="K119" s="289"/>
      <c r="L119" s="289"/>
      <c r="M119" s="290"/>
      <c r="N119" s="290"/>
      <c r="O119" s="290"/>
      <c r="P119" s="290"/>
      <c r="Q119" s="289"/>
      <c r="R119" s="289"/>
      <c r="S119" s="289"/>
      <c r="T119" s="289"/>
      <c r="U119" s="289"/>
      <c r="V119" s="289"/>
      <c r="W119" s="289"/>
      <c r="X119" s="289"/>
      <c r="Y119" s="289"/>
      <c r="Z119" s="289"/>
      <c r="AA119" s="289"/>
      <c r="AB119" s="365"/>
    </row>
    <row r="120" spans="2:28" ht="27.75" customHeight="1">
      <c r="B120" s="91"/>
      <c r="C120" s="290"/>
      <c r="D120" s="290"/>
      <c r="E120" s="290"/>
      <c r="F120" s="330"/>
      <c r="G120" s="330"/>
      <c r="H120" s="289" t="s">
        <v>739</v>
      </c>
      <c r="I120" s="289"/>
      <c r="J120" s="289"/>
      <c r="K120" s="289"/>
      <c r="L120" s="289"/>
      <c r="M120" s="290"/>
      <c r="N120" s="290"/>
      <c r="O120" s="290"/>
      <c r="P120" s="290"/>
      <c r="Q120" s="289"/>
      <c r="R120" s="289"/>
      <c r="S120" s="289"/>
      <c r="T120" s="289"/>
      <c r="U120" s="289"/>
      <c r="V120" s="289"/>
      <c r="W120" s="289"/>
      <c r="X120" s="289"/>
      <c r="Y120" s="289"/>
      <c r="Z120" s="289"/>
      <c r="AA120" s="289"/>
      <c r="AB120" s="365"/>
    </row>
    <row r="121" spans="2:28" ht="27.75" customHeight="1">
      <c r="B121" s="91"/>
      <c r="C121" s="290"/>
      <c r="D121" s="290"/>
      <c r="E121" s="290"/>
      <c r="F121" s="330"/>
      <c r="G121" s="330"/>
      <c r="H121" s="289"/>
      <c r="I121" s="289"/>
      <c r="J121" s="289"/>
      <c r="K121" s="289"/>
      <c r="L121" s="289"/>
      <c r="M121" s="290"/>
      <c r="N121" s="290"/>
      <c r="O121" s="290"/>
      <c r="P121" s="290"/>
      <c r="Q121" s="289"/>
      <c r="R121" s="289"/>
      <c r="S121" s="289"/>
      <c r="T121" s="289"/>
      <c r="U121" s="289"/>
      <c r="V121" s="289"/>
      <c r="W121" s="289"/>
      <c r="X121" s="289"/>
      <c r="Y121" s="289"/>
      <c r="Z121" s="289"/>
      <c r="AA121" s="289"/>
      <c r="AB121" s="365"/>
    </row>
    <row r="122" spans="2:28" ht="27.75" customHeight="1">
      <c r="B122" s="91"/>
      <c r="C122" s="290"/>
      <c r="D122" s="290"/>
      <c r="E122" s="290"/>
      <c r="F122" s="330"/>
      <c r="G122" s="330"/>
      <c r="H122" s="289" t="s">
        <v>787</v>
      </c>
      <c r="I122" s="289"/>
      <c r="J122" s="289"/>
      <c r="K122" s="289"/>
      <c r="L122" s="289"/>
      <c r="M122" s="290"/>
      <c r="N122" s="290"/>
      <c r="O122" s="290"/>
      <c r="P122" s="290"/>
      <c r="Q122" s="289"/>
      <c r="R122" s="289"/>
      <c r="S122" s="289"/>
      <c r="T122" s="289"/>
      <c r="U122" s="289"/>
      <c r="V122" s="289"/>
      <c r="W122" s="289"/>
      <c r="X122" s="289"/>
      <c r="Y122" s="289"/>
      <c r="Z122" s="289"/>
      <c r="AA122" s="289"/>
      <c r="AB122" s="365"/>
    </row>
    <row r="123" spans="2:28" ht="27.75" customHeight="1">
      <c r="B123" s="91"/>
      <c r="C123" s="290"/>
      <c r="D123" s="290"/>
      <c r="E123" s="290"/>
      <c r="F123" s="330"/>
      <c r="G123" s="330"/>
      <c r="H123" s="289" t="s">
        <v>1274</v>
      </c>
      <c r="I123" s="289"/>
      <c r="J123" s="289"/>
      <c r="K123" s="289"/>
      <c r="L123" s="289"/>
      <c r="M123" s="290"/>
      <c r="N123" s="290"/>
      <c r="O123" s="290"/>
      <c r="P123" s="290"/>
      <c r="Q123" s="289"/>
      <c r="R123" s="289"/>
      <c r="S123" s="289"/>
      <c r="T123" s="289"/>
      <c r="U123" s="289"/>
      <c r="V123" s="289"/>
      <c r="W123" s="289"/>
      <c r="X123" s="289"/>
      <c r="Y123" s="289"/>
      <c r="Z123" s="289"/>
      <c r="AA123" s="289"/>
      <c r="AB123" s="365"/>
    </row>
    <row r="124" spans="2:28" ht="27.75" customHeight="1">
      <c r="B124" s="91"/>
      <c r="C124" s="290"/>
      <c r="D124" s="290"/>
      <c r="E124" s="290"/>
      <c r="F124" s="330"/>
      <c r="G124" s="330"/>
      <c r="H124" s="289" t="s">
        <v>1275</v>
      </c>
      <c r="I124" s="289"/>
      <c r="J124" s="289"/>
      <c r="K124" s="289"/>
      <c r="L124" s="289"/>
      <c r="M124" s="290"/>
      <c r="N124" s="290"/>
      <c r="O124" s="290"/>
      <c r="P124" s="290"/>
      <c r="Q124" s="289" t="s">
        <v>1308</v>
      </c>
      <c r="R124" s="289"/>
      <c r="S124" s="289"/>
      <c r="T124" s="289"/>
      <c r="U124" s="289"/>
      <c r="V124" s="289"/>
      <c r="W124" s="289"/>
      <c r="X124" s="289"/>
      <c r="Y124" s="289"/>
      <c r="Z124" s="289"/>
      <c r="AA124" s="289"/>
      <c r="AB124" s="365"/>
    </row>
    <row r="125" spans="2:28" ht="27.75" customHeight="1">
      <c r="B125" s="91"/>
      <c r="C125" s="290"/>
      <c r="D125" s="290"/>
      <c r="E125" s="290"/>
      <c r="F125" s="330"/>
      <c r="G125" s="330"/>
      <c r="H125" s="289" t="s">
        <v>1276</v>
      </c>
      <c r="I125" s="289"/>
      <c r="J125" s="289"/>
      <c r="K125" s="289"/>
      <c r="L125" s="289"/>
      <c r="M125" s="290"/>
      <c r="N125" s="290"/>
      <c r="O125" s="290"/>
      <c r="P125" s="290"/>
      <c r="Q125" s="289"/>
      <c r="R125" s="289"/>
      <c r="S125" s="289"/>
      <c r="T125" s="289"/>
      <c r="U125" s="289"/>
      <c r="V125" s="289"/>
      <c r="W125" s="289"/>
      <c r="X125" s="289"/>
      <c r="Y125" s="289"/>
      <c r="Z125" s="289"/>
      <c r="AA125" s="289"/>
      <c r="AB125" s="365"/>
    </row>
    <row r="126" spans="2:28" ht="27.75" customHeight="1">
      <c r="B126" s="91"/>
      <c r="C126" s="290"/>
      <c r="D126" s="290"/>
      <c r="E126" s="290"/>
      <c r="F126" s="330"/>
      <c r="G126" s="330"/>
      <c r="H126" s="289" t="s">
        <v>1277</v>
      </c>
      <c r="I126" s="289"/>
      <c r="J126" s="289"/>
      <c r="K126" s="289"/>
      <c r="L126" s="289"/>
      <c r="M126" s="290"/>
      <c r="N126" s="290"/>
      <c r="O126" s="290"/>
      <c r="P126" s="290"/>
      <c r="Q126" s="289"/>
      <c r="R126" s="289"/>
      <c r="S126" s="289"/>
      <c r="T126" s="289"/>
      <c r="U126" s="289"/>
      <c r="V126" s="289"/>
      <c r="W126" s="289"/>
      <c r="X126" s="289"/>
      <c r="Y126" s="289"/>
      <c r="Z126" s="289"/>
      <c r="AA126" s="289"/>
      <c r="AB126" s="365"/>
    </row>
    <row r="127" spans="2:28" ht="27.75" customHeight="1">
      <c r="B127" s="91"/>
      <c r="C127" s="290"/>
      <c r="D127" s="290"/>
      <c r="E127" s="290"/>
      <c r="F127" s="330"/>
      <c r="G127" s="330"/>
      <c r="H127" s="289" t="s">
        <v>1278</v>
      </c>
      <c r="I127" s="289"/>
      <c r="J127" s="289"/>
      <c r="K127" s="289"/>
      <c r="L127" s="289"/>
      <c r="M127" s="290"/>
      <c r="N127" s="290"/>
      <c r="O127" s="290"/>
      <c r="P127" s="290"/>
      <c r="Q127" s="289" t="s">
        <v>1284</v>
      </c>
      <c r="R127" s="289"/>
      <c r="S127" s="289"/>
      <c r="T127" s="289"/>
      <c r="U127" s="289"/>
      <c r="V127" s="289"/>
      <c r="W127" s="289" t="s">
        <v>1285</v>
      </c>
      <c r="X127" s="289"/>
      <c r="Y127" s="289"/>
      <c r="Z127" s="289"/>
      <c r="AA127" s="289"/>
      <c r="AB127" s="365"/>
    </row>
    <row r="128" spans="2:28" ht="27.75" customHeight="1">
      <c r="B128" s="91"/>
      <c r="C128" s="290"/>
      <c r="D128" s="290"/>
      <c r="E128" s="290"/>
      <c r="F128" s="330"/>
      <c r="G128" s="330"/>
      <c r="H128" s="289"/>
      <c r="I128" s="289"/>
      <c r="J128" s="289"/>
      <c r="K128" s="289"/>
      <c r="L128" s="289"/>
      <c r="M128" s="290"/>
      <c r="N128" s="290"/>
      <c r="O128" s="290"/>
      <c r="P128" s="290"/>
      <c r="Q128" s="289"/>
      <c r="R128" s="289"/>
      <c r="S128" s="289"/>
      <c r="T128" s="289"/>
      <c r="U128" s="289"/>
      <c r="V128" s="289"/>
      <c r="W128" s="289"/>
      <c r="X128" s="289"/>
      <c r="Y128" s="289"/>
      <c r="Z128" s="289"/>
      <c r="AA128" s="289"/>
      <c r="AB128" s="365"/>
    </row>
    <row r="129" spans="2:28" ht="27.75" customHeight="1">
      <c r="B129" s="91"/>
      <c r="C129" s="290"/>
      <c r="D129" s="290"/>
      <c r="E129" s="290"/>
      <c r="F129" s="330"/>
      <c r="G129" s="330"/>
      <c r="H129" s="289" t="s">
        <v>1279</v>
      </c>
      <c r="I129" s="289"/>
      <c r="J129" s="289"/>
      <c r="K129" s="289"/>
      <c r="L129" s="289"/>
      <c r="M129" s="290"/>
      <c r="N129" s="290"/>
      <c r="O129" s="290"/>
      <c r="P129" s="290"/>
      <c r="Q129" s="289"/>
      <c r="R129" s="289"/>
      <c r="S129" s="289"/>
      <c r="T129" s="289"/>
      <c r="U129" s="289"/>
      <c r="V129" s="289"/>
      <c r="W129" s="289"/>
      <c r="X129" s="289"/>
      <c r="Y129" s="289"/>
      <c r="Z129" s="289"/>
      <c r="AA129" s="289"/>
      <c r="AB129" s="365"/>
    </row>
    <row r="130" spans="2:28" ht="27.75" customHeight="1">
      <c r="B130" s="91"/>
      <c r="C130" s="290"/>
      <c r="D130" s="290"/>
      <c r="E130" s="290"/>
      <c r="F130" s="330"/>
      <c r="G130" s="330"/>
      <c r="H130" s="289" t="s">
        <v>1280</v>
      </c>
      <c r="I130" s="289"/>
      <c r="J130" s="289"/>
      <c r="K130" s="289"/>
      <c r="L130" s="289"/>
      <c r="M130" s="290"/>
      <c r="N130" s="290"/>
      <c r="O130" s="290"/>
      <c r="P130" s="290"/>
      <c r="Q130" s="289" t="s">
        <v>1286</v>
      </c>
      <c r="R130" s="289"/>
      <c r="S130" s="289"/>
      <c r="T130" s="289"/>
      <c r="U130" s="289"/>
      <c r="V130" s="289"/>
      <c r="W130" s="289"/>
      <c r="X130" s="289"/>
      <c r="Y130" s="289"/>
      <c r="Z130" s="289"/>
      <c r="AA130" s="289"/>
      <c r="AB130" s="365"/>
    </row>
    <row r="131" spans="2:28" ht="27.75" customHeight="1">
      <c r="B131" s="91"/>
      <c r="C131" s="290"/>
      <c r="D131" s="290"/>
      <c r="E131" s="290"/>
      <c r="F131" s="330"/>
      <c r="G131" s="330"/>
      <c r="H131" s="289" t="s">
        <v>1281</v>
      </c>
      <c r="I131" s="289"/>
      <c r="J131" s="289"/>
      <c r="K131" s="289"/>
      <c r="L131" s="289"/>
      <c r="M131" s="290"/>
      <c r="N131" s="290"/>
      <c r="O131" s="290"/>
      <c r="P131" s="290"/>
      <c r="Q131" s="289"/>
      <c r="R131" s="289"/>
      <c r="S131" s="289"/>
      <c r="T131" s="289"/>
      <c r="U131" s="289"/>
      <c r="V131" s="289"/>
      <c r="W131" s="289"/>
      <c r="X131" s="289"/>
      <c r="Y131" s="289"/>
      <c r="Z131" s="289"/>
      <c r="AA131" s="289"/>
      <c r="AB131" s="365"/>
    </row>
    <row r="132" spans="2:28" ht="27.75" customHeight="1">
      <c r="B132" s="91"/>
      <c r="C132" s="290"/>
      <c r="D132" s="290"/>
      <c r="E132" s="290"/>
      <c r="F132" s="330"/>
      <c r="G132" s="330"/>
      <c r="H132" s="289" t="s">
        <v>1282</v>
      </c>
      <c r="I132" s="289"/>
      <c r="J132" s="289"/>
      <c r="K132" s="289"/>
      <c r="L132" s="289"/>
      <c r="M132" s="290"/>
      <c r="N132" s="290"/>
      <c r="O132" s="290"/>
      <c r="P132" s="290"/>
      <c r="Q132" s="289"/>
      <c r="R132" s="289"/>
      <c r="S132" s="289"/>
      <c r="T132" s="289"/>
      <c r="U132" s="289"/>
      <c r="V132" s="289"/>
      <c r="W132" s="289"/>
      <c r="X132" s="289"/>
      <c r="Y132" s="289"/>
      <c r="Z132" s="289"/>
      <c r="AA132" s="289"/>
      <c r="AB132" s="365"/>
    </row>
    <row r="133" spans="2:28" ht="27.75" customHeight="1">
      <c r="B133" s="91"/>
      <c r="C133" s="290"/>
      <c r="D133" s="290"/>
      <c r="E133" s="290"/>
      <c r="F133" s="330"/>
      <c r="G133" s="330"/>
      <c r="H133" s="289" t="s">
        <v>1283</v>
      </c>
      <c r="I133" s="289"/>
      <c r="J133" s="289"/>
      <c r="K133" s="289"/>
      <c r="L133" s="289"/>
      <c r="M133" s="290"/>
      <c r="N133" s="290"/>
      <c r="O133" s="290"/>
      <c r="P133" s="290"/>
      <c r="Q133" s="289" t="s">
        <v>1287</v>
      </c>
      <c r="R133" s="289"/>
      <c r="S133" s="289"/>
      <c r="T133" s="289"/>
      <c r="U133" s="289"/>
      <c r="V133" s="289"/>
      <c r="W133" s="289" t="s">
        <v>1288</v>
      </c>
      <c r="X133" s="289"/>
      <c r="Y133" s="289"/>
      <c r="Z133" s="289"/>
      <c r="AA133" s="289"/>
      <c r="AB133" s="365"/>
    </row>
    <row r="134" spans="2:28" ht="27.75" customHeight="1">
      <c r="B134" s="91"/>
      <c r="C134" s="290"/>
      <c r="D134" s="290"/>
      <c r="E134" s="290"/>
      <c r="F134" s="330"/>
      <c r="G134" s="330"/>
      <c r="H134" s="289"/>
      <c r="I134" s="289"/>
      <c r="J134" s="289"/>
      <c r="K134" s="289"/>
      <c r="L134" s="289"/>
      <c r="M134" s="290"/>
      <c r="N134" s="290"/>
      <c r="O134" s="290"/>
      <c r="P134" s="290"/>
      <c r="Q134" s="289"/>
      <c r="R134" s="289"/>
      <c r="S134" s="289"/>
      <c r="T134" s="289"/>
      <c r="U134" s="289"/>
      <c r="V134" s="289"/>
      <c r="W134" s="289"/>
      <c r="X134" s="289"/>
      <c r="Y134" s="289"/>
      <c r="Z134" s="289"/>
      <c r="AA134" s="289"/>
      <c r="AB134" s="365"/>
    </row>
    <row r="135" spans="2:28" ht="27.75" customHeight="1">
      <c r="B135" s="91"/>
      <c r="C135" s="290"/>
      <c r="D135" s="290"/>
      <c r="E135" s="290"/>
      <c r="F135" s="330"/>
      <c r="G135" s="330"/>
      <c r="H135" s="289" t="s">
        <v>740</v>
      </c>
      <c r="I135" s="289"/>
      <c r="J135" s="289"/>
      <c r="K135" s="289"/>
      <c r="L135" s="289"/>
      <c r="M135" s="290"/>
      <c r="N135" s="290"/>
      <c r="O135" s="290"/>
      <c r="P135" s="290"/>
      <c r="Q135" s="289"/>
      <c r="R135" s="289"/>
      <c r="S135" s="289"/>
      <c r="T135" s="289"/>
      <c r="U135" s="289"/>
      <c r="V135" s="289"/>
      <c r="W135" s="289"/>
      <c r="X135" s="289"/>
      <c r="Y135" s="289"/>
      <c r="Z135" s="289"/>
      <c r="AA135" s="289"/>
      <c r="AB135" s="365"/>
    </row>
    <row r="136" spans="2:28" ht="27.75" customHeight="1">
      <c r="B136" s="91"/>
      <c r="C136" s="290"/>
      <c r="D136" s="290"/>
      <c r="E136" s="290"/>
      <c r="F136" s="330"/>
      <c r="G136" s="330"/>
      <c r="H136" s="289" t="s">
        <v>788</v>
      </c>
      <c r="I136" s="289"/>
      <c r="J136" s="289"/>
      <c r="K136" s="289"/>
      <c r="L136" s="289"/>
      <c r="M136" s="290"/>
      <c r="N136" s="290"/>
      <c r="O136" s="290"/>
      <c r="P136" s="290"/>
      <c r="Q136" s="289" t="s">
        <v>1289</v>
      </c>
      <c r="R136" s="289"/>
      <c r="S136" s="289"/>
      <c r="T136" s="289"/>
      <c r="U136" s="289"/>
      <c r="V136" s="289"/>
      <c r="W136" s="289"/>
      <c r="X136" s="289"/>
      <c r="Y136" s="289"/>
      <c r="Z136" s="289"/>
      <c r="AA136" s="289"/>
      <c r="AB136" s="365"/>
    </row>
    <row r="137" spans="2:28" ht="27.75" customHeight="1">
      <c r="B137" s="91"/>
      <c r="C137" s="290"/>
      <c r="D137" s="290"/>
      <c r="E137" s="290"/>
      <c r="F137" s="330"/>
      <c r="G137" s="330"/>
      <c r="H137" s="289" t="s">
        <v>789</v>
      </c>
      <c r="I137" s="289"/>
      <c r="J137" s="289"/>
      <c r="K137" s="289"/>
      <c r="L137" s="289"/>
      <c r="M137" s="290"/>
      <c r="N137" s="290"/>
      <c r="O137" s="290"/>
      <c r="P137" s="290"/>
      <c r="Q137" s="289"/>
      <c r="R137" s="289"/>
      <c r="S137" s="289"/>
      <c r="T137" s="289"/>
      <c r="U137" s="289"/>
      <c r="V137" s="289"/>
      <c r="W137" s="289"/>
      <c r="X137" s="289"/>
      <c r="Y137" s="289"/>
      <c r="Z137" s="289"/>
      <c r="AA137" s="289"/>
      <c r="AB137" s="365"/>
    </row>
    <row r="138" spans="2:28" ht="27.75" customHeight="1">
      <c r="B138" s="91"/>
      <c r="C138" s="290"/>
      <c r="D138" s="290"/>
      <c r="E138" s="290"/>
      <c r="F138" s="330"/>
      <c r="G138" s="330"/>
      <c r="H138" s="289" t="s">
        <v>790</v>
      </c>
      <c r="I138" s="289"/>
      <c r="J138" s="289"/>
      <c r="K138" s="289"/>
      <c r="L138" s="289"/>
      <c r="M138" s="290"/>
      <c r="N138" s="290"/>
      <c r="O138" s="290"/>
      <c r="P138" s="290"/>
      <c r="Q138" s="289"/>
      <c r="R138" s="289"/>
      <c r="S138" s="289"/>
      <c r="T138" s="289"/>
      <c r="U138" s="289"/>
      <c r="V138" s="289"/>
      <c r="W138" s="289"/>
      <c r="X138" s="289"/>
      <c r="Y138" s="289"/>
      <c r="Z138" s="289"/>
      <c r="AA138" s="289"/>
      <c r="AB138" s="365"/>
    </row>
    <row r="139" spans="2:28" ht="27.75" customHeight="1">
      <c r="B139" s="91"/>
      <c r="C139" s="290"/>
      <c r="D139" s="290"/>
      <c r="E139" s="290"/>
      <c r="F139" s="330"/>
      <c r="G139" s="330"/>
      <c r="H139" s="289" t="s">
        <v>791</v>
      </c>
      <c r="I139" s="289"/>
      <c r="J139" s="289"/>
      <c r="K139" s="289"/>
      <c r="L139" s="289"/>
      <c r="M139" s="290"/>
      <c r="N139" s="290"/>
      <c r="O139" s="290"/>
      <c r="P139" s="290"/>
      <c r="Q139" s="289" t="s">
        <v>1290</v>
      </c>
      <c r="R139" s="289"/>
      <c r="S139" s="289"/>
      <c r="T139" s="289"/>
      <c r="U139" s="289"/>
      <c r="V139" s="289"/>
      <c r="W139" s="289" t="s">
        <v>1291</v>
      </c>
      <c r="X139" s="289"/>
      <c r="Y139" s="289"/>
      <c r="Z139" s="289"/>
      <c r="AA139" s="289"/>
      <c r="AB139" s="365"/>
    </row>
    <row r="140" spans="2:28" ht="27.75" customHeight="1">
      <c r="B140" s="91"/>
      <c r="C140" s="290"/>
      <c r="D140" s="290"/>
      <c r="E140" s="290"/>
      <c r="F140" s="330"/>
      <c r="G140" s="330"/>
      <c r="H140" s="289"/>
      <c r="I140" s="289"/>
      <c r="J140" s="289"/>
      <c r="K140" s="289"/>
      <c r="L140" s="289"/>
      <c r="M140" s="290"/>
      <c r="N140" s="290"/>
      <c r="O140" s="290"/>
      <c r="P140" s="290"/>
      <c r="Q140" s="289"/>
      <c r="R140" s="289"/>
      <c r="S140" s="289"/>
      <c r="T140" s="289"/>
      <c r="U140" s="289"/>
      <c r="V140" s="289"/>
      <c r="W140" s="289"/>
      <c r="X140" s="289"/>
      <c r="Y140" s="289"/>
      <c r="Z140" s="289"/>
      <c r="AA140" s="289"/>
      <c r="AB140" s="365"/>
    </row>
    <row r="141" spans="2:28" ht="27.75" customHeight="1">
      <c r="B141" s="91"/>
      <c r="C141" s="290"/>
      <c r="D141" s="290"/>
      <c r="E141" s="290"/>
      <c r="F141" s="330"/>
      <c r="G141" s="330"/>
      <c r="H141" s="397" t="s">
        <v>741</v>
      </c>
      <c r="I141" s="397"/>
      <c r="J141" s="397"/>
      <c r="K141" s="289"/>
      <c r="L141" s="289"/>
      <c r="M141" s="290"/>
      <c r="N141" s="290"/>
      <c r="O141" s="290"/>
      <c r="P141" s="290"/>
      <c r="Q141" s="289"/>
      <c r="R141" s="289"/>
      <c r="S141" s="289"/>
      <c r="T141" s="289"/>
      <c r="U141" s="289"/>
      <c r="V141" s="289"/>
      <c r="W141" s="289"/>
      <c r="X141" s="289"/>
      <c r="Y141" s="289"/>
      <c r="Z141" s="289"/>
      <c r="AA141" s="289"/>
      <c r="AB141" s="365"/>
    </row>
    <row r="142" spans="2:28" ht="27.75" customHeight="1">
      <c r="B142" s="91"/>
      <c r="C142" s="290"/>
      <c r="D142" s="290"/>
      <c r="E142" s="290"/>
      <c r="F142" s="330"/>
      <c r="G142" s="330"/>
      <c r="H142" s="397" t="s">
        <v>742</v>
      </c>
      <c r="I142" s="397"/>
      <c r="J142" s="397"/>
      <c r="K142" s="289"/>
      <c r="L142" s="289"/>
      <c r="M142" s="290"/>
      <c r="N142" s="290"/>
      <c r="O142" s="290"/>
      <c r="P142" s="290"/>
      <c r="Q142" s="289"/>
      <c r="R142" s="289"/>
      <c r="S142" s="289"/>
      <c r="T142" s="289"/>
      <c r="U142" s="289"/>
      <c r="V142" s="289"/>
      <c r="W142" s="289"/>
      <c r="X142" s="289"/>
      <c r="Y142" s="289"/>
      <c r="Z142" s="289"/>
      <c r="AA142" s="289"/>
      <c r="AB142" s="365"/>
    </row>
    <row r="143" spans="2:28" ht="27.75" customHeight="1">
      <c r="B143" s="91"/>
      <c r="C143" s="290"/>
      <c r="D143" s="290"/>
      <c r="E143" s="290"/>
      <c r="F143" s="330"/>
      <c r="G143" s="330"/>
      <c r="H143" s="397" t="s">
        <v>743</v>
      </c>
      <c r="I143" s="397"/>
      <c r="J143" s="397"/>
      <c r="K143" s="289"/>
      <c r="L143" s="289"/>
      <c r="M143" s="290"/>
      <c r="N143" s="290"/>
      <c r="O143" s="290"/>
      <c r="P143" s="290"/>
      <c r="Q143" s="289"/>
      <c r="R143" s="289"/>
      <c r="S143" s="289"/>
      <c r="T143" s="289"/>
      <c r="U143" s="289"/>
      <c r="V143" s="289"/>
      <c r="W143" s="289"/>
      <c r="X143" s="289"/>
      <c r="Y143" s="289"/>
      <c r="Z143" s="289"/>
      <c r="AA143" s="289"/>
      <c r="AB143" s="365"/>
    </row>
    <row r="144" spans="2:28" ht="27.75" customHeight="1">
      <c r="B144" s="91"/>
      <c r="C144" s="290"/>
      <c r="D144" s="290"/>
      <c r="E144" s="290"/>
      <c r="F144" s="330"/>
      <c r="G144" s="330"/>
      <c r="H144" s="289"/>
      <c r="I144" s="289"/>
      <c r="J144" s="289"/>
      <c r="K144" s="289"/>
      <c r="L144" s="289"/>
      <c r="M144" s="290"/>
      <c r="N144" s="290"/>
      <c r="O144" s="290"/>
      <c r="P144" s="290"/>
      <c r="Q144" s="289"/>
      <c r="R144" s="289"/>
      <c r="S144" s="289"/>
      <c r="T144" s="289"/>
      <c r="U144" s="289"/>
      <c r="V144" s="289"/>
      <c r="W144" s="289"/>
      <c r="X144" s="289"/>
      <c r="Y144" s="289"/>
      <c r="Z144" s="289"/>
      <c r="AA144" s="289"/>
      <c r="AB144" s="365"/>
    </row>
    <row r="145" spans="2:28" ht="27.75" customHeight="1">
      <c r="B145" s="91"/>
      <c r="C145" s="290"/>
      <c r="D145" s="290"/>
      <c r="E145" s="290"/>
      <c r="F145" s="330"/>
      <c r="G145" s="330"/>
      <c r="H145" s="289" t="s">
        <v>792</v>
      </c>
      <c r="I145" s="289"/>
      <c r="J145" s="289"/>
      <c r="K145" s="289"/>
      <c r="L145" s="289"/>
      <c r="M145" s="290"/>
      <c r="N145" s="290"/>
      <c r="O145" s="290"/>
      <c r="P145" s="290"/>
      <c r="Q145" s="289"/>
      <c r="R145" s="289"/>
      <c r="S145" s="289"/>
      <c r="T145" s="289"/>
      <c r="U145" s="289"/>
      <c r="V145" s="289"/>
      <c r="W145" s="289"/>
      <c r="X145" s="289"/>
      <c r="Y145" s="289"/>
      <c r="Z145" s="289"/>
      <c r="AA145" s="289"/>
      <c r="AB145" s="365"/>
    </row>
    <row r="146" spans="2:28" ht="27.75" customHeight="1">
      <c r="B146" s="91"/>
      <c r="C146" s="290"/>
      <c r="D146" s="290"/>
      <c r="E146" s="290"/>
      <c r="F146" s="330"/>
      <c r="G146" s="330"/>
      <c r="H146" s="289" t="s">
        <v>793</v>
      </c>
      <c r="I146" s="289"/>
      <c r="J146" s="289"/>
      <c r="K146" s="289"/>
      <c r="L146" s="289"/>
      <c r="M146" s="290"/>
      <c r="N146" s="290"/>
      <c r="O146" s="290"/>
      <c r="P146" s="290"/>
      <c r="Q146" s="289" t="s">
        <v>1293</v>
      </c>
      <c r="R146" s="289"/>
      <c r="S146" s="289"/>
      <c r="T146" s="289"/>
      <c r="U146" s="289"/>
      <c r="V146" s="289"/>
      <c r="W146" s="289"/>
      <c r="X146" s="289"/>
      <c r="Y146" s="289"/>
      <c r="Z146" s="289"/>
      <c r="AA146" s="289"/>
      <c r="AB146" s="365"/>
    </row>
    <row r="147" spans="2:28" ht="27.75" customHeight="1">
      <c r="B147" s="91"/>
      <c r="C147" s="290"/>
      <c r="D147" s="290"/>
      <c r="E147" s="290"/>
      <c r="F147" s="330"/>
      <c r="G147" s="330"/>
      <c r="H147" s="289" t="s">
        <v>794</v>
      </c>
      <c r="I147" s="289"/>
      <c r="J147" s="289"/>
      <c r="K147" s="289"/>
      <c r="L147" s="289"/>
      <c r="M147" s="290"/>
      <c r="N147" s="290"/>
      <c r="O147" s="290"/>
      <c r="P147" s="290"/>
      <c r="Q147" s="289"/>
      <c r="R147" s="289"/>
      <c r="S147" s="289"/>
      <c r="T147" s="289"/>
      <c r="U147" s="289"/>
      <c r="V147" s="289"/>
      <c r="W147" s="289"/>
      <c r="X147" s="289"/>
      <c r="Y147" s="289"/>
      <c r="Z147" s="289"/>
      <c r="AA147" s="289"/>
      <c r="AB147" s="365"/>
    </row>
    <row r="148" spans="2:28" ht="27.75" customHeight="1">
      <c r="B148" s="91"/>
      <c r="C148" s="290"/>
      <c r="D148" s="290"/>
      <c r="E148" s="290"/>
      <c r="F148" s="330"/>
      <c r="G148" s="330"/>
      <c r="H148" s="289" t="s">
        <v>795</v>
      </c>
      <c r="I148" s="289"/>
      <c r="J148" s="289"/>
      <c r="K148" s="289"/>
      <c r="L148" s="289"/>
      <c r="M148" s="290"/>
      <c r="N148" s="290"/>
      <c r="O148" s="290"/>
      <c r="P148" s="290"/>
      <c r="Q148" s="289"/>
      <c r="R148" s="289"/>
      <c r="S148" s="289"/>
      <c r="T148" s="289"/>
      <c r="U148" s="289"/>
      <c r="V148" s="289"/>
      <c r="W148" s="289"/>
      <c r="X148" s="289"/>
      <c r="Y148" s="289"/>
      <c r="Z148" s="289"/>
      <c r="AA148" s="289"/>
      <c r="AB148" s="365"/>
    </row>
    <row r="149" spans="2:28" ht="27.75" customHeight="1">
      <c r="B149" s="91"/>
      <c r="C149" s="290"/>
      <c r="D149" s="290"/>
      <c r="E149" s="290"/>
      <c r="F149" s="330"/>
      <c r="G149" s="330"/>
      <c r="H149" s="289" t="s">
        <v>796</v>
      </c>
      <c r="I149" s="289"/>
      <c r="J149" s="289"/>
      <c r="K149" s="289"/>
      <c r="L149" s="289"/>
      <c r="M149" s="290"/>
      <c r="N149" s="290"/>
      <c r="O149" s="290"/>
      <c r="P149" s="290"/>
      <c r="Q149" s="289" t="s">
        <v>1292</v>
      </c>
      <c r="R149" s="289"/>
      <c r="S149" s="289"/>
      <c r="T149" s="289"/>
      <c r="U149" s="289"/>
      <c r="V149" s="289"/>
      <c r="W149" s="289" t="s">
        <v>1294</v>
      </c>
      <c r="X149" s="289"/>
      <c r="Y149" s="289"/>
      <c r="Z149" s="289"/>
      <c r="AA149" s="289"/>
      <c r="AB149" s="365"/>
    </row>
    <row r="150" spans="2:28" ht="27.75" customHeight="1">
      <c r="B150" s="91"/>
      <c r="C150" s="290"/>
      <c r="D150" s="290"/>
      <c r="E150" s="290"/>
      <c r="F150" s="330"/>
      <c r="G150" s="330"/>
      <c r="H150" s="289"/>
      <c r="I150" s="289"/>
      <c r="J150" s="289"/>
      <c r="K150" s="289"/>
      <c r="L150" s="289"/>
      <c r="M150" s="290"/>
      <c r="N150" s="290"/>
      <c r="O150" s="290"/>
      <c r="P150" s="290"/>
      <c r="Q150" s="289"/>
      <c r="R150" s="289"/>
      <c r="S150" s="289"/>
      <c r="T150" s="289"/>
      <c r="U150" s="289"/>
      <c r="V150" s="289"/>
      <c r="W150" s="289"/>
      <c r="X150" s="289"/>
      <c r="Y150" s="289"/>
      <c r="Z150" s="289"/>
      <c r="AA150" s="289"/>
      <c r="AB150" s="365"/>
    </row>
    <row r="151" spans="2:28" ht="27.75" customHeight="1">
      <c r="B151" s="91"/>
      <c r="C151" s="290"/>
      <c r="D151" s="290"/>
      <c r="E151" s="290"/>
      <c r="F151" s="330"/>
      <c r="G151" s="330"/>
      <c r="H151" s="289" t="s">
        <v>744</v>
      </c>
      <c r="I151" s="289"/>
      <c r="J151" s="289"/>
      <c r="K151" s="289"/>
      <c r="L151" s="289"/>
      <c r="M151" s="290"/>
      <c r="N151" s="290"/>
      <c r="O151" s="290"/>
      <c r="P151" s="290"/>
      <c r="Q151" s="289"/>
      <c r="R151" s="289"/>
      <c r="S151" s="289"/>
      <c r="T151" s="289"/>
      <c r="U151" s="289"/>
      <c r="V151" s="289"/>
      <c r="W151" s="289"/>
      <c r="X151" s="289"/>
      <c r="Y151" s="289"/>
      <c r="Z151" s="289"/>
      <c r="AA151" s="289"/>
      <c r="AB151" s="365"/>
    </row>
    <row r="152" spans="2:28" ht="27.75" customHeight="1">
      <c r="B152" s="91"/>
      <c r="C152" s="290"/>
      <c r="D152" s="290"/>
      <c r="E152" s="290"/>
      <c r="F152" s="330"/>
      <c r="G152" s="330"/>
      <c r="H152" s="289" t="s">
        <v>745</v>
      </c>
      <c r="I152" s="289"/>
      <c r="J152" s="289"/>
      <c r="K152" s="289"/>
      <c r="L152" s="289"/>
      <c r="M152" s="290"/>
      <c r="N152" s="290"/>
      <c r="O152" s="290"/>
      <c r="P152" s="290"/>
      <c r="Q152" s="289" t="s">
        <v>1299</v>
      </c>
      <c r="R152" s="289"/>
      <c r="S152" s="289"/>
      <c r="T152" s="289"/>
      <c r="U152" s="289"/>
      <c r="V152" s="289"/>
      <c r="W152" s="289"/>
      <c r="X152" s="289"/>
      <c r="Y152" s="289"/>
      <c r="Z152" s="289"/>
      <c r="AA152" s="289"/>
      <c r="AB152" s="365"/>
    </row>
    <row r="153" spans="2:28" ht="27.75" customHeight="1">
      <c r="B153" s="91"/>
      <c r="C153" s="290"/>
      <c r="D153" s="290"/>
      <c r="E153" s="290"/>
      <c r="F153" s="330"/>
      <c r="G153" s="330"/>
      <c r="H153" s="289" t="s">
        <v>797</v>
      </c>
      <c r="I153" s="289"/>
      <c r="J153" s="289"/>
      <c r="K153" s="289"/>
      <c r="L153" s="289"/>
      <c r="M153" s="290"/>
      <c r="N153" s="290"/>
      <c r="O153" s="290"/>
      <c r="P153" s="290"/>
      <c r="Q153" s="289"/>
      <c r="R153" s="289"/>
      <c r="S153" s="289"/>
      <c r="T153" s="289"/>
      <c r="U153" s="289"/>
      <c r="V153" s="289"/>
      <c r="W153" s="289"/>
      <c r="X153" s="289"/>
      <c r="Y153" s="289"/>
      <c r="Z153" s="289"/>
      <c r="AA153" s="289"/>
      <c r="AB153" s="365"/>
    </row>
    <row r="154" spans="2:28" ht="27.75" customHeight="1">
      <c r="B154" s="91"/>
      <c r="C154" s="290"/>
      <c r="D154" s="290"/>
      <c r="E154" s="290"/>
      <c r="F154" s="330"/>
      <c r="G154" s="330"/>
      <c r="H154" s="289" t="s">
        <v>798</v>
      </c>
      <c r="I154" s="289"/>
      <c r="J154" s="289"/>
      <c r="K154" s="289"/>
      <c r="L154" s="289"/>
      <c r="M154" s="290"/>
      <c r="N154" s="290"/>
      <c r="O154" s="290"/>
      <c r="P154" s="290"/>
      <c r="Q154" s="289"/>
      <c r="R154" s="289"/>
      <c r="S154" s="289"/>
      <c r="T154" s="289"/>
      <c r="U154" s="289"/>
      <c r="V154" s="289"/>
      <c r="W154" s="289"/>
      <c r="X154" s="289"/>
      <c r="Y154" s="289"/>
      <c r="Z154" s="289"/>
      <c r="AA154" s="289"/>
      <c r="AB154" s="365"/>
    </row>
    <row r="155" spans="2:28" ht="27.75" customHeight="1">
      <c r="B155" s="91"/>
      <c r="C155" s="290"/>
      <c r="D155" s="290"/>
      <c r="E155" s="290"/>
      <c r="F155" s="330"/>
      <c r="G155" s="330"/>
      <c r="H155" s="289" t="s">
        <v>799</v>
      </c>
      <c r="I155" s="289"/>
      <c r="J155" s="289"/>
      <c r="K155" s="289"/>
      <c r="L155" s="289"/>
      <c r="M155" s="290"/>
      <c r="N155" s="290"/>
      <c r="O155" s="290"/>
      <c r="P155" s="290"/>
      <c r="Q155" s="289" t="s">
        <v>1295</v>
      </c>
      <c r="R155" s="289"/>
      <c r="S155" s="289"/>
      <c r="T155" s="289"/>
      <c r="U155" s="289"/>
      <c r="V155" s="289"/>
      <c r="W155" s="289" t="s">
        <v>1296</v>
      </c>
      <c r="X155" s="289"/>
      <c r="Y155" s="289"/>
      <c r="Z155" s="289"/>
      <c r="AA155" s="289"/>
      <c r="AB155" s="365"/>
    </row>
    <row r="156" spans="2:28" ht="27.75" customHeight="1">
      <c r="B156" s="91"/>
      <c r="C156" s="290"/>
      <c r="D156" s="290"/>
      <c r="E156" s="290"/>
      <c r="F156" s="330"/>
      <c r="G156" s="330"/>
      <c r="H156" s="289" t="s">
        <v>800</v>
      </c>
      <c r="I156" s="289"/>
      <c r="J156" s="289"/>
      <c r="K156" s="289"/>
      <c r="L156" s="289"/>
      <c r="M156" s="290"/>
      <c r="N156" s="290"/>
      <c r="O156" s="290"/>
      <c r="P156" s="290"/>
      <c r="Q156" s="289" t="s">
        <v>1300</v>
      </c>
      <c r="R156" s="289"/>
      <c r="S156" s="289"/>
      <c r="T156" s="289"/>
      <c r="U156" s="289"/>
      <c r="V156" s="289"/>
      <c r="W156" s="289"/>
      <c r="X156" s="289"/>
      <c r="Y156" s="289"/>
      <c r="Z156" s="289"/>
      <c r="AA156" s="289"/>
      <c r="AB156" s="365"/>
    </row>
    <row r="157" spans="2:28" ht="27.75" customHeight="1">
      <c r="B157" s="91"/>
      <c r="C157" s="290"/>
      <c r="D157" s="290"/>
      <c r="E157" s="290"/>
      <c r="F157" s="330"/>
      <c r="G157" s="330"/>
      <c r="H157" s="289" t="s">
        <v>746</v>
      </c>
      <c r="I157" s="289"/>
      <c r="J157" s="289"/>
      <c r="K157" s="289"/>
      <c r="L157" s="289"/>
      <c r="M157" s="290"/>
      <c r="N157" s="290"/>
      <c r="O157" s="290"/>
      <c r="P157" s="290"/>
      <c r="Q157" s="289"/>
      <c r="R157" s="289"/>
      <c r="S157" s="289"/>
      <c r="T157" s="289"/>
      <c r="U157" s="289"/>
      <c r="V157" s="289"/>
      <c r="W157" s="289"/>
      <c r="X157" s="289"/>
      <c r="Y157" s="289"/>
      <c r="Z157" s="289"/>
      <c r="AA157" s="289"/>
      <c r="AB157" s="365"/>
    </row>
    <row r="158" spans="2:28" ht="27.75" customHeight="1">
      <c r="B158" s="91"/>
      <c r="C158" s="290"/>
      <c r="D158" s="290"/>
      <c r="E158" s="290"/>
      <c r="F158" s="330"/>
      <c r="G158" s="330"/>
      <c r="H158" s="289" t="s">
        <v>747</v>
      </c>
      <c r="I158" s="289"/>
      <c r="J158" s="289"/>
      <c r="K158" s="289"/>
      <c r="L158" s="289"/>
      <c r="M158" s="290"/>
      <c r="N158" s="290"/>
      <c r="O158" s="290"/>
      <c r="P158" s="290"/>
      <c r="Q158" s="289"/>
      <c r="R158" s="289"/>
      <c r="S158" s="289"/>
      <c r="T158" s="289"/>
      <c r="U158" s="289"/>
      <c r="V158" s="289"/>
      <c r="W158" s="289"/>
      <c r="X158" s="289"/>
      <c r="Y158" s="289"/>
      <c r="Z158" s="289"/>
      <c r="AA158" s="289"/>
      <c r="AB158" s="365"/>
    </row>
    <row r="159" spans="2:28" ht="27.75" customHeight="1">
      <c r="B159" s="91"/>
      <c r="C159" s="290"/>
      <c r="D159" s="290"/>
      <c r="E159" s="290"/>
      <c r="F159" s="330"/>
      <c r="G159" s="330"/>
      <c r="H159" s="289" t="s">
        <v>748</v>
      </c>
      <c r="I159" s="289"/>
      <c r="J159" s="289"/>
      <c r="K159" s="289"/>
      <c r="L159" s="289"/>
      <c r="M159" s="290"/>
      <c r="N159" s="290"/>
      <c r="O159" s="290"/>
      <c r="P159" s="290"/>
      <c r="Q159" s="289" t="s">
        <v>1297</v>
      </c>
      <c r="R159" s="289"/>
      <c r="S159" s="289"/>
      <c r="T159" s="289"/>
      <c r="U159" s="289"/>
      <c r="V159" s="289"/>
      <c r="W159" s="289" t="s">
        <v>1298</v>
      </c>
      <c r="X159" s="289"/>
      <c r="Y159" s="289"/>
      <c r="Z159" s="289"/>
      <c r="AA159" s="289"/>
      <c r="AB159" s="365"/>
    </row>
    <row r="160" spans="2:28" ht="27.75" customHeight="1">
      <c r="B160" s="91"/>
      <c r="C160" s="290"/>
      <c r="D160" s="290"/>
      <c r="E160" s="290"/>
      <c r="F160" s="330"/>
      <c r="G160" s="330"/>
      <c r="H160" s="289" t="s">
        <v>801</v>
      </c>
      <c r="I160" s="289"/>
      <c r="J160" s="289"/>
      <c r="K160" s="289"/>
      <c r="L160" s="289"/>
      <c r="M160" s="290"/>
      <c r="N160" s="290"/>
      <c r="O160" s="290"/>
      <c r="P160" s="290"/>
      <c r="Q160" s="289" t="s">
        <v>1302</v>
      </c>
      <c r="R160" s="289"/>
      <c r="S160" s="289"/>
      <c r="T160" s="289"/>
      <c r="U160" s="289"/>
      <c r="V160" s="289"/>
      <c r="W160" s="289" t="s">
        <v>1296</v>
      </c>
      <c r="X160" s="289"/>
      <c r="Y160" s="289"/>
      <c r="Z160" s="289"/>
      <c r="AA160" s="289"/>
      <c r="AB160" s="365"/>
    </row>
    <row r="161" spans="2:28" ht="27.75" customHeight="1">
      <c r="B161" s="91"/>
      <c r="C161" s="290"/>
      <c r="D161" s="290"/>
      <c r="E161" s="290"/>
      <c r="F161" s="330"/>
      <c r="G161" s="330"/>
      <c r="H161" s="289" t="s">
        <v>802</v>
      </c>
      <c r="I161" s="289"/>
      <c r="J161" s="289"/>
      <c r="K161" s="289"/>
      <c r="L161" s="289"/>
      <c r="M161" s="290"/>
      <c r="N161" s="290"/>
      <c r="O161" s="290"/>
      <c r="P161" s="290"/>
      <c r="Q161" s="289" t="s">
        <v>1301</v>
      </c>
      <c r="R161" s="289"/>
      <c r="S161" s="289"/>
      <c r="T161" s="289"/>
      <c r="U161" s="289"/>
      <c r="V161" s="289"/>
      <c r="W161" s="289" t="s">
        <v>1298</v>
      </c>
      <c r="X161" s="289"/>
      <c r="Y161" s="289"/>
      <c r="Z161" s="289"/>
      <c r="AA161" s="289"/>
      <c r="AB161" s="365"/>
    </row>
    <row r="162" spans="2:28" ht="27.75" customHeight="1">
      <c r="B162" s="91"/>
      <c r="C162" s="290"/>
      <c r="D162" s="290"/>
      <c r="E162" s="290"/>
      <c r="F162" s="330"/>
      <c r="G162" s="330"/>
      <c r="H162" s="289"/>
      <c r="I162" s="289"/>
      <c r="J162" s="289"/>
      <c r="K162" s="289"/>
      <c r="L162" s="289"/>
      <c r="M162" s="290"/>
      <c r="N162" s="290"/>
      <c r="O162" s="290"/>
      <c r="P162" s="290"/>
      <c r="Q162" s="289"/>
      <c r="R162" s="289"/>
      <c r="S162" s="289"/>
      <c r="T162" s="289"/>
      <c r="U162" s="289"/>
      <c r="V162" s="289"/>
      <c r="W162" s="289"/>
      <c r="X162" s="289"/>
      <c r="Y162" s="289"/>
      <c r="Z162" s="289"/>
      <c r="AA162" s="289"/>
      <c r="AB162" s="365"/>
    </row>
    <row r="163" spans="2:28" ht="27.75" customHeight="1">
      <c r="B163" s="91"/>
      <c r="C163" s="290"/>
      <c r="D163" s="290"/>
      <c r="E163" s="290"/>
      <c r="F163" s="330"/>
      <c r="G163" s="330"/>
      <c r="H163" s="289" t="s">
        <v>749</v>
      </c>
      <c r="I163" s="289"/>
      <c r="J163" s="289"/>
      <c r="K163" s="289"/>
      <c r="L163" s="289"/>
      <c r="M163" s="290"/>
      <c r="N163" s="290"/>
      <c r="O163" s="290"/>
      <c r="P163" s="290"/>
      <c r="Q163" s="289"/>
      <c r="R163" s="289"/>
      <c r="S163" s="289"/>
      <c r="T163" s="289"/>
      <c r="U163" s="289"/>
      <c r="V163" s="289"/>
      <c r="W163" s="289"/>
      <c r="X163" s="289"/>
      <c r="Y163" s="289"/>
      <c r="Z163" s="289"/>
      <c r="AA163" s="289"/>
      <c r="AB163" s="365"/>
    </row>
    <row r="164" spans="2:28" ht="27.75" customHeight="1">
      <c r="B164" s="91"/>
      <c r="C164" s="290"/>
      <c r="D164" s="290"/>
      <c r="E164" s="290"/>
      <c r="F164" s="330"/>
      <c r="G164" s="330"/>
      <c r="H164" s="289" t="s">
        <v>803</v>
      </c>
      <c r="I164" s="289"/>
      <c r="J164" s="289"/>
      <c r="K164" s="289"/>
      <c r="L164" s="289"/>
      <c r="M164" s="290"/>
      <c r="N164" s="290"/>
      <c r="O164" s="290"/>
      <c r="P164" s="290"/>
      <c r="Q164" s="289"/>
      <c r="R164" s="289"/>
      <c r="S164" s="289"/>
      <c r="T164" s="289"/>
      <c r="U164" s="289"/>
      <c r="V164" s="289"/>
      <c r="W164" s="289"/>
      <c r="X164" s="289"/>
      <c r="Y164" s="289"/>
      <c r="Z164" s="289"/>
      <c r="AA164" s="289"/>
      <c r="AB164" s="365"/>
    </row>
    <row r="165" spans="2:28" ht="27.75" customHeight="1">
      <c r="B165" s="91"/>
      <c r="C165" s="290"/>
      <c r="D165" s="290"/>
      <c r="E165" s="290"/>
      <c r="F165" s="330"/>
      <c r="G165" s="330"/>
      <c r="H165" s="289" t="s">
        <v>804</v>
      </c>
      <c r="I165" s="289"/>
      <c r="J165" s="289"/>
      <c r="K165" s="289"/>
      <c r="L165" s="289"/>
      <c r="M165" s="290"/>
      <c r="N165" s="290"/>
      <c r="O165" s="290"/>
      <c r="P165" s="290"/>
      <c r="Q165" s="289" t="s">
        <v>1303</v>
      </c>
      <c r="R165" s="289"/>
      <c r="S165" s="289"/>
      <c r="T165" s="289"/>
      <c r="U165" s="289"/>
      <c r="V165" s="289"/>
      <c r="W165" s="289" t="s">
        <v>1304</v>
      </c>
      <c r="X165" s="289"/>
      <c r="Y165" s="289"/>
      <c r="Z165" s="289"/>
      <c r="AA165" s="289"/>
      <c r="AB165" s="365"/>
    </row>
    <row r="166" spans="2:28" ht="27.75" customHeight="1">
      <c r="B166" s="91"/>
      <c r="C166" s="290"/>
      <c r="D166" s="290"/>
      <c r="E166" s="290"/>
      <c r="F166" s="330"/>
      <c r="G166" s="330"/>
      <c r="H166" s="289" t="s">
        <v>750</v>
      </c>
      <c r="I166" s="289"/>
      <c r="J166" s="289"/>
      <c r="K166" s="289"/>
      <c r="L166" s="289"/>
      <c r="M166" s="290"/>
      <c r="N166" s="290"/>
      <c r="O166" s="290"/>
      <c r="P166" s="290"/>
      <c r="Q166" s="289" t="s">
        <v>1305</v>
      </c>
      <c r="R166" s="289"/>
      <c r="S166" s="289"/>
      <c r="T166" s="289"/>
      <c r="U166" s="289"/>
      <c r="V166" s="289"/>
      <c r="W166" s="289" t="s">
        <v>1306</v>
      </c>
      <c r="X166" s="289"/>
      <c r="Y166" s="289"/>
      <c r="Z166" s="289"/>
      <c r="AA166" s="289"/>
      <c r="AB166" s="365"/>
    </row>
    <row r="167" spans="2:28" ht="27.75" customHeight="1">
      <c r="B167" s="91"/>
      <c r="C167" s="290"/>
      <c r="D167" s="290"/>
      <c r="E167" s="290"/>
      <c r="F167" s="330"/>
      <c r="G167" s="330"/>
      <c r="H167" s="289" t="s">
        <v>751</v>
      </c>
      <c r="I167" s="289"/>
      <c r="J167" s="289"/>
      <c r="K167" s="289"/>
      <c r="L167" s="289"/>
      <c r="M167" s="290"/>
      <c r="N167" s="290"/>
      <c r="O167" s="290"/>
      <c r="P167" s="290"/>
      <c r="Q167" s="289" t="s">
        <v>1305</v>
      </c>
      <c r="R167" s="289"/>
      <c r="S167" s="289"/>
      <c r="T167" s="289"/>
      <c r="U167" s="289"/>
      <c r="V167" s="289"/>
      <c r="W167" s="289" t="s">
        <v>1307</v>
      </c>
      <c r="X167" s="289"/>
      <c r="Y167" s="289"/>
      <c r="Z167" s="289"/>
      <c r="AA167" s="289"/>
      <c r="AB167" s="365"/>
    </row>
    <row r="168" spans="2:28" ht="27.75" customHeight="1">
      <c r="B168" s="91"/>
      <c r="C168" s="290"/>
      <c r="D168" s="290"/>
      <c r="E168" s="290"/>
      <c r="F168" s="330"/>
      <c r="G168" s="330"/>
      <c r="H168" s="289"/>
      <c r="I168" s="289"/>
      <c r="J168" s="289"/>
      <c r="K168" s="289"/>
      <c r="L168" s="289"/>
      <c r="M168" s="290"/>
      <c r="N168" s="290"/>
      <c r="O168" s="290"/>
      <c r="P168" s="290"/>
      <c r="Q168" s="289"/>
      <c r="R168" s="289"/>
      <c r="S168" s="289"/>
      <c r="T168" s="289"/>
      <c r="U168" s="289"/>
      <c r="V168" s="289"/>
      <c r="W168" s="289"/>
      <c r="X168" s="289"/>
      <c r="Y168" s="289"/>
      <c r="Z168" s="289"/>
      <c r="AA168" s="289"/>
      <c r="AB168" s="365"/>
    </row>
    <row r="169" spans="2:28" ht="27.75" customHeight="1">
      <c r="B169" s="91"/>
      <c r="C169" s="290"/>
      <c r="D169" s="290"/>
      <c r="E169" s="290"/>
      <c r="F169" s="330"/>
      <c r="G169" s="330"/>
      <c r="H169" s="289" t="s">
        <v>752</v>
      </c>
      <c r="I169" s="289"/>
      <c r="J169" s="289"/>
      <c r="K169" s="289"/>
      <c r="L169" s="289"/>
      <c r="M169" s="290"/>
      <c r="N169" s="290"/>
      <c r="O169" s="290"/>
      <c r="P169" s="290"/>
      <c r="Q169" s="289"/>
      <c r="R169" s="289"/>
      <c r="S169" s="289"/>
      <c r="T169" s="289"/>
      <c r="U169" s="289"/>
      <c r="V169" s="289"/>
      <c r="W169" s="289"/>
      <c r="X169" s="289"/>
      <c r="Y169" s="289"/>
      <c r="Z169" s="289"/>
      <c r="AA169" s="289"/>
      <c r="AB169" s="365"/>
    </row>
    <row r="170" spans="2:28" ht="27.75" customHeight="1">
      <c r="B170" s="91"/>
      <c r="C170" s="290"/>
      <c r="D170" s="290"/>
      <c r="E170" s="290"/>
      <c r="F170" s="330"/>
      <c r="G170" s="330"/>
      <c r="H170" s="289" t="s">
        <v>805</v>
      </c>
      <c r="I170" s="289"/>
      <c r="J170" s="289"/>
      <c r="K170" s="289"/>
      <c r="L170" s="289"/>
      <c r="M170" s="290"/>
      <c r="N170" s="290"/>
      <c r="O170" s="290"/>
      <c r="P170" s="290"/>
      <c r="Q170" s="289" t="s">
        <v>1303</v>
      </c>
      <c r="R170" s="289"/>
      <c r="S170" s="289"/>
      <c r="T170" s="289"/>
      <c r="U170" s="289"/>
      <c r="V170" s="289"/>
      <c r="W170" s="289" t="s">
        <v>1304</v>
      </c>
      <c r="X170" s="289"/>
      <c r="Y170" s="289"/>
      <c r="Z170" s="289"/>
      <c r="AA170" s="289"/>
      <c r="AB170" s="365"/>
    </row>
    <row r="171" spans="2:28" ht="27.75" customHeight="1">
      <c r="B171" s="91"/>
      <c r="C171" s="290"/>
      <c r="D171" s="290"/>
      <c r="E171" s="290"/>
      <c r="F171" s="330"/>
      <c r="G171" s="330"/>
      <c r="H171" s="289" t="s">
        <v>806</v>
      </c>
      <c r="I171" s="289"/>
      <c r="J171" s="289"/>
      <c r="K171" s="289"/>
      <c r="L171" s="289"/>
      <c r="M171" s="290"/>
      <c r="N171" s="290"/>
      <c r="O171" s="290"/>
      <c r="P171" s="290"/>
      <c r="Q171" s="289" t="s">
        <v>1305</v>
      </c>
      <c r="R171" s="289"/>
      <c r="S171" s="289"/>
      <c r="T171" s="289"/>
      <c r="U171" s="289"/>
      <c r="V171" s="289"/>
      <c r="W171" s="289" t="s">
        <v>1306</v>
      </c>
      <c r="X171" s="289"/>
      <c r="Y171" s="289"/>
      <c r="Z171" s="289"/>
      <c r="AA171" s="289"/>
      <c r="AB171" s="365"/>
    </row>
    <row r="172" spans="2:28" ht="27.75" customHeight="1">
      <c r="B172" s="91"/>
      <c r="C172" s="290"/>
      <c r="D172" s="290"/>
      <c r="E172" s="290"/>
      <c r="F172" s="330"/>
      <c r="G172" s="330"/>
      <c r="H172" s="289" t="s">
        <v>807</v>
      </c>
      <c r="I172" s="289"/>
      <c r="J172" s="289"/>
      <c r="K172" s="289"/>
      <c r="L172" s="289"/>
      <c r="M172" s="290"/>
      <c r="N172" s="290"/>
      <c r="O172" s="290"/>
      <c r="P172" s="290"/>
      <c r="Q172" s="289" t="s">
        <v>1305</v>
      </c>
      <c r="R172" s="289"/>
      <c r="S172" s="289"/>
      <c r="T172" s="289"/>
      <c r="U172" s="289"/>
      <c r="V172" s="289"/>
      <c r="W172" s="289" t="s">
        <v>1307</v>
      </c>
      <c r="X172" s="289"/>
      <c r="Y172" s="289"/>
      <c r="Z172" s="289"/>
      <c r="AA172" s="289"/>
      <c r="AB172" s="365"/>
    </row>
    <row r="173" spans="2:28" ht="27.75" customHeight="1">
      <c r="B173" s="91"/>
      <c r="C173" s="290"/>
      <c r="D173" s="290"/>
      <c r="E173" s="290"/>
      <c r="F173" s="330"/>
      <c r="G173" s="330"/>
      <c r="H173" s="394" t="s">
        <v>1309</v>
      </c>
      <c r="I173" s="395"/>
      <c r="J173" s="396"/>
      <c r="K173" s="289"/>
      <c r="L173" s="289"/>
      <c r="M173" s="290"/>
      <c r="N173" s="290"/>
      <c r="O173" s="290"/>
      <c r="P173" s="290"/>
      <c r="Q173" s="289" t="s">
        <v>1311</v>
      </c>
      <c r="R173" s="289"/>
      <c r="S173" s="289"/>
      <c r="T173" s="289"/>
      <c r="U173" s="289"/>
      <c r="V173" s="289"/>
      <c r="W173" s="289" t="s">
        <v>1312</v>
      </c>
      <c r="X173" s="289"/>
      <c r="Y173" s="289"/>
      <c r="Z173" s="289"/>
      <c r="AA173" s="289"/>
      <c r="AB173" s="365"/>
    </row>
    <row r="174" spans="2:28" ht="27.75" customHeight="1">
      <c r="B174" s="91"/>
      <c r="C174" s="290"/>
      <c r="D174" s="290"/>
      <c r="E174" s="290"/>
      <c r="F174" s="330"/>
      <c r="G174" s="330"/>
      <c r="H174" s="394" t="s">
        <v>1310</v>
      </c>
      <c r="I174" s="395"/>
      <c r="J174" s="396"/>
      <c r="K174" s="289"/>
      <c r="L174" s="289"/>
      <c r="M174" s="290"/>
      <c r="N174" s="290"/>
      <c r="O174" s="290"/>
      <c r="P174" s="290"/>
      <c r="Q174" s="289" t="s">
        <v>1313</v>
      </c>
      <c r="R174" s="289"/>
      <c r="S174" s="289"/>
      <c r="T174" s="289"/>
      <c r="U174" s="289"/>
      <c r="V174" s="289"/>
      <c r="W174" s="289" t="s">
        <v>1314</v>
      </c>
      <c r="X174" s="289"/>
      <c r="Y174" s="289"/>
      <c r="Z174" s="289"/>
      <c r="AA174" s="289"/>
      <c r="AB174" s="365"/>
    </row>
    <row r="175" spans="2:28" ht="27.75" customHeight="1">
      <c r="B175" s="91"/>
      <c r="C175" s="290"/>
      <c r="D175" s="290"/>
      <c r="E175" s="290"/>
      <c r="F175" s="330"/>
      <c r="G175" s="330"/>
      <c r="H175" s="289"/>
      <c r="I175" s="289"/>
      <c r="J175" s="289"/>
      <c r="K175" s="289"/>
      <c r="L175" s="289"/>
      <c r="M175" s="290"/>
      <c r="N175" s="290"/>
      <c r="O175" s="290"/>
      <c r="P175" s="290"/>
      <c r="Q175" s="289"/>
      <c r="R175" s="289"/>
      <c r="S175" s="289"/>
      <c r="T175" s="289"/>
      <c r="U175" s="289"/>
      <c r="V175" s="289"/>
      <c r="W175" s="289"/>
      <c r="X175" s="289"/>
      <c r="Y175" s="289"/>
      <c r="Z175" s="289"/>
      <c r="AA175" s="289"/>
      <c r="AB175" s="365"/>
    </row>
    <row r="176" spans="2:28" ht="27.75" customHeight="1">
      <c r="B176" s="91"/>
      <c r="C176" s="290"/>
      <c r="D176" s="290"/>
      <c r="E176" s="290"/>
      <c r="F176" s="330"/>
      <c r="G176" s="330"/>
      <c r="H176" s="289" t="s">
        <v>753</v>
      </c>
      <c r="I176" s="289"/>
      <c r="J176" s="289"/>
      <c r="K176" s="289"/>
      <c r="L176" s="289"/>
      <c r="M176" s="290"/>
      <c r="N176" s="290"/>
      <c r="O176" s="290"/>
      <c r="P176" s="290"/>
      <c r="Q176" s="289"/>
      <c r="R176" s="289"/>
      <c r="S176" s="289"/>
      <c r="T176" s="289"/>
      <c r="U176" s="289"/>
      <c r="V176" s="289"/>
      <c r="W176" s="289"/>
      <c r="X176" s="289"/>
      <c r="Y176" s="289"/>
      <c r="Z176" s="289"/>
      <c r="AA176" s="289"/>
      <c r="AB176" s="365"/>
    </row>
    <row r="177" spans="2:28" ht="27.75" customHeight="1">
      <c r="B177" s="91"/>
      <c r="C177" s="290"/>
      <c r="D177" s="290"/>
      <c r="E177" s="290"/>
      <c r="F177" s="330"/>
      <c r="G177" s="330"/>
      <c r="H177" s="289" t="s">
        <v>754</v>
      </c>
      <c r="I177" s="289"/>
      <c r="J177" s="289"/>
      <c r="K177" s="289"/>
      <c r="L177" s="289"/>
      <c r="M177" s="290"/>
      <c r="N177" s="290"/>
      <c r="O177" s="290"/>
      <c r="P177" s="290"/>
      <c r="Q177" s="289" t="s">
        <v>1315</v>
      </c>
      <c r="R177" s="289"/>
      <c r="S177" s="289"/>
      <c r="T177" s="289"/>
      <c r="U177" s="289"/>
      <c r="V177" s="289"/>
      <c r="W177" s="289" t="s">
        <v>1316</v>
      </c>
      <c r="X177" s="289"/>
      <c r="Y177" s="289"/>
      <c r="Z177" s="289"/>
      <c r="AA177" s="289"/>
      <c r="AB177" s="365"/>
    </row>
    <row r="178" spans="2:28" ht="27.75" customHeight="1">
      <c r="B178" s="91"/>
      <c r="C178" s="290"/>
      <c r="D178" s="290"/>
      <c r="E178" s="290"/>
      <c r="F178" s="330"/>
      <c r="G178" s="330"/>
      <c r="H178" s="289"/>
      <c r="I178" s="289"/>
      <c r="J178" s="289"/>
      <c r="K178" s="289"/>
      <c r="L178" s="289"/>
      <c r="M178" s="290"/>
      <c r="N178" s="290"/>
      <c r="O178" s="290"/>
      <c r="P178" s="290"/>
      <c r="Q178" s="289"/>
      <c r="R178" s="289"/>
      <c r="S178" s="289"/>
      <c r="T178" s="289"/>
      <c r="U178" s="289"/>
      <c r="V178" s="289"/>
      <c r="W178" s="289"/>
      <c r="X178" s="289"/>
      <c r="Y178" s="289"/>
      <c r="Z178" s="289"/>
      <c r="AA178" s="289"/>
      <c r="AB178" s="365"/>
    </row>
    <row r="179" spans="2:28" ht="27.75" customHeight="1">
      <c r="B179" s="91"/>
      <c r="C179" s="290"/>
      <c r="D179" s="290"/>
      <c r="E179" s="290"/>
      <c r="F179" s="330"/>
      <c r="G179" s="330"/>
      <c r="H179" s="289" t="s">
        <v>755</v>
      </c>
      <c r="I179" s="289"/>
      <c r="J179" s="289"/>
      <c r="K179" s="289"/>
      <c r="L179" s="289"/>
      <c r="M179" s="290"/>
      <c r="N179" s="290"/>
      <c r="O179" s="290"/>
      <c r="P179" s="290"/>
      <c r="Q179" s="289"/>
      <c r="R179" s="289"/>
      <c r="S179" s="289"/>
      <c r="T179" s="289"/>
      <c r="U179" s="289"/>
      <c r="V179" s="289"/>
      <c r="W179" s="289"/>
      <c r="X179" s="289"/>
      <c r="Y179" s="289"/>
      <c r="Z179" s="289"/>
      <c r="AA179" s="289"/>
      <c r="AB179" s="365"/>
    </row>
    <row r="180" spans="2:28" ht="27.75" customHeight="1">
      <c r="B180" s="91"/>
      <c r="C180" s="290"/>
      <c r="D180" s="290"/>
      <c r="E180" s="290"/>
      <c r="F180" s="330"/>
      <c r="G180" s="330"/>
      <c r="H180" s="289" t="s">
        <v>756</v>
      </c>
      <c r="I180" s="289"/>
      <c r="J180" s="289"/>
      <c r="K180" s="289"/>
      <c r="L180" s="289"/>
      <c r="M180" s="290"/>
      <c r="N180" s="290"/>
      <c r="O180" s="290"/>
      <c r="P180" s="290"/>
      <c r="Q180" s="289" t="s">
        <v>1317</v>
      </c>
      <c r="R180" s="289"/>
      <c r="S180" s="289"/>
      <c r="T180" s="289"/>
      <c r="U180" s="289"/>
      <c r="V180" s="289"/>
      <c r="W180" s="289" t="s">
        <v>1318</v>
      </c>
      <c r="X180" s="289"/>
      <c r="Y180" s="289"/>
      <c r="Z180" s="289"/>
      <c r="AA180" s="289"/>
      <c r="AB180" s="365"/>
    </row>
    <row r="181" spans="2:28" ht="27.75" customHeight="1">
      <c r="B181" s="91"/>
      <c r="C181" s="290"/>
      <c r="D181" s="290"/>
      <c r="E181" s="290"/>
      <c r="F181" s="330"/>
      <c r="G181" s="330"/>
      <c r="H181" s="289"/>
      <c r="I181" s="289"/>
      <c r="J181" s="289"/>
      <c r="K181" s="289"/>
      <c r="L181" s="289"/>
      <c r="M181" s="290"/>
      <c r="N181" s="290"/>
      <c r="O181" s="290"/>
      <c r="P181" s="290"/>
      <c r="Q181" s="289"/>
      <c r="R181" s="289"/>
      <c r="S181" s="289"/>
      <c r="T181" s="289"/>
      <c r="U181" s="289"/>
      <c r="V181" s="289"/>
      <c r="W181" s="289"/>
      <c r="X181" s="289"/>
      <c r="Y181" s="289"/>
      <c r="Z181" s="289"/>
      <c r="AA181" s="289"/>
      <c r="AB181" s="365"/>
    </row>
    <row r="182" spans="2:28" ht="27.75" customHeight="1">
      <c r="B182" s="91"/>
      <c r="C182" s="290"/>
      <c r="D182" s="290"/>
      <c r="E182" s="290"/>
      <c r="F182" s="330"/>
      <c r="G182" s="330"/>
      <c r="H182" s="289" t="s">
        <v>808</v>
      </c>
      <c r="I182" s="289"/>
      <c r="J182" s="289"/>
      <c r="K182" s="289"/>
      <c r="L182" s="289"/>
      <c r="M182" s="290"/>
      <c r="N182" s="290"/>
      <c r="O182" s="290"/>
      <c r="P182" s="290"/>
      <c r="Q182" s="289"/>
      <c r="R182" s="289"/>
      <c r="S182" s="289"/>
      <c r="T182" s="289"/>
      <c r="U182" s="289"/>
      <c r="V182" s="289"/>
      <c r="W182" s="289"/>
      <c r="X182" s="289"/>
      <c r="Y182" s="289"/>
      <c r="Z182" s="289"/>
      <c r="AA182" s="289"/>
      <c r="AB182" s="365"/>
    </row>
    <row r="183" spans="2:28" ht="27.75" customHeight="1">
      <c r="B183" s="91"/>
      <c r="C183" s="290"/>
      <c r="D183" s="290"/>
      <c r="E183" s="290"/>
      <c r="F183" s="330"/>
      <c r="G183" s="330"/>
      <c r="H183" s="289" t="s">
        <v>1343</v>
      </c>
      <c r="I183" s="289"/>
      <c r="J183" s="289"/>
      <c r="K183" s="289"/>
      <c r="L183" s="289"/>
      <c r="M183" s="290"/>
      <c r="N183" s="290"/>
      <c r="O183" s="290"/>
      <c r="P183" s="290"/>
      <c r="Q183" s="289"/>
      <c r="R183" s="289"/>
      <c r="S183" s="289"/>
      <c r="T183" s="289"/>
      <c r="U183" s="289"/>
      <c r="V183" s="289"/>
      <c r="W183" s="289"/>
      <c r="X183" s="289"/>
      <c r="Y183" s="289"/>
      <c r="Z183" s="289"/>
      <c r="AA183" s="289"/>
      <c r="AB183" s="365"/>
    </row>
    <row r="184" spans="2:28" ht="27.75" customHeight="1">
      <c r="B184" s="91"/>
      <c r="C184" s="290"/>
      <c r="D184" s="290"/>
      <c r="E184" s="290"/>
      <c r="F184" s="330"/>
      <c r="G184" s="330"/>
      <c r="H184" s="289" t="s">
        <v>1344</v>
      </c>
      <c r="I184" s="289"/>
      <c r="J184" s="289"/>
      <c r="K184" s="289"/>
      <c r="L184" s="289"/>
      <c r="M184" s="290"/>
      <c r="N184" s="290"/>
      <c r="O184" s="290"/>
      <c r="P184" s="290"/>
      <c r="Q184" s="289"/>
      <c r="R184" s="289"/>
      <c r="S184" s="289"/>
      <c r="T184" s="289"/>
      <c r="U184" s="289"/>
      <c r="V184" s="289"/>
      <c r="W184" s="289"/>
      <c r="X184" s="289"/>
      <c r="Y184" s="289"/>
      <c r="Z184" s="289"/>
      <c r="AA184" s="289"/>
      <c r="AB184" s="365"/>
    </row>
    <row r="185" spans="2:28" ht="27.75" customHeight="1">
      <c r="B185" s="91"/>
      <c r="C185" s="290"/>
      <c r="D185" s="290"/>
      <c r="E185" s="290"/>
      <c r="F185" s="330"/>
      <c r="G185" s="330"/>
      <c r="H185" s="289" t="s">
        <v>1345</v>
      </c>
      <c r="I185" s="289"/>
      <c r="J185" s="289"/>
      <c r="K185" s="289"/>
      <c r="L185" s="289"/>
      <c r="M185" s="290"/>
      <c r="N185" s="290"/>
      <c r="O185" s="290"/>
      <c r="P185" s="290"/>
      <c r="Q185" s="289"/>
      <c r="R185" s="289"/>
      <c r="S185" s="289"/>
      <c r="T185" s="289"/>
      <c r="U185" s="289"/>
      <c r="V185" s="289"/>
      <c r="W185" s="289"/>
      <c r="X185" s="289"/>
      <c r="Y185" s="289"/>
      <c r="Z185" s="289"/>
      <c r="AA185" s="289"/>
      <c r="AB185" s="365"/>
    </row>
    <row r="186" spans="2:28" ht="27.75" customHeight="1">
      <c r="B186" s="91"/>
      <c r="C186" s="290"/>
      <c r="D186" s="290"/>
      <c r="E186" s="290"/>
      <c r="F186" s="330"/>
      <c r="G186" s="330"/>
      <c r="H186" s="289" t="s">
        <v>1346</v>
      </c>
      <c r="I186" s="289"/>
      <c r="J186" s="289"/>
      <c r="K186" s="289"/>
      <c r="L186" s="289"/>
      <c r="M186" s="290"/>
      <c r="N186" s="290"/>
      <c r="O186" s="290"/>
      <c r="P186" s="290"/>
      <c r="Q186" s="289"/>
      <c r="R186" s="289"/>
      <c r="S186" s="289"/>
      <c r="T186" s="289"/>
      <c r="U186" s="289"/>
      <c r="V186" s="289"/>
      <c r="W186" s="289"/>
      <c r="X186" s="289"/>
      <c r="Y186" s="289"/>
      <c r="Z186" s="289"/>
      <c r="AA186" s="289"/>
      <c r="AB186" s="365"/>
    </row>
    <row r="187" spans="2:28" ht="27.75" customHeight="1">
      <c r="B187" s="91"/>
      <c r="C187" s="290"/>
      <c r="D187" s="290"/>
      <c r="E187" s="290"/>
      <c r="F187" s="330"/>
      <c r="G187" s="330"/>
      <c r="H187" s="289" t="s">
        <v>1347</v>
      </c>
      <c r="I187" s="289"/>
      <c r="J187" s="289"/>
      <c r="K187" s="289"/>
      <c r="L187" s="289"/>
      <c r="M187" s="290"/>
      <c r="N187" s="290"/>
      <c r="O187" s="290"/>
      <c r="P187" s="290"/>
      <c r="Q187" s="289"/>
      <c r="R187" s="289"/>
      <c r="S187" s="289"/>
      <c r="T187" s="289"/>
      <c r="U187" s="289"/>
      <c r="V187" s="289"/>
      <c r="W187" s="289"/>
      <c r="X187" s="289"/>
      <c r="Y187" s="289"/>
      <c r="Z187" s="289"/>
      <c r="AA187" s="289"/>
      <c r="AB187" s="365"/>
    </row>
    <row r="188" spans="2:28" ht="27.75" customHeight="1">
      <c r="B188" s="91"/>
      <c r="C188" s="290"/>
      <c r="D188" s="290"/>
      <c r="E188" s="290"/>
      <c r="F188" s="330"/>
      <c r="G188" s="330"/>
      <c r="H188" s="289" t="s">
        <v>1348</v>
      </c>
      <c r="I188" s="289"/>
      <c r="J188" s="289"/>
      <c r="K188" s="289"/>
      <c r="L188" s="289"/>
      <c r="M188" s="290"/>
      <c r="N188" s="290"/>
      <c r="O188" s="290"/>
      <c r="P188" s="290"/>
      <c r="Q188" s="289"/>
      <c r="R188" s="289"/>
      <c r="S188" s="289"/>
      <c r="T188" s="289"/>
      <c r="U188" s="289"/>
      <c r="V188" s="289"/>
      <c r="W188" s="289"/>
      <c r="X188" s="289"/>
      <c r="Y188" s="289"/>
      <c r="Z188" s="289"/>
      <c r="AA188" s="289"/>
      <c r="AB188" s="365"/>
    </row>
    <row r="189" spans="2:28" ht="27.75" customHeight="1">
      <c r="B189" s="91"/>
      <c r="C189" s="290"/>
      <c r="D189" s="290"/>
      <c r="E189" s="290"/>
      <c r="F189" s="330"/>
      <c r="G189" s="330"/>
      <c r="H189" s="289" t="s">
        <v>1349</v>
      </c>
      <c r="I189" s="289"/>
      <c r="J189" s="289"/>
      <c r="K189" s="289"/>
      <c r="L189" s="289"/>
      <c r="M189" s="290"/>
      <c r="N189" s="290"/>
      <c r="O189" s="290"/>
      <c r="P189" s="290"/>
      <c r="Q189" s="289"/>
      <c r="R189" s="289"/>
      <c r="S189" s="289"/>
      <c r="T189" s="289"/>
      <c r="U189" s="289"/>
      <c r="V189" s="289"/>
      <c r="W189" s="289"/>
      <c r="X189" s="289"/>
      <c r="Y189" s="289"/>
      <c r="Z189" s="289"/>
      <c r="AA189" s="289"/>
      <c r="AB189" s="365"/>
    </row>
    <row r="190" spans="2:28" ht="27.75" customHeight="1">
      <c r="B190" s="91"/>
      <c r="C190" s="290"/>
      <c r="D190" s="290"/>
      <c r="E190" s="290"/>
      <c r="F190" s="330"/>
      <c r="G190" s="330"/>
      <c r="H190" s="289" t="s">
        <v>1350</v>
      </c>
      <c r="I190" s="289"/>
      <c r="J190" s="289"/>
      <c r="K190" s="289"/>
      <c r="L190" s="289"/>
      <c r="M190" s="290"/>
      <c r="N190" s="290"/>
      <c r="O190" s="290"/>
      <c r="P190" s="290"/>
      <c r="Q190" s="289"/>
      <c r="R190" s="289"/>
      <c r="S190" s="289"/>
      <c r="T190" s="289"/>
      <c r="U190" s="289"/>
      <c r="V190" s="289"/>
      <c r="W190" s="289"/>
      <c r="X190" s="289"/>
      <c r="Y190" s="289"/>
      <c r="Z190" s="289"/>
      <c r="AA190" s="289"/>
      <c r="AB190" s="365"/>
    </row>
    <row r="191" spans="2:28" ht="27.75" customHeight="1">
      <c r="B191" s="91"/>
      <c r="C191" s="290"/>
      <c r="D191" s="290"/>
      <c r="E191" s="290"/>
      <c r="F191" s="330"/>
      <c r="G191" s="330"/>
      <c r="H191" s="289" t="s">
        <v>1351</v>
      </c>
      <c r="I191" s="289"/>
      <c r="J191" s="289"/>
      <c r="K191" s="289"/>
      <c r="L191" s="289"/>
      <c r="M191" s="290"/>
      <c r="N191" s="290"/>
      <c r="O191" s="290"/>
      <c r="P191" s="290"/>
      <c r="Q191" s="289"/>
      <c r="R191" s="289"/>
      <c r="S191" s="289"/>
      <c r="T191" s="289"/>
      <c r="U191" s="289"/>
      <c r="V191" s="289"/>
      <c r="W191" s="289"/>
      <c r="X191" s="289"/>
      <c r="Y191" s="289"/>
      <c r="Z191" s="289"/>
      <c r="AA191" s="289"/>
      <c r="AB191" s="365"/>
    </row>
    <row r="192" spans="2:28" ht="27.75" customHeight="1" thickBot="1">
      <c r="B192" s="92"/>
      <c r="C192" s="318"/>
      <c r="D192" s="318"/>
      <c r="E192" s="318"/>
      <c r="F192" s="392"/>
      <c r="G192" s="392"/>
      <c r="H192" s="332" t="s">
        <v>1352</v>
      </c>
      <c r="I192" s="332"/>
      <c r="J192" s="332"/>
      <c r="K192" s="332"/>
      <c r="L192" s="332"/>
      <c r="M192" s="318"/>
      <c r="N192" s="318"/>
      <c r="O192" s="318"/>
      <c r="P192" s="318"/>
      <c r="Q192" s="332"/>
      <c r="R192" s="332"/>
      <c r="S192" s="332"/>
      <c r="T192" s="332"/>
      <c r="U192" s="332"/>
      <c r="V192" s="332"/>
      <c r="W192" s="332"/>
      <c r="X192" s="332"/>
      <c r="Y192" s="332"/>
      <c r="Z192" s="332"/>
      <c r="AA192" s="332"/>
      <c r="AB192" s="393"/>
    </row>
  </sheetData>
  <mergeCells count="1252">
    <mergeCell ref="G7:T7"/>
    <mergeCell ref="G8:T8"/>
    <mergeCell ref="F21:G21"/>
    <mergeCell ref="H21:J21"/>
    <mergeCell ref="K21:L21"/>
    <mergeCell ref="M21:P21"/>
    <mergeCell ref="C20:E20"/>
    <mergeCell ref="F20:G20"/>
    <mergeCell ref="H20:J20"/>
    <mergeCell ref="K20:L20"/>
    <mergeCell ref="M20:P20"/>
    <mergeCell ref="Q20:V20"/>
    <mergeCell ref="W20:AB20"/>
    <mergeCell ref="X2:AB2"/>
    <mergeCell ref="U3:W3"/>
    <mergeCell ref="X3:AB3"/>
    <mergeCell ref="E2:T2"/>
    <mergeCell ref="E3:T3"/>
    <mergeCell ref="B2:D2"/>
    <mergeCell ref="B3:D3"/>
    <mergeCell ref="U2:W2"/>
    <mergeCell ref="G9:T9"/>
    <mergeCell ref="B4:AB4"/>
    <mergeCell ref="U7:AB7"/>
    <mergeCell ref="U8:AB8"/>
    <mergeCell ref="U9:AB9"/>
    <mergeCell ref="B5:AB5"/>
    <mergeCell ref="B14:AB14"/>
    <mergeCell ref="G11:T11"/>
    <mergeCell ref="B17:AB18"/>
    <mergeCell ref="U10:AB10"/>
    <mergeCell ref="E12:F12"/>
    <mergeCell ref="G12:T12"/>
    <mergeCell ref="E13:F13"/>
    <mergeCell ref="B6:AB6"/>
    <mergeCell ref="G13:T13"/>
    <mergeCell ref="C7:D7"/>
    <mergeCell ref="E7:F7"/>
    <mergeCell ref="C8:D8"/>
    <mergeCell ref="C9:D9"/>
    <mergeCell ref="C10:D10"/>
    <mergeCell ref="C11:D11"/>
    <mergeCell ref="C12:D12"/>
    <mergeCell ref="C13:D13"/>
    <mergeCell ref="Q23:V23"/>
    <mergeCell ref="W23:AB23"/>
    <mergeCell ref="C24:E24"/>
    <mergeCell ref="F24:G24"/>
    <mergeCell ref="H24:J24"/>
    <mergeCell ref="K24:L24"/>
    <mergeCell ref="M24:P24"/>
    <mergeCell ref="Q24:V24"/>
    <mergeCell ref="W24:AB24"/>
    <mergeCell ref="C23:E23"/>
    <mergeCell ref="F23:G23"/>
    <mergeCell ref="H23:J23"/>
    <mergeCell ref="K23:L23"/>
    <mergeCell ref="M23:P23"/>
    <mergeCell ref="E8:F8"/>
    <mergeCell ref="E9:F9"/>
    <mergeCell ref="E10:F10"/>
    <mergeCell ref="G10:T10"/>
    <mergeCell ref="E11:F11"/>
    <mergeCell ref="U11:AB11"/>
    <mergeCell ref="U12:AB12"/>
    <mergeCell ref="U13:AB13"/>
    <mergeCell ref="Q21:V21"/>
    <mergeCell ref="W21:AB21"/>
    <mergeCell ref="C22:E22"/>
    <mergeCell ref="F22:G22"/>
    <mergeCell ref="H22:J22"/>
    <mergeCell ref="K22:L22"/>
    <mergeCell ref="M22:P22"/>
    <mergeCell ref="Q22:V22"/>
    <mergeCell ref="W22:AB22"/>
    <mergeCell ref="C21:E21"/>
    <mergeCell ref="Q34:V34"/>
    <mergeCell ref="C35:E35"/>
    <mergeCell ref="F35:G35"/>
    <mergeCell ref="H35:J35"/>
    <mergeCell ref="K35:L35"/>
    <mergeCell ref="M35:P35"/>
    <mergeCell ref="Q35:V35"/>
    <mergeCell ref="C34:E34"/>
    <mergeCell ref="F34:G34"/>
    <mergeCell ref="H34:J34"/>
    <mergeCell ref="K34:L34"/>
    <mergeCell ref="M34:P34"/>
    <mergeCell ref="Q26:V26"/>
    <mergeCell ref="W26:AB26"/>
    <mergeCell ref="C27:E27"/>
    <mergeCell ref="F27:G27"/>
    <mergeCell ref="K27:L27"/>
    <mergeCell ref="M27:P27"/>
    <mergeCell ref="Q27:V27"/>
    <mergeCell ref="W27:AB27"/>
    <mergeCell ref="C26:E26"/>
    <mergeCell ref="F26:G26"/>
    <mergeCell ref="H26:J26"/>
    <mergeCell ref="K26:L26"/>
    <mergeCell ref="M26:P26"/>
    <mergeCell ref="W28:AB28"/>
    <mergeCell ref="Q28:V28"/>
    <mergeCell ref="C28:E28"/>
    <mergeCell ref="F28:G28"/>
    <mergeCell ref="K28:L28"/>
    <mergeCell ref="M28:P28"/>
    <mergeCell ref="Q38:V38"/>
    <mergeCell ref="C39:E39"/>
    <mergeCell ref="F39:G39"/>
    <mergeCell ref="H39:J39"/>
    <mergeCell ref="K39:L39"/>
    <mergeCell ref="M39:P39"/>
    <mergeCell ref="Q39:V39"/>
    <mergeCell ref="C38:E38"/>
    <mergeCell ref="F38:G38"/>
    <mergeCell ref="H38:J38"/>
    <mergeCell ref="K38:L38"/>
    <mergeCell ref="M38:P38"/>
    <mergeCell ref="Q36:V36"/>
    <mergeCell ref="C37:E37"/>
    <mergeCell ref="F37:G37"/>
    <mergeCell ref="H37:J37"/>
    <mergeCell ref="K37:L37"/>
    <mergeCell ref="M37:P37"/>
    <mergeCell ref="Q37:V37"/>
    <mergeCell ref="C36:E36"/>
    <mergeCell ref="F36:G36"/>
    <mergeCell ref="H36:J36"/>
    <mergeCell ref="K36:L36"/>
    <mergeCell ref="M36:P36"/>
    <mergeCell ref="C42:E42"/>
    <mergeCell ref="F42:G42"/>
    <mergeCell ref="H42:J42"/>
    <mergeCell ref="K42:L42"/>
    <mergeCell ref="M42:P42"/>
    <mergeCell ref="Q40:V40"/>
    <mergeCell ref="C41:E41"/>
    <mergeCell ref="F41:G41"/>
    <mergeCell ref="H41:J41"/>
    <mergeCell ref="K41:L41"/>
    <mergeCell ref="M41:P41"/>
    <mergeCell ref="Q41:V41"/>
    <mergeCell ref="C40:E40"/>
    <mergeCell ref="F40:G40"/>
    <mergeCell ref="H40:J40"/>
    <mergeCell ref="K40:L40"/>
    <mergeCell ref="M40:P40"/>
    <mergeCell ref="Q46:V46"/>
    <mergeCell ref="C47:E47"/>
    <mergeCell ref="F47:G47"/>
    <mergeCell ref="H47:J47"/>
    <mergeCell ref="K47:L47"/>
    <mergeCell ref="M47:P47"/>
    <mergeCell ref="Q47:V47"/>
    <mergeCell ref="W46:AB46"/>
    <mergeCell ref="W47:AB47"/>
    <mergeCell ref="C46:E46"/>
    <mergeCell ref="F46:G46"/>
    <mergeCell ref="H46:J46"/>
    <mergeCell ref="K46:L46"/>
    <mergeCell ref="M46:P46"/>
    <mergeCell ref="Q44:V44"/>
    <mergeCell ref="C45:E45"/>
    <mergeCell ref="F45:G45"/>
    <mergeCell ref="H45:J45"/>
    <mergeCell ref="K45:L45"/>
    <mergeCell ref="M45:P45"/>
    <mergeCell ref="Q45:V45"/>
    <mergeCell ref="C44:E44"/>
    <mergeCell ref="F44:G44"/>
    <mergeCell ref="H44:J44"/>
    <mergeCell ref="K44:L44"/>
    <mergeCell ref="M44:P44"/>
    <mergeCell ref="W44:AB44"/>
    <mergeCell ref="W45:AB45"/>
    <mergeCell ref="Q50:V50"/>
    <mergeCell ref="C51:E51"/>
    <mergeCell ref="F51:G51"/>
    <mergeCell ref="H51:J51"/>
    <mergeCell ref="K51:L51"/>
    <mergeCell ref="M51:P51"/>
    <mergeCell ref="Q51:V51"/>
    <mergeCell ref="W50:AB50"/>
    <mergeCell ref="W51:AB51"/>
    <mergeCell ref="C50:E50"/>
    <mergeCell ref="F50:G50"/>
    <mergeCell ref="H50:J50"/>
    <mergeCell ref="K50:L50"/>
    <mergeCell ref="M50:P50"/>
    <mergeCell ref="Q48:V48"/>
    <mergeCell ref="C49:E49"/>
    <mergeCell ref="F49:G49"/>
    <mergeCell ref="H49:J49"/>
    <mergeCell ref="K49:L49"/>
    <mergeCell ref="M49:P49"/>
    <mergeCell ref="Q49:V49"/>
    <mergeCell ref="W48:AB48"/>
    <mergeCell ref="W49:AB49"/>
    <mergeCell ref="C48:E48"/>
    <mergeCell ref="F48:G48"/>
    <mergeCell ref="H48:J48"/>
    <mergeCell ref="K48:L48"/>
    <mergeCell ref="M48:P48"/>
    <mergeCell ref="Q54:V54"/>
    <mergeCell ref="C55:E55"/>
    <mergeCell ref="F55:G55"/>
    <mergeCell ref="H55:J55"/>
    <mergeCell ref="K55:L55"/>
    <mergeCell ref="M55:P55"/>
    <mergeCell ref="Q55:V55"/>
    <mergeCell ref="W54:AB54"/>
    <mergeCell ref="W55:AB55"/>
    <mergeCell ref="C54:E54"/>
    <mergeCell ref="F54:G54"/>
    <mergeCell ref="H54:J54"/>
    <mergeCell ref="K54:L54"/>
    <mergeCell ref="M54:P54"/>
    <mergeCell ref="Q52:V52"/>
    <mergeCell ref="C53:E53"/>
    <mergeCell ref="F53:G53"/>
    <mergeCell ref="H53:J53"/>
    <mergeCell ref="K53:L53"/>
    <mergeCell ref="M53:P53"/>
    <mergeCell ref="Q53:V53"/>
    <mergeCell ref="W52:AB52"/>
    <mergeCell ref="W53:AB53"/>
    <mergeCell ref="C52:E52"/>
    <mergeCell ref="F52:G52"/>
    <mergeCell ref="H52:J52"/>
    <mergeCell ref="K52:L52"/>
    <mergeCell ref="M52:P52"/>
    <mergeCell ref="Q58:V58"/>
    <mergeCell ref="C59:E59"/>
    <mergeCell ref="F59:G59"/>
    <mergeCell ref="H59:J59"/>
    <mergeCell ref="K59:L59"/>
    <mergeCell ref="M59:P59"/>
    <mergeCell ref="Q59:V59"/>
    <mergeCell ref="W58:AB58"/>
    <mergeCell ref="W59:AB59"/>
    <mergeCell ref="C58:E58"/>
    <mergeCell ref="F58:G58"/>
    <mergeCell ref="H58:J58"/>
    <mergeCell ref="K58:L58"/>
    <mergeCell ref="M58:P58"/>
    <mergeCell ref="Q56:V56"/>
    <mergeCell ref="C57:E57"/>
    <mergeCell ref="F57:G57"/>
    <mergeCell ref="H57:J57"/>
    <mergeCell ref="K57:L57"/>
    <mergeCell ref="M57:P57"/>
    <mergeCell ref="Q57:V57"/>
    <mergeCell ref="W56:AB56"/>
    <mergeCell ref="W57:AB57"/>
    <mergeCell ref="C56:E56"/>
    <mergeCell ref="F56:G56"/>
    <mergeCell ref="H56:J56"/>
    <mergeCell ref="K56:L56"/>
    <mergeCell ref="M56:P56"/>
    <mergeCell ref="H62:J62"/>
    <mergeCell ref="K62:L62"/>
    <mergeCell ref="M62:P62"/>
    <mergeCell ref="Q60:V60"/>
    <mergeCell ref="C61:E61"/>
    <mergeCell ref="F61:G61"/>
    <mergeCell ref="H61:J61"/>
    <mergeCell ref="K61:L61"/>
    <mergeCell ref="M61:P61"/>
    <mergeCell ref="Q61:V61"/>
    <mergeCell ref="W60:AB60"/>
    <mergeCell ref="W61:AB61"/>
    <mergeCell ref="C60:E60"/>
    <mergeCell ref="F60:G60"/>
    <mergeCell ref="H60:J60"/>
    <mergeCell ref="K60:L60"/>
    <mergeCell ref="M60:P60"/>
    <mergeCell ref="Q62:V62"/>
    <mergeCell ref="C66:E66"/>
    <mergeCell ref="F66:G66"/>
    <mergeCell ref="H66:J66"/>
    <mergeCell ref="K66:L66"/>
    <mergeCell ref="M66:P66"/>
    <mergeCell ref="Q64:V64"/>
    <mergeCell ref="C65:E65"/>
    <mergeCell ref="F65:G65"/>
    <mergeCell ref="H65:J65"/>
    <mergeCell ref="K65:L65"/>
    <mergeCell ref="M65:P65"/>
    <mergeCell ref="Q65:V65"/>
    <mergeCell ref="W64:AB64"/>
    <mergeCell ref="W65:AB65"/>
    <mergeCell ref="C64:E64"/>
    <mergeCell ref="F64:G64"/>
    <mergeCell ref="H64:J64"/>
    <mergeCell ref="K64:L64"/>
    <mergeCell ref="M64:P64"/>
    <mergeCell ref="W66:AB66"/>
    <mergeCell ref="Q66:V66"/>
    <mergeCell ref="C63:E63"/>
    <mergeCell ref="F63:G63"/>
    <mergeCell ref="H63:J63"/>
    <mergeCell ref="K63:L63"/>
    <mergeCell ref="M63:P63"/>
    <mergeCell ref="Q63:V63"/>
    <mergeCell ref="W62:AB62"/>
    <mergeCell ref="W63:AB63"/>
    <mergeCell ref="C62:E62"/>
    <mergeCell ref="F62:G62"/>
    <mergeCell ref="H27:J27"/>
    <mergeCell ref="H28:J28"/>
    <mergeCell ref="H29:J29"/>
    <mergeCell ref="H30:J30"/>
    <mergeCell ref="H31:J31"/>
    <mergeCell ref="H32:J32"/>
    <mergeCell ref="H33:J33"/>
    <mergeCell ref="C29:E29"/>
    <mergeCell ref="F29:G29"/>
    <mergeCell ref="K29:L29"/>
    <mergeCell ref="M29:P29"/>
    <mergeCell ref="Q29:V29"/>
    <mergeCell ref="W29:AB29"/>
    <mergeCell ref="C30:E30"/>
    <mergeCell ref="F30:G30"/>
    <mergeCell ref="K30:L30"/>
    <mergeCell ref="M30:P30"/>
    <mergeCell ref="Q30:V30"/>
    <mergeCell ref="W30:AB30"/>
    <mergeCell ref="C31:E31"/>
    <mergeCell ref="W34:AB34"/>
    <mergeCell ref="W35:AB35"/>
    <mergeCell ref="W36:AB36"/>
    <mergeCell ref="W37:AB37"/>
    <mergeCell ref="W38:AB38"/>
    <mergeCell ref="W39:AB39"/>
    <mergeCell ref="W40:AB40"/>
    <mergeCell ref="W41:AB41"/>
    <mergeCell ref="W42:AB42"/>
    <mergeCell ref="W43:AB43"/>
    <mergeCell ref="K33:L33"/>
    <mergeCell ref="M33:P33"/>
    <mergeCell ref="Q33:V33"/>
    <mergeCell ref="W33:AB33"/>
    <mergeCell ref="W31:AB31"/>
    <mergeCell ref="C32:E32"/>
    <mergeCell ref="F32:G32"/>
    <mergeCell ref="K32:L32"/>
    <mergeCell ref="M32:P32"/>
    <mergeCell ref="Q32:V32"/>
    <mergeCell ref="W32:AB32"/>
    <mergeCell ref="F31:G31"/>
    <mergeCell ref="K31:L31"/>
    <mergeCell ref="M31:P31"/>
    <mergeCell ref="Q31:V31"/>
    <mergeCell ref="C33:E33"/>
    <mergeCell ref="F33:G33"/>
    <mergeCell ref="Q42:V42"/>
    <mergeCell ref="C43:E43"/>
    <mergeCell ref="F43:G43"/>
    <mergeCell ref="H43:J43"/>
    <mergeCell ref="K43:L43"/>
    <mergeCell ref="M43:P43"/>
    <mergeCell ref="Q43:V43"/>
    <mergeCell ref="H85:J85"/>
    <mergeCell ref="K85:L85"/>
    <mergeCell ref="H86:J86"/>
    <mergeCell ref="K86:L86"/>
    <mergeCell ref="H87:J87"/>
    <mergeCell ref="K87:L87"/>
    <mergeCell ref="H88:J88"/>
    <mergeCell ref="K88:L88"/>
    <mergeCell ref="H89:J89"/>
    <mergeCell ref="H78:J78"/>
    <mergeCell ref="K78:L78"/>
    <mergeCell ref="H79:J79"/>
    <mergeCell ref="K79:L79"/>
    <mergeCell ref="H80:J80"/>
    <mergeCell ref="K80:L80"/>
    <mergeCell ref="H81:J81"/>
    <mergeCell ref="K81:L81"/>
    <mergeCell ref="H67:J67"/>
    <mergeCell ref="K67:L67"/>
    <mergeCell ref="H68:J68"/>
    <mergeCell ref="K68:L68"/>
    <mergeCell ref="H69:J69"/>
    <mergeCell ref="K69:L69"/>
    <mergeCell ref="H70:J70"/>
    <mergeCell ref="K70:L70"/>
    <mergeCell ref="H71:J71"/>
    <mergeCell ref="K71:L71"/>
    <mergeCell ref="H72:J72"/>
    <mergeCell ref="K72:L72"/>
    <mergeCell ref="H73:J73"/>
    <mergeCell ref="K73:L73"/>
    <mergeCell ref="H74:J74"/>
    <mergeCell ref="K74:L74"/>
    <mergeCell ref="H75:J75"/>
    <mergeCell ref="K75:L75"/>
    <mergeCell ref="M67:P67"/>
    <mergeCell ref="Q67:V67"/>
    <mergeCell ref="C68:E68"/>
    <mergeCell ref="F68:G68"/>
    <mergeCell ref="M68:P68"/>
    <mergeCell ref="Q68:V68"/>
    <mergeCell ref="C69:E69"/>
    <mergeCell ref="F69:G69"/>
    <mergeCell ref="M69:P69"/>
    <mergeCell ref="Q69:V69"/>
    <mergeCell ref="W67:AB67"/>
    <mergeCell ref="W68:AB68"/>
    <mergeCell ref="W69:AB69"/>
    <mergeCell ref="K189:L189"/>
    <mergeCell ref="H190:J190"/>
    <mergeCell ref="K190:L190"/>
    <mergeCell ref="H191:J191"/>
    <mergeCell ref="K191:L191"/>
    <mergeCell ref="C67:E67"/>
    <mergeCell ref="F67:G67"/>
    <mergeCell ref="C70:E70"/>
    <mergeCell ref="F70:G70"/>
    <mergeCell ref="C73:E73"/>
    <mergeCell ref="F73:G73"/>
    <mergeCell ref="C76:E76"/>
    <mergeCell ref="F76:G76"/>
    <mergeCell ref="C79:E79"/>
    <mergeCell ref="F79:G79"/>
    <mergeCell ref="C82:E82"/>
    <mergeCell ref="F82:G82"/>
    <mergeCell ref="C85:E85"/>
    <mergeCell ref="F85:G85"/>
    <mergeCell ref="M73:P73"/>
    <mergeCell ref="Q73:V73"/>
    <mergeCell ref="C74:E74"/>
    <mergeCell ref="F74:G74"/>
    <mergeCell ref="M74:P74"/>
    <mergeCell ref="Q74:V74"/>
    <mergeCell ref="C75:E75"/>
    <mergeCell ref="F75:G75"/>
    <mergeCell ref="M75:P75"/>
    <mergeCell ref="Q75:V75"/>
    <mergeCell ref="W73:AB73"/>
    <mergeCell ref="W74:AB74"/>
    <mergeCell ref="W75:AB75"/>
    <mergeCell ref="M70:P70"/>
    <mergeCell ref="Q70:V70"/>
    <mergeCell ref="C71:E71"/>
    <mergeCell ref="F71:G71"/>
    <mergeCell ref="M71:P71"/>
    <mergeCell ref="Q71:V71"/>
    <mergeCell ref="C72:E72"/>
    <mergeCell ref="F72:G72"/>
    <mergeCell ref="M72:P72"/>
    <mergeCell ref="Q72:V72"/>
    <mergeCell ref="W70:AB70"/>
    <mergeCell ref="W71:AB71"/>
    <mergeCell ref="W72:AB72"/>
    <mergeCell ref="M79:P79"/>
    <mergeCell ref="Q79:V79"/>
    <mergeCell ref="C80:E80"/>
    <mergeCell ref="F80:G80"/>
    <mergeCell ref="M80:P80"/>
    <mergeCell ref="Q80:V80"/>
    <mergeCell ref="C81:E81"/>
    <mergeCell ref="F81:G81"/>
    <mergeCell ref="M81:P81"/>
    <mergeCell ref="Q81:V81"/>
    <mergeCell ref="W79:AB79"/>
    <mergeCell ref="W80:AB80"/>
    <mergeCell ref="W81:AB81"/>
    <mergeCell ref="M76:P76"/>
    <mergeCell ref="Q76:V76"/>
    <mergeCell ref="C77:E77"/>
    <mergeCell ref="F77:G77"/>
    <mergeCell ref="M77:P77"/>
    <mergeCell ref="Q77:V77"/>
    <mergeCell ref="C78:E78"/>
    <mergeCell ref="F78:G78"/>
    <mergeCell ref="M78:P78"/>
    <mergeCell ref="Q78:V78"/>
    <mergeCell ref="W76:AB76"/>
    <mergeCell ref="W77:AB77"/>
    <mergeCell ref="W78:AB78"/>
    <mergeCell ref="H76:J76"/>
    <mergeCell ref="K76:L76"/>
    <mergeCell ref="H77:J77"/>
    <mergeCell ref="K77:L77"/>
    <mergeCell ref="M85:P85"/>
    <mergeCell ref="Q85:V85"/>
    <mergeCell ref="C86:E86"/>
    <mergeCell ref="F86:G86"/>
    <mergeCell ref="M86:P86"/>
    <mergeCell ref="Q86:V86"/>
    <mergeCell ref="C87:E87"/>
    <mergeCell ref="F87:G87"/>
    <mergeCell ref="M87:P87"/>
    <mergeCell ref="Q87:V87"/>
    <mergeCell ref="W85:AB85"/>
    <mergeCell ref="W86:AB86"/>
    <mergeCell ref="W87:AB87"/>
    <mergeCell ref="M82:P82"/>
    <mergeCell ref="Q82:V82"/>
    <mergeCell ref="C83:E83"/>
    <mergeCell ref="F83:G83"/>
    <mergeCell ref="M83:P83"/>
    <mergeCell ref="Q83:V83"/>
    <mergeCell ref="C84:E84"/>
    <mergeCell ref="F84:G84"/>
    <mergeCell ref="M84:P84"/>
    <mergeCell ref="Q84:V84"/>
    <mergeCell ref="W82:AB82"/>
    <mergeCell ref="W83:AB83"/>
    <mergeCell ref="W84:AB84"/>
    <mergeCell ref="H82:J82"/>
    <mergeCell ref="K82:L82"/>
    <mergeCell ref="H83:J83"/>
    <mergeCell ref="K83:L83"/>
    <mergeCell ref="H84:J84"/>
    <mergeCell ref="K84:L84"/>
    <mergeCell ref="F91:G91"/>
    <mergeCell ref="M91:P91"/>
    <mergeCell ref="Q91:V91"/>
    <mergeCell ref="C92:E92"/>
    <mergeCell ref="F92:G92"/>
    <mergeCell ref="M92:P92"/>
    <mergeCell ref="Q92:V92"/>
    <mergeCell ref="W91:AB91"/>
    <mergeCell ref="W92:AB92"/>
    <mergeCell ref="M88:P88"/>
    <mergeCell ref="Q88:V88"/>
    <mergeCell ref="C89:E89"/>
    <mergeCell ref="F89:G89"/>
    <mergeCell ref="M89:P89"/>
    <mergeCell ref="Q89:V89"/>
    <mergeCell ref="C90:E90"/>
    <mergeCell ref="F90:G90"/>
    <mergeCell ref="M90:P90"/>
    <mergeCell ref="Q90:V90"/>
    <mergeCell ref="W88:AB88"/>
    <mergeCell ref="W89:AB89"/>
    <mergeCell ref="W90:AB90"/>
    <mergeCell ref="C88:E88"/>
    <mergeCell ref="F88:G88"/>
    <mergeCell ref="C91:E91"/>
    <mergeCell ref="K89:L89"/>
    <mergeCell ref="H90:J90"/>
    <mergeCell ref="K90:L90"/>
    <mergeCell ref="H91:J91"/>
    <mergeCell ref="K91:L91"/>
    <mergeCell ref="H92:J92"/>
    <mergeCell ref="K92:L92"/>
    <mergeCell ref="C95:E95"/>
    <mergeCell ref="F95:G95"/>
    <mergeCell ref="M95:P95"/>
    <mergeCell ref="Q95:V95"/>
    <mergeCell ref="C96:E96"/>
    <mergeCell ref="F96:G96"/>
    <mergeCell ref="M96:P96"/>
    <mergeCell ref="Q96:V96"/>
    <mergeCell ref="W95:AB95"/>
    <mergeCell ref="W96:AB96"/>
    <mergeCell ref="C93:E93"/>
    <mergeCell ref="F93:G93"/>
    <mergeCell ref="M93:P93"/>
    <mergeCell ref="Q93:V93"/>
    <mergeCell ref="C94:E94"/>
    <mergeCell ref="F94:G94"/>
    <mergeCell ref="M94:P94"/>
    <mergeCell ref="Q94:V94"/>
    <mergeCell ref="W93:AB93"/>
    <mergeCell ref="W94:AB94"/>
    <mergeCell ref="H93:J93"/>
    <mergeCell ref="K93:L93"/>
    <mergeCell ref="H94:J94"/>
    <mergeCell ref="K94:L94"/>
    <mergeCell ref="H95:J95"/>
    <mergeCell ref="K95:L95"/>
    <mergeCell ref="H96:J96"/>
    <mergeCell ref="K96:L96"/>
    <mergeCell ref="C99:E99"/>
    <mergeCell ref="F99:G99"/>
    <mergeCell ref="M99:P99"/>
    <mergeCell ref="Q99:V99"/>
    <mergeCell ref="C100:E100"/>
    <mergeCell ref="F100:G100"/>
    <mergeCell ref="M100:P100"/>
    <mergeCell ref="Q100:V100"/>
    <mergeCell ref="W99:AB99"/>
    <mergeCell ref="W100:AB100"/>
    <mergeCell ref="C97:E97"/>
    <mergeCell ref="F97:G97"/>
    <mergeCell ref="M97:P97"/>
    <mergeCell ref="Q97:V97"/>
    <mergeCell ref="C98:E98"/>
    <mergeCell ref="F98:G98"/>
    <mergeCell ref="M98:P98"/>
    <mergeCell ref="Q98:V98"/>
    <mergeCell ref="W97:AB97"/>
    <mergeCell ref="W98:AB98"/>
    <mergeCell ref="H100:J100"/>
    <mergeCell ref="K100:L100"/>
    <mergeCell ref="H97:J97"/>
    <mergeCell ref="K97:L97"/>
    <mergeCell ref="H98:J98"/>
    <mergeCell ref="K98:L98"/>
    <mergeCell ref="H99:J99"/>
    <mergeCell ref="K99:L99"/>
    <mergeCell ref="C103:E103"/>
    <mergeCell ref="F103:G103"/>
    <mergeCell ref="M103:P103"/>
    <mergeCell ref="Q103:V103"/>
    <mergeCell ref="C104:E104"/>
    <mergeCell ref="F104:G104"/>
    <mergeCell ref="M104:P104"/>
    <mergeCell ref="Q104:V104"/>
    <mergeCell ref="W103:AB103"/>
    <mergeCell ref="W104:AB104"/>
    <mergeCell ref="C101:E101"/>
    <mergeCell ref="F101:G101"/>
    <mergeCell ref="M101:P101"/>
    <mergeCell ref="Q101:V101"/>
    <mergeCell ref="C102:E102"/>
    <mergeCell ref="F102:G102"/>
    <mergeCell ref="M102:P102"/>
    <mergeCell ref="Q102:V102"/>
    <mergeCell ref="W101:AB101"/>
    <mergeCell ref="W102:AB102"/>
    <mergeCell ref="H101:J101"/>
    <mergeCell ref="K101:L101"/>
    <mergeCell ref="H102:J102"/>
    <mergeCell ref="K102:L102"/>
    <mergeCell ref="H103:J103"/>
    <mergeCell ref="K103:L103"/>
    <mergeCell ref="H104:J104"/>
    <mergeCell ref="K104:L104"/>
    <mergeCell ref="C107:E107"/>
    <mergeCell ref="F107:G107"/>
    <mergeCell ref="M107:P107"/>
    <mergeCell ref="Q107:V107"/>
    <mergeCell ref="C108:E108"/>
    <mergeCell ref="F108:G108"/>
    <mergeCell ref="M108:P108"/>
    <mergeCell ref="Q108:V108"/>
    <mergeCell ref="W107:AB107"/>
    <mergeCell ref="W108:AB108"/>
    <mergeCell ref="C105:E105"/>
    <mergeCell ref="F105:G105"/>
    <mergeCell ref="M105:P105"/>
    <mergeCell ref="Q105:V105"/>
    <mergeCell ref="C106:E106"/>
    <mergeCell ref="F106:G106"/>
    <mergeCell ref="M106:P106"/>
    <mergeCell ref="Q106:V106"/>
    <mergeCell ref="W105:AB105"/>
    <mergeCell ref="W106:AB106"/>
    <mergeCell ref="K107:L107"/>
    <mergeCell ref="H108:J108"/>
    <mergeCell ref="K108:L108"/>
    <mergeCell ref="H105:J105"/>
    <mergeCell ref="K105:L105"/>
    <mergeCell ref="H106:J106"/>
    <mergeCell ref="K106:L106"/>
    <mergeCell ref="H107:J107"/>
    <mergeCell ref="C111:E111"/>
    <mergeCell ref="F111:G111"/>
    <mergeCell ref="M111:P111"/>
    <mergeCell ref="Q111:V111"/>
    <mergeCell ref="C112:E112"/>
    <mergeCell ref="F112:G112"/>
    <mergeCell ref="M112:P112"/>
    <mergeCell ref="Q112:V112"/>
    <mergeCell ref="W111:AB111"/>
    <mergeCell ref="W112:AB112"/>
    <mergeCell ref="C109:E109"/>
    <mergeCell ref="F109:G109"/>
    <mergeCell ref="M109:P109"/>
    <mergeCell ref="Q109:V109"/>
    <mergeCell ref="C110:E110"/>
    <mergeCell ref="F110:G110"/>
    <mergeCell ref="M110:P110"/>
    <mergeCell ref="Q110:V110"/>
    <mergeCell ref="W109:AB109"/>
    <mergeCell ref="W110:AB110"/>
    <mergeCell ref="H109:J109"/>
    <mergeCell ref="K109:L109"/>
    <mergeCell ref="H110:J110"/>
    <mergeCell ref="K110:L110"/>
    <mergeCell ref="H111:J111"/>
    <mergeCell ref="K111:L111"/>
    <mergeCell ref="H112:J112"/>
    <mergeCell ref="K112:L112"/>
    <mergeCell ref="C115:E115"/>
    <mergeCell ref="F115:G115"/>
    <mergeCell ref="M115:P115"/>
    <mergeCell ref="Q115:V115"/>
    <mergeCell ref="C116:E116"/>
    <mergeCell ref="F116:G116"/>
    <mergeCell ref="M116:P116"/>
    <mergeCell ref="Q116:V116"/>
    <mergeCell ref="W115:AB115"/>
    <mergeCell ref="W116:AB116"/>
    <mergeCell ref="C113:E113"/>
    <mergeCell ref="F113:G113"/>
    <mergeCell ref="M113:P113"/>
    <mergeCell ref="Q113:V113"/>
    <mergeCell ref="C114:E114"/>
    <mergeCell ref="F114:G114"/>
    <mergeCell ref="M114:P114"/>
    <mergeCell ref="Q114:V114"/>
    <mergeCell ref="W113:AB113"/>
    <mergeCell ref="W114:AB114"/>
    <mergeCell ref="H113:J113"/>
    <mergeCell ref="K113:L113"/>
    <mergeCell ref="H114:J114"/>
    <mergeCell ref="K114:L114"/>
    <mergeCell ref="H115:J115"/>
    <mergeCell ref="K115:L115"/>
    <mergeCell ref="H116:J116"/>
    <mergeCell ref="K116:L116"/>
    <mergeCell ref="C119:E119"/>
    <mergeCell ref="F119:G119"/>
    <mergeCell ref="M119:P119"/>
    <mergeCell ref="Q119:V119"/>
    <mergeCell ref="C120:E120"/>
    <mergeCell ref="F120:G120"/>
    <mergeCell ref="M120:P120"/>
    <mergeCell ref="Q120:V120"/>
    <mergeCell ref="W119:AB119"/>
    <mergeCell ref="W120:AB120"/>
    <mergeCell ref="C117:E117"/>
    <mergeCell ref="F117:G117"/>
    <mergeCell ref="M117:P117"/>
    <mergeCell ref="Q117:V117"/>
    <mergeCell ref="C118:E118"/>
    <mergeCell ref="F118:G118"/>
    <mergeCell ref="M118:P118"/>
    <mergeCell ref="Q118:V118"/>
    <mergeCell ref="W117:AB117"/>
    <mergeCell ref="W118:AB118"/>
    <mergeCell ref="H118:J118"/>
    <mergeCell ref="K118:L118"/>
    <mergeCell ref="H119:J119"/>
    <mergeCell ref="K119:L119"/>
    <mergeCell ref="H120:J120"/>
    <mergeCell ref="K120:L120"/>
    <mergeCell ref="H117:J117"/>
    <mergeCell ref="K117:L117"/>
    <mergeCell ref="C123:E123"/>
    <mergeCell ref="F123:G123"/>
    <mergeCell ref="M123:P123"/>
    <mergeCell ref="Q123:V123"/>
    <mergeCell ref="C124:E124"/>
    <mergeCell ref="F124:G124"/>
    <mergeCell ref="M124:P124"/>
    <mergeCell ref="Q124:V124"/>
    <mergeCell ref="W123:AB123"/>
    <mergeCell ref="W124:AB124"/>
    <mergeCell ref="C121:E121"/>
    <mergeCell ref="F121:G121"/>
    <mergeCell ref="M121:P121"/>
    <mergeCell ref="Q121:V121"/>
    <mergeCell ref="C122:E122"/>
    <mergeCell ref="F122:G122"/>
    <mergeCell ref="M122:P122"/>
    <mergeCell ref="Q122:V122"/>
    <mergeCell ref="W121:AB121"/>
    <mergeCell ref="W122:AB122"/>
    <mergeCell ref="H121:J121"/>
    <mergeCell ref="K121:L121"/>
    <mergeCell ref="H122:J122"/>
    <mergeCell ref="K122:L122"/>
    <mergeCell ref="H123:J123"/>
    <mergeCell ref="K123:L123"/>
    <mergeCell ref="H124:J124"/>
    <mergeCell ref="K124:L124"/>
    <mergeCell ref="C127:E127"/>
    <mergeCell ref="F127:G127"/>
    <mergeCell ref="M127:P127"/>
    <mergeCell ref="Q127:V127"/>
    <mergeCell ref="C128:E128"/>
    <mergeCell ref="F128:G128"/>
    <mergeCell ref="M128:P128"/>
    <mergeCell ref="Q128:V128"/>
    <mergeCell ref="W127:AB127"/>
    <mergeCell ref="W128:AB128"/>
    <mergeCell ref="C125:E125"/>
    <mergeCell ref="F125:G125"/>
    <mergeCell ref="M125:P125"/>
    <mergeCell ref="Q125:V125"/>
    <mergeCell ref="C126:E126"/>
    <mergeCell ref="F126:G126"/>
    <mergeCell ref="M126:P126"/>
    <mergeCell ref="Q126:V126"/>
    <mergeCell ref="W125:AB125"/>
    <mergeCell ref="W126:AB126"/>
    <mergeCell ref="K125:L125"/>
    <mergeCell ref="H126:J126"/>
    <mergeCell ref="K126:L126"/>
    <mergeCell ref="H127:J127"/>
    <mergeCell ref="K127:L127"/>
    <mergeCell ref="H128:J128"/>
    <mergeCell ref="K128:L128"/>
    <mergeCell ref="H125:J125"/>
    <mergeCell ref="C131:E131"/>
    <mergeCell ref="F131:G131"/>
    <mergeCell ref="M131:P131"/>
    <mergeCell ref="Q131:V131"/>
    <mergeCell ref="C132:E132"/>
    <mergeCell ref="F132:G132"/>
    <mergeCell ref="M132:P132"/>
    <mergeCell ref="Q132:V132"/>
    <mergeCell ref="W131:AB131"/>
    <mergeCell ref="W132:AB132"/>
    <mergeCell ref="C129:E129"/>
    <mergeCell ref="F129:G129"/>
    <mergeCell ref="M129:P129"/>
    <mergeCell ref="Q129:V129"/>
    <mergeCell ref="C130:E130"/>
    <mergeCell ref="F130:G130"/>
    <mergeCell ref="M130:P130"/>
    <mergeCell ref="Q130:V130"/>
    <mergeCell ref="W129:AB129"/>
    <mergeCell ref="W130:AB130"/>
    <mergeCell ref="H129:J129"/>
    <mergeCell ref="K129:L129"/>
    <mergeCell ref="H130:J130"/>
    <mergeCell ref="K130:L130"/>
    <mergeCell ref="H131:J131"/>
    <mergeCell ref="K131:L131"/>
    <mergeCell ref="H132:J132"/>
    <mergeCell ref="K132:L132"/>
    <mergeCell ref="C135:E135"/>
    <mergeCell ref="F135:G135"/>
    <mergeCell ref="M135:P135"/>
    <mergeCell ref="Q135:V135"/>
    <mergeCell ref="C136:E136"/>
    <mergeCell ref="F136:G136"/>
    <mergeCell ref="M136:P136"/>
    <mergeCell ref="Q136:V136"/>
    <mergeCell ref="W135:AB135"/>
    <mergeCell ref="W136:AB136"/>
    <mergeCell ref="C133:E133"/>
    <mergeCell ref="F133:G133"/>
    <mergeCell ref="M133:P133"/>
    <mergeCell ref="Q133:V133"/>
    <mergeCell ref="C134:E134"/>
    <mergeCell ref="F134:G134"/>
    <mergeCell ref="M134:P134"/>
    <mergeCell ref="Q134:V134"/>
    <mergeCell ref="W133:AB133"/>
    <mergeCell ref="W134:AB134"/>
    <mergeCell ref="H136:J136"/>
    <mergeCell ref="K136:L136"/>
    <mergeCell ref="H133:J133"/>
    <mergeCell ref="K133:L133"/>
    <mergeCell ref="H134:J134"/>
    <mergeCell ref="K134:L134"/>
    <mergeCell ref="H135:J135"/>
    <mergeCell ref="K135:L135"/>
    <mergeCell ref="C139:E139"/>
    <mergeCell ref="F139:G139"/>
    <mergeCell ref="M139:P139"/>
    <mergeCell ref="Q139:V139"/>
    <mergeCell ref="C140:E140"/>
    <mergeCell ref="F140:G140"/>
    <mergeCell ref="M140:P140"/>
    <mergeCell ref="Q140:V140"/>
    <mergeCell ref="W139:AB139"/>
    <mergeCell ref="W140:AB140"/>
    <mergeCell ref="C137:E137"/>
    <mergeCell ref="F137:G137"/>
    <mergeCell ref="M137:P137"/>
    <mergeCell ref="Q137:V137"/>
    <mergeCell ref="C138:E138"/>
    <mergeCell ref="F138:G138"/>
    <mergeCell ref="M138:P138"/>
    <mergeCell ref="Q138:V138"/>
    <mergeCell ref="W137:AB137"/>
    <mergeCell ref="W138:AB138"/>
    <mergeCell ref="H137:J137"/>
    <mergeCell ref="K137:L137"/>
    <mergeCell ref="H138:J138"/>
    <mergeCell ref="K138:L138"/>
    <mergeCell ref="H139:J139"/>
    <mergeCell ref="K139:L139"/>
    <mergeCell ref="H140:J140"/>
    <mergeCell ref="K140:L140"/>
    <mergeCell ref="C143:E143"/>
    <mergeCell ref="F143:G143"/>
    <mergeCell ref="M143:P143"/>
    <mergeCell ref="Q143:V143"/>
    <mergeCell ref="C144:E144"/>
    <mergeCell ref="F144:G144"/>
    <mergeCell ref="M144:P144"/>
    <mergeCell ref="Q144:V144"/>
    <mergeCell ref="W143:AB143"/>
    <mergeCell ref="W144:AB144"/>
    <mergeCell ref="C141:E141"/>
    <mergeCell ref="F141:G141"/>
    <mergeCell ref="M141:P141"/>
    <mergeCell ref="Q141:V141"/>
    <mergeCell ref="C142:E142"/>
    <mergeCell ref="F142:G142"/>
    <mergeCell ref="M142:P142"/>
    <mergeCell ref="Q142:V142"/>
    <mergeCell ref="W141:AB141"/>
    <mergeCell ref="W142:AB142"/>
    <mergeCell ref="K143:L143"/>
    <mergeCell ref="H144:J144"/>
    <mergeCell ref="K144:L144"/>
    <mergeCell ref="H141:J141"/>
    <mergeCell ref="K141:L141"/>
    <mergeCell ref="H142:J142"/>
    <mergeCell ref="K142:L142"/>
    <mergeCell ref="H143:J143"/>
    <mergeCell ref="C147:E147"/>
    <mergeCell ref="F147:G147"/>
    <mergeCell ref="M147:P147"/>
    <mergeCell ref="Q147:V147"/>
    <mergeCell ref="C148:E148"/>
    <mergeCell ref="F148:G148"/>
    <mergeCell ref="M148:P148"/>
    <mergeCell ref="Q148:V148"/>
    <mergeCell ref="W147:AB147"/>
    <mergeCell ref="W148:AB148"/>
    <mergeCell ref="C145:E145"/>
    <mergeCell ref="F145:G145"/>
    <mergeCell ref="M145:P145"/>
    <mergeCell ref="Q145:V145"/>
    <mergeCell ref="C146:E146"/>
    <mergeCell ref="F146:G146"/>
    <mergeCell ref="M146:P146"/>
    <mergeCell ref="Q146:V146"/>
    <mergeCell ref="W145:AB145"/>
    <mergeCell ref="W146:AB146"/>
    <mergeCell ref="H145:J145"/>
    <mergeCell ref="K145:L145"/>
    <mergeCell ref="H146:J146"/>
    <mergeCell ref="K146:L146"/>
    <mergeCell ref="H147:J147"/>
    <mergeCell ref="K147:L147"/>
    <mergeCell ref="H148:J148"/>
    <mergeCell ref="K148:L148"/>
    <mergeCell ref="C151:E151"/>
    <mergeCell ref="F151:G151"/>
    <mergeCell ref="M151:P151"/>
    <mergeCell ref="Q151:V151"/>
    <mergeCell ref="C152:E152"/>
    <mergeCell ref="F152:G152"/>
    <mergeCell ref="M152:P152"/>
    <mergeCell ref="Q152:V152"/>
    <mergeCell ref="W151:AB151"/>
    <mergeCell ref="W152:AB152"/>
    <mergeCell ref="C149:E149"/>
    <mergeCell ref="F149:G149"/>
    <mergeCell ref="M149:P149"/>
    <mergeCell ref="Q149:V149"/>
    <mergeCell ref="C150:E150"/>
    <mergeCell ref="F150:G150"/>
    <mergeCell ref="M150:P150"/>
    <mergeCell ref="Q150:V150"/>
    <mergeCell ref="W149:AB149"/>
    <mergeCell ref="W150:AB150"/>
    <mergeCell ref="H149:J149"/>
    <mergeCell ref="K149:L149"/>
    <mergeCell ref="H150:J150"/>
    <mergeCell ref="K150:L150"/>
    <mergeCell ref="H151:J151"/>
    <mergeCell ref="K151:L151"/>
    <mergeCell ref="H152:J152"/>
    <mergeCell ref="K152:L152"/>
    <mergeCell ref="C155:E155"/>
    <mergeCell ref="F155:G155"/>
    <mergeCell ref="M155:P155"/>
    <mergeCell ref="Q155:V155"/>
    <mergeCell ref="C156:E156"/>
    <mergeCell ref="F156:G156"/>
    <mergeCell ref="M156:P156"/>
    <mergeCell ref="Q156:V156"/>
    <mergeCell ref="W155:AB155"/>
    <mergeCell ref="W156:AB156"/>
    <mergeCell ref="C153:E153"/>
    <mergeCell ref="F153:G153"/>
    <mergeCell ref="M153:P153"/>
    <mergeCell ref="Q153:V153"/>
    <mergeCell ref="C154:E154"/>
    <mergeCell ref="F154:G154"/>
    <mergeCell ref="M154:P154"/>
    <mergeCell ref="Q154:V154"/>
    <mergeCell ref="W153:AB153"/>
    <mergeCell ref="W154:AB154"/>
    <mergeCell ref="H154:J154"/>
    <mergeCell ref="K154:L154"/>
    <mergeCell ref="H155:J155"/>
    <mergeCell ref="K155:L155"/>
    <mergeCell ref="H156:J156"/>
    <mergeCell ref="K156:L156"/>
    <mergeCell ref="H153:J153"/>
    <mergeCell ref="K153:L153"/>
    <mergeCell ref="C159:E159"/>
    <mergeCell ref="F159:G159"/>
    <mergeCell ref="M159:P159"/>
    <mergeCell ref="Q159:V159"/>
    <mergeCell ref="C160:E160"/>
    <mergeCell ref="F160:G160"/>
    <mergeCell ref="M160:P160"/>
    <mergeCell ref="Q160:V160"/>
    <mergeCell ref="W159:AB159"/>
    <mergeCell ref="W160:AB160"/>
    <mergeCell ref="C157:E157"/>
    <mergeCell ref="F157:G157"/>
    <mergeCell ref="M157:P157"/>
    <mergeCell ref="Q157:V157"/>
    <mergeCell ref="C158:E158"/>
    <mergeCell ref="F158:G158"/>
    <mergeCell ref="M158:P158"/>
    <mergeCell ref="Q158:V158"/>
    <mergeCell ref="W157:AB157"/>
    <mergeCell ref="W158:AB158"/>
    <mergeCell ref="H157:J157"/>
    <mergeCell ref="K157:L157"/>
    <mergeCell ref="H158:J158"/>
    <mergeCell ref="K158:L158"/>
    <mergeCell ref="H159:J159"/>
    <mergeCell ref="K159:L159"/>
    <mergeCell ref="H160:J160"/>
    <mergeCell ref="K160:L160"/>
    <mergeCell ref="C163:E163"/>
    <mergeCell ref="F163:G163"/>
    <mergeCell ref="M163:P163"/>
    <mergeCell ref="Q163:V163"/>
    <mergeCell ref="C164:E164"/>
    <mergeCell ref="F164:G164"/>
    <mergeCell ref="M164:P164"/>
    <mergeCell ref="Q164:V164"/>
    <mergeCell ref="W163:AB163"/>
    <mergeCell ref="W164:AB164"/>
    <mergeCell ref="C161:E161"/>
    <mergeCell ref="F161:G161"/>
    <mergeCell ref="M161:P161"/>
    <mergeCell ref="Q161:V161"/>
    <mergeCell ref="C162:E162"/>
    <mergeCell ref="F162:G162"/>
    <mergeCell ref="M162:P162"/>
    <mergeCell ref="Q162:V162"/>
    <mergeCell ref="W161:AB161"/>
    <mergeCell ref="W162:AB162"/>
    <mergeCell ref="K161:L161"/>
    <mergeCell ref="H162:J162"/>
    <mergeCell ref="K162:L162"/>
    <mergeCell ref="H163:J163"/>
    <mergeCell ref="K163:L163"/>
    <mergeCell ref="H164:J164"/>
    <mergeCell ref="K164:L164"/>
    <mergeCell ref="H161:J161"/>
    <mergeCell ref="C167:E167"/>
    <mergeCell ref="F167:G167"/>
    <mergeCell ref="M167:P167"/>
    <mergeCell ref="Q167:V167"/>
    <mergeCell ref="C168:E168"/>
    <mergeCell ref="F168:G168"/>
    <mergeCell ref="M168:P168"/>
    <mergeCell ref="Q168:V168"/>
    <mergeCell ref="W167:AB167"/>
    <mergeCell ref="W168:AB168"/>
    <mergeCell ref="C165:E165"/>
    <mergeCell ref="F165:G165"/>
    <mergeCell ref="M165:P165"/>
    <mergeCell ref="Q165:V165"/>
    <mergeCell ref="C166:E166"/>
    <mergeCell ref="F166:G166"/>
    <mergeCell ref="M166:P166"/>
    <mergeCell ref="Q166:V166"/>
    <mergeCell ref="W165:AB165"/>
    <mergeCell ref="W166:AB166"/>
    <mergeCell ref="H165:J165"/>
    <mergeCell ref="K165:L165"/>
    <mergeCell ref="H166:J166"/>
    <mergeCell ref="K166:L166"/>
    <mergeCell ref="H167:J167"/>
    <mergeCell ref="K167:L167"/>
    <mergeCell ref="H168:J168"/>
    <mergeCell ref="K168:L168"/>
    <mergeCell ref="C171:E171"/>
    <mergeCell ref="F171:G171"/>
    <mergeCell ref="M171:P171"/>
    <mergeCell ref="Q171:V171"/>
    <mergeCell ref="C172:E172"/>
    <mergeCell ref="F172:G172"/>
    <mergeCell ref="M172:P172"/>
    <mergeCell ref="Q172:V172"/>
    <mergeCell ref="W171:AB171"/>
    <mergeCell ref="W172:AB172"/>
    <mergeCell ref="C169:E169"/>
    <mergeCell ref="F169:G169"/>
    <mergeCell ref="M169:P169"/>
    <mergeCell ref="Q169:V169"/>
    <mergeCell ref="C170:E170"/>
    <mergeCell ref="F170:G170"/>
    <mergeCell ref="M170:P170"/>
    <mergeCell ref="Q170:V170"/>
    <mergeCell ref="W169:AB169"/>
    <mergeCell ref="W170:AB170"/>
    <mergeCell ref="H172:J172"/>
    <mergeCell ref="K172:L172"/>
    <mergeCell ref="H169:J169"/>
    <mergeCell ref="K169:L169"/>
    <mergeCell ref="H170:J170"/>
    <mergeCell ref="K170:L170"/>
    <mergeCell ref="H171:J171"/>
    <mergeCell ref="K171:L171"/>
    <mergeCell ref="C174:E174"/>
    <mergeCell ref="F174:G174"/>
    <mergeCell ref="M174:P174"/>
    <mergeCell ref="Q174:V174"/>
    <mergeCell ref="C175:E175"/>
    <mergeCell ref="F175:G175"/>
    <mergeCell ref="M175:P175"/>
    <mergeCell ref="Q175:V175"/>
    <mergeCell ref="W174:AB174"/>
    <mergeCell ref="W175:AB175"/>
    <mergeCell ref="C173:E173"/>
    <mergeCell ref="F173:G173"/>
    <mergeCell ref="M173:P173"/>
    <mergeCell ref="Q173:V173"/>
    <mergeCell ref="W173:AB173"/>
    <mergeCell ref="H173:J173"/>
    <mergeCell ref="K173:L173"/>
    <mergeCell ref="H174:J174"/>
    <mergeCell ref="K174:L174"/>
    <mergeCell ref="H175:J175"/>
    <mergeCell ref="K175:L175"/>
    <mergeCell ref="C176:E176"/>
    <mergeCell ref="F176:G176"/>
    <mergeCell ref="M176:P176"/>
    <mergeCell ref="Q176:V176"/>
    <mergeCell ref="C177:E177"/>
    <mergeCell ref="F177:G177"/>
    <mergeCell ref="M177:P177"/>
    <mergeCell ref="Q177:V177"/>
    <mergeCell ref="W176:AB176"/>
    <mergeCell ref="W177:AB177"/>
    <mergeCell ref="K178:L178"/>
    <mergeCell ref="H179:J179"/>
    <mergeCell ref="K179:L179"/>
    <mergeCell ref="H176:J176"/>
    <mergeCell ref="K176:L176"/>
    <mergeCell ref="H177:J177"/>
    <mergeCell ref="K177:L177"/>
    <mergeCell ref="H178:J178"/>
    <mergeCell ref="C180:E180"/>
    <mergeCell ref="F180:G180"/>
    <mergeCell ref="M180:P180"/>
    <mergeCell ref="Q180:V180"/>
    <mergeCell ref="C181:E181"/>
    <mergeCell ref="F181:G181"/>
    <mergeCell ref="M181:P181"/>
    <mergeCell ref="Q181:V181"/>
    <mergeCell ref="W180:AB180"/>
    <mergeCell ref="W181:AB181"/>
    <mergeCell ref="H180:J180"/>
    <mergeCell ref="K180:L180"/>
    <mergeCell ref="H181:J181"/>
    <mergeCell ref="K181:L181"/>
    <mergeCell ref="C178:E178"/>
    <mergeCell ref="F178:G178"/>
    <mergeCell ref="M178:P178"/>
    <mergeCell ref="Q178:V178"/>
    <mergeCell ref="C179:E179"/>
    <mergeCell ref="F179:G179"/>
    <mergeCell ref="M179:P179"/>
    <mergeCell ref="Q179:V179"/>
    <mergeCell ref="W178:AB178"/>
    <mergeCell ref="W179:AB179"/>
    <mergeCell ref="C183:E183"/>
    <mergeCell ref="F183:G183"/>
    <mergeCell ref="M183:P183"/>
    <mergeCell ref="Q183:V183"/>
    <mergeCell ref="C184:E184"/>
    <mergeCell ref="F184:G184"/>
    <mergeCell ref="M184:P184"/>
    <mergeCell ref="Q184:V184"/>
    <mergeCell ref="W183:AB183"/>
    <mergeCell ref="W184:AB184"/>
    <mergeCell ref="C182:E182"/>
    <mergeCell ref="F182:G182"/>
    <mergeCell ref="M182:P182"/>
    <mergeCell ref="Q182:V182"/>
    <mergeCell ref="W182:AB182"/>
    <mergeCell ref="H182:J182"/>
    <mergeCell ref="K182:L182"/>
    <mergeCell ref="H183:J183"/>
    <mergeCell ref="K183:L183"/>
    <mergeCell ref="H184:J184"/>
    <mergeCell ref="K184:L184"/>
    <mergeCell ref="M187:P187"/>
    <mergeCell ref="Q187:V187"/>
    <mergeCell ref="C188:E188"/>
    <mergeCell ref="F188:G188"/>
    <mergeCell ref="M188:P188"/>
    <mergeCell ref="Q188:V188"/>
    <mergeCell ref="W187:AB187"/>
    <mergeCell ref="W188:AB188"/>
    <mergeCell ref="C185:E185"/>
    <mergeCell ref="F185:G185"/>
    <mergeCell ref="M185:P185"/>
    <mergeCell ref="Q185:V185"/>
    <mergeCell ref="C186:E186"/>
    <mergeCell ref="F186:G186"/>
    <mergeCell ref="M186:P186"/>
    <mergeCell ref="Q186:V186"/>
    <mergeCell ref="W185:AB185"/>
    <mergeCell ref="W186:AB186"/>
    <mergeCell ref="H185:J185"/>
    <mergeCell ref="K185:L185"/>
    <mergeCell ref="H186:J186"/>
    <mergeCell ref="K186:L186"/>
    <mergeCell ref="H187:J187"/>
    <mergeCell ref="K187:L187"/>
    <mergeCell ref="H188:J188"/>
    <mergeCell ref="K188:L188"/>
    <mergeCell ref="C25:E25"/>
    <mergeCell ref="F25:G25"/>
    <mergeCell ref="H25:J25"/>
    <mergeCell ref="K25:L25"/>
    <mergeCell ref="M25:P25"/>
    <mergeCell ref="Q25:V25"/>
    <mergeCell ref="W25:AB25"/>
    <mergeCell ref="C191:E191"/>
    <mergeCell ref="F191:G191"/>
    <mergeCell ref="M191:P191"/>
    <mergeCell ref="Q191:V191"/>
    <mergeCell ref="C192:E192"/>
    <mergeCell ref="F192:G192"/>
    <mergeCell ref="M192:P192"/>
    <mergeCell ref="Q192:V192"/>
    <mergeCell ref="W191:AB191"/>
    <mergeCell ref="W192:AB192"/>
    <mergeCell ref="C189:E189"/>
    <mergeCell ref="F189:G189"/>
    <mergeCell ref="M189:P189"/>
    <mergeCell ref="Q189:V189"/>
    <mergeCell ref="C190:E190"/>
    <mergeCell ref="F190:G190"/>
    <mergeCell ref="M190:P190"/>
    <mergeCell ref="Q190:V190"/>
    <mergeCell ref="W189:AB189"/>
    <mergeCell ref="W190:AB190"/>
    <mergeCell ref="H192:J192"/>
    <mergeCell ref="K192:L192"/>
    <mergeCell ref="H189:J189"/>
    <mergeCell ref="C187:E187"/>
    <mergeCell ref="F187:G187"/>
  </mergeCells>
  <phoneticPr fontId="1" type="noConversion"/>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Y420"/>
  <sheetViews>
    <sheetView tabSelected="1" topLeftCell="A208" zoomScaleNormal="100" workbookViewId="0">
      <pane xSplit="3" topLeftCell="D1" activePane="topRight" state="frozen"/>
      <selection activeCell="A181" sqref="A181"/>
      <selection pane="topRight" activeCell="G214" sqref="G214"/>
    </sheetView>
  </sheetViews>
  <sheetFormatPr defaultColWidth="20.625" defaultRowHeight="31.5" customHeight="1"/>
  <cols>
    <col min="1" max="1" width="4.875" style="102" customWidth="1"/>
    <col min="2" max="16384" width="20.625" style="103"/>
  </cols>
  <sheetData>
    <row r="1" spans="1:15" ht="31.5" customHeight="1" thickBot="1"/>
    <row r="2" spans="1:15" ht="31.5" customHeight="1">
      <c r="A2" s="440" t="s">
        <v>54</v>
      </c>
      <c r="B2" s="441"/>
      <c r="C2" s="441"/>
      <c r="D2" s="473" t="s">
        <v>684</v>
      </c>
      <c r="E2" s="474"/>
      <c r="F2" s="474"/>
      <c r="G2" s="474"/>
      <c r="H2" s="474"/>
      <c r="I2" s="474"/>
      <c r="J2" s="475"/>
      <c r="K2" s="465" t="s">
        <v>105</v>
      </c>
      <c r="L2" s="466"/>
      <c r="M2" s="469" t="s">
        <v>50</v>
      </c>
      <c r="N2" s="469"/>
      <c r="O2" s="470"/>
    </row>
    <row r="3" spans="1:15" ht="31.5" customHeight="1">
      <c r="A3" s="442" t="s">
        <v>55</v>
      </c>
      <c r="B3" s="443"/>
      <c r="C3" s="443"/>
      <c r="D3" s="476" t="s">
        <v>56</v>
      </c>
      <c r="E3" s="477"/>
      <c r="F3" s="477"/>
      <c r="G3" s="477"/>
      <c r="H3" s="477"/>
      <c r="I3" s="477"/>
      <c r="J3" s="478"/>
      <c r="K3" s="467" t="s">
        <v>106</v>
      </c>
      <c r="L3" s="468"/>
      <c r="M3" s="471">
        <v>44197</v>
      </c>
      <c r="N3" s="471"/>
      <c r="O3" s="472"/>
    </row>
    <row r="4" spans="1:15" ht="31.5" customHeight="1">
      <c r="A4" s="453" t="s">
        <v>129</v>
      </c>
      <c r="B4" s="454"/>
      <c r="C4" s="454"/>
      <c r="D4" s="454"/>
      <c r="E4" s="454"/>
      <c r="F4" s="454"/>
      <c r="G4" s="454"/>
      <c r="H4" s="454"/>
      <c r="I4" s="454"/>
      <c r="J4" s="454"/>
      <c r="K4" s="454"/>
      <c r="L4" s="454"/>
      <c r="M4" s="454"/>
      <c r="N4" s="454"/>
      <c r="O4" s="455"/>
    </row>
    <row r="5" spans="1:15" ht="31.5" customHeight="1">
      <c r="A5" s="456" t="s">
        <v>1964</v>
      </c>
      <c r="B5" s="457"/>
      <c r="C5" s="457"/>
      <c r="D5" s="457"/>
      <c r="E5" s="457"/>
      <c r="F5" s="457"/>
      <c r="G5" s="457"/>
      <c r="H5" s="457"/>
      <c r="I5" s="457"/>
      <c r="J5" s="457"/>
      <c r="K5" s="457"/>
      <c r="L5" s="457"/>
      <c r="M5" s="457"/>
      <c r="N5" s="457"/>
      <c r="O5" s="458"/>
    </row>
    <row r="6" spans="1:15" ht="31.5" customHeight="1">
      <c r="A6" s="459"/>
      <c r="B6" s="460"/>
      <c r="C6" s="460"/>
      <c r="D6" s="460"/>
      <c r="E6" s="460"/>
      <c r="F6" s="460"/>
      <c r="G6" s="460"/>
      <c r="H6" s="460"/>
      <c r="I6" s="460"/>
      <c r="J6" s="460"/>
      <c r="K6" s="460"/>
      <c r="L6" s="460"/>
      <c r="M6" s="460"/>
      <c r="N6" s="460"/>
      <c r="O6" s="461"/>
    </row>
    <row r="7" spans="1:15" ht="31.5" customHeight="1">
      <c r="A7" s="459"/>
      <c r="B7" s="460"/>
      <c r="C7" s="460"/>
      <c r="D7" s="460"/>
      <c r="E7" s="460"/>
      <c r="F7" s="460"/>
      <c r="G7" s="460"/>
      <c r="H7" s="460"/>
      <c r="I7" s="460"/>
      <c r="J7" s="460"/>
      <c r="K7" s="460"/>
      <c r="L7" s="460"/>
      <c r="M7" s="460"/>
      <c r="N7" s="460"/>
      <c r="O7" s="461"/>
    </row>
    <row r="8" spans="1:15" ht="31.5" customHeight="1">
      <c r="A8" s="459"/>
      <c r="B8" s="460"/>
      <c r="C8" s="460"/>
      <c r="D8" s="460"/>
      <c r="E8" s="460"/>
      <c r="F8" s="460"/>
      <c r="G8" s="460"/>
      <c r="H8" s="460"/>
      <c r="I8" s="460"/>
      <c r="J8" s="460"/>
      <c r="K8" s="460"/>
      <c r="L8" s="460"/>
      <c r="M8" s="460"/>
      <c r="N8" s="460"/>
      <c r="O8" s="461"/>
    </row>
    <row r="9" spans="1:15" ht="31.5" customHeight="1" thickBot="1">
      <c r="A9" s="462"/>
      <c r="B9" s="463"/>
      <c r="C9" s="463"/>
      <c r="D9" s="463"/>
      <c r="E9" s="463"/>
      <c r="F9" s="463"/>
      <c r="G9" s="463"/>
      <c r="H9" s="463"/>
      <c r="I9" s="463"/>
      <c r="J9" s="463"/>
      <c r="K9" s="463"/>
      <c r="L9" s="463"/>
      <c r="M9" s="463"/>
      <c r="N9" s="463"/>
      <c r="O9" s="464"/>
    </row>
    <row r="10" spans="1:15" ht="31.5" customHeight="1" thickBot="1"/>
    <row r="11" spans="1:15" ht="31.5" customHeight="1">
      <c r="A11" s="444" t="s">
        <v>169</v>
      </c>
      <c r="B11" s="445"/>
      <c r="C11" s="445"/>
      <c r="D11" s="445"/>
      <c r="E11" s="445"/>
      <c r="F11" s="445"/>
      <c r="G11" s="445"/>
      <c r="H11" s="445"/>
      <c r="I11" s="445"/>
      <c r="J11" s="445"/>
      <c r="K11" s="445"/>
      <c r="L11" s="445"/>
      <c r="M11" s="445"/>
      <c r="N11" s="445"/>
      <c r="O11" s="446"/>
    </row>
    <row r="12" spans="1:15" ht="31.5" customHeight="1">
      <c r="A12" s="447"/>
      <c r="B12" s="448"/>
      <c r="C12" s="448"/>
      <c r="D12" s="448"/>
      <c r="E12" s="448"/>
      <c r="F12" s="448"/>
      <c r="G12" s="448"/>
      <c r="H12" s="448"/>
      <c r="I12" s="448"/>
      <c r="J12" s="448"/>
      <c r="K12" s="448"/>
      <c r="L12" s="448"/>
      <c r="M12" s="448"/>
      <c r="N12" s="448"/>
      <c r="O12" s="449"/>
    </row>
    <row r="13" spans="1:15" ht="31.5" customHeight="1" thickBot="1">
      <c r="A13" s="450"/>
      <c r="B13" s="451"/>
      <c r="C13" s="451"/>
      <c r="D13" s="451"/>
      <c r="E13" s="451"/>
      <c r="F13" s="451"/>
      <c r="G13" s="451"/>
      <c r="H13" s="451"/>
      <c r="I13" s="451"/>
      <c r="J13" s="451"/>
      <c r="K13" s="451"/>
      <c r="L13" s="451"/>
      <c r="M13" s="451"/>
      <c r="N13" s="451"/>
      <c r="O13" s="452"/>
    </row>
    <row r="15" spans="1:15" ht="31.5" customHeight="1">
      <c r="A15" s="479" t="s">
        <v>1145</v>
      </c>
      <c r="B15" s="479"/>
      <c r="C15" s="479"/>
      <c r="D15" s="479"/>
      <c r="E15" s="479"/>
      <c r="F15" s="479"/>
      <c r="G15" s="479"/>
      <c r="H15" s="479"/>
    </row>
    <row r="17" spans="1:14" ht="31.5" customHeight="1">
      <c r="A17" s="102" t="s">
        <v>179</v>
      </c>
      <c r="B17" s="104" t="s">
        <v>170</v>
      </c>
      <c r="C17" s="105" t="s">
        <v>970</v>
      </c>
      <c r="D17" s="104" t="s">
        <v>172</v>
      </c>
      <c r="E17" s="105" t="s">
        <v>886</v>
      </c>
    </row>
    <row r="18" spans="1:14" ht="31.5" customHeight="1">
      <c r="B18" s="106" t="s">
        <v>1023</v>
      </c>
      <c r="C18" s="106" t="s">
        <v>174</v>
      </c>
      <c r="D18" s="106" t="s">
        <v>811</v>
      </c>
      <c r="E18" s="106" t="s">
        <v>814</v>
      </c>
      <c r="F18" s="106" t="s">
        <v>815</v>
      </c>
      <c r="G18" s="106" t="s">
        <v>816</v>
      </c>
      <c r="H18" s="106" t="s">
        <v>1058</v>
      </c>
    </row>
    <row r="19" spans="1:14" ht="31.5" customHeight="1">
      <c r="B19" s="107" t="s">
        <v>964</v>
      </c>
      <c r="C19" s="101" t="s">
        <v>867</v>
      </c>
      <c r="D19" s="101" t="s">
        <v>885</v>
      </c>
      <c r="E19" s="101" t="s">
        <v>884</v>
      </c>
      <c r="F19" s="101" t="s">
        <v>883</v>
      </c>
      <c r="G19" s="101" t="s">
        <v>882</v>
      </c>
      <c r="H19" s="108" t="s">
        <v>881</v>
      </c>
    </row>
    <row r="20" spans="1:14" ht="31.5" customHeight="1">
      <c r="B20" s="109" t="s">
        <v>965</v>
      </c>
      <c r="C20" s="109" t="s">
        <v>1882</v>
      </c>
      <c r="D20" s="109" t="s">
        <v>817</v>
      </c>
      <c r="E20" s="109" t="s">
        <v>827</v>
      </c>
      <c r="F20" s="109" t="s">
        <v>843</v>
      </c>
      <c r="G20" s="159">
        <v>36161</v>
      </c>
      <c r="H20" s="159">
        <v>43885</v>
      </c>
    </row>
    <row r="21" spans="1:14" ht="31.5" customHeight="1">
      <c r="B21" s="109" t="s">
        <v>968</v>
      </c>
      <c r="C21" s="109" t="s">
        <v>1883</v>
      </c>
      <c r="D21" s="109" t="s">
        <v>818</v>
      </c>
      <c r="E21" s="109" t="s">
        <v>828</v>
      </c>
      <c r="F21" s="109" t="s">
        <v>844</v>
      </c>
      <c r="G21" s="159">
        <v>36162</v>
      </c>
      <c r="H21" s="159">
        <v>43971</v>
      </c>
    </row>
    <row r="22" spans="1:14" ht="31.5" customHeight="1">
      <c r="B22" s="109" t="s">
        <v>969</v>
      </c>
      <c r="C22" s="109" t="s">
        <v>1884</v>
      </c>
      <c r="D22" s="109" t="s">
        <v>819</v>
      </c>
      <c r="E22" s="109" t="s">
        <v>829</v>
      </c>
      <c r="F22" s="109" t="s">
        <v>845</v>
      </c>
      <c r="G22" s="159">
        <v>36163</v>
      </c>
      <c r="H22" s="159">
        <v>43935</v>
      </c>
    </row>
    <row r="23" spans="1:14" ht="31.5" customHeight="1">
      <c r="B23" s="109" t="s">
        <v>966</v>
      </c>
      <c r="C23" s="109" t="s">
        <v>1885</v>
      </c>
      <c r="D23" s="109" t="s">
        <v>822</v>
      </c>
      <c r="E23" s="109" t="s">
        <v>830</v>
      </c>
      <c r="F23" s="109" t="s">
        <v>846</v>
      </c>
      <c r="G23" s="159">
        <v>36164</v>
      </c>
      <c r="H23" s="159">
        <v>44021</v>
      </c>
    </row>
    <row r="24" spans="1:14" ht="31.5" customHeight="1">
      <c r="B24" s="109" t="s">
        <v>967</v>
      </c>
      <c r="C24" s="109" t="s">
        <v>1886</v>
      </c>
      <c r="D24" s="109" t="s">
        <v>1491</v>
      </c>
      <c r="E24" s="109" t="s">
        <v>831</v>
      </c>
      <c r="F24" s="109" t="s">
        <v>847</v>
      </c>
      <c r="G24" s="159">
        <v>36165</v>
      </c>
      <c r="H24" s="159">
        <v>43967</v>
      </c>
    </row>
    <row r="25" spans="1:14" ht="31.5" customHeight="1">
      <c r="B25" s="158"/>
      <c r="C25" s="158"/>
      <c r="D25" s="158"/>
      <c r="E25" s="158"/>
      <c r="F25" s="158"/>
      <c r="G25" s="158"/>
      <c r="H25" s="158"/>
      <c r="I25" s="158"/>
      <c r="J25" s="158"/>
      <c r="K25" s="158"/>
      <c r="L25" s="158"/>
      <c r="M25" s="110"/>
      <c r="N25" s="110"/>
    </row>
    <row r="26" spans="1:14" ht="31.5" customHeight="1">
      <c r="B26" s="158"/>
      <c r="C26" s="158"/>
      <c r="D26" s="158"/>
      <c r="E26" s="158"/>
      <c r="F26" s="158"/>
      <c r="G26" s="158"/>
      <c r="H26" s="158"/>
      <c r="I26" s="158"/>
      <c r="J26" s="158"/>
      <c r="K26" s="158"/>
      <c r="L26" s="158"/>
      <c r="M26" s="110"/>
      <c r="N26" s="110"/>
    </row>
    <row r="27" spans="1:14" ht="31.5" customHeight="1">
      <c r="A27" s="102" t="s">
        <v>987</v>
      </c>
      <c r="B27" s="104" t="s">
        <v>170</v>
      </c>
      <c r="C27" s="105" t="s">
        <v>971</v>
      </c>
      <c r="D27" s="104" t="s">
        <v>172</v>
      </c>
      <c r="E27" s="105" t="s">
        <v>1153</v>
      </c>
    </row>
    <row r="28" spans="1:14" ht="31.5" customHeight="1">
      <c r="B28" s="111" t="s">
        <v>849</v>
      </c>
      <c r="C28" s="106" t="s">
        <v>1024</v>
      </c>
      <c r="D28" s="106" t="s">
        <v>811</v>
      </c>
      <c r="E28" s="106" t="s">
        <v>809</v>
      </c>
      <c r="F28" s="106" t="s">
        <v>810</v>
      </c>
      <c r="G28" s="106" t="s">
        <v>812</v>
      </c>
      <c r="H28" s="106" t="s">
        <v>813</v>
      </c>
      <c r="I28" s="106" t="s">
        <v>973</v>
      </c>
      <c r="J28" s="106" t="s">
        <v>1058</v>
      </c>
      <c r="K28" s="140"/>
      <c r="L28" s="140"/>
      <c r="M28" s="140"/>
      <c r="N28" s="140"/>
    </row>
    <row r="29" spans="1:14" ht="31.5" customHeight="1">
      <c r="B29" s="107" t="s">
        <v>1154</v>
      </c>
      <c r="C29" s="112" t="s">
        <v>1025</v>
      </c>
      <c r="D29" s="112" t="s">
        <v>885</v>
      </c>
      <c r="E29" s="101" t="s">
        <v>2377</v>
      </c>
      <c r="F29" s="101" t="s">
        <v>1155</v>
      </c>
      <c r="G29" s="101" t="s">
        <v>1156</v>
      </c>
      <c r="H29" s="101" t="s">
        <v>1157</v>
      </c>
      <c r="I29" s="101" t="s">
        <v>1158</v>
      </c>
      <c r="J29" s="108" t="s">
        <v>1159</v>
      </c>
      <c r="K29" s="140"/>
      <c r="L29" s="140"/>
      <c r="M29" s="140"/>
      <c r="N29" s="140"/>
    </row>
    <row r="30" spans="1:14" ht="31.5" customHeight="1">
      <c r="B30" s="109" t="s">
        <v>868</v>
      </c>
      <c r="C30" s="109" t="s">
        <v>965</v>
      </c>
      <c r="D30" s="109" t="s">
        <v>691</v>
      </c>
      <c r="E30" s="109" t="s">
        <v>823</v>
      </c>
      <c r="F30" s="109" t="s">
        <v>838</v>
      </c>
      <c r="G30" s="109" t="s">
        <v>833</v>
      </c>
      <c r="H30" s="109" t="s">
        <v>834</v>
      </c>
      <c r="I30" s="109" t="s">
        <v>972</v>
      </c>
      <c r="J30" s="159">
        <v>43885</v>
      </c>
      <c r="K30" s="140"/>
      <c r="L30" s="140"/>
      <c r="M30" s="140"/>
      <c r="N30" s="140"/>
    </row>
    <row r="31" spans="1:14" ht="31.5" customHeight="1">
      <c r="B31" s="109" t="s">
        <v>869</v>
      </c>
      <c r="C31" s="109" t="s">
        <v>1254</v>
      </c>
      <c r="D31" s="109" t="s">
        <v>818</v>
      </c>
      <c r="E31" s="109" t="s">
        <v>824</v>
      </c>
      <c r="F31" s="109" t="s">
        <v>839</v>
      </c>
      <c r="G31" s="109" t="s">
        <v>833</v>
      </c>
      <c r="H31" s="109" t="s">
        <v>835</v>
      </c>
      <c r="I31" s="109" t="s">
        <v>974</v>
      </c>
      <c r="J31" s="159">
        <v>43971</v>
      </c>
      <c r="K31" s="140"/>
      <c r="L31" s="140"/>
      <c r="M31" s="140"/>
      <c r="N31" s="140"/>
    </row>
    <row r="32" spans="1:14" ht="31.5" customHeight="1">
      <c r="B32" s="109" t="s">
        <v>870</v>
      </c>
      <c r="C32" s="109" t="s">
        <v>969</v>
      </c>
      <c r="D32" s="109" t="s">
        <v>819</v>
      </c>
      <c r="E32" s="109" t="s">
        <v>832</v>
      </c>
      <c r="F32" s="109" t="s">
        <v>840</v>
      </c>
      <c r="G32" s="109" t="s">
        <v>833</v>
      </c>
      <c r="H32" s="109" t="s">
        <v>836</v>
      </c>
      <c r="I32" s="109" t="s">
        <v>975</v>
      </c>
      <c r="J32" s="159">
        <v>43935</v>
      </c>
      <c r="K32" s="140"/>
      <c r="L32" s="140"/>
      <c r="M32" s="140"/>
      <c r="N32" s="140"/>
    </row>
    <row r="33" spans="1:17" ht="31.5" customHeight="1">
      <c r="B33" s="109" t="s">
        <v>871</v>
      </c>
      <c r="C33" s="109" t="s">
        <v>966</v>
      </c>
      <c r="D33" s="109" t="s">
        <v>822</v>
      </c>
      <c r="E33" s="109" t="s">
        <v>825</v>
      </c>
      <c r="F33" s="109" t="s">
        <v>841</v>
      </c>
      <c r="G33" s="109" t="s">
        <v>833</v>
      </c>
      <c r="H33" s="109" t="s">
        <v>837</v>
      </c>
      <c r="I33" s="109" t="s">
        <v>976</v>
      </c>
      <c r="J33" s="159">
        <v>44021</v>
      </c>
      <c r="K33" s="140"/>
      <c r="L33" s="140"/>
      <c r="M33" s="140"/>
      <c r="N33" s="140"/>
    </row>
    <row r="34" spans="1:17" ht="31.5" customHeight="1">
      <c r="B34" s="109" t="s">
        <v>872</v>
      </c>
      <c r="C34" s="109" t="s">
        <v>967</v>
      </c>
      <c r="D34" s="109" t="s">
        <v>1491</v>
      </c>
      <c r="E34" s="109" t="s">
        <v>826</v>
      </c>
      <c r="F34" s="109" t="s">
        <v>842</v>
      </c>
      <c r="G34" s="109" t="s">
        <v>833</v>
      </c>
      <c r="H34" s="109" t="s">
        <v>837</v>
      </c>
      <c r="I34" s="109" t="s">
        <v>977</v>
      </c>
      <c r="J34" s="159">
        <v>43967</v>
      </c>
      <c r="K34" s="140"/>
      <c r="L34" s="140"/>
      <c r="M34" s="140"/>
      <c r="N34" s="140"/>
    </row>
    <row r="35" spans="1:17" ht="31.5" customHeight="1">
      <c r="B35" s="113"/>
      <c r="C35" s="158"/>
      <c r="D35" s="158"/>
      <c r="E35" s="158"/>
      <c r="F35" s="158"/>
      <c r="G35" s="158"/>
    </row>
    <row r="36" spans="1:17" ht="31.5" customHeight="1">
      <c r="D36" s="114"/>
    </row>
    <row r="37" spans="1:17" ht="31.5" customHeight="1">
      <c r="A37" s="102" t="s">
        <v>988</v>
      </c>
      <c r="B37" s="104" t="s">
        <v>170</v>
      </c>
      <c r="C37" s="105" t="s">
        <v>848</v>
      </c>
      <c r="D37" s="104" t="s">
        <v>172</v>
      </c>
      <c r="E37" s="105" t="s">
        <v>887</v>
      </c>
    </row>
    <row r="38" spans="1:17" ht="31.5" customHeight="1">
      <c r="B38" s="111" t="s">
        <v>1065</v>
      </c>
      <c r="C38" s="106" t="s">
        <v>850</v>
      </c>
      <c r="D38" s="106" t="s">
        <v>1161</v>
      </c>
      <c r="E38" s="106" t="s">
        <v>809</v>
      </c>
      <c r="F38" s="106" t="s">
        <v>954</v>
      </c>
      <c r="G38" s="106" t="s">
        <v>2383</v>
      </c>
      <c r="H38" s="106" t="s">
        <v>851</v>
      </c>
      <c r="I38" s="106" t="s">
        <v>852</v>
      </c>
      <c r="J38" s="106" t="s">
        <v>1228</v>
      </c>
      <c r="K38" s="106" t="s">
        <v>1030</v>
      </c>
      <c r="L38" s="106" t="s">
        <v>979</v>
      </c>
      <c r="M38" s="106" t="s">
        <v>1031</v>
      </c>
      <c r="N38" s="106" t="s">
        <v>853</v>
      </c>
      <c r="O38" s="106" t="s">
        <v>854</v>
      </c>
      <c r="P38" s="106" t="s">
        <v>855</v>
      </c>
      <c r="Q38" s="106" t="s">
        <v>923</v>
      </c>
    </row>
    <row r="39" spans="1:17" ht="31.5" customHeight="1">
      <c r="B39" s="107" t="s">
        <v>874</v>
      </c>
      <c r="C39" s="115" t="s">
        <v>875</v>
      </c>
      <c r="D39" s="112" t="s">
        <v>1160</v>
      </c>
      <c r="E39" s="112" t="s">
        <v>2377</v>
      </c>
      <c r="F39" s="101" t="s">
        <v>876</v>
      </c>
      <c r="G39" s="101" t="s">
        <v>877</v>
      </c>
      <c r="H39" s="101" t="s">
        <v>1027</v>
      </c>
      <c r="I39" s="101" t="s">
        <v>1028</v>
      </c>
      <c r="J39" s="101" t="s">
        <v>1227</v>
      </c>
      <c r="K39" s="108" t="s">
        <v>878</v>
      </c>
      <c r="L39" s="108" t="s">
        <v>978</v>
      </c>
      <c r="M39" s="108" t="s">
        <v>1033</v>
      </c>
      <c r="N39" s="108" t="s">
        <v>1032</v>
      </c>
      <c r="O39" s="108" t="s">
        <v>879</v>
      </c>
      <c r="P39" s="108" t="s">
        <v>880</v>
      </c>
      <c r="Q39" s="108" t="s">
        <v>1026</v>
      </c>
    </row>
    <row r="40" spans="1:17" ht="31.5" customHeight="1">
      <c r="B40" s="117" t="s">
        <v>856</v>
      </c>
      <c r="C40" s="117" t="s">
        <v>857</v>
      </c>
      <c r="D40" s="109" t="s">
        <v>868</v>
      </c>
      <c r="E40" s="109" t="s">
        <v>823</v>
      </c>
      <c r="F40" s="109" t="s">
        <v>757</v>
      </c>
      <c r="G40" s="109" t="s">
        <v>858</v>
      </c>
      <c r="H40" s="159">
        <v>43952</v>
      </c>
      <c r="I40" s="109" t="s">
        <v>1857</v>
      </c>
      <c r="J40" s="159" t="s">
        <v>1607</v>
      </c>
      <c r="K40" s="109">
        <v>8720</v>
      </c>
      <c r="L40" s="109">
        <v>4</v>
      </c>
      <c r="M40" s="159" t="s">
        <v>1034</v>
      </c>
      <c r="N40" s="159" t="s">
        <v>862</v>
      </c>
      <c r="O40" s="109" t="s">
        <v>1858</v>
      </c>
      <c r="P40" s="109" t="s">
        <v>1858</v>
      </c>
      <c r="Q40" s="159">
        <v>43885</v>
      </c>
    </row>
    <row r="41" spans="1:17" ht="31.5" customHeight="1">
      <c r="B41" s="117" t="s">
        <v>175</v>
      </c>
      <c r="C41" s="117" t="s">
        <v>176</v>
      </c>
      <c r="D41" s="109" t="s">
        <v>868</v>
      </c>
      <c r="E41" s="109" t="s">
        <v>823</v>
      </c>
      <c r="F41" s="109" t="s">
        <v>757</v>
      </c>
      <c r="G41" s="109" t="s">
        <v>859</v>
      </c>
      <c r="H41" s="159">
        <v>43984</v>
      </c>
      <c r="I41" s="159">
        <v>44013</v>
      </c>
      <c r="J41" s="159" t="s">
        <v>1604</v>
      </c>
      <c r="K41" s="109">
        <v>8720</v>
      </c>
      <c r="L41" s="109">
        <v>3</v>
      </c>
      <c r="M41" s="159" t="s">
        <v>1035</v>
      </c>
      <c r="N41" s="159" t="s">
        <v>863</v>
      </c>
      <c r="O41" s="109" t="s">
        <v>1859</v>
      </c>
      <c r="P41" s="109" t="s">
        <v>1860</v>
      </c>
      <c r="Q41" s="159">
        <v>43971</v>
      </c>
    </row>
    <row r="42" spans="1:17" ht="31.5" customHeight="1">
      <c r="B42" s="117" t="s">
        <v>177</v>
      </c>
      <c r="C42" s="117" t="s">
        <v>178</v>
      </c>
      <c r="D42" s="109" t="s">
        <v>868</v>
      </c>
      <c r="E42" s="109" t="s">
        <v>823</v>
      </c>
      <c r="F42" s="109" t="s">
        <v>757</v>
      </c>
      <c r="G42" s="109" t="s">
        <v>860</v>
      </c>
      <c r="H42" s="159">
        <v>44021</v>
      </c>
      <c r="I42" s="109" t="s">
        <v>1857</v>
      </c>
      <c r="J42" s="159" t="s">
        <v>1605</v>
      </c>
      <c r="K42" s="109">
        <v>8720</v>
      </c>
      <c r="L42" s="109">
        <v>7</v>
      </c>
      <c r="M42" s="159" t="s">
        <v>1036</v>
      </c>
      <c r="N42" s="159" t="s">
        <v>864</v>
      </c>
      <c r="O42" s="109" t="s">
        <v>1859</v>
      </c>
      <c r="P42" s="109" t="s">
        <v>1860</v>
      </c>
      <c r="Q42" s="159">
        <v>43935</v>
      </c>
    </row>
    <row r="43" spans="1:17" ht="31.5" customHeight="1">
      <c r="B43" s="117" t="s">
        <v>820</v>
      </c>
      <c r="C43" s="117" t="s">
        <v>821</v>
      </c>
      <c r="D43" s="109" t="s">
        <v>868</v>
      </c>
      <c r="E43" s="109" t="s">
        <v>823</v>
      </c>
      <c r="F43" s="109" t="s">
        <v>1029</v>
      </c>
      <c r="G43" s="109" t="s">
        <v>861</v>
      </c>
      <c r="H43" s="159">
        <v>44075</v>
      </c>
      <c r="I43" s="109" t="s">
        <v>1857</v>
      </c>
      <c r="J43" s="159" t="s">
        <v>1606</v>
      </c>
      <c r="K43" s="109">
        <v>10000</v>
      </c>
      <c r="L43" s="109">
        <v>6</v>
      </c>
      <c r="M43" s="159" t="s">
        <v>1037</v>
      </c>
      <c r="N43" s="159" t="s">
        <v>865</v>
      </c>
      <c r="O43" s="109" t="s">
        <v>1859</v>
      </c>
      <c r="P43" s="109" t="s">
        <v>1860</v>
      </c>
      <c r="Q43" s="159">
        <v>44021</v>
      </c>
    </row>
    <row r="44" spans="1:17" ht="31.5" customHeight="1">
      <c r="B44" s="113"/>
      <c r="C44" s="137"/>
      <c r="D44" s="158"/>
      <c r="E44" s="158"/>
      <c r="F44" s="158"/>
      <c r="G44" s="158"/>
      <c r="H44" s="110"/>
      <c r="I44" s="158"/>
      <c r="J44" s="158"/>
      <c r="K44" s="158"/>
      <c r="L44" s="158"/>
      <c r="M44" s="110"/>
      <c r="N44" s="110"/>
      <c r="O44" s="158"/>
      <c r="P44" s="158"/>
      <c r="Q44" s="110"/>
    </row>
    <row r="45" spans="1:17" ht="31.5" customHeight="1">
      <c r="D45" s="103" t="s">
        <v>933</v>
      </c>
    </row>
    <row r="46" spans="1:17" ht="31.5" customHeight="1">
      <c r="A46" s="102" t="s">
        <v>1412</v>
      </c>
      <c r="B46" s="104" t="s">
        <v>170</v>
      </c>
      <c r="C46" s="105" t="s">
        <v>891</v>
      </c>
      <c r="D46" s="104" t="s">
        <v>172</v>
      </c>
      <c r="E46" s="105" t="s">
        <v>892</v>
      </c>
    </row>
    <row r="47" spans="1:17" ht="31.5" customHeight="1">
      <c r="B47" s="111" t="s">
        <v>1102</v>
      </c>
      <c r="C47" s="106" t="s">
        <v>1162</v>
      </c>
      <c r="D47" s="106" t="s">
        <v>809</v>
      </c>
      <c r="E47" s="111" t="s">
        <v>1113</v>
      </c>
      <c r="F47" s="106" t="s">
        <v>893</v>
      </c>
      <c r="G47" s="106" t="s">
        <v>894</v>
      </c>
      <c r="H47" s="106" t="s">
        <v>1114</v>
      </c>
      <c r="I47" s="106" t="s">
        <v>1115</v>
      </c>
      <c r="J47" s="106" t="s">
        <v>1110</v>
      </c>
      <c r="K47" s="106" t="s">
        <v>923</v>
      </c>
    </row>
    <row r="48" spans="1:17" ht="31.5" customHeight="1">
      <c r="B48" s="107" t="s">
        <v>1103</v>
      </c>
      <c r="C48" s="112" t="s">
        <v>1160</v>
      </c>
      <c r="D48" s="112" t="s">
        <v>2377</v>
      </c>
      <c r="E48" s="101" t="s">
        <v>1098</v>
      </c>
      <c r="F48" s="101" t="s">
        <v>1099</v>
      </c>
      <c r="G48" s="101" t="s">
        <v>1100</v>
      </c>
      <c r="H48" s="101" t="s">
        <v>1116</v>
      </c>
      <c r="I48" s="101" t="s">
        <v>1101</v>
      </c>
      <c r="J48" s="101" t="s">
        <v>1111</v>
      </c>
      <c r="K48" s="101" t="s">
        <v>1112</v>
      </c>
    </row>
    <row r="49" spans="1:13" ht="31.5" customHeight="1">
      <c r="B49" s="109" t="s">
        <v>1388</v>
      </c>
      <c r="C49" s="109" t="s">
        <v>1945</v>
      </c>
      <c r="D49" s="109" t="s">
        <v>823</v>
      </c>
      <c r="E49" s="109" t="s">
        <v>1492</v>
      </c>
      <c r="F49" s="109" t="s">
        <v>1495</v>
      </c>
      <c r="G49" s="109" t="s">
        <v>1861</v>
      </c>
      <c r="H49" s="109" t="s">
        <v>1865</v>
      </c>
      <c r="I49" s="171" t="s">
        <v>1607</v>
      </c>
      <c r="J49" s="109" t="s">
        <v>1108</v>
      </c>
      <c r="K49" s="171">
        <v>44256</v>
      </c>
    </row>
    <row r="50" spans="1:13" ht="31.5" customHeight="1">
      <c r="B50" s="109" t="s">
        <v>1870</v>
      </c>
      <c r="C50" s="109" t="s">
        <v>1945</v>
      </c>
      <c r="D50" s="109" t="s">
        <v>823</v>
      </c>
      <c r="E50" s="109" t="s">
        <v>1493</v>
      </c>
      <c r="F50" s="109" t="s">
        <v>1496</v>
      </c>
      <c r="G50" s="109" t="s">
        <v>1862</v>
      </c>
      <c r="H50" s="109" t="s">
        <v>1866</v>
      </c>
      <c r="I50" s="171" t="s">
        <v>1604</v>
      </c>
      <c r="J50" s="109" t="s">
        <v>1109</v>
      </c>
      <c r="K50" s="171">
        <v>44256</v>
      </c>
    </row>
    <row r="51" spans="1:13" ht="31.5" customHeight="1">
      <c r="B51" s="109" t="s">
        <v>1944</v>
      </c>
      <c r="C51" s="109" t="s">
        <v>1945</v>
      </c>
      <c r="D51" s="109" t="s">
        <v>823</v>
      </c>
      <c r="E51" s="109" t="s">
        <v>1494</v>
      </c>
      <c r="F51" s="109" t="s">
        <v>1946</v>
      </c>
      <c r="G51" s="109" t="s">
        <v>1862</v>
      </c>
      <c r="H51" s="109" t="s">
        <v>1948</v>
      </c>
      <c r="I51" s="171" t="s">
        <v>1949</v>
      </c>
      <c r="J51" s="109" t="s">
        <v>1950</v>
      </c>
      <c r="K51" s="171">
        <v>44256</v>
      </c>
    </row>
    <row r="52" spans="1:13" ht="31.5" customHeight="1">
      <c r="B52" s="109" t="s">
        <v>1389</v>
      </c>
      <c r="C52" s="109" t="s">
        <v>868</v>
      </c>
      <c r="D52" s="109" t="s">
        <v>823</v>
      </c>
      <c r="E52" s="109" t="s">
        <v>1947</v>
      </c>
      <c r="F52" s="109" t="s">
        <v>1391</v>
      </c>
      <c r="G52" s="109" t="s">
        <v>1863</v>
      </c>
      <c r="H52" s="109" t="s">
        <v>1867</v>
      </c>
      <c r="I52" s="171" t="s">
        <v>1605</v>
      </c>
      <c r="J52" s="109" t="s">
        <v>1868</v>
      </c>
      <c r="K52" s="171">
        <v>44256</v>
      </c>
    </row>
    <row r="53" spans="1:13" ht="31.5" customHeight="1">
      <c r="B53" s="109" t="s">
        <v>1390</v>
      </c>
      <c r="C53" s="109" t="s">
        <v>868</v>
      </c>
      <c r="D53" s="109" t="s">
        <v>823</v>
      </c>
      <c r="E53" s="109" t="s">
        <v>1947</v>
      </c>
      <c r="F53" s="109" t="s">
        <v>1392</v>
      </c>
      <c r="G53" s="109" t="s">
        <v>1864</v>
      </c>
      <c r="H53" s="109" t="s">
        <v>1867</v>
      </c>
      <c r="I53" s="171" t="s">
        <v>1606</v>
      </c>
      <c r="J53" s="109" t="s">
        <v>1869</v>
      </c>
      <c r="K53" s="171">
        <v>44256</v>
      </c>
    </row>
    <row r="54" spans="1:13" ht="31.5" customHeight="1">
      <c r="B54" s="158"/>
      <c r="C54" s="158"/>
      <c r="D54" s="158"/>
      <c r="E54" s="158"/>
      <c r="F54" s="158"/>
      <c r="G54" s="158"/>
      <c r="H54" s="158"/>
      <c r="I54" s="158"/>
      <c r="J54" s="158"/>
    </row>
    <row r="55" spans="1:13" ht="31.5" customHeight="1">
      <c r="D55" s="114" t="s">
        <v>1003</v>
      </c>
    </row>
    <row r="56" spans="1:13" ht="31.5" customHeight="1">
      <c r="A56" s="102" t="s">
        <v>1576</v>
      </c>
      <c r="B56" s="104" t="s">
        <v>170</v>
      </c>
      <c r="C56" s="105" t="s">
        <v>1589</v>
      </c>
      <c r="D56" s="104" t="s">
        <v>172</v>
      </c>
      <c r="E56" s="109" t="s">
        <v>1577</v>
      </c>
      <c r="F56" s="156" t="s">
        <v>1592</v>
      </c>
      <c r="I56" s="128" t="s">
        <v>1578</v>
      </c>
    </row>
    <row r="57" spans="1:13" ht="31.5" customHeight="1">
      <c r="B57" s="111" t="s">
        <v>1039</v>
      </c>
      <c r="C57" s="106" t="s">
        <v>1581</v>
      </c>
      <c r="D57" s="106" t="s">
        <v>1582</v>
      </c>
      <c r="E57" s="106" t="s">
        <v>1579</v>
      </c>
      <c r="F57" s="106" t="s">
        <v>1580</v>
      </c>
      <c r="G57" s="106" t="s">
        <v>953</v>
      </c>
      <c r="H57" s="106" t="s">
        <v>1583</v>
      </c>
      <c r="I57" s="106" t="s">
        <v>1584</v>
      </c>
      <c r="J57" s="106" t="s">
        <v>1585</v>
      </c>
      <c r="K57" s="106" t="s">
        <v>1586</v>
      </c>
      <c r="L57" s="147" t="s">
        <v>1591</v>
      </c>
      <c r="M57" s="167"/>
    </row>
    <row r="58" spans="1:13" ht="31.5" customHeight="1">
      <c r="B58" s="107" t="s">
        <v>1038</v>
      </c>
      <c r="C58" s="112" t="s">
        <v>1160</v>
      </c>
      <c r="D58" s="112" t="s">
        <v>2377</v>
      </c>
      <c r="E58" s="112" t="s">
        <v>1587</v>
      </c>
      <c r="F58" s="112" t="s">
        <v>1588</v>
      </c>
      <c r="G58" s="101" t="s">
        <v>1040</v>
      </c>
      <c r="H58" s="101" t="s">
        <v>1041</v>
      </c>
      <c r="I58" s="101" t="s">
        <v>1042</v>
      </c>
      <c r="J58" s="101" t="s">
        <v>1635</v>
      </c>
      <c r="K58" s="101" t="s">
        <v>1043</v>
      </c>
      <c r="L58" s="101" t="s">
        <v>2281</v>
      </c>
      <c r="M58" s="128" t="s">
        <v>2384</v>
      </c>
    </row>
    <row r="59" spans="1:13" ht="31.5" customHeight="1">
      <c r="B59" s="109" t="s">
        <v>1871</v>
      </c>
      <c r="C59" s="109" t="s">
        <v>868</v>
      </c>
      <c r="D59" s="109" t="s">
        <v>823</v>
      </c>
      <c r="E59" s="117" t="s">
        <v>820</v>
      </c>
      <c r="F59" s="109" t="s">
        <v>861</v>
      </c>
      <c r="G59" s="171">
        <v>44263</v>
      </c>
      <c r="H59" s="155">
        <v>0.375</v>
      </c>
      <c r="I59" s="155">
        <v>0.52083333333333337</v>
      </c>
      <c r="J59" s="109" t="s">
        <v>1590</v>
      </c>
      <c r="K59" s="171">
        <v>44263</v>
      </c>
      <c r="L59" s="109" t="s">
        <v>2280</v>
      </c>
      <c r="M59" s="167"/>
    </row>
    <row r="60" spans="1:13" ht="31.5" customHeight="1">
      <c r="B60" s="109" t="s">
        <v>1873</v>
      </c>
      <c r="C60" s="109" t="s">
        <v>868</v>
      </c>
      <c r="D60" s="109" t="s">
        <v>823</v>
      </c>
      <c r="E60" s="117" t="s">
        <v>820</v>
      </c>
      <c r="F60" s="109" t="s">
        <v>861</v>
      </c>
      <c r="G60" s="171">
        <v>44264</v>
      </c>
      <c r="H60" s="155">
        <v>0.375</v>
      </c>
      <c r="I60" s="155">
        <v>0.52083333333333337</v>
      </c>
      <c r="J60" s="109" t="s">
        <v>1590</v>
      </c>
      <c r="K60" s="171">
        <v>44264</v>
      </c>
      <c r="L60" s="109" t="s">
        <v>2280</v>
      </c>
      <c r="M60" s="167"/>
    </row>
    <row r="61" spans="1:13" ht="31.5" customHeight="1">
      <c r="B61" s="109" t="s">
        <v>1872</v>
      </c>
      <c r="C61" s="109" t="s">
        <v>868</v>
      </c>
      <c r="D61" s="109" t="s">
        <v>823</v>
      </c>
      <c r="E61" s="117" t="s">
        <v>820</v>
      </c>
      <c r="F61" s="109" t="s">
        <v>861</v>
      </c>
      <c r="G61" s="171">
        <v>44265</v>
      </c>
      <c r="H61" s="155">
        <v>0.375</v>
      </c>
      <c r="I61" s="155">
        <v>0.52083333333333337</v>
      </c>
      <c r="J61" s="109" t="s">
        <v>1590</v>
      </c>
      <c r="K61" s="171">
        <v>44265</v>
      </c>
      <c r="L61" s="109" t="s">
        <v>2280</v>
      </c>
      <c r="M61" s="167"/>
    </row>
    <row r="62" spans="1:13" ht="31.5" customHeight="1">
      <c r="B62" s="113"/>
      <c r="C62" s="158"/>
      <c r="D62" s="158"/>
      <c r="F62" s="158"/>
      <c r="G62" s="158"/>
      <c r="I62" s="113"/>
      <c r="J62" s="158"/>
      <c r="K62" s="158"/>
      <c r="L62" s="158"/>
      <c r="M62" s="158"/>
    </row>
    <row r="63" spans="1:13" ht="31.5" customHeight="1">
      <c r="B63" s="113"/>
      <c r="C63" s="158"/>
      <c r="D63" s="158"/>
      <c r="E63" s="158"/>
      <c r="F63" s="158"/>
      <c r="G63" s="158"/>
      <c r="H63" s="158"/>
      <c r="I63" s="158"/>
      <c r="J63" s="158" t="s">
        <v>1593</v>
      </c>
      <c r="K63" s="158"/>
      <c r="L63" s="158"/>
      <c r="M63" s="158"/>
    </row>
    <row r="64" spans="1:13" ht="31.5" customHeight="1">
      <c r="A64" s="102">
        <v>6</v>
      </c>
      <c r="B64" s="104" t="s">
        <v>170</v>
      </c>
      <c r="C64" s="105" t="s">
        <v>951</v>
      </c>
      <c r="D64" s="104" t="s">
        <v>172</v>
      </c>
      <c r="E64" s="105" t="s">
        <v>948</v>
      </c>
      <c r="F64" s="128" t="s">
        <v>1363</v>
      </c>
      <c r="L64" s="158"/>
      <c r="M64" s="158"/>
    </row>
    <row r="65" spans="1:13" ht="31.5" customHeight="1">
      <c r="B65" s="106" t="s">
        <v>1044</v>
      </c>
      <c r="C65" s="106" t="s">
        <v>900</v>
      </c>
      <c r="D65" s="106" t="s">
        <v>901</v>
      </c>
      <c r="E65" s="106" t="s">
        <v>947</v>
      </c>
      <c r="F65" s="106" t="s">
        <v>946</v>
      </c>
      <c r="G65" s="106" t="s">
        <v>952</v>
      </c>
      <c r="H65" s="106" t="s">
        <v>1022</v>
      </c>
      <c r="I65" s="140"/>
      <c r="L65" s="158"/>
      <c r="M65" s="158"/>
    </row>
    <row r="66" spans="1:13" ht="31.5" customHeight="1">
      <c r="B66" s="118" t="s">
        <v>1045</v>
      </c>
      <c r="C66" s="101" t="s">
        <v>1046</v>
      </c>
      <c r="D66" s="101" t="s">
        <v>1047</v>
      </c>
      <c r="E66" s="101" t="s">
        <v>1048</v>
      </c>
      <c r="F66" s="101" t="s">
        <v>1049</v>
      </c>
      <c r="G66" s="101" t="s">
        <v>1050</v>
      </c>
      <c r="H66" s="101" t="s">
        <v>1059</v>
      </c>
      <c r="I66" s="140"/>
      <c r="L66" s="158"/>
      <c r="M66" s="158"/>
    </row>
    <row r="67" spans="1:13" ht="31.5" customHeight="1">
      <c r="B67" s="109" t="s">
        <v>950</v>
      </c>
      <c r="C67" s="119">
        <v>4.4999999999999998E-2</v>
      </c>
      <c r="D67" s="119">
        <v>3.4299999999999997E-2</v>
      </c>
      <c r="E67" s="119">
        <v>8.0000000000000002E-3</v>
      </c>
      <c r="F67" s="120">
        <f>SUM(D67*0.1152)</f>
        <v>3.9513599999999992E-3</v>
      </c>
      <c r="G67" s="119">
        <f>SUM(C67:F67)</f>
        <v>9.125135999999999E-2</v>
      </c>
      <c r="H67" s="171">
        <v>43835</v>
      </c>
      <c r="I67" s="140"/>
      <c r="L67" s="158"/>
      <c r="M67" s="158"/>
    </row>
    <row r="68" spans="1:13" ht="31.5" customHeight="1">
      <c r="B68" s="109" t="s">
        <v>1874</v>
      </c>
      <c r="C68" s="119">
        <v>4.4999999999999998E-2</v>
      </c>
      <c r="D68" s="119">
        <v>3.4299999999999997E-2</v>
      </c>
      <c r="E68" s="119">
        <v>8.0000000000000002E-3</v>
      </c>
      <c r="F68" s="120">
        <f>SUM(D68*0.1152)</f>
        <v>3.9513599999999992E-3</v>
      </c>
      <c r="G68" s="119">
        <f>SUM(C68:F68)</f>
        <v>9.125135999999999E-2</v>
      </c>
      <c r="H68" s="171">
        <v>44201</v>
      </c>
      <c r="I68" s="140"/>
      <c r="L68" s="158"/>
      <c r="M68" s="158"/>
    </row>
    <row r="69" spans="1:13" ht="31.5" customHeight="1">
      <c r="C69" s="158"/>
      <c r="D69" s="158"/>
      <c r="E69" s="158"/>
      <c r="F69" s="158"/>
      <c r="G69" s="158"/>
      <c r="H69" s="158"/>
      <c r="I69" s="158"/>
      <c r="J69" s="158"/>
      <c r="K69" s="158"/>
    </row>
    <row r="70" spans="1:13" ht="31.5" customHeight="1">
      <c r="C70" s="158"/>
      <c r="D70" s="158"/>
      <c r="E70" s="158"/>
      <c r="F70" s="158"/>
      <c r="G70" s="158"/>
      <c r="H70" s="158"/>
      <c r="I70" s="158"/>
      <c r="J70" s="158"/>
      <c r="K70" s="158"/>
    </row>
    <row r="71" spans="1:13" ht="31.5" customHeight="1">
      <c r="A71" s="102">
        <v>7</v>
      </c>
      <c r="B71" s="104" t="s">
        <v>170</v>
      </c>
      <c r="C71" s="105" t="s">
        <v>1898</v>
      </c>
      <c r="D71" s="104" t="s">
        <v>172</v>
      </c>
      <c r="E71" s="105" t="s">
        <v>1205</v>
      </c>
      <c r="F71" s="121"/>
      <c r="I71" s="158"/>
    </row>
    <row r="72" spans="1:13" ht="31.5" customHeight="1">
      <c r="B72" s="106" t="s">
        <v>1051</v>
      </c>
      <c r="C72" s="106" t="s">
        <v>1162</v>
      </c>
      <c r="D72" s="106" t="s">
        <v>809</v>
      </c>
      <c r="E72" s="147" t="s">
        <v>1900</v>
      </c>
      <c r="F72" s="106" t="s">
        <v>1007</v>
      </c>
      <c r="G72" s="106" t="s">
        <v>1013</v>
      </c>
      <c r="H72" s="106" t="s">
        <v>1022</v>
      </c>
      <c r="I72" s="170" t="s">
        <v>1007</v>
      </c>
      <c r="J72" s="170" t="s">
        <v>1009</v>
      </c>
      <c r="K72" s="170" t="s">
        <v>1010</v>
      </c>
    </row>
    <row r="73" spans="1:13" ht="31.5" customHeight="1">
      <c r="B73" s="118" t="s">
        <v>1056</v>
      </c>
      <c r="C73" s="112" t="s">
        <v>1160</v>
      </c>
      <c r="D73" s="112" t="s">
        <v>2377</v>
      </c>
      <c r="E73" s="101" t="s">
        <v>1899</v>
      </c>
      <c r="F73" s="101" t="s">
        <v>1052</v>
      </c>
      <c r="G73" s="101" t="s">
        <v>1053</v>
      </c>
      <c r="H73" s="101" t="s">
        <v>1054</v>
      </c>
      <c r="I73" s="170" t="s">
        <v>1011</v>
      </c>
      <c r="J73" s="170" t="s">
        <v>1012</v>
      </c>
      <c r="K73" s="170" t="s">
        <v>1892</v>
      </c>
    </row>
    <row r="74" spans="1:13" ht="31.5" customHeight="1">
      <c r="B74" s="109" t="s">
        <v>1906</v>
      </c>
      <c r="C74" s="109" t="s">
        <v>868</v>
      </c>
      <c r="D74" s="109" t="s">
        <v>823</v>
      </c>
      <c r="E74" s="119" t="s">
        <v>1901</v>
      </c>
      <c r="F74" s="119" t="s">
        <v>1014</v>
      </c>
      <c r="G74" s="120" t="s">
        <v>1016</v>
      </c>
      <c r="H74" s="171">
        <v>44260</v>
      </c>
      <c r="K74" s="158"/>
    </row>
    <row r="75" spans="1:13" ht="31.5" customHeight="1">
      <c r="B75" s="109" t="s">
        <v>1907</v>
      </c>
      <c r="C75" s="109" t="s">
        <v>868</v>
      </c>
      <c r="D75" s="109" t="s">
        <v>823</v>
      </c>
      <c r="E75" s="109" t="s">
        <v>1902</v>
      </c>
      <c r="F75" s="109" t="s">
        <v>1015</v>
      </c>
      <c r="G75" s="109" t="s">
        <v>1017</v>
      </c>
      <c r="H75" s="171">
        <v>44260</v>
      </c>
      <c r="K75" s="158"/>
    </row>
    <row r="76" spans="1:13" ht="31.5" customHeight="1">
      <c r="B76" s="109" t="s">
        <v>1910</v>
      </c>
      <c r="C76" s="109" t="s">
        <v>868</v>
      </c>
      <c r="D76" s="109" t="s">
        <v>823</v>
      </c>
      <c r="E76" s="109" t="s">
        <v>1902</v>
      </c>
      <c r="F76" s="109" t="s">
        <v>1015</v>
      </c>
      <c r="G76" s="109" t="s">
        <v>1890</v>
      </c>
      <c r="H76" s="171">
        <v>44260</v>
      </c>
      <c r="K76" s="158"/>
    </row>
    <row r="77" spans="1:13" ht="31.5" customHeight="1">
      <c r="B77" s="109" t="s">
        <v>1908</v>
      </c>
      <c r="C77" s="109" t="s">
        <v>868</v>
      </c>
      <c r="D77" s="109" t="s">
        <v>823</v>
      </c>
      <c r="E77" s="119" t="s">
        <v>1903</v>
      </c>
      <c r="F77" s="119" t="s">
        <v>1018</v>
      </c>
      <c r="G77" s="120" t="s">
        <v>1904</v>
      </c>
      <c r="H77" s="171">
        <v>44260</v>
      </c>
      <c r="K77" s="158"/>
    </row>
    <row r="78" spans="1:13" ht="31.5" customHeight="1">
      <c r="B78" s="109" t="s">
        <v>1909</v>
      </c>
      <c r="C78" s="109" t="s">
        <v>868</v>
      </c>
      <c r="D78" s="109" t="s">
        <v>823</v>
      </c>
      <c r="E78" s="119" t="s">
        <v>1903</v>
      </c>
      <c r="F78" s="109" t="s">
        <v>1019</v>
      </c>
      <c r="G78" s="109" t="s">
        <v>1894</v>
      </c>
      <c r="H78" s="171">
        <v>44260</v>
      </c>
      <c r="K78" s="170"/>
    </row>
    <row r="79" spans="1:13" ht="31.5" customHeight="1">
      <c r="B79" s="170" t="s">
        <v>1905</v>
      </c>
      <c r="C79" s="170"/>
      <c r="D79" s="170"/>
      <c r="E79" s="173"/>
      <c r="F79" s="173"/>
      <c r="G79" s="174"/>
      <c r="H79" s="175"/>
      <c r="I79" s="110"/>
      <c r="K79" s="170"/>
    </row>
    <row r="80" spans="1:13" ht="31.5" customHeight="1">
      <c r="B80" s="158"/>
      <c r="C80" s="158"/>
      <c r="D80" s="158"/>
      <c r="E80" s="158"/>
      <c r="F80" s="158"/>
      <c r="G80" s="158"/>
      <c r="H80" s="158"/>
      <c r="I80" s="158"/>
      <c r="K80" s="158"/>
    </row>
    <row r="81" spans="1:19" ht="31.5" customHeight="1">
      <c r="A81" s="102">
        <v>8</v>
      </c>
      <c r="B81" s="104" t="s">
        <v>170</v>
      </c>
      <c r="C81" s="105" t="s">
        <v>1915</v>
      </c>
      <c r="D81" s="104" t="s">
        <v>172</v>
      </c>
      <c r="E81" s="105" t="s">
        <v>1916</v>
      </c>
      <c r="I81" s="158"/>
      <c r="J81" s="158"/>
      <c r="K81" s="158"/>
    </row>
    <row r="82" spans="1:19" ht="31.5" customHeight="1">
      <c r="B82" s="106" t="s">
        <v>1055</v>
      </c>
      <c r="C82" s="106" t="s">
        <v>1162</v>
      </c>
      <c r="D82" s="106" t="s">
        <v>809</v>
      </c>
      <c r="E82" s="106" t="s">
        <v>866</v>
      </c>
      <c r="F82" s="106" t="s">
        <v>1383</v>
      </c>
      <c r="G82" s="106" t="s">
        <v>898</v>
      </c>
      <c r="H82" s="147" t="s">
        <v>1900</v>
      </c>
      <c r="I82" s="106" t="s">
        <v>1007</v>
      </c>
      <c r="J82" s="106" t="s">
        <v>1008</v>
      </c>
      <c r="K82" s="106" t="s">
        <v>1013</v>
      </c>
      <c r="L82" s="106" t="s">
        <v>1022</v>
      </c>
    </row>
    <row r="83" spans="1:19" ht="31.5" customHeight="1">
      <c r="B83" s="118" t="s">
        <v>1917</v>
      </c>
      <c r="C83" s="149" t="s">
        <v>1434</v>
      </c>
      <c r="D83" s="149" t="s">
        <v>1435</v>
      </c>
      <c r="E83" s="112" t="s">
        <v>873</v>
      </c>
      <c r="F83" s="112" t="s">
        <v>877</v>
      </c>
      <c r="G83" s="101" t="s">
        <v>1918</v>
      </c>
      <c r="H83" s="101" t="s">
        <v>1919</v>
      </c>
      <c r="I83" s="101" t="s">
        <v>1923</v>
      </c>
      <c r="J83" s="101" t="s">
        <v>1922</v>
      </c>
      <c r="K83" s="101" t="s">
        <v>1920</v>
      </c>
      <c r="L83" s="101" t="s">
        <v>1921</v>
      </c>
    </row>
    <row r="84" spans="1:19" ht="31.5" customHeight="1">
      <c r="B84" s="109" t="s">
        <v>1926</v>
      </c>
      <c r="C84" s="109" t="s">
        <v>868</v>
      </c>
      <c r="D84" s="109" t="s">
        <v>823</v>
      </c>
      <c r="E84" s="117" t="s">
        <v>856</v>
      </c>
      <c r="F84" s="109" t="s">
        <v>858</v>
      </c>
      <c r="G84" s="172">
        <v>44228</v>
      </c>
      <c r="H84" s="119" t="s">
        <v>1901</v>
      </c>
      <c r="I84" s="119" t="s">
        <v>1018</v>
      </c>
      <c r="J84" s="122" t="s">
        <v>1020</v>
      </c>
      <c r="K84" s="120" t="s">
        <v>1876</v>
      </c>
      <c r="L84" s="171">
        <v>44260</v>
      </c>
    </row>
    <row r="85" spans="1:19" ht="31.5" customHeight="1">
      <c r="B85" s="109" t="s">
        <v>1924</v>
      </c>
      <c r="C85" s="109" t="s">
        <v>868</v>
      </c>
      <c r="D85" s="109" t="s">
        <v>823</v>
      </c>
      <c r="E85" s="117" t="s">
        <v>856</v>
      </c>
      <c r="F85" s="109" t="s">
        <v>858</v>
      </c>
      <c r="G85" s="172">
        <v>44256</v>
      </c>
      <c r="H85" s="109" t="s">
        <v>1902</v>
      </c>
      <c r="I85" s="109" t="s">
        <v>1019</v>
      </c>
      <c r="J85" s="122" t="s">
        <v>1021</v>
      </c>
      <c r="K85" s="109" t="s">
        <v>1893</v>
      </c>
      <c r="L85" s="171">
        <v>44260</v>
      </c>
    </row>
    <row r="86" spans="1:19" ht="31.5" customHeight="1">
      <c r="B86" s="109" t="s">
        <v>1925</v>
      </c>
      <c r="C86" s="109" t="s">
        <v>868</v>
      </c>
      <c r="D86" s="109" t="s">
        <v>823</v>
      </c>
      <c r="E86" s="117" t="s">
        <v>177</v>
      </c>
      <c r="F86" s="109" t="s">
        <v>860</v>
      </c>
      <c r="G86" s="172">
        <v>44256</v>
      </c>
      <c r="H86" s="109" t="s">
        <v>1902</v>
      </c>
      <c r="I86" s="109" t="s">
        <v>1019</v>
      </c>
      <c r="J86" s="122" t="s">
        <v>1891</v>
      </c>
      <c r="K86" s="109" t="s">
        <v>1895</v>
      </c>
      <c r="L86" s="171">
        <v>44260</v>
      </c>
    </row>
    <row r="87" spans="1:19" ht="31.5" customHeight="1">
      <c r="B87" s="170" t="s">
        <v>1875</v>
      </c>
      <c r="C87" s="158"/>
      <c r="D87" s="158"/>
      <c r="E87" s="158"/>
      <c r="F87" s="158"/>
      <c r="G87" s="158"/>
      <c r="H87" s="140"/>
      <c r="I87" s="140"/>
      <c r="J87" s="158"/>
      <c r="K87" s="158"/>
    </row>
    <row r="88" spans="1:19" ht="31.5" customHeight="1">
      <c r="B88" s="158"/>
      <c r="C88" s="158"/>
      <c r="D88" s="158"/>
      <c r="E88" s="158"/>
      <c r="F88" s="158"/>
      <c r="G88" s="158"/>
      <c r="H88" s="158"/>
      <c r="I88" s="158"/>
      <c r="J88" s="158"/>
      <c r="K88" s="158"/>
    </row>
    <row r="89" spans="1:19" ht="31.5" customHeight="1">
      <c r="A89" s="102">
        <v>9</v>
      </c>
      <c r="B89" s="104" t="s">
        <v>170</v>
      </c>
      <c r="C89" s="105" t="s">
        <v>994</v>
      </c>
      <c r="D89" s="104" t="s">
        <v>172</v>
      </c>
      <c r="E89" s="105" t="s">
        <v>1206</v>
      </c>
      <c r="F89" s="141"/>
      <c r="G89" s="141"/>
      <c r="H89" s="141"/>
      <c r="J89" s="158"/>
      <c r="K89" s="158"/>
    </row>
    <row r="90" spans="1:19" ht="31.5" customHeight="1">
      <c r="B90" s="147" t="s">
        <v>1433</v>
      </c>
      <c r="C90" s="106" t="s">
        <v>959</v>
      </c>
      <c r="D90" s="106" t="s">
        <v>960</v>
      </c>
      <c r="E90" s="106" t="s">
        <v>1022</v>
      </c>
      <c r="F90" s="141" t="s">
        <v>1060</v>
      </c>
      <c r="G90" s="141"/>
      <c r="H90" s="141"/>
      <c r="I90" s="140"/>
      <c r="J90" s="158"/>
      <c r="K90" s="158"/>
    </row>
    <row r="91" spans="1:19" ht="31.5" customHeight="1">
      <c r="B91" s="118" t="s">
        <v>1061</v>
      </c>
      <c r="C91" s="101" t="s">
        <v>1062</v>
      </c>
      <c r="D91" s="101" t="s">
        <v>1063</v>
      </c>
      <c r="E91" s="101" t="s">
        <v>1064</v>
      </c>
      <c r="F91" s="141"/>
      <c r="G91" s="141"/>
      <c r="H91" s="141"/>
      <c r="I91" s="140"/>
      <c r="J91" s="158"/>
      <c r="K91" s="158"/>
    </row>
    <row r="92" spans="1:19" ht="31.5" customHeight="1">
      <c r="B92" s="109" t="s">
        <v>986</v>
      </c>
      <c r="C92" s="100" t="s">
        <v>1382</v>
      </c>
      <c r="D92" s="109" t="s">
        <v>958</v>
      </c>
      <c r="E92" s="171">
        <v>44201</v>
      </c>
      <c r="F92" s="140"/>
      <c r="G92" s="140"/>
      <c r="H92" s="140"/>
      <c r="I92" s="140"/>
      <c r="J92" s="158"/>
      <c r="K92" s="140"/>
    </row>
    <row r="93" spans="1:19" ht="31.5" customHeight="1">
      <c r="B93" s="109" t="s">
        <v>1930</v>
      </c>
      <c r="C93" s="100" t="s">
        <v>961</v>
      </c>
      <c r="D93" s="109" t="s">
        <v>962</v>
      </c>
      <c r="E93" s="171">
        <v>44201</v>
      </c>
      <c r="F93" s="140"/>
      <c r="G93" s="140"/>
      <c r="H93" s="140"/>
      <c r="I93" s="140"/>
      <c r="J93" s="158"/>
      <c r="K93" s="140"/>
      <c r="N93"/>
      <c r="O93"/>
    </row>
    <row r="94" spans="1:19" ht="31.5" customHeight="1">
      <c r="B94" s="158"/>
      <c r="C94" s="158"/>
      <c r="D94" s="158"/>
      <c r="E94" s="158"/>
      <c r="F94" s="158"/>
      <c r="G94" s="158"/>
      <c r="H94" s="158"/>
      <c r="I94" s="158"/>
      <c r="J94" s="144" t="s">
        <v>1897</v>
      </c>
      <c r="K94" s="140"/>
      <c r="N94"/>
      <c r="O94"/>
    </row>
    <row r="95" spans="1:19" ht="31.5" customHeight="1">
      <c r="I95" s="128" t="s">
        <v>1896</v>
      </c>
      <c r="K95" s="140"/>
      <c r="L95" s="166" t="s">
        <v>1911</v>
      </c>
      <c r="M95" s="103" t="s">
        <v>1912</v>
      </c>
      <c r="N95"/>
      <c r="O95"/>
    </row>
    <row r="96" spans="1:19" ht="31.5" customHeight="1">
      <c r="B96" s="104" t="s">
        <v>170</v>
      </c>
      <c r="C96" s="105" t="s">
        <v>991</v>
      </c>
      <c r="D96" s="104" t="s">
        <v>172</v>
      </c>
      <c r="E96" s="105" t="s">
        <v>1207</v>
      </c>
      <c r="I96" s="103" t="s">
        <v>1516</v>
      </c>
      <c r="J96" s="103" t="s">
        <v>1516</v>
      </c>
      <c r="L96" s="128" t="s">
        <v>995</v>
      </c>
      <c r="N96"/>
      <c r="O96"/>
      <c r="S96" s="167"/>
    </row>
    <row r="97" spans="1:20" ht="31.5" customHeight="1">
      <c r="A97" s="102">
        <v>10</v>
      </c>
      <c r="B97" s="111" t="s">
        <v>1096</v>
      </c>
      <c r="C97" s="106" t="s">
        <v>1161</v>
      </c>
      <c r="D97" s="106" t="s">
        <v>809</v>
      </c>
      <c r="E97" s="106" t="s">
        <v>866</v>
      </c>
      <c r="F97" s="106" t="s">
        <v>2227</v>
      </c>
      <c r="G97" s="106" t="s">
        <v>898</v>
      </c>
      <c r="H97" s="106" t="s">
        <v>1384</v>
      </c>
      <c r="I97" s="106" t="s">
        <v>992</v>
      </c>
      <c r="J97" s="106" t="s">
        <v>993</v>
      </c>
      <c r="K97" s="106" t="s">
        <v>902</v>
      </c>
      <c r="L97" s="147" t="s">
        <v>1433</v>
      </c>
      <c r="M97" s="106" t="s">
        <v>1076</v>
      </c>
      <c r="N97" s="106" t="s">
        <v>1077</v>
      </c>
      <c r="O97" s="106" t="s">
        <v>1913</v>
      </c>
      <c r="P97" s="147" t="s">
        <v>2283</v>
      </c>
      <c r="Q97" s="106" t="s">
        <v>903</v>
      </c>
      <c r="R97" s="106" t="s">
        <v>904</v>
      </c>
      <c r="S97" s="106" t="s">
        <v>905</v>
      </c>
      <c r="T97" s="106" t="s">
        <v>923</v>
      </c>
    </row>
    <row r="98" spans="1:20" ht="31.5" customHeight="1">
      <c r="B98" s="107" t="s">
        <v>1097</v>
      </c>
      <c r="C98" s="112" t="s">
        <v>1160</v>
      </c>
      <c r="D98" s="112" t="s">
        <v>2377</v>
      </c>
      <c r="E98" s="112" t="s">
        <v>873</v>
      </c>
      <c r="F98" s="112" t="s">
        <v>877</v>
      </c>
      <c r="G98" s="101" t="s">
        <v>1070</v>
      </c>
      <c r="H98" s="101" t="s">
        <v>1071</v>
      </c>
      <c r="I98" s="123" t="s">
        <v>1072</v>
      </c>
      <c r="J98" s="123" t="s">
        <v>1073</v>
      </c>
      <c r="K98" s="101" t="s">
        <v>1074</v>
      </c>
      <c r="L98" s="112" t="s">
        <v>1061</v>
      </c>
      <c r="M98" s="112" t="s">
        <v>1075</v>
      </c>
      <c r="N98" s="112" t="s">
        <v>1078</v>
      </c>
      <c r="O98" s="149" t="s">
        <v>1914</v>
      </c>
      <c r="P98" s="101" t="s">
        <v>2284</v>
      </c>
      <c r="Q98" s="101" t="s">
        <v>1066</v>
      </c>
      <c r="R98" s="101" t="s">
        <v>1067</v>
      </c>
      <c r="S98" s="101" t="s">
        <v>1068</v>
      </c>
      <c r="T98" s="101" t="s">
        <v>1069</v>
      </c>
    </row>
    <row r="99" spans="1:20" ht="31.5" customHeight="1">
      <c r="B99" s="109" t="s">
        <v>1880</v>
      </c>
      <c r="C99" s="109" t="s">
        <v>868</v>
      </c>
      <c r="D99" s="109" t="s">
        <v>823</v>
      </c>
      <c r="E99" s="117" t="s">
        <v>856</v>
      </c>
      <c r="F99" s="109" t="s">
        <v>858</v>
      </c>
      <c r="G99" s="172">
        <v>44228</v>
      </c>
      <c r="H99" s="207">
        <v>2000000</v>
      </c>
      <c r="I99" s="207">
        <v>300000</v>
      </c>
      <c r="J99" s="207">
        <v>100000</v>
      </c>
      <c r="K99" s="207">
        <v>2400000</v>
      </c>
      <c r="L99" s="109" t="s">
        <v>1927</v>
      </c>
      <c r="M99" s="207">
        <v>29160</v>
      </c>
      <c r="N99" s="207">
        <f>SUM(M99*0.1)</f>
        <v>2916</v>
      </c>
      <c r="O99" s="109" t="s">
        <v>950</v>
      </c>
      <c r="P99" s="207">
        <f>SUM(H99+I99)*913</f>
        <v>2099900000</v>
      </c>
      <c r="Q99" s="207">
        <f>SUM(M99+N99+P99)</f>
        <v>2099932076</v>
      </c>
      <c r="R99" s="207">
        <f>SUM(K99*10000)-Q99</f>
        <v>21900067924</v>
      </c>
      <c r="S99" s="109">
        <v>20210210</v>
      </c>
      <c r="T99" s="109">
        <v>20210210</v>
      </c>
    </row>
    <row r="100" spans="1:20" ht="31.5" customHeight="1">
      <c r="B100" s="109" t="s">
        <v>1877</v>
      </c>
      <c r="C100" s="109" t="s">
        <v>868</v>
      </c>
      <c r="D100" s="109" t="s">
        <v>823</v>
      </c>
      <c r="E100" s="117" t="s">
        <v>856</v>
      </c>
      <c r="F100" s="109" t="s">
        <v>858</v>
      </c>
      <c r="G100" s="172">
        <v>44256</v>
      </c>
      <c r="H100" s="207">
        <v>2000000</v>
      </c>
      <c r="I100" s="207">
        <v>200000</v>
      </c>
      <c r="J100" s="207">
        <v>100000</v>
      </c>
      <c r="K100" s="207">
        <v>2300000</v>
      </c>
      <c r="L100" s="109" t="s">
        <v>1928</v>
      </c>
      <c r="M100" s="207">
        <v>25950</v>
      </c>
      <c r="N100" s="207">
        <f t="shared" ref="N100:N101" si="0">SUM(M100*0.1)</f>
        <v>2595</v>
      </c>
      <c r="O100" s="109" t="s">
        <v>1874</v>
      </c>
      <c r="P100" s="207">
        <f t="shared" ref="P100:P101" si="1">SUM(H100+I100)*913</f>
        <v>2008600000</v>
      </c>
      <c r="Q100" s="207">
        <f t="shared" ref="Q100:Q101" si="2">SUM(M100+N100+P100)</f>
        <v>2008628545</v>
      </c>
      <c r="R100" s="207">
        <f t="shared" ref="R100:R101" si="3">SUM(K100*10000)-Q100</f>
        <v>20991371455</v>
      </c>
      <c r="S100" s="109">
        <v>20210310</v>
      </c>
      <c r="T100" s="109">
        <v>20210310</v>
      </c>
    </row>
    <row r="101" spans="1:20" ht="31.5" customHeight="1">
      <c r="B101" s="109" t="s">
        <v>1878</v>
      </c>
      <c r="C101" s="109" t="s">
        <v>868</v>
      </c>
      <c r="D101" s="109" t="s">
        <v>823</v>
      </c>
      <c r="E101" s="117" t="s">
        <v>177</v>
      </c>
      <c r="F101" s="109" t="s">
        <v>860</v>
      </c>
      <c r="G101" s="172">
        <v>44256</v>
      </c>
      <c r="H101" s="207">
        <v>2000000</v>
      </c>
      <c r="I101" s="207">
        <v>200000</v>
      </c>
      <c r="J101" s="207">
        <v>0</v>
      </c>
      <c r="K101" s="207">
        <v>2200000</v>
      </c>
      <c r="L101" s="109" t="s">
        <v>1929</v>
      </c>
      <c r="M101" s="207">
        <v>25950</v>
      </c>
      <c r="N101" s="207">
        <f t="shared" si="0"/>
        <v>2595</v>
      </c>
      <c r="O101" s="109" t="s">
        <v>1874</v>
      </c>
      <c r="P101" s="207">
        <f t="shared" si="1"/>
        <v>2008600000</v>
      </c>
      <c r="Q101" s="207">
        <f t="shared" si="2"/>
        <v>2008628545</v>
      </c>
      <c r="R101" s="207">
        <f t="shared" si="3"/>
        <v>19991371455</v>
      </c>
      <c r="S101" s="109">
        <v>20210310</v>
      </c>
      <c r="T101" s="109">
        <v>20210310</v>
      </c>
    </row>
    <row r="102" spans="1:20" ht="31.5" customHeight="1">
      <c r="B102" s="206"/>
      <c r="C102" s="206"/>
      <c r="D102" s="206"/>
      <c r="E102" s="137"/>
      <c r="F102" s="206"/>
      <c r="G102" s="212"/>
      <c r="H102" s="206"/>
      <c r="I102" s="206"/>
      <c r="J102" s="206"/>
      <c r="K102" s="206"/>
      <c r="L102" s="206"/>
      <c r="M102" s="206"/>
      <c r="N102" s="206"/>
      <c r="O102" s="206"/>
      <c r="P102" s="206"/>
      <c r="Q102" s="206"/>
      <c r="R102" s="206"/>
      <c r="S102" s="206"/>
      <c r="T102" s="206"/>
    </row>
    <row r="103" spans="1:20" ht="31.5" customHeight="1">
      <c r="L103" s="103" t="s">
        <v>956</v>
      </c>
    </row>
    <row r="104" spans="1:20" ht="31.5" customHeight="1">
      <c r="A104" s="102">
        <v>11</v>
      </c>
      <c r="B104" s="104" t="s">
        <v>170</v>
      </c>
      <c r="C104" s="105" t="s">
        <v>921</v>
      </c>
      <c r="D104" s="104" t="s">
        <v>172</v>
      </c>
      <c r="E104" s="105" t="s">
        <v>1208</v>
      </c>
      <c r="L104" s="103" t="s">
        <v>955</v>
      </c>
      <c r="M104" s="103" t="s">
        <v>957</v>
      </c>
    </row>
    <row r="105" spans="1:20" ht="31.5" customHeight="1">
      <c r="B105" s="111" t="s">
        <v>1096</v>
      </c>
      <c r="C105" s="106" t="s">
        <v>1161</v>
      </c>
      <c r="D105" s="106" t="s">
        <v>809</v>
      </c>
      <c r="E105" s="106" t="s">
        <v>866</v>
      </c>
      <c r="F105" s="106" t="s">
        <v>1383</v>
      </c>
      <c r="G105" s="106" t="s">
        <v>898</v>
      </c>
      <c r="H105" s="106" t="s">
        <v>922</v>
      </c>
      <c r="I105" s="106" t="s">
        <v>899</v>
      </c>
      <c r="J105" s="106" t="s">
        <v>902</v>
      </c>
      <c r="K105" s="147" t="s">
        <v>1433</v>
      </c>
      <c r="L105" s="106" t="s">
        <v>1076</v>
      </c>
      <c r="M105" s="106" t="s">
        <v>1077</v>
      </c>
      <c r="N105" s="106" t="s">
        <v>903</v>
      </c>
      <c r="O105" s="106" t="s">
        <v>904</v>
      </c>
      <c r="P105" s="106" t="s">
        <v>905</v>
      </c>
      <c r="Q105" s="106" t="s">
        <v>1368</v>
      </c>
      <c r="R105" s="106" t="s">
        <v>1079</v>
      </c>
      <c r="S105" s="103" t="s">
        <v>1402</v>
      </c>
    </row>
    <row r="106" spans="1:20" ht="31.5" customHeight="1">
      <c r="B106" s="107" t="s">
        <v>2271</v>
      </c>
      <c r="C106" s="112" t="s">
        <v>1160</v>
      </c>
      <c r="D106" s="112" t="s">
        <v>2377</v>
      </c>
      <c r="E106" s="112" t="s">
        <v>873</v>
      </c>
      <c r="F106" s="112" t="s">
        <v>877</v>
      </c>
      <c r="G106" s="101" t="s">
        <v>2272</v>
      </c>
      <c r="H106" s="101" t="s">
        <v>2273</v>
      </c>
      <c r="I106" s="101" t="s">
        <v>2274</v>
      </c>
      <c r="J106" s="101" t="s">
        <v>2275</v>
      </c>
      <c r="K106" s="112" t="s">
        <v>1061</v>
      </c>
      <c r="L106" s="112" t="s">
        <v>1075</v>
      </c>
      <c r="M106" s="112" t="s">
        <v>1078</v>
      </c>
      <c r="N106" s="125" t="s">
        <v>2279</v>
      </c>
      <c r="O106" s="101" t="s">
        <v>2276</v>
      </c>
      <c r="P106" s="101" t="s">
        <v>2277</v>
      </c>
      <c r="Q106" s="125" t="s">
        <v>2282</v>
      </c>
      <c r="R106" s="101" t="s">
        <v>2278</v>
      </c>
    </row>
    <row r="107" spans="1:20" ht="31.5" customHeight="1">
      <c r="B107" s="109" t="s">
        <v>1879</v>
      </c>
      <c r="C107" s="109" t="s">
        <v>868</v>
      </c>
      <c r="D107" s="109" t="s">
        <v>823</v>
      </c>
      <c r="E107" s="117" t="s">
        <v>820</v>
      </c>
      <c r="F107" s="109" t="s">
        <v>861</v>
      </c>
      <c r="G107" s="172">
        <v>44197</v>
      </c>
      <c r="H107" s="101">
        <v>40</v>
      </c>
      <c r="I107" s="176">
        <v>400000</v>
      </c>
      <c r="J107" s="176">
        <v>400000</v>
      </c>
      <c r="K107" s="109" t="s">
        <v>1927</v>
      </c>
      <c r="L107" s="101">
        <v>0</v>
      </c>
      <c r="M107" s="101">
        <v>0</v>
      </c>
      <c r="N107" s="101">
        <v>0</v>
      </c>
      <c r="O107" s="176">
        <v>400000</v>
      </c>
      <c r="P107" s="122">
        <v>20210110</v>
      </c>
      <c r="Q107" s="109" t="s">
        <v>2280</v>
      </c>
      <c r="R107" s="122">
        <v>20210110</v>
      </c>
      <c r="S107" s="103" t="s">
        <v>1599</v>
      </c>
    </row>
    <row r="108" spans="1:20" ht="31.5" customHeight="1">
      <c r="B108" s="109" t="s">
        <v>1880</v>
      </c>
      <c r="C108" s="109" t="s">
        <v>868</v>
      </c>
      <c r="D108" s="109" t="s">
        <v>823</v>
      </c>
      <c r="E108" s="117" t="s">
        <v>820</v>
      </c>
      <c r="F108" s="109" t="s">
        <v>861</v>
      </c>
      <c r="G108" s="172">
        <v>44228</v>
      </c>
      <c r="H108" s="101">
        <v>40</v>
      </c>
      <c r="I108" s="176">
        <v>400000</v>
      </c>
      <c r="J108" s="176">
        <v>400000</v>
      </c>
      <c r="K108" s="109" t="s">
        <v>1928</v>
      </c>
      <c r="L108" s="101">
        <v>0</v>
      </c>
      <c r="M108" s="101">
        <v>0</v>
      </c>
      <c r="N108" s="101">
        <v>0</v>
      </c>
      <c r="O108" s="176">
        <v>400000</v>
      </c>
      <c r="P108" s="109">
        <v>20210210</v>
      </c>
      <c r="Q108" s="109" t="s">
        <v>2280</v>
      </c>
      <c r="R108" s="109">
        <v>20210210</v>
      </c>
    </row>
    <row r="109" spans="1:20" ht="31.5" customHeight="1">
      <c r="B109" s="109" t="s">
        <v>1881</v>
      </c>
      <c r="C109" s="109" t="s">
        <v>868</v>
      </c>
      <c r="D109" s="109" t="s">
        <v>823</v>
      </c>
      <c r="E109" s="117" t="s">
        <v>820</v>
      </c>
      <c r="F109" s="109" t="s">
        <v>861</v>
      </c>
      <c r="G109" s="172">
        <v>44256</v>
      </c>
      <c r="H109" s="101">
        <v>40</v>
      </c>
      <c r="I109" s="176">
        <v>400000</v>
      </c>
      <c r="J109" s="176">
        <v>400000</v>
      </c>
      <c r="K109" s="109" t="s">
        <v>1929</v>
      </c>
      <c r="L109" s="101">
        <v>0</v>
      </c>
      <c r="M109" s="101">
        <v>0</v>
      </c>
      <c r="N109" s="101">
        <v>0</v>
      </c>
      <c r="O109" s="176">
        <v>400000</v>
      </c>
      <c r="P109" s="109">
        <v>20210310</v>
      </c>
      <c r="Q109" s="109" t="s">
        <v>2280</v>
      </c>
      <c r="R109" s="109">
        <v>20210310</v>
      </c>
    </row>
    <row r="110" spans="1:20" ht="31.5" customHeight="1">
      <c r="B110" s="113"/>
      <c r="C110" s="158"/>
      <c r="D110" s="158"/>
      <c r="E110" s="158"/>
      <c r="F110" s="158"/>
      <c r="G110" s="158"/>
      <c r="H110" s="158"/>
      <c r="I110" s="158"/>
      <c r="J110" s="158"/>
      <c r="K110" s="158"/>
      <c r="L110" s="158"/>
      <c r="M110" s="158"/>
      <c r="N110" s="158"/>
      <c r="O110" s="158"/>
    </row>
    <row r="111" spans="1:20" s="140" customFormat="1" ht="31.5" customHeight="1">
      <c r="A111" s="102"/>
    </row>
    <row r="112" spans="1:20" s="140" customFormat="1" ht="31.5" customHeight="1">
      <c r="A112" s="102">
        <v>12</v>
      </c>
      <c r="B112" s="104" t="s">
        <v>170</v>
      </c>
      <c r="C112" s="105" t="s">
        <v>996</v>
      </c>
      <c r="D112" s="104" t="s">
        <v>172</v>
      </c>
      <c r="E112" s="105" t="s">
        <v>1209</v>
      </c>
    </row>
    <row r="113" spans="1:14" s="140" customFormat="1" ht="31.5" customHeight="1">
      <c r="A113" s="102"/>
      <c r="B113" s="111" t="s">
        <v>1095</v>
      </c>
      <c r="C113" s="106" t="s">
        <v>1162</v>
      </c>
      <c r="D113" s="106" t="s">
        <v>809</v>
      </c>
      <c r="E113" s="106" t="s">
        <v>997</v>
      </c>
      <c r="F113" s="106" t="s">
        <v>998</v>
      </c>
      <c r="G113" s="106" t="s">
        <v>999</v>
      </c>
      <c r="H113" s="106" t="s">
        <v>1080</v>
      </c>
    </row>
    <row r="114" spans="1:14" s="140" customFormat="1" ht="31.5" customHeight="1">
      <c r="A114" s="102"/>
      <c r="B114" s="107" t="s">
        <v>1094</v>
      </c>
      <c r="C114" s="112" t="s">
        <v>1160</v>
      </c>
      <c r="D114" s="149" t="s">
        <v>1436</v>
      </c>
      <c r="E114" s="101" t="s">
        <v>1000</v>
      </c>
      <c r="F114" s="101" t="s">
        <v>1081</v>
      </c>
      <c r="G114" s="101" t="s">
        <v>1001</v>
      </c>
      <c r="H114" s="101" t="s">
        <v>1002</v>
      </c>
    </row>
    <row r="115" spans="1:14" s="140" customFormat="1" ht="31.5" customHeight="1">
      <c r="A115" s="102"/>
      <c r="B115" s="101" t="s">
        <v>1931</v>
      </c>
      <c r="C115" s="101" t="s">
        <v>1502</v>
      </c>
      <c r="D115" s="101" t="s">
        <v>1504</v>
      </c>
      <c r="E115" s="101" t="s">
        <v>1506</v>
      </c>
      <c r="F115" s="101" t="s">
        <v>1935</v>
      </c>
      <c r="G115" s="176">
        <v>3000</v>
      </c>
      <c r="H115" s="101">
        <v>20210101</v>
      </c>
    </row>
    <row r="116" spans="1:14" s="140" customFormat="1" ht="31.5" customHeight="1">
      <c r="A116" s="102"/>
      <c r="B116" s="101" t="s">
        <v>1932</v>
      </c>
      <c r="C116" s="101" t="s">
        <v>1500</v>
      </c>
      <c r="D116" s="101" t="s">
        <v>823</v>
      </c>
      <c r="E116" s="101" t="s">
        <v>1989</v>
      </c>
      <c r="F116" s="101" t="s">
        <v>1991</v>
      </c>
      <c r="G116" s="176">
        <v>3000</v>
      </c>
      <c r="H116" s="101">
        <v>20210101</v>
      </c>
    </row>
    <row r="117" spans="1:14" s="140" customFormat="1" ht="31.5" customHeight="1">
      <c r="A117" s="102"/>
      <c r="B117" s="101" t="s">
        <v>1933</v>
      </c>
      <c r="C117" s="101" t="s">
        <v>1500</v>
      </c>
      <c r="D117" s="101" t="s">
        <v>823</v>
      </c>
      <c r="E117" s="101" t="s">
        <v>1934</v>
      </c>
      <c r="F117" s="101" t="s">
        <v>1936</v>
      </c>
      <c r="G117" s="176">
        <v>3500</v>
      </c>
      <c r="H117" s="101">
        <v>20210101</v>
      </c>
    </row>
    <row r="118" spans="1:14" s="140" customFormat="1" ht="31.5" customHeight="1">
      <c r="A118" s="102"/>
      <c r="B118" s="143"/>
      <c r="C118" s="144"/>
      <c r="D118" s="144"/>
      <c r="E118" s="144"/>
      <c r="F118" s="144"/>
      <c r="G118" s="144"/>
      <c r="H118" s="145"/>
      <c r="J118" s="145"/>
    </row>
    <row r="119" spans="1:14" s="140" customFormat="1" ht="31.5" customHeight="1">
      <c r="A119" s="102"/>
    </row>
    <row r="120" spans="1:14" s="140" customFormat="1" ht="31.5" customHeight="1">
      <c r="A120" s="102">
        <v>13</v>
      </c>
      <c r="B120" s="104" t="s">
        <v>170</v>
      </c>
      <c r="C120" s="105" t="s">
        <v>1004</v>
      </c>
      <c r="D120" s="104" t="s">
        <v>172</v>
      </c>
      <c r="E120" s="105" t="s">
        <v>1082</v>
      </c>
    </row>
    <row r="121" spans="1:14" s="140" customFormat="1" ht="31.5" customHeight="1">
      <c r="A121" s="102"/>
      <c r="B121" s="111" t="s">
        <v>1093</v>
      </c>
      <c r="C121" s="106" t="s">
        <v>1162</v>
      </c>
      <c r="D121" s="106" t="s">
        <v>1497</v>
      </c>
      <c r="E121" s="106" t="s">
        <v>1005</v>
      </c>
      <c r="F121" s="106" t="s">
        <v>2255</v>
      </c>
      <c r="G121" s="106" t="s">
        <v>1537</v>
      </c>
      <c r="H121" s="106" t="s">
        <v>1538</v>
      </c>
      <c r="I121" s="106" t="s">
        <v>1539</v>
      </c>
      <c r="J121" s="106" t="s">
        <v>1540</v>
      </c>
      <c r="K121" s="188" t="s">
        <v>1498</v>
      </c>
      <c r="L121" s="106" t="s">
        <v>1499</v>
      </c>
      <c r="M121" s="106" t="s">
        <v>1006</v>
      </c>
      <c r="N121" s="106" t="s">
        <v>1085</v>
      </c>
    </row>
    <row r="122" spans="1:14" s="140" customFormat="1" ht="31.5" customHeight="1">
      <c r="A122" s="102"/>
      <c r="B122" s="107" t="s">
        <v>1092</v>
      </c>
      <c r="C122" s="112" t="s">
        <v>1160</v>
      </c>
      <c r="D122" s="149" t="s">
        <v>1437</v>
      </c>
      <c r="E122" s="101" t="s">
        <v>1083</v>
      </c>
      <c r="F122" s="101" t="s">
        <v>2256</v>
      </c>
      <c r="G122" s="101" t="s">
        <v>1541</v>
      </c>
      <c r="H122" s="101" t="s">
        <v>1542</v>
      </c>
      <c r="I122" s="101" t="s">
        <v>1629</v>
      </c>
      <c r="J122" s="101" t="s">
        <v>1543</v>
      </c>
      <c r="K122" s="138" t="s">
        <v>1608</v>
      </c>
      <c r="L122" s="101" t="s">
        <v>1544</v>
      </c>
      <c r="M122" s="101" t="s">
        <v>1084</v>
      </c>
      <c r="N122" s="101" t="s">
        <v>1086</v>
      </c>
    </row>
    <row r="123" spans="1:14" s="140" customFormat="1" ht="31.5" customHeight="1">
      <c r="A123" s="102"/>
      <c r="B123" s="101" t="s">
        <v>1510</v>
      </c>
      <c r="C123" s="101" t="s">
        <v>1507</v>
      </c>
      <c r="D123" s="101" t="s">
        <v>1508</v>
      </c>
      <c r="E123" s="101" t="s">
        <v>1531</v>
      </c>
      <c r="F123" s="101" t="s">
        <v>1901</v>
      </c>
      <c r="G123" s="101">
        <v>1</v>
      </c>
      <c r="H123" s="101" t="s">
        <v>1533</v>
      </c>
      <c r="I123" s="101">
        <v>500</v>
      </c>
      <c r="J123" s="101" t="s">
        <v>1535</v>
      </c>
      <c r="K123" s="101">
        <v>500</v>
      </c>
      <c r="L123" s="101" t="s">
        <v>1982</v>
      </c>
      <c r="M123" s="101" t="s">
        <v>1938</v>
      </c>
      <c r="N123" s="101">
        <v>20210101</v>
      </c>
    </row>
    <row r="124" spans="1:14" s="140" customFormat="1" ht="31.5" customHeight="1">
      <c r="A124" s="102"/>
      <c r="B124" s="101" t="s">
        <v>1511</v>
      </c>
      <c r="C124" s="101" t="s">
        <v>1500</v>
      </c>
      <c r="D124" s="101" t="s">
        <v>823</v>
      </c>
      <c r="E124" s="101" t="s">
        <v>1937</v>
      </c>
      <c r="F124" s="101" t="s">
        <v>1901</v>
      </c>
      <c r="G124" s="101">
        <v>1</v>
      </c>
      <c r="H124" s="101" t="s">
        <v>1533</v>
      </c>
      <c r="I124" s="101">
        <v>500</v>
      </c>
      <c r="J124" s="101" t="s">
        <v>1534</v>
      </c>
      <c r="K124" s="101">
        <v>500</v>
      </c>
      <c r="L124" s="101" t="s">
        <v>1515</v>
      </c>
      <c r="M124" s="101" t="s">
        <v>1938</v>
      </c>
      <c r="N124" s="101">
        <v>20210101</v>
      </c>
    </row>
    <row r="125" spans="1:14" s="140" customFormat="1" ht="31.5" customHeight="1">
      <c r="A125" s="102"/>
      <c r="B125" s="101" t="s">
        <v>1513</v>
      </c>
      <c r="C125" s="101" t="s">
        <v>1500</v>
      </c>
      <c r="D125" s="101" t="s">
        <v>823</v>
      </c>
      <c r="E125" s="101" t="s">
        <v>1532</v>
      </c>
      <c r="F125" s="101" t="s">
        <v>1901</v>
      </c>
      <c r="G125" s="101">
        <v>1</v>
      </c>
      <c r="H125" s="101" t="s">
        <v>1550</v>
      </c>
      <c r="I125" s="101">
        <v>5</v>
      </c>
      <c r="J125" s="101" t="s">
        <v>1551</v>
      </c>
      <c r="K125" s="101">
        <v>5000</v>
      </c>
      <c r="L125" s="101" t="s">
        <v>1509</v>
      </c>
      <c r="M125" s="101" t="s">
        <v>1938</v>
      </c>
      <c r="N125" s="101">
        <v>20210101</v>
      </c>
    </row>
    <row r="126" spans="1:14" s="140" customFormat="1" ht="31.5" customHeight="1">
      <c r="A126" s="102"/>
      <c r="B126" s="101" t="s">
        <v>1512</v>
      </c>
      <c r="C126" s="101" t="s">
        <v>1500</v>
      </c>
      <c r="D126" s="101" t="s">
        <v>823</v>
      </c>
      <c r="E126" s="101" t="s">
        <v>1548</v>
      </c>
      <c r="F126" s="101" t="s">
        <v>2257</v>
      </c>
      <c r="G126" s="101">
        <v>1</v>
      </c>
      <c r="H126" s="101" t="s">
        <v>1536</v>
      </c>
      <c r="I126" s="101">
        <v>6</v>
      </c>
      <c r="J126" s="101" t="s">
        <v>1534</v>
      </c>
      <c r="K126" s="101">
        <v>6000</v>
      </c>
      <c r="L126" s="101" t="s">
        <v>1505</v>
      </c>
      <c r="M126" s="101" t="s">
        <v>1938</v>
      </c>
      <c r="N126" s="101">
        <v>20210101</v>
      </c>
    </row>
    <row r="127" spans="1:14" s="140" customFormat="1" ht="31.5" customHeight="1">
      <c r="A127" s="102"/>
      <c r="B127" s="101" t="s">
        <v>1941</v>
      </c>
      <c r="C127" s="101" t="s">
        <v>1500</v>
      </c>
      <c r="D127" s="101" t="s">
        <v>823</v>
      </c>
      <c r="E127" s="101" t="s">
        <v>1549</v>
      </c>
      <c r="F127" s="101" t="s">
        <v>2257</v>
      </c>
      <c r="G127" s="101">
        <v>1</v>
      </c>
      <c r="H127" s="101" t="s">
        <v>1546</v>
      </c>
      <c r="I127" s="101">
        <v>1</v>
      </c>
      <c r="J127" s="101" t="s">
        <v>1546</v>
      </c>
      <c r="K127" s="101">
        <v>1000</v>
      </c>
      <c r="L127" s="101" t="s">
        <v>1547</v>
      </c>
      <c r="M127" s="101" t="s">
        <v>1938</v>
      </c>
      <c r="N127" s="101">
        <v>20210101</v>
      </c>
    </row>
    <row r="128" spans="1:14" s="140" customFormat="1" ht="31.5" customHeight="1">
      <c r="A128" s="102"/>
      <c r="B128" s="101" t="s">
        <v>1976</v>
      </c>
      <c r="C128" s="101" t="s">
        <v>1500</v>
      </c>
      <c r="D128" s="101" t="s">
        <v>823</v>
      </c>
      <c r="E128" s="101" t="s">
        <v>1978</v>
      </c>
      <c r="F128" s="101" t="s">
        <v>1901</v>
      </c>
      <c r="G128" s="101">
        <v>1</v>
      </c>
      <c r="H128" s="101" t="s">
        <v>1980</v>
      </c>
      <c r="I128" s="101">
        <v>1</v>
      </c>
      <c r="J128" s="101" t="s">
        <v>1515</v>
      </c>
      <c r="K128" s="101">
        <v>500</v>
      </c>
      <c r="L128" s="101" t="s">
        <v>1509</v>
      </c>
      <c r="M128" s="101" t="s">
        <v>1938</v>
      </c>
      <c r="N128" s="101">
        <v>20210101</v>
      </c>
    </row>
    <row r="129" spans="1:21" s="140" customFormat="1" ht="31.5" customHeight="1">
      <c r="A129" s="102"/>
      <c r="B129" s="101" t="s">
        <v>1977</v>
      </c>
      <c r="C129" s="101" t="s">
        <v>1500</v>
      </c>
      <c r="D129" s="101" t="s">
        <v>823</v>
      </c>
      <c r="E129" s="101" t="s">
        <v>1979</v>
      </c>
      <c r="F129" s="101" t="s">
        <v>1901</v>
      </c>
      <c r="G129" s="101">
        <v>1</v>
      </c>
      <c r="H129" s="101" t="s">
        <v>1981</v>
      </c>
      <c r="I129" s="101">
        <v>500</v>
      </c>
      <c r="J129" s="101" t="s">
        <v>1515</v>
      </c>
      <c r="K129" s="101">
        <v>500</v>
      </c>
      <c r="L129" s="101" t="s">
        <v>1515</v>
      </c>
      <c r="M129" s="101" t="s">
        <v>1938</v>
      </c>
      <c r="N129" s="101">
        <v>20210101</v>
      </c>
    </row>
    <row r="130" spans="1:21" s="140" customFormat="1" ht="31.5" customHeight="1">
      <c r="A130" s="102"/>
      <c r="B130" s="101" t="s">
        <v>2054</v>
      </c>
      <c r="C130" s="101" t="s">
        <v>1500</v>
      </c>
      <c r="D130" s="101" t="s">
        <v>823</v>
      </c>
      <c r="E130" s="101" t="s">
        <v>2055</v>
      </c>
      <c r="F130" s="101" t="s">
        <v>1901</v>
      </c>
      <c r="G130" s="101">
        <v>1</v>
      </c>
      <c r="H130" s="101" t="s">
        <v>1515</v>
      </c>
      <c r="I130" s="101">
        <v>1</v>
      </c>
      <c r="J130" s="101" t="s">
        <v>1515</v>
      </c>
      <c r="K130" s="101">
        <v>500</v>
      </c>
      <c r="L130" s="101" t="s">
        <v>2056</v>
      </c>
      <c r="M130" s="101" t="s">
        <v>1938</v>
      </c>
      <c r="N130" s="101">
        <v>20210101</v>
      </c>
    </row>
    <row r="131" spans="1:21" s="140" customFormat="1" ht="31.5" customHeight="1">
      <c r="A131" s="102"/>
    </row>
    <row r="132" spans="1:21" s="140" customFormat="1" ht="31.5" customHeight="1">
      <c r="A132" s="102">
        <v>14</v>
      </c>
      <c r="B132" s="104" t="s">
        <v>170</v>
      </c>
      <c r="C132" s="152" t="s">
        <v>1939</v>
      </c>
      <c r="D132" s="104" t="s">
        <v>172</v>
      </c>
      <c r="E132" s="105" t="s">
        <v>1430</v>
      </c>
      <c r="F132" s="151" t="s">
        <v>1522</v>
      </c>
      <c r="G132" s="140" t="s">
        <v>1365</v>
      </c>
      <c r="H132" s="140" t="s">
        <v>1560</v>
      </c>
      <c r="I132" s="140" t="s">
        <v>1568</v>
      </c>
    </row>
    <row r="133" spans="1:21" s="140" customFormat="1" ht="31.5" customHeight="1">
      <c r="A133" s="102"/>
      <c r="B133" s="111" t="s">
        <v>1387</v>
      </c>
      <c r="C133" s="106" t="s">
        <v>1161</v>
      </c>
      <c r="D133" s="106" t="s">
        <v>809</v>
      </c>
      <c r="E133" s="111" t="s">
        <v>1095</v>
      </c>
      <c r="F133" s="106" t="s">
        <v>997</v>
      </c>
      <c r="G133" s="106" t="s">
        <v>2033</v>
      </c>
      <c r="H133" s="106" t="s">
        <v>2285</v>
      </c>
      <c r="I133" s="106" t="s">
        <v>2286</v>
      </c>
      <c r="J133" s="167"/>
      <c r="K133" s="167"/>
      <c r="L133" s="167"/>
      <c r="M133" s="167"/>
    </row>
    <row r="134" spans="1:21" s="140" customFormat="1" ht="31.5" customHeight="1">
      <c r="A134" s="102"/>
      <c r="B134" s="107" t="s">
        <v>1431</v>
      </c>
      <c r="C134" s="112" t="s">
        <v>1160</v>
      </c>
      <c r="D134" s="149" t="s">
        <v>1436</v>
      </c>
      <c r="E134" s="112" t="s">
        <v>1094</v>
      </c>
      <c r="F134" s="112" t="s">
        <v>1000</v>
      </c>
      <c r="G134" s="138" t="s">
        <v>2032</v>
      </c>
      <c r="H134" s="138" t="s">
        <v>1610</v>
      </c>
      <c r="I134" s="138" t="s">
        <v>1609</v>
      </c>
      <c r="J134" s="167"/>
      <c r="K134" s="167"/>
      <c r="L134" s="167"/>
      <c r="M134" s="167"/>
      <c r="U134" s="140">
        <v>60</v>
      </c>
    </row>
    <row r="135" spans="1:21" s="140" customFormat="1" ht="31.5" customHeight="1">
      <c r="A135" s="102"/>
      <c r="B135" s="101" t="s">
        <v>1940</v>
      </c>
      <c r="C135" s="101" t="s">
        <v>1500</v>
      </c>
      <c r="D135" s="101" t="s">
        <v>1501</v>
      </c>
      <c r="E135" s="101" t="s">
        <v>1931</v>
      </c>
      <c r="F135" s="101" t="s">
        <v>1974</v>
      </c>
      <c r="G135" s="101" t="s">
        <v>1937</v>
      </c>
      <c r="H135" s="101">
        <v>1</v>
      </c>
      <c r="I135" s="101" t="s">
        <v>1515</v>
      </c>
      <c r="J135" s="167" t="s">
        <v>1942</v>
      </c>
      <c r="K135" s="167"/>
      <c r="L135" s="167"/>
      <c r="M135" s="167"/>
    </row>
    <row r="136" spans="1:21" s="140" customFormat="1" ht="31.5" customHeight="1">
      <c r="A136" s="102"/>
      <c r="B136" s="101" t="s">
        <v>1968</v>
      </c>
      <c r="C136" s="101" t="s">
        <v>1502</v>
      </c>
      <c r="D136" s="101" t="s">
        <v>1503</v>
      </c>
      <c r="E136" s="101" t="s">
        <v>1931</v>
      </c>
      <c r="F136" s="101" t="s">
        <v>1974</v>
      </c>
      <c r="G136" s="101" t="s">
        <v>1108</v>
      </c>
      <c r="H136" s="101">
        <v>20</v>
      </c>
      <c r="I136" s="101" t="s">
        <v>1509</v>
      </c>
      <c r="J136" s="167"/>
      <c r="K136" s="167"/>
      <c r="L136" s="167"/>
      <c r="M136" s="167"/>
    </row>
    <row r="137" spans="1:21" s="140" customFormat="1" ht="31.5" customHeight="1">
      <c r="A137" s="102"/>
      <c r="B137" s="101" t="s">
        <v>1969</v>
      </c>
      <c r="C137" s="101" t="s">
        <v>1500</v>
      </c>
      <c r="D137" s="101" t="s">
        <v>823</v>
      </c>
      <c r="E137" s="101" t="s">
        <v>1988</v>
      </c>
      <c r="F137" s="101" t="s">
        <v>1972</v>
      </c>
      <c r="G137" s="101" t="s">
        <v>1514</v>
      </c>
      <c r="H137" s="101">
        <v>250</v>
      </c>
      <c r="I137" s="101" t="s">
        <v>1505</v>
      </c>
      <c r="J137" s="167"/>
      <c r="K137" s="167"/>
      <c r="L137" s="167"/>
      <c r="M137" s="167"/>
      <c r="U137" s="140">
        <v>40</v>
      </c>
    </row>
    <row r="138" spans="1:21" s="140" customFormat="1" ht="31.5" customHeight="1">
      <c r="A138" s="102"/>
      <c r="B138" s="101" t="s">
        <v>1983</v>
      </c>
      <c r="C138" s="101" t="s">
        <v>1500</v>
      </c>
      <c r="D138" s="101" t="s">
        <v>823</v>
      </c>
      <c r="E138" s="101" t="s">
        <v>1988</v>
      </c>
      <c r="F138" s="101" t="s">
        <v>1973</v>
      </c>
      <c r="G138" s="101" t="s">
        <v>1971</v>
      </c>
      <c r="H138" s="101">
        <v>1</v>
      </c>
      <c r="I138" s="101" t="s">
        <v>1515</v>
      </c>
      <c r="J138" s="167"/>
      <c r="K138" s="167"/>
      <c r="L138" s="167"/>
      <c r="M138" s="167"/>
    </row>
    <row r="139" spans="1:21" s="140" customFormat="1" ht="31.5" customHeight="1">
      <c r="A139" s="102"/>
      <c r="B139" s="101" t="s">
        <v>1984</v>
      </c>
      <c r="C139" s="101" t="s">
        <v>1500</v>
      </c>
      <c r="D139" s="101" t="s">
        <v>823</v>
      </c>
      <c r="E139" s="101" t="s">
        <v>1988</v>
      </c>
      <c r="F139" s="101" t="s">
        <v>1972</v>
      </c>
      <c r="G139" s="101" t="s">
        <v>1970</v>
      </c>
      <c r="H139" s="101">
        <v>50</v>
      </c>
      <c r="I139" s="101" t="s">
        <v>1509</v>
      </c>
      <c r="J139" s="167"/>
      <c r="K139" s="167"/>
      <c r="L139" s="167"/>
      <c r="M139" s="167"/>
    </row>
    <row r="140" spans="1:21" s="140" customFormat="1" ht="31.5" customHeight="1">
      <c r="A140" s="102"/>
      <c r="B140" s="101" t="s">
        <v>1985</v>
      </c>
      <c r="C140" s="101" t="s">
        <v>1500</v>
      </c>
      <c r="D140" s="101" t="s">
        <v>823</v>
      </c>
      <c r="E140" s="101" t="s">
        <v>1990</v>
      </c>
      <c r="F140" s="101" t="s">
        <v>1975</v>
      </c>
      <c r="G140" s="101" t="s">
        <v>1514</v>
      </c>
      <c r="H140" s="101">
        <v>250</v>
      </c>
      <c r="I140" s="101" t="s">
        <v>1505</v>
      </c>
      <c r="J140" s="167"/>
      <c r="K140" s="167"/>
      <c r="L140" s="167"/>
      <c r="M140" s="167"/>
      <c r="U140" s="140">
        <v>40</v>
      </c>
    </row>
    <row r="141" spans="1:21" s="140" customFormat="1" ht="31.5" customHeight="1">
      <c r="A141" s="102"/>
      <c r="B141" s="101" t="s">
        <v>1986</v>
      </c>
      <c r="C141" s="101" t="s">
        <v>1500</v>
      </c>
      <c r="D141" s="101" t="s">
        <v>823</v>
      </c>
      <c r="E141" s="101" t="s">
        <v>1990</v>
      </c>
      <c r="F141" s="101" t="s">
        <v>1975</v>
      </c>
      <c r="G141" s="101" t="s">
        <v>1937</v>
      </c>
      <c r="H141" s="101">
        <v>1</v>
      </c>
      <c r="I141" s="101" t="s">
        <v>1515</v>
      </c>
      <c r="J141" s="167"/>
      <c r="K141" s="167"/>
      <c r="L141" s="167"/>
      <c r="M141" s="167"/>
    </row>
    <row r="142" spans="1:21" s="140" customFormat="1" ht="31.5" customHeight="1">
      <c r="A142" s="102"/>
      <c r="B142" s="101" t="s">
        <v>1987</v>
      </c>
      <c r="C142" s="101" t="s">
        <v>1500</v>
      </c>
      <c r="D142" s="101" t="s">
        <v>823</v>
      </c>
      <c r="E142" s="101" t="s">
        <v>1990</v>
      </c>
      <c r="F142" s="101" t="s">
        <v>1975</v>
      </c>
      <c r="G142" s="101" t="s">
        <v>1108</v>
      </c>
      <c r="H142" s="101">
        <v>20</v>
      </c>
      <c r="I142" s="101" t="s">
        <v>1509</v>
      </c>
      <c r="J142" s="167"/>
      <c r="K142" s="167"/>
      <c r="L142" s="167"/>
      <c r="M142" s="167"/>
    </row>
    <row r="143" spans="1:21" s="140" customFormat="1" ht="31.5" customHeight="1">
      <c r="A143" s="102"/>
      <c r="B143" s="143"/>
      <c r="C143" s="143"/>
      <c r="D143" s="144"/>
      <c r="E143" s="144"/>
      <c r="F143" s="144" t="s">
        <v>1003</v>
      </c>
    </row>
    <row r="144" spans="1:21" ht="31.5" customHeight="1">
      <c r="E144" s="103" t="s">
        <v>1003</v>
      </c>
      <c r="F144" s="103" t="s">
        <v>1003</v>
      </c>
      <c r="G144" s="103" t="s">
        <v>1003</v>
      </c>
      <c r="L144" s="140"/>
      <c r="R144" s="103" t="s">
        <v>1963</v>
      </c>
      <c r="S144" s="125" t="s">
        <v>2063</v>
      </c>
    </row>
    <row r="145" spans="1:25" ht="31.5" customHeight="1">
      <c r="A145" s="102">
        <v>15</v>
      </c>
      <c r="B145" s="104" t="s">
        <v>170</v>
      </c>
      <c r="C145" s="148" t="s">
        <v>1563</v>
      </c>
      <c r="D145" s="104" t="s">
        <v>172</v>
      </c>
      <c r="E145" s="105" t="s">
        <v>1210</v>
      </c>
      <c r="F145" s="103" t="s">
        <v>1364</v>
      </c>
      <c r="H145" s="103" t="s">
        <v>1367</v>
      </c>
      <c r="O145" s="103" t="s">
        <v>1554</v>
      </c>
      <c r="Q145" s="128" t="s">
        <v>1519</v>
      </c>
      <c r="S145" s="103" t="s">
        <v>2060</v>
      </c>
      <c r="V145" s="103" t="s">
        <v>2059</v>
      </c>
      <c r="X145" s="103" t="s">
        <v>1525</v>
      </c>
    </row>
    <row r="146" spans="1:25" ht="31.5" customHeight="1">
      <c r="B146" s="111" t="s">
        <v>1089</v>
      </c>
      <c r="C146" s="106" t="s">
        <v>1161</v>
      </c>
      <c r="D146" s="106" t="s">
        <v>809</v>
      </c>
      <c r="E146" s="106" t="s">
        <v>1087</v>
      </c>
      <c r="F146" s="106" t="s">
        <v>1385</v>
      </c>
      <c r="G146" s="106" t="s">
        <v>1105</v>
      </c>
      <c r="H146" s="106" t="s">
        <v>1366</v>
      </c>
      <c r="I146" s="106" t="s">
        <v>1403</v>
      </c>
      <c r="J146" s="106" t="s">
        <v>1518</v>
      </c>
      <c r="K146" s="106" t="s">
        <v>1958</v>
      </c>
      <c r="L146" s="106" t="s">
        <v>989</v>
      </c>
      <c r="M146" s="106" t="s">
        <v>1552</v>
      </c>
      <c r="N146" s="106" t="s">
        <v>1553</v>
      </c>
      <c r="O146" s="106" t="s">
        <v>1527</v>
      </c>
      <c r="P146" s="106" t="s">
        <v>1377</v>
      </c>
      <c r="Q146" s="106" t="s">
        <v>1378</v>
      </c>
      <c r="R146" s="147" t="s">
        <v>1432</v>
      </c>
      <c r="S146" s="147" t="s">
        <v>1464</v>
      </c>
      <c r="T146" s="106" t="s">
        <v>990</v>
      </c>
      <c r="U146" s="106" t="s">
        <v>923</v>
      </c>
      <c r="V146" s="106" t="s">
        <v>1376</v>
      </c>
      <c r="W146" s="106" t="s">
        <v>1447</v>
      </c>
      <c r="X146" s="106" t="s">
        <v>1379</v>
      </c>
      <c r="Y146" s="106" t="s">
        <v>2288</v>
      </c>
    </row>
    <row r="147" spans="1:25" ht="31.5" customHeight="1">
      <c r="B147" s="107" t="s">
        <v>1440</v>
      </c>
      <c r="C147" s="112" t="s">
        <v>1160</v>
      </c>
      <c r="D147" s="112" t="s">
        <v>2377</v>
      </c>
      <c r="E147" s="112" t="s">
        <v>1088</v>
      </c>
      <c r="F147" s="112" t="s">
        <v>1083</v>
      </c>
      <c r="G147" s="112" t="s">
        <v>1104</v>
      </c>
      <c r="H147" s="112" t="s">
        <v>1099</v>
      </c>
      <c r="I147" s="101" t="s">
        <v>1456</v>
      </c>
      <c r="J147" s="101" t="s">
        <v>2287</v>
      </c>
      <c r="K147" s="138" t="s">
        <v>2290</v>
      </c>
      <c r="L147" s="101" t="s">
        <v>1441</v>
      </c>
      <c r="M147" s="112" t="s">
        <v>1608</v>
      </c>
      <c r="N147" s="112" t="s">
        <v>1544</v>
      </c>
      <c r="O147" s="138" t="s">
        <v>1611</v>
      </c>
      <c r="P147" s="101" t="s">
        <v>1453</v>
      </c>
      <c r="Q147" s="101" t="s">
        <v>1455</v>
      </c>
      <c r="R147" s="125" t="s">
        <v>1443</v>
      </c>
      <c r="S147" s="125" t="s">
        <v>1465</v>
      </c>
      <c r="T147" s="101" t="s">
        <v>1106</v>
      </c>
      <c r="U147" s="101" t="s">
        <v>1444</v>
      </c>
      <c r="V147" s="101" t="s">
        <v>1107</v>
      </c>
      <c r="W147" s="101" t="s">
        <v>1445</v>
      </c>
      <c r="X147" s="101" t="s">
        <v>1446</v>
      </c>
      <c r="Y147" s="112" t="s">
        <v>2024</v>
      </c>
    </row>
    <row r="148" spans="1:25" ht="31.5" customHeight="1">
      <c r="B148" s="101" t="s">
        <v>1565</v>
      </c>
      <c r="C148" s="101" t="s">
        <v>1500</v>
      </c>
      <c r="D148" s="101" t="s">
        <v>823</v>
      </c>
      <c r="E148" s="101" t="s">
        <v>1512</v>
      </c>
      <c r="F148" s="101" t="s">
        <v>2031</v>
      </c>
      <c r="G148" s="101" t="s">
        <v>1944</v>
      </c>
      <c r="H148" s="101" t="s">
        <v>1946</v>
      </c>
      <c r="I148" s="101" t="s">
        <v>943</v>
      </c>
      <c r="J148" s="101" t="s">
        <v>1952</v>
      </c>
      <c r="K148" s="176">
        <v>36000</v>
      </c>
      <c r="L148" s="101">
        <v>2</v>
      </c>
      <c r="M148" s="101">
        <v>6000</v>
      </c>
      <c r="N148" s="101" t="s">
        <v>1955</v>
      </c>
      <c r="O148" s="101">
        <f>L148*M148</f>
        <v>12000</v>
      </c>
      <c r="P148" s="176">
        <f>K148</f>
        <v>36000</v>
      </c>
      <c r="Q148" s="176">
        <v>0</v>
      </c>
      <c r="R148" s="101" t="s">
        <v>2186</v>
      </c>
      <c r="S148" s="125" t="s">
        <v>2070</v>
      </c>
      <c r="T148" s="177">
        <v>44256</v>
      </c>
      <c r="U148" s="177">
        <v>44256</v>
      </c>
      <c r="V148" s="101" t="s">
        <v>1961</v>
      </c>
      <c r="W148" s="101" t="s">
        <v>1959</v>
      </c>
      <c r="X148" s="101" t="s">
        <v>1960</v>
      </c>
      <c r="Y148" s="101">
        <v>2</v>
      </c>
    </row>
    <row r="149" spans="1:25" ht="31.5" customHeight="1">
      <c r="B149" s="101" t="s">
        <v>1566</v>
      </c>
      <c r="C149" s="101" t="s">
        <v>1500</v>
      </c>
      <c r="D149" s="101" t="s">
        <v>823</v>
      </c>
      <c r="E149" s="101" t="s">
        <v>1511</v>
      </c>
      <c r="F149" s="101" t="s">
        <v>1937</v>
      </c>
      <c r="G149" s="101" t="s">
        <v>1870</v>
      </c>
      <c r="H149" s="101" t="s">
        <v>1496</v>
      </c>
      <c r="I149" s="101" t="s">
        <v>1517</v>
      </c>
      <c r="J149" s="101" t="s">
        <v>1953</v>
      </c>
      <c r="K149" s="176">
        <v>10000</v>
      </c>
      <c r="L149" s="101">
        <v>5</v>
      </c>
      <c r="M149" s="101">
        <v>500</v>
      </c>
      <c r="N149" s="101" t="s">
        <v>1567</v>
      </c>
      <c r="O149" s="101">
        <f t="shared" ref="O149:O152" si="4">L149*M149</f>
        <v>2500</v>
      </c>
      <c r="P149" s="176">
        <f>K149/1.1</f>
        <v>9090.9090909090901</v>
      </c>
      <c r="Q149" s="176">
        <f t="shared" ref="Q149" si="5">P149*0.1</f>
        <v>909.09090909090901</v>
      </c>
      <c r="R149" s="101" t="s">
        <v>2187</v>
      </c>
      <c r="S149" s="125" t="s">
        <v>2069</v>
      </c>
      <c r="T149" s="177">
        <v>44256</v>
      </c>
      <c r="U149" s="177">
        <v>44256</v>
      </c>
      <c r="V149" s="101" t="s">
        <v>949</v>
      </c>
      <c r="W149" s="101" t="s">
        <v>1959</v>
      </c>
      <c r="X149" s="101" t="s">
        <v>1960</v>
      </c>
      <c r="Y149" s="101">
        <v>2</v>
      </c>
    </row>
    <row r="150" spans="1:25" ht="31.5" customHeight="1">
      <c r="B150" s="101" t="s">
        <v>1943</v>
      </c>
      <c r="C150" s="101" t="s">
        <v>1500</v>
      </c>
      <c r="D150" s="101" t="s">
        <v>823</v>
      </c>
      <c r="E150" s="101" t="s">
        <v>1513</v>
      </c>
      <c r="F150" s="101" t="s">
        <v>1108</v>
      </c>
      <c r="G150" s="101" t="s">
        <v>1388</v>
      </c>
      <c r="H150" s="101" t="s">
        <v>1495</v>
      </c>
      <c r="I150" s="101" t="s">
        <v>1951</v>
      </c>
      <c r="J150" s="101" t="s">
        <v>1952</v>
      </c>
      <c r="K150" s="176">
        <v>18000</v>
      </c>
      <c r="L150" s="101">
        <v>5</v>
      </c>
      <c r="M150" s="101">
        <v>1000</v>
      </c>
      <c r="N150" s="101" t="s">
        <v>1956</v>
      </c>
      <c r="O150" s="101">
        <f t="shared" si="4"/>
        <v>5000</v>
      </c>
      <c r="P150" s="176">
        <f>K150/1.1</f>
        <v>16363.636363636362</v>
      </c>
      <c r="Q150" s="176">
        <f>P150*0.1</f>
        <v>1636.3636363636363</v>
      </c>
      <c r="R150" s="101" t="s">
        <v>2188</v>
      </c>
      <c r="S150" s="125" t="s">
        <v>2072</v>
      </c>
      <c r="T150" s="177">
        <v>44256</v>
      </c>
      <c r="U150" s="177">
        <v>44256</v>
      </c>
      <c r="V150" s="101" t="s">
        <v>1962</v>
      </c>
      <c r="W150" s="101" t="s">
        <v>1959</v>
      </c>
      <c r="X150" s="101" t="s">
        <v>1960</v>
      </c>
      <c r="Y150" s="101">
        <v>2</v>
      </c>
    </row>
    <row r="151" spans="1:25" ht="31.5" customHeight="1">
      <c r="B151" s="101" t="s">
        <v>2028</v>
      </c>
      <c r="C151" s="101" t="s">
        <v>1500</v>
      </c>
      <c r="D151" s="101" t="s">
        <v>823</v>
      </c>
      <c r="E151" s="101" t="s">
        <v>1976</v>
      </c>
      <c r="F151" s="101" t="s">
        <v>2022</v>
      </c>
      <c r="G151" s="101" t="s">
        <v>1388</v>
      </c>
      <c r="H151" s="101" t="s">
        <v>1495</v>
      </c>
      <c r="I151" s="101" t="s">
        <v>1951</v>
      </c>
      <c r="J151" s="101" t="s">
        <v>1954</v>
      </c>
      <c r="K151" s="176">
        <v>15000</v>
      </c>
      <c r="L151" s="101">
        <v>5</v>
      </c>
      <c r="M151" s="101">
        <v>500</v>
      </c>
      <c r="N151" s="101" t="s">
        <v>1509</v>
      </c>
      <c r="O151" s="101">
        <f t="shared" si="4"/>
        <v>2500</v>
      </c>
      <c r="P151" s="176">
        <f>K151/1.1</f>
        <v>13636.363636363636</v>
      </c>
      <c r="Q151" s="176">
        <f>P151*0.1</f>
        <v>1363.6363636363637</v>
      </c>
      <c r="R151" s="101" t="s">
        <v>2189</v>
      </c>
      <c r="S151" s="101"/>
      <c r="T151" s="177">
        <v>44256</v>
      </c>
      <c r="U151" s="177">
        <v>44256</v>
      </c>
      <c r="V151" s="101" t="s">
        <v>949</v>
      </c>
      <c r="W151" s="101" t="s">
        <v>965</v>
      </c>
      <c r="X151" s="101" t="s">
        <v>688</v>
      </c>
      <c r="Y151" s="101">
        <v>2</v>
      </c>
    </row>
    <row r="152" spans="1:25" ht="31.5" customHeight="1">
      <c r="B152" s="101" t="s">
        <v>2029</v>
      </c>
      <c r="C152" s="101" t="s">
        <v>1500</v>
      </c>
      <c r="D152" s="101" t="s">
        <v>823</v>
      </c>
      <c r="E152" s="101" t="s">
        <v>1977</v>
      </c>
      <c r="F152" s="101" t="s">
        <v>2035</v>
      </c>
      <c r="G152" s="101" t="s">
        <v>1870</v>
      </c>
      <c r="H152" s="101" t="s">
        <v>1496</v>
      </c>
      <c r="I152" s="101" t="s">
        <v>1951</v>
      </c>
      <c r="J152" s="101" t="s">
        <v>1954</v>
      </c>
      <c r="K152" s="176">
        <v>10000</v>
      </c>
      <c r="L152" s="101">
        <v>3</v>
      </c>
      <c r="M152" s="101">
        <v>500</v>
      </c>
      <c r="N152" s="101" t="s">
        <v>1515</v>
      </c>
      <c r="O152" s="101">
        <f t="shared" si="4"/>
        <v>1500</v>
      </c>
      <c r="P152" s="176">
        <f>K152/1.1</f>
        <v>9090.9090909090901</v>
      </c>
      <c r="Q152" s="176">
        <f>P152*0.1</f>
        <v>909.09090909090901</v>
      </c>
      <c r="R152" s="101" t="s">
        <v>2189</v>
      </c>
      <c r="S152" s="101"/>
      <c r="T152" s="177">
        <v>44256</v>
      </c>
      <c r="U152" s="177">
        <v>44256</v>
      </c>
      <c r="V152" s="101" t="s">
        <v>949</v>
      </c>
      <c r="W152" s="101" t="s">
        <v>965</v>
      </c>
      <c r="X152" s="101" t="s">
        <v>688</v>
      </c>
      <c r="Y152" s="101">
        <v>2</v>
      </c>
    </row>
    <row r="153" spans="1:25" ht="31.5" customHeight="1">
      <c r="B153" s="101" t="s">
        <v>2052</v>
      </c>
      <c r="C153" s="101" t="s">
        <v>1500</v>
      </c>
      <c r="D153" s="101" t="s">
        <v>823</v>
      </c>
      <c r="E153" s="101" t="s">
        <v>1512</v>
      </c>
      <c r="F153" s="101" t="s">
        <v>2031</v>
      </c>
      <c r="G153" s="101" t="s">
        <v>1944</v>
      </c>
      <c r="H153" s="101" t="s">
        <v>1946</v>
      </c>
      <c r="I153" s="101" t="s">
        <v>943</v>
      </c>
      <c r="J153" s="101" t="s">
        <v>1952</v>
      </c>
      <c r="K153" s="176">
        <v>42000</v>
      </c>
      <c r="L153" s="101">
        <v>3</v>
      </c>
      <c r="M153" s="101">
        <v>6000</v>
      </c>
      <c r="N153" s="101" t="s">
        <v>1505</v>
      </c>
      <c r="O153" s="101">
        <f>L153*M153</f>
        <v>18000</v>
      </c>
      <c r="P153" s="176">
        <f>K153</f>
        <v>42000</v>
      </c>
      <c r="Q153" s="176">
        <v>0</v>
      </c>
      <c r="R153" s="101" t="s">
        <v>2186</v>
      </c>
      <c r="S153" s="125" t="s">
        <v>2070</v>
      </c>
      <c r="T153" s="177">
        <v>44256</v>
      </c>
      <c r="U153" s="177">
        <v>44256</v>
      </c>
      <c r="V153" s="101" t="s">
        <v>949</v>
      </c>
      <c r="W153" s="101" t="s">
        <v>965</v>
      </c>
      <c r="X153" s="101" t="s">
        <v>688</v>
      </c>
      <c r="Y153" s="101">
        <v>1</v>
      </c>
    </row>
    <row r="154" spans="1:25" ht="31.5" customHeight="1">
      <c r="B154" s="101" t="s">
        <v>2053</v>
      </c>
      <c r="C154" s="101" t="s">
        <v>1500</v>
      </c>
      <c r="D154" s="101" t="s">
        <v>823</v>
      </c>
      <c r="E154" s="101" t="s">
        <v>2054</v>
      </c>
      <c r="F154" s="101" t="s">
        <v>2055</v>
      </c>
      <c r="G154" s="101" t="s">
        <v>1388</v>
      </c>
      <c r="H154" s="101" t="s">
        <v>2289</v>
      </c>
      <c r="I154" s="101" t="s">
        <v>943</v>
      </c>
      <c r="J154" s="101" t="s">
        <v>1952</v>
      </c>
      <c r="K154" s="176">
        <v>17000</v>
      </c>
      <c r="L154" s="101">
        <v>2</v>
      </c>
      <c r="M154" s="101">
        <v>500</v>
      </c>
      <c r="N154" s="101" t="s">
        <v>2056</v>
      </c>
      <c r="O154" s="101">
        <f>L154*M154</f>
        <v>1000</v>
      </c>
      <c r="P154" s="176">
        <f>K154/1.1</f>
        <v>15454.545454545454</v>
      </c>
      <c r="Q154" s="176">
        <f t="shared" ref="Q154" si="6">P154*0.1</f>
        <v>1545.4545454545455</v>
      </c>
      <c r="R154" s="101" t="s">
        <v>2186</v>
      </c>
      <c r="S154" s="101"/>
      <c r="T154" s="177">
        <v>44258</v>
      </c>
      <c r="U154" s="177">
        <v>44258</v>
      </c>
      <c r="V154" s="101" t="s">
        <v>2030</v>
      </c>
      <c r="W154" s="101" t="s">
        <v>965</v>
      </c>
      <c r="X154" s="101" t="s">
        <v>688</v>
      </c>
      <c r="Y154" s="101">
        <v>1</v>
      </c>
    </row>
    <row r="155" spans="1:25" ht="31.5" customHeight="1">
      <c r="B155" s="113" t="s">
        <v>1003</v>
      </c>
      <c r="C155" s="158"/>
      <c r="D155" s="158"/>
      <c r="E155" s="158"/>
      <c r="F155" s="158"/>
      <c r="G155"/>
      <c r="H155"/>
    </row>
    <row r="156" spans="1:25" s="140" customFormat="1" ht="31.5" customHeight="1">
      <c r="A156" s="102"/>
      <c r="L156" s="140" t="s">
        <v>1957</v>
      </c>
      <c r="S156" s="140" t="s">
        <v>2085</v>
      </c>
    </row>
    <row r="157" spans="1:25" s="140" customFormat="1" ht="31.5" customHeight="1">
      <c r="A157" s="102">
        <v>16</v>
      </c>
      <c r="B157" s="104" t="s">
        <v>170</v>
      </c>
      <c r="C157" s="105" t="s">
        <v>1575</v>
      </c>
      <c r="D157" s="104" t="s">
        <v>172</v>
      </c>
      <c r="E157" s="105" t="s">
        <v>1448</v>
      </c>
      <c r="G157" s="140" t="s">
        <v>1373</v>
      </c>
      <c r="H157" s="140" t="s">
        <v>1398</v>
      </c>
      <c r="Q157" s="128" t="s">
        <v>1519</v>
      </c>
      <c r="S157" s="166" t="s">
        <v>1530</v>
      </c>
      <c r="T157" s="100" t="s">
        <v>1564</v>
      </c>
    </row>
    <row r="158" spans="1:25" s="140" customFormat="1" ht="31.5" customHeight="1">
      <c r="A158" s="102"/>
      <c r="B158" s="111" t="s">
        <v>1393</v>
      </c>
      <c r="C158" s="106" t="s">
        <v>1161</v>
      </c>
      <c r="D158" s="106" t="s">
        <v>809</v>
      </c>
      <c r="E158" s="111" t="s">
        <v>1095</v>
      </c>
      <c r="F158" s="106" t="s">
        <v>997</v>
      </c>
      <c r="G158" s="111" t="s">
        <v>1452</v>
      </c>
      <c r="H158" s="106" t="s">
        <v>1397</v>
      </c>
      <c r="I158" s="111" t="s">
        <v>2218</v>
      </c>
      <c r="J158" s="106" t="s">
        <v>1394</v>
      </c>
      <c r="K158" s="111" t="s">
        <v>1395</v>
      </c>
      <c r="L158" s="106" t="s">
        <v>888</v>
      </c>
      <c r="M158" s="106" t="s">
        <v>890</v>
      </c>
      <c r="N158" s="111" t="s">
        <v>1396</v>
      </c>
      <c r="O158" s="111" t="s">
        <v>1399</v>
      </c>
      <c r="P158" s="106" t="s">
        <v>1400</v>
      </c>
      <c r="Q158" s="111" t="s">
        <v>1401</v>
      </c>
      <c r="R158" s="146" t="s">
        <v>1462</v>
      </c>
      <c r="S158" s="146" t="s">
        <v>2291</v>
      </c>
      <c r="T158" s="146" t="s">
        <v>2292</v>
      </c>
      <c r="U158" s="106" t="s">
        <v>1447</v>
      </c>
      <c r="V158" s="106" t="s">
        <v>1379</v>
      </c>
    </row>
    <row r="159" spans="1:25" s="140" customFormat="1" ht="31.5" customHeight="1">
      <c r="A159" s="102"/>
      <c r="B159" s="107" t="s">
        <v>1438</v>
      </c>
      <c r="C159" s="112" t="s">
        <v>1160</v>
      </c>
      <c r="D159" s="112" t="s">
        <v>2377</v>
      </c>
      <c r="E159" s="112" t="s">
        <v>1094</v>
      </c>
      <c r="F159" s="112" t="s">
        <v>1000</v>
      </c>
      <c r="G159" s="112" t="s">
        <v>1001</v>
      </c>
      <c r="H159" s="101" t="s">
        <v>1451</v>
      </c>
      <c r="I159" s="101" t="s">
        <v>1996</v>
      </c>
      <c r="J159" s="138" t="s">
        <v>1454</v>
      </c>
      <c r="K159" s="101" t="s">
        <v>1458</v>
      </c>
      <c r="L159" s="101" t="s">
        <v>1457</v>
      </c>
      <c r="M159" s="101" t="s">
        <v>2162</v>
      </c>
      <c r="N159" s="112" t="s">
        <v>1104</v>
      </c>
      <c r="O159" s="101" t="s">
        <v>1459</v>
      </c>
      <c r="P159" s="101" t="s">
        <v>1460</v>
      </c>
      <c r="Q159" s="101" t="s">
        <v>1613</v>
      </c>
      <c r="R159" s="125" t="s">
        <v>1461</v>
      </c>
      <c r="S159" s="125" t="s">
        <v>1997</v>
      </c>
      <c r="T159" s="125" t="s">
        <v>1998</v>
      </c>
      <c r="U159" s="101" t="s">
        <v>1449</v>
      </c>
      <c r="V159" s="101" t="s">
        <v>1450</v>
      </c>
    </row>
    <row r="160" spans="1:25" s="140" customFormat="1" ht="31.5" customHeight="1">
      <c r="A160" s="102"/>
      <c r="B160" s="101" t="s">
        <v>1965</v>
      </c>
      <c r="C160" s="101" t="s">
        <v>1500</v>
      </c>
      <c r="D160" s="101" t="s">
        <v>823</v>
      </c>
      <c r="E160" s="101" t="s">
        <v>1931</v>
      </c>
      <c r="F160" s="101" t="s">
        <v>1993</v>
      </c>
      <c r="G160" s="176">
        <v>3000</v>
      </c>
      <c r="H160" s="101">
        <v>50</v>
      </c>
      <c r="I160" s="176">
        <f>G160*H160</f>
        <v>150000</v>
      </c>
      <c r="J160" s="176">
        <f>I160/1.1</f>
        <v>136363.63636363635</v>
      </c>
      <c r="K160" s="176">
        <f>I160-J160</f>
        <v>13636.363636363647</v>
      </c>
      <c r="L160" s="101" t="s">
        <v>1994</v>
      </c>
      <c r="M160" s="101" t="s">
        <v>2165</v>
      </c>
      <c r="N160" s="101" t="s">
        <v>1389</v>
      </c>
      <c r="O160" s="177">
        <v>44260</v>
      </c>
      <c r="P160" s="177">
        <v>44260</v>
      </c>
      <c r="Q160" s="101" t="s">
        <v>949</v>
      </c>
      <c r="R160" s="101" t="s">
        <v>2161</v>
      </c>
      <c r="S160" s="101" t="s">
        <v>949</v>
      </c>
      <c r="T160" s="101" t="s">
        <v>1999</v>
      </c>
      <c r="U160" s="101" t="s">
        <v>2000</v>
      </c>
      <c r="V160" s="109" t="s">
        <v>2001</v>
      </c>
    </row>
    <row r="161" spans="1:22" s="140" customFormat="1" ht="31.5" customHeight="1">
      <c r="A161" s="102"/>
      <c r="B161" s="101" t="s">
        <v>1966</v>
      </c>
      <c r="C161" s="101" t="s">
        <v>1500</v>
      </c>
      <c r="D161" s="101" t="s">
        <v>823</v>
      </c>
      <c r="E161" s="101" t="s">
        <v>1988</v>
      </c>
      <c r="F161" s="101" t="s">
        <v>1993</v>
      </c>
      <c r="G161" s="176">
        <v>3000</v>
      </c>
      <c r="H161" s="101">
        <v>10</v>
      </c>
      <c r="I161" s="176">
        <f t="shared" ref="I161:I165" si="7">G161*H161</f>
        <v>30000</v>
      </c>
      <c r="J161" s="176">
        <f t="shared" ref="J161:J165" si="8">I161/1.1</f>
        <v>27272.727272727272</v>
      </c>
      <c r="K161" s="176">
        <f t="shared" ref="K161:K165" si="9">I161-J161</f>
        <v>2727.2727272727279</v>
      </c>
      <c r="L161" s="101" t="s">
        <v>943</v>
      </c>
      <c r="M161" s="101" t="s">
        <v>2165</v>
      </c>
      <c r="N161" s="101" t="s">
        <v>1390</v>
      </c>
      <c r="O161" s="177">
        <v>44260</v>
      </c>
      <c r="P161" s="177">
        <v>44260</v>
      </c>
      <c r="Q161" s="101" t="s">
        <v>949</v>
      </c>
      <c r="R161" s="101" t="s">
        <v>2166</v>
      </c>
      <c r="S161" s="101" t="s">
        <v>949</v>
      </c>
      <c r="T161" s="101" t="s">
        <v>1999</v>
      </c>
      <c r="U161" s="101" t="s">
        <v>2000</v>
      </c>
      <c r="V161" s="109" t="s">
        <v>2001</v>
      </c>
    </row>
    <row r="162" spans="1:22" s="140" customFormat="1" ht="31.5" customHeight="1">
      <c r="A162" s="102"/>
      <c r="B162" s="101" t="s">
        <v>1967</v>
      </c>
      <c r="C162" s="101" t="s">
        <v>1500</v>
      </c>
      <c r="D162" s="101" t="s">
        <v>823</v>
      </c>
      <c r="E162" s="101" t="s">
        <v>1933</v>
      </c>
      <c r="F162" s="101" t="s">
        <v>1992</v>
      </c>
      <c r="G162" s="176">
        <v>3000</v>
      </c>
      <c r="H162" s="101">
        <v>10</v>
      </c>
      <c r="I162" s="176">
        <f t="shared" si="7"/>
        <v>30000</v>
      </c>
      <c r="J162" s="176">
        <f t="shared" si="8"/>
        <v>27272.727272727272</v>
      </c>
      <c r="K162" s="176">
        <f t="shared" si="9"/>
        <v>2727.2727272727279</v>
      </c>
      <c r="L162" s="101" t="s">
        <v>1995</v>
      </c>
      <c r="M162" s="101" t="s">
        <v>2165</v>
      </c>
      <c r="N162" s="101" t="s">
        <v>1389</v>
      </c>
      <c r="O162" s="177">
        <v>44260</v>
      </c>
      <c r="P162" s="177">
        <v>44260</v>
      </c>
      <c r="Q162" s="101" t="s">
        <v>949</v>
      </c>
      <c r="R162" s="101" t="s">
        <v>2161</v>
      </c>
      <c r="S162" s="101" t="s">
        <v>949</v>
      </c>
      <c r="T162" s="101" t="s">
        <v>1999</v>
      </c>
      <c r="U162" s="101" t="s">
        <v>2000</v>
      </c>
      <c r="V162" s="109" t="s">
        <v>2001</v>
      </c>
    </row>
    <row r="163" spans="1:22" s="140" customFormat="1" ht="31.5" customHeight="1">
      <c r="A163" s="102"/>
      <c r="B163" s="101" t="s">
        <v>1965</v>
      </c>
      <c r="C163" s="101" t="s">
        <v>1500</v>
      </c>
      <c r="D163" s="101" t="s">
        <v>823</v>
      </c>
      <c r="E163" s="101" t="s">
        <v>1931</v>
      </c>
      <c r="F163" s="101" t="s">
        <v>1992</v>
      </c>
      <c r="G163" s="176">
        <v>3000</v>
      </c>
      <c r="H163" s="101">
        <v>4</v>
      </c>
      <c r="I163" s="176">
        <f t="shared" si="7"/>
        <v>12000</v>
      </c>
      <c r="J163" s="176">
        <f t="shared" si="8"/>
        <v>10909.090909090908</v>
      </c>
      <c r="K163" s="176">
        <f t="shared" si="9"/>
        <v>1090.9090909090919</v>
      </c>
      <c r="L163" s="101" t="s">
        <v>943</v>
      </c>
      <c r="M163" s="101" t="s">
        <v>2165</v>
      </c>
      <c r="N163" s="101" t="s">
        <v>1390</v>
      </c>
      <c r="O163" s="177">
        <v>44260</v>
      </c>
      <c r="P163" s="177">
        <v>44260</v>
      </c>
      <c r="Q163" s="101" t="s">
        <v>949</v>
      </c>
      <c r="R163" s="101" t="s">
        <v>2166</v>
      </c>
      <c r="S163" s="101" t="s">
        <v>949</v>
      </c>
      <c r="T163" s="101" t="s">
        <v>1999</v>
      </c>
      <c r="U163" s="101" t="s">
        <v>2000</v>
      </c>
      <c r="V163" s="109" t="s">
        <v>2001</v>
      </c>
    </row>
    <row r="164" spans="1:22" s="140" customFormat="1" ht="31.5" customHeight="1">
      <c r="A164" s="102"/>
      <c r="B164" s="101" t="s">
        <v>1966</v>
      </c>
      <c r="C164" s="101" t="s">
        <v>1500</v>
      </c>
      <c r="D164" s="101" t="s">
        <v>823</v>
      </c>
      <c r="E164" s="101" t="s">
        <v>1988</v>
      </c>
      <c r="F164" s="101" t="s">
        <v>1934</v>
      </c>
      <c r="G164" s="176">
        <v>3500</v>
      </c>
      <c r="H164" s="101">
        <v>20</v>
      </c>
      <c r="I164" s="176">
        <f t="shared" si="7"/>
        <v>70000</v>
      </c>
      <c r="J164" s="176">
        <f t="shared" si="8"/>
        <v>63636.363636363632</v>
      </c>
      <c r="K164" s="176">
        <f t="shared" si="9"/>
        <v>6363.6363636363676</v>
      </c>
      <c r="L164" s="101" t="s">
        <v>2163</v>
      </c>
      <c r="M164" s="101" t="s">
        <v>2165</v>
      </c>
      <c r="N164" s="101" t="s">
        <v>1389</v>
      </c>
      <c r="O164" s="177">
        <v>44260</v>
      </c>
      <c r="P164" s="177">
        <v>44260</v>
      </c>
      <c r="Q164" s="101" t="s">
        <v>949</v>
      </c>
      <c r="R164" s="101" t="s">
        <v>2167</v>
      </c>
      <c r="S164" s="101" t="s">
        <v>949</v>
      </c>
      <c r="T164" s="101" t="s">
        <v>2086</v>
      </c>
      <c r="U164" s="101" t="s">
        <v>2000</v>
      </c>
      <c r="V164" s="109" t="s">
        <v>2001</v>
      </c>
    </row>
    <row r="165" spans="1:22" s="140" customFormat="1" ht="31.5" customHeight="1">
      <c r="A165" s="102"/>
      <c r="B165" s="101" t="s">
        <v>1967</v>
      </c>
      <c r="C165" s="101" t="s">
        <v>1500</v>
      </c>
      <c r="D165" s="101" t="s">
        <v>823</v>
      </c>
      <c r="E165" s="101" t="s">
        <v>1933</v>
      </c>
      <c r="F165" s="101" t="s">
        <v>1934</v>
      </c>
      <c r="G165" s="176">
        <v>3500</v>
      </c>
      <c r="H165" s="101">
        <v>5</v>
      </c>
      <c r="I165" s="176">
        <f t="shared" si="7"/>
        <v>17500</v>
      </c>
      <c r="J165" s="176">
        <f t="shared" si="8"/>
        <v>15909.090909090908</v>
      </c>
      <c r="K165" s="176">
        <f t="shared" si="9"/>
        <v>1590.9090909090919</v>
      </c>
      <c r="L165" s="101" t="s">
        <v>2163</v>
      </c>
      <c r="M165" s="101" t="s">
        <v>2164</v>
      </c>
      <c r="N165" s="101" t="s">
        <v>1390</v>
      </c>
      <c r="O165" s="177">
        <v>44260</v>
      </c>
      <c r="P165" s="177">
        <v>44260</v>
      </c>
      <c r="Q165" s="101" t="s">
        <v>949</v>
      </c>
      <c r="R165" s="101" t="s">
        <v>2168</v>
      </c>
      <c r="S165" s="101" t="s">
        <v>949</v>
      </c>
      <c r="T165" s="101" t="s">
        <v>2086</v>
      </c>
      <c r="U165" s="101" t="s">
        <v>2000</v>
      </c>
      <c r="V165" s="109" t="s">
        <v>2001</v>
      </c>
    </row>
    <row r="166" spans="1:22" s="140" customFormat="1" ht="31.5" customHeight="1">
      <c r="A166" s="102"/>
      <c r="B166"/>
      <c r="C166" s="164"/>
      <c r="D166" s="164"/>
      <c r="E166" s="144"/>
      <c r="F166" s="139"/>
      <c r="G166" s="144"/>
      <c r="H166" s="154"/>
      <c r="I166" s="145"/>
      <c r="J166" s="113"/>
      <c r="K166" s="145"/>
      <c r="L166" s="145"/>
      <c r="M166" s="113"/>
      <c r="N166" s="145"/>
      <c r="O166" s="145"/>
      <c r="P166" s="113"/>
      <c r="Q166" s="113"/>
      <c r="R166" s="113"/>
      <c r="S166" s="164"/>
      <c r="T166" s="164"/>
    </row>
    <row r="167" spans="1:22" s="140" customFormat="1" ht="31.5" customHeight="1">
      <c r="A167" s="102"/>
      <c r="B167" s="143"/>
      <c r="C167" s="143"/>
      <c r="D167" s="144"/>
      <c r="E167" s="144"/>
      <c r="F167" s="144"/>
      <c r="K167" s="165" t="s">
        <v>1615</v>
      </c>
    </row>
    <row r="168" spans="1:22" s="140" customFormat="1" ht="31.5" customHeight="1">
      <c r="A168" s="102"/>
      <c r="E168" s="169" t="s">
        <v>1616</v>
      </c>
      <c r="K168" s="128" t="s">
        <v>1523</v>
      </c>
      <c r="P168" s="152" t="s">
        <v>1556</v>
      </c>
    </row>
    <row r="169" spans="1:22" s="140" customFormat="1" ht="31.5" customHeight="1">
      <c r="A169" s="102">
        <v>17</v>
      </c>
      <c r="B169" s="157" t="s">
        <v>170</v>
      </c>
      <c r="C169" s="100" t="s">
        <v>1564</v>
      </c>
      <c r="D169" s="205" t="s">
        <v>172</v>
      </c>
      <c r="E169" s="105" t="s">
        <v>1619</v>
      </c>
      <c r="F169" s="145" t="s">
        <v>1559</v>
      </c>
      <c r="G169" s="145"/>
      <c r="H169" s="145" t="s">
        <v>1373</v>
      </c>
      <c r="I169" s="145"/>
      <c r="J169" s="145"/>
      <c r="K169" s="145" t="s">
        <v>1524</v>
      </c>
      <c r="M169" s="145"/>
      <c r="N169" s="145"/>
      <c r="P169" s="153" t="s">
        <v>1526</v>
      </c>
      <c r="Q169" s="167"/>
    </row>
    <row r="170" spans="1:22" s="140" customFormat="1" ht="31.5" customHeight="1">
      <c r="A170" s="102"/>
      <c r="B170" s="106" t="s">
        <v>1617</v>
      </c>
      <c r="C170" s="106" t="s">
        <v>1161</v>
      </c>
      <c r="D170" s="106" t="s">
        <v>809</v>
      </c>
      <c r="E170" s="111" t="s">
        <v>1095</v>
      </c>
      <c r="F170" s="106" t="s">
        <v>997</v>
      </c>
      <c r="G170" s="111" t="s">
        <v>1093</v>
      </c>
      <c r="H170" s="106" t="s">
        <v>1005</v>
      </c>
      <c r="I170" s="106" t="s">
        <v>1397</v>
      </c>
      <c r="J170" s="106" t="s">
        <v>2293</v>
      </c>
      <c r="K170" s="106" t="s">
        <v>1555</v>
      </c>
      <c r="L170" s="106" t="s">
        <v>2295</v>
      </c>
      <c r="M170" s="106" t="s">
        <v>2297</v>
      </c>
      <c r="N170" s="106" t="s">
        <v>2298</v>
      </c>
      <c r="O170" s="147" t="s">
        <v>2002</v>
      </c>
      <c r="P170" s="147" t="s">
        <v>2004</v>
      </c>
      <c r="R170" s="167"/>
      <c r="S170" s="167"/>
      <c r="T170" s="167"/>
      <c r="U170" s="167"/>
      <c r="V170" s="167"/>
    </row>
    <row r="171" spans="1:22" s="140" customFormat="1" ht="31.5" customHeight="1">
      <c r="A171" s="102"/>
      <c r="B171" s="107" t="s">
        <v>1637</v>
      </c>
      <c r="C171" s="112" t="s">
        <v>1160</v>
      </c>
      <c r="D171" s="112" t="s">
        <v>2377</v>
      </c>
      <c r="E171" s="112" t="s">
        <v>1094</v>
      </c>
      <c r="F171" s="112" t="s">
        <v>1000</v>
      </c>
      <c r="G171" s="112" t="s">
        <v>1092</v>
      </c>
      <c r="H171" s="112" t="s">
        <v>1083</v>
      </c>
      <c r="I171" s="112" t="s">
        <v>1451</v>
      </c>
      <c r="J171" s="112" t="s">
        <v>1610</v>
      </c>
      <c r="K171" s="101" t="s">
        <v>2294</v>
      </c>
      <c r="L171" s="112" t="s">
        <v>1618</v>
      </c>
      <c r="M171" s="138" t="s">
        <v>2296</v>
      </c>
      <c r="N171" s="138" t="s">
        <v>2299</v>
      </c>
      <c r="O171" s="138" t="s">
        <v>2003</v>
      </c>
      <c r="P171" s="150" t="s">
        <v>1636</v>
      </c>
      <c r="R171" s="167"/>
      <c r="S171" s="167"/>
      <c r="T171" s="167"/>
      <c r="U171" s="167"/>
      <c r="V171" s="167"/>
    </row>
    <row r="172" spans="1:22" s="140" customFormat="1" ht="31.5" customHeight="1">
      <c r="A172" s="102"/>
      <c r="B172" s="101" t="s">
        <v>2005</v>
      </c>
      <c r="C172" s="101" t="s">
        <v>1500</v>
      </c>
      <c r="D172" s="101" t="s">
        <v>2006</v>
      </c>
      <c r="E172" s="101" t="s">
        <v>1931</v>
      </c>
      <c r="F172" s="101" t="s">
        <v>1993</v>
      </c>
      <c r="G172" s="101" t="s">
        <v>1511</v>
      </c>
      <c r="H172" s="101" t="s">
        <v>1937</v>
      </c>
      <c r="I172" s="101">
        <v>60</v>
      </c>
      <c r="J172" s="101">
        <v>1</v>
      </c>
      <c r="K172" s="101">
        <f t="shared" ref="K172:K179" si="10">SUM(I172*J172)</f>
        <v>60</v>
      </c>
      <c r="L172" s="101" t="s">
        <v>1515</v>
      </c>
      <c r="M172" s="101" t="s">
        <v>949</v>
      </c>
      <c r="N172" s="177">
        <v>44260</v>
      </c>
      <c r="O172" s="101" t="s">
        <v>1999</v>
      </c>
      <c r="P172" s="185" t="s">
        <v>2014</v>
      </c>
      <c r="R172" s="167"/>
      <c r="S172" s="167"/>
      <c r="T172" s="167"/>
      <c r="U172" s="167"/>
      <c r="V172" s="167"/>
    </row>
    <row r="173" spans="1:22" s="140" customFormat="1" ht="31.5" customHeight="1">
      <c r="A173" s="102"/>
      <c r="B173" s="101" t="s">
        <v>2007</v>
      </c>
      <c r="C173" s="101" t="s">
        <v>1500</v>
      </c>
      <c r="D173" s="101" t="s">
        <v>823</v>
      </c>
      <c r="E173" s="101" t="s">
        <v>1931</v>
      </c>
      <c r="F173" s="101" t="s">
        <v>1993</v>
      </c>
      <c r="G173" s="101" t="s">
        <v>1513</v>
      </c>
      <c r="H173" s="101" t="s">
        <v>1108</v>
      </c>
      <c r="I173" s="101">
        <v>60</v>
      </c>
      <c r="J173" s="101">
        <v>20</v>
      </c>
      <c r="K173" s="101">
        <f t="shared" si="10"/>
        <v>1200</v>
      </c>
      <c r="L173" s="101" t="s">
        <v>1509</v>
      </c>
      <c r="M173" s="101" t="s">
        <v>949</v>
      </c>
      <c r="N173" s="177">
        <v>44260</v>
      </c>
      <c r="O173" s="101" t="s">
        <v>1999</v>
      </c>
      <c r="P173" s="185" t="s">
        <v>2015</v>
      </c>
      <c r="R173" s="167"/>
      <c r="S173" s="167"/>
      <c r="T173" s="167"/>
      <c r="U173" s="167"/>
      <c r="V173" s="167"/>
    </row>
    <row r="174" spans="1:22" s="140" customFormat="1" ht="31.5" customHeight="1">
      <c r="A174" s="102"/>
      <c r="B174" s="101" t="s">
        <v>2008</v>
      </c>
      <c r="C174" s="101" t="s">
        <v>1500</v>
      </c>
      <c r="D174" s="101" t="s">
        <v>823</v>
      </c>
      <c r="E174" s="101" t="s">
        <v>1932</v>
      </c>
      <c r="F174" s="101" t="s">
        <v>1992</v>
      </c>
      <c r="G174" s="101" t="s">
        <v>1941</v>
      </c>
      <c r="H174" s="101" t="s">
        <v>1514</v>
      </c>
      <c r="I174" s="101">
        <v>14</v>
      </c>
      <c r="J174" s="101">
        <v>250</v>
      </c>
      <c r="K174" s="101">
        <f t="shared" si="10"/>
        <v>3500</v>
      </c>
      <c r="L174" s="101" t="s">
        <v>1505</v>
      </c>
      <c r="M174" s="101" t="s">
        <v>949</v>
      </c>
      <c r="N174" s="177">
        <v>44260</v>
      </c>
      <c r="O174" s="101" t="s">
        <v>1999</v>
      </c>
      <c r="P174" s="185" t="s">
        <v>2016</v>
      </c>
      <c r="R174" s="167"/>
      <c r="S174" s="167"/>
      <c r="T174" s="167"/>
      <c r="U174" s="167"/>
      <c r="V174" s="167"/>
    </row>
    <row r="175" spans="1:22" ht="31.5" customHeight="1">
      <c r="B175" s="101" t="s">
        <v>2009</v>
      </c>
      <c r="C175" s="101" t="s">
        <v>1500</v>
      </c>
      <c r="D175" s="101" t="s">
        <v>823</v>
      </c>
      <c r="E175" s="101" t="s">
        <v>1932</v>
      </c>
      <c r="F175" s="101" t="s">
        <v>1992</v>
      </c>
      <c r="G175" s="101" t="s">
        <v>1977</v>
      </c>
      <c r="H175" s="101" t="s">
        <v>1971</v>
      </c>
      <c r="I175" s="101">
        <v>14</v>
      </c>
      <c r="J175" s="101">
        <v>1</v>
      </c>
      <c r="K175" s="101">
        <f t="shared" si="10"/>
        <v>14</v>
      </c>
      <c r="L175" s="101" t="s">
        <v>1515</v>
      </c>
      <c r="M175" s="101" t="s">
        <v>949</v>
      </c>
      <c r="N175" s="177">
        <v>44260</v>
      </c>
      <c r="O175" s="101" t="s">
        <v>1999</v>
      </c>
      <c r="P175" s="185" t="s">
        <v>2017</v>
      </c>
    </row>
    <row r="176" spans="1:22" ht="31.5" customHeight="1">
      <c r="B176" s="101" t="s">
        <v>2010</v>
      </c>
      <c r="C176" s="101" t="s">
        <v>1500</v>
      </c>
      <c r="D176" s="101" t="s">
        <v>823</v>
      </c>
      <c r="E176" s="101" t="s">
        <v>1932</v>
      </c>
      <c r="F176" s="101" t="s">
        <v>1992</v>
      </c>
      <c r="G176" s="101" t="s">
        <v>1976</v>
      </c>
      <c r="H176" s="101" t="s">
        <v>1970</v>
      </c>
      <c r="I176" s="101">
        <v>14</v>
      </c>
      <c r="J176" s="101">
        <v>50</v>
      </c>
      <c r="K176" s="101">
        <f t="shared" si="10"/>
        <v>700</v>
      </c>
      <c r="L176" s="101" t="s">
        <v>1509</v>
      </c>
      <c r="M176" s="101" t="s">
        <v>949</v>
      </c>
      <c r="N176" s="177">
        <v>44260</v>
      </c>
      <c r="O176" s="101" t="s">
        <v>1999</v>
      </c>
      <c r="P176" s="185" t="s">
        <v>2018</v>
      </c>
    </row>
    <row r="177" spans="1:25" ht="31.5" customHeight="1">
      <c r="B177" s="101" t="s">
        <v>2011</v>
      </c>
      <c r="C177" s="101" t="s">
        <v>1500</v>
      </c>
      <c r="D177" s="101" t="s">
        <v>823</v>
      </c>
      <c r="E177" s="101" t="s">
        <v>1933</v>
      </c>
      <c r="F177" s="101" t="s">
        <v>1934</v>
      </c>
      <c r="G177" s="101" t="s">
        <v>1941</v>
      </c>
      <c r="H177" s="101" t="s">
        <v>1514</v>
      </c>
      <c r="I177" s="101">
        <v>25</v>
      </c>
      <c r="J177" s="101">
        <v>250</v>
      </c>
      <c r="K177" s="101">
        <f t="shared" si="10"/>
        <v>6250</v>
      </c>
      <c r="L177" s="101" t="s">
        <v>1505</v>
      </c>
      <c r="M177" s="101" t="s">
        <v>949</v>
      </c>
      <c r="N177" s="177">
        <v>44260</v>
      </c>
      <c r="O177" s="101" t="s">
        <v>1999</v>
      </c>
      <c r="P177" s="185" t="s">
        <v>2019</v>
      </c>
    </row>
    <row r="178" spans="1:25" ht="31.5" customHeight="1">
      <c r="B178" s="101" t="s">
        <v>2012</v>
      </c>
      <c r="C178" s="101" t="s">
        <v>1500</v>
      </c>
      <c r="D178" s="101" t="s">
        <v>823</v>
      </c>
      <c r="E178" s="101" t="s">
        <v>1933</v>
      </c>
      <c r="F178" s="101" t="s">
        <v>1934</v>
      </c>
      <c r="G178" s="101" t="s">
        <v>1511</v>
      </c>
      <c r="H178" s="101" t="s">
        <v>1937</v>
      </c>
      <c r="I178" s="101">
        <v>25</v>
      </c>
      <c r="J178" s="101">
        <v>1</v>
      </c>
      <c r="K178" s="101">
        <f t="shared" si="10"/>
        <v>25</v>
      </c>
      <c r="L178" s="101" t="s">
        <v>1515</v>
      </c>
      <c r="M178" s="101" t="s">
        <v>949</v>
      </c>
      <c r="N178" s="177">
        <v>44260</v>
      </c>
      <c r="O178" s="101" t="s">
        <v>1999</v>
      </c>
      <c r="P178" s="185" t="s">
        <v>2020</v>
      </c>
    </row>
    <row r="179" spans="1:25" ht="31.5" customHeight="1">
      <c r="B179" s="101" t="s">
        <v>2013</v>
      </c>
      <c r="C179" s="101" t="s">
        <v>1500</v>
      </c>
      <c r="D179" s="101" t="s">
        <v>823</v>
      </c>
      <c r="E179" s="101" t="s">
        <v>1933</v>
      </c>
      <c r="F179" s="101" t="s">
        <v>1934</v>
      </c>
      <c r="G179" s="101" t="s">
        <v>1513</v>
      </c>
      <c r="H179" s="101" t="s">
        <v>1108</v>
      </c>
      <c r="I179" s="101">
        <v>25</v>
      </c>
      <c r="J179" s="101">
        <v>20</v>
      </c>
      <c r="K179" s="101">
        <f t="shared" si="10"/>
        <v>500</v>
      </c>
      <c r="L179" s="101" t="s">
        <v>1509</v>
      </c>
      <c r="M179" s="101" t="s">
        <v>949</v>
      </c>
      <c r="N179" s="177">
        <v>44260</v>
      </c>
      <c r="O179" s="101" t="s">
        <v>1999</v>
      </c>
      <c r="P179" s="185" t="s">
        <v>2021</v>
      </c>
    </row>
    <row r="180" spans="1:25" ht="31.5" customHeight="1">
      <c r="P180" s="167"/>
      <c r="Q180" s="167"/>
    </row>
    <row r="181" spans="1:25" ht="31.5" customHeight="1">
      <c r="E181" s="103">
        <f ca="1">+C180:EA181:E181</f>
        <v>0</v>
      </c>
      <c r="S181" s="168"/>
      <c r="T181" s="168"/>
    </row>
    <row r="182" spans="1:25" ht="31.5" customHeight="1">
      <c r="B182" s="113"/>
      <c r="C182" s="158"/>
      <c r="D182" s="158"/>
      <c r="H182" s="179" t="s">
        <v>2034</v>
      </c>
      <c r="I182" s="158"/>
      <c r="J182" s="158"/>
      <c r="L182" s="158"/>
      <c r="M182" s="158"/>
      <c r="O182" s="103" t="s">
        <v>1621</v>
      </c>
      <c r="P182" s="158"/>
      <c r="Q182" s="158"/>
      <c r="S182" s="168"/>
      <c r="T182" s="168"/>
    </row>
    <row r="183" spans="1:25" ht="31.5" customHeight="1">
      <c r="A183" s="102">
        <v>18</v>
      </c>
      <c r="B183" s="104" t="s">
        <v>170</v>
      </c>
      <c r="C183" s="148" t="s">
        <v>1526</v>
      </c>
      <c r="D183" s="104" t="s">
        <v>172</v>
      </c>
      <c r="E183" s="105" t="s">
        <v>1623</v>
      </c>
      <c r="F183" s="103" t="s">
        <v>1364</v>
      </c>
      <c r="I183" s="103" t="s">
        <v>1367</v>
      </c>
      <c r="M183" s="103" t="s">
        <v>1528</v>
      </c>
      <c r="O183" s="103" t="s">
        <v>1558</v>
      </c>
      <c r="Q183" s="158" t="s">
        <v>1622</v>
      </c>
      <c r="W183" s="166" t="s">
        <v>1525</v>
      </c>
      <c r="X183" s="103" t="s">
        <v>2060</v>
      </c>
    </row>
    <row r="184" spans="1:25" ht="31.5" customHeight="1">
      <c r="B184" s="106" t="s">
        <v>1620</v>
      </c>
      <c r="C184" s="106" t="s">
        <v>1161</v>
      </c>
      <c r="D184" s="106" t="s">
        <v>809</v>
      </c>
      <c r="E184" s="111" t="s">
        <v>1387</v>
      </c>
      <c r="F184" s="106" t="s">
        <v>2033</v>
      </c>
      <c r="G184" s="106" t="s">
        <v>1557</v>
      </c>
      <c r="H184" s="106" t="s">
        <v>2036</v>
      </c>
      <c r="I184" s="106" t="s">
        <v>2037</v>
      </c>
      <c r="J184" s="106" t="s">
        <v>2038</v>
      </c>
      <c r="K184" s="106" t="s">
        <v>2039</v>
      </c>
      <c r="L184" s="106" t="s">
        <v>1527</v>
      </c>
      <c r="M184" s="106" t="s">
        <v>2040</v>
      </c>
      <c r="N184" s="106" t="s">
        <v>2041</v>
      </c>
      <c r="O184" s="106" t="s">
        <v>1529</v>
      </c>
      <c r="P184" s="106" t="s">
        <v>2042</v>
      </c>
      <c r="Q184" s="106" t="s">
        <v>2043</v>
      </c>
      <c r="R184" s="106" t="s">
        <v>1572</v>
      </c>
      <c r="S184" s="106" t="s">
        <v>2044</v>
      </c>
      <c r="T184" s="106" t="s">
        <v>2045</v>
      </c>
      <c r="U184" s="106" t="s">
        <v>2046</v>
      </c>
      <c r="V184" s="106" t="s">
        <v>2047</v>
      </c>
      <c r="W184" s="106" t="s">
        <v>2040</v>
      </c>
      <c r="X184" s="106" t="s">
        <v>2048</v>
      </c>
      <c r="Y184" s="106" t="s">
        <v>2049</v>
      </c>
    </row>
    <row r="185" spans="1:25" ht="31.5" customHeight="1">
      <c r="B185" s="107" t="s">
        <v>2302</v>
      </c>
      <c r="C185" s="112" t="s">
        <v>1160</v>
      </c>
      <c r="D185" s="112" t="s">
        <v>2377</v>
      </c>
      <c r="E185" s="112" t="s">
        <v>1431</v>
      </c>
      <c r="F185" s="112" t="s">
        <v>2032</v>
      </c>
      <c r="G185" s="112" t="s">
        <v>2300</v>
      </c>
      <c r="H185" s="112" t="s">
        <v>1083</v>
      </c>
      <c r="I185" s="112" t="s">
        <v>1441</v>
      </c>
      <c r="J185" s="112" t="s">
        <v>2301</v>
      </c>
      <c r="K185" s="112" t="s">
        <v>1544</v>
      </c>
      <c r="L185" s="112" t="s">
        <v>1611</v>
      </c>
      <c r="M185" s="150" t="s">
        <v>2303</v>
      </c>
      <c r="N185" s="101" t="s">
        <v>1638</v>
      </c>
      <c r="O185" s="101" t="s">
        <v>1639</v>
      </c>
      <c r="P185" s="101" t="s">
        <v>1640</v>
      </c>
      <c r="Q185" s="101" t="s">
        <v>1641</v>
      </c>
      <c r="R185" s="101" t="s">
        <v>1642</v>
      </c>
      <c r="S185" s="112" t="s">
        <v>1106</v>
      </c>
      <c r="T185" s="101" t="s">
        <v>1643</v>
      </c>
      <c r="U185" s="101" t="s">
        <v>1644</v>
      </c>
      <c r="V185" s="101" t="s">
        <v>2024</v>
      </c>
      <c r="W185" s="150" t="s">
        <v>2304</v>
      </c>
      <c r="X185" s="101" t="s">
        <v>1645</v>
      </c>
      <c r="Y185" s="101" t="s">
        <v>1646</v>
      </c>
    </row>
    <row r="186" spans="1:25" ht="31.5" customHeight="1">
      <c r="B186" s="101" t="s">
        <v>2023</v>
      </c>
      <c r="C186" s="101" t="s">
        <v>868</v>
      </c>
      <c r="D186" s="101" t="s">
        <v>823</v>
      </c>
      <c r="E186" s="101" t="s">
        <v>1940</v>
      </c>
      <c r="F186" s="101" t="s">
        <v>1514</v>
      </c>
      <c r="G186" s="101" t="s">
        <v>1374</v>
      </c>
      <c r="H186" s="101" t="s">
        <v>2031</v>
      </c>
      <c r="I186" s="101">
        <v>2</v>
      </c>
      <c r="J186" s="101">
        <v>6000</v>
      </c>
      <c r="K186" s="101" t="s">
        <v>1505</v>
      </c>
      <c r="L186" s="109">
        <f>I186*J186</f>
        <v>12000</v>
      </c>
      <c r="M186" s="185" t="s">
        <v>2019</v>
      </c>
      <c r="N186" s="109">
        <v>9750</v>
      </c>
      <c r="O186" s="109">
        <f>L186-N186</f>
        <v>2250</v>
      </c>
      <c r="P186" s="187">
        <f>ROUNDDOWN((N186/J186),0)</f>
        <v>1</v>
      </c>
      <c r="Q186" s="109">
        <f>O186</f>
        <v>2250</v>
      </c>
      <c r="R186" s="187">
        <f>I186-P186</f>
        <v>1</v>
      </c>
      <c r="S186" s="109">
        <v>20210301</v>
      </c>
      <c r="T186" s="109">
        <v>20210305</v>
      </c>
      <c r="U186" s="109" t="s">
        <v>949</v>
      </c>
      <c r="V186" s="109">
        <v>2</v>
      </c>
      <c r="W186" s="125" t="s">
        <v>2306</v>
      </c>
      <c r="X186" s="109" t="s">
        <v>965</v>
      </c>
      <c r="Y186" s="109" t="s">
        <v>2025</v>
      </c>
    </row>
    <row r="187" spans="1:25" ht="31.5" customHeight="1">
      <c r="B187" s="101" t="s">
        <v>2026</v>
      </c>
      <c r="C187" s="101" t="s">
        <v>868</v>
      </c>
      <c r="D187" s="101" t="s">
        <v>823</v>
      </c>
      <c r="E187" s="101" t="s">
        <v>1968</v>
      </c>
      <c r="F187" s="101" t="s">
        <v>1937</v>
      </c>
      <c r="G187" s="101" t="s">
        <v>1566</v>
      </c>
      <c r="H187" s="101" t="s">
        <v>1937</v>
      </c>
      <c r="I187" s="101">
        <v>5</v>
      </c>
      <c r="J187" s="101">
        <v>500</v>
      </c>
      <c r="K187" s="101" t="s">
        <v>1515</v>
      </c>
      <c r="L187" s="109">
        <f t="shared" ref="L187:L190" si="11">I187*J187</f>
        <v>2500</v>
      </c>
      <c r="M187" s="185" t="s">
        <v>2020</v>
      </c>
      <c r="N187" s="109">
        <v>85</v>
      </c>
      <c r="O187" s="109">
        <f t="shared" ref="O187:O190" si="12">L187-N187</f>
        <v>2415</v>
      </c>
      <c r="P187" s="187">
        <f t="shared" ref="P187:P190" si="13">ROUNDDOWN((N187/J187),0)</f>
        <v>0</v>
      </c>
      <c r="Q187" s="109">
        <f t="shared" ref="Q187:Q190" si="14">O187</f>
        <v>2415</v>
      </c>
      <c r="R187" s="187">
        <f t="shared" ref="R187:R190" si="15">I187-P187</f>
        <v>5</v>
      </c>
      <c r="S187" s="109">
        <v>20210301</v>
      </c>
      <c r="T187" s="109">
        <v>20210305</v>
      </c>
      <c r="U187" s="109" t="s">
        <v>949</v>
      </c>
      <c r="V187" s="109">
        <v>2</v>
      </c>
      <c r="W187" s="125" t="s">
        <v>2305</v>
      </c>
      <c r="X187" s="109" t="s">
        <v>965</v>
      </c>
      <c r="Y187" s="109" t="s">
        <v>2025</v>
      </c>
    </row>
    <row r="188" spans="1:25" ht="31.5" customHeight="1">
      <c r="B188" s="101" t="s">
        <v>2027</v>
      </c>
      <c r="C188" s="101" t="s">
        <v>868</v>
      </c>
      <c r="D188" s="101" t="s">
        <v>823</v>
      </c>
      <c r="E188" s="101" t="s">
        <v>1969</v>
      </c>
      <c r="F188" s="101" t="s">
        <v>1108</v>
      </c>
      <c r="G188" s="101" t="s">
        <v>1943</v>
      </c>
      <c r="H188" s="101" t="s">
        <v>1108</v>
      </c>
      <c r="I188" s="101">
        <v>5</v>
      </c>
      <c r="J188" s="101">
        <v>1000</v>
      </c>
      <c r="K188" s="101" t="s">
        <v>1509</v>
      </c>
      <c r="L188" s="109">
        <f t="shared" si="11"/>
        <v>5000</v>
      </c>
      <c r="M188" s="185" t="s">
        <v>2015</v>
      </c>
      <c r="N188" s="109">
        <v>1700</v>
      </c>
      <c r="O188" s="109">
        <f t="shared" si="12"/>
        <v>3300</v>
      </c>
      <c r="P188" s="187">
        <f t="shared" si="13"/>
        <v>1</v>
      </c>
      <c r="Q188" s="109">
        <f t="shared" si="14"/>
        <v>3300</v>
      </c>
      <c r="R188" s="187">
        <f t="shared" si="15"/>
        <v>4</v>
      </c>
      <c r="S188" s="109">
        <v>20210301</v>
      </c>
      <c r="T188" s="109">
        <v>20210305</v>
      </c>
      <c r="U188" s="109" t="s">
        <v>949</v>
      </c>
      <c r="V188" s="109">
        <v>2</v>
      </c>
      <c r="W188" s="185"/>
      <c r="X188" s="109" t="s">
        <v>965</v>
      </c>
      <c r="Y188" s="109" t="s">
        <v>2025</v>
      </c>
    </row>
    <row r="189" spans="1:25" ht="31.5" customHeight="1">
      <c r="B189" s="101" t="s">
        <v>2027</v>
      </c>
      <c r="C189" s="101" t="s">
        <v>868</v>
      </c>
      <c r="D189" s="101" t="s">
        <v>823</v>
      </c>
      <c r="E189" s="101" t="s">
        <v>1983</v>
      </c>
      <c r="F189" s="101" t="s">
        <v>1978</v>
      </c>
      <c r="G189" s="101" t="s">
        <v>2028</v>
      </c>
      <c r="H189" s="101" t="s">
        <v>1978</v>
      </c>
      <c r="I189" s="101">
        <v>5</v>
      </c>
      <c r="J189" s="101">
        <v>500</v>
      </c>
      <c r="K189" s="101" t="s">
        <v>1509</v>
      </c>
      <c r="L189" s="109">
        <f t="shared" si="11"/>
        <v>2500</v>
      </c>
      <c r="M189" s="185" t="s">
        <v>2018</v>
      </c>
      <c r="N189" s="109">
        <v>700</v>
      </c>
      <c r="O189" s="109">
        <f t="shared" si="12"/>
        <v>1800</v>
      </c>
      <c r="P189" s="187">
        <f t="shared" si="13"/>
        <v>1</v>
      </c>
      <c r="Q189" s="109">
        <f t="shared" si="14"/>
        <v>1800</v>
      </c>
      <c r="R189" s="187">
        <f t="shared" si="15"/>
        <v>4</v>
      </c>
      <c r="S189" s="109">
        <v>20210301</v>
      </c>
      <c r="T189" s="109">
        <v>20210305</v>
      </c>
      <c r="U189" s="109" t="s">
        <v>949</v>
      </c>
      <c r="V189" s="109">
        <v>2</v>
      </c>
      <c r="W189" s="185"/>
      <c r="X189" s="109" t="s">
        <v>965</v>
      </c>
      <c r="Y189" s="109" t="s">
        <v>2025</v>
      </c>
    </row>
    <row r="190" spans="1:25" ht="31.5" customHeight="1">
      <c r="B190" s="101" t="s">
        <v>2027</v>
      </c>
      <c r="C190" s="101" t="s">
        <v>868</v>
      </c>
      <c r="D190" s="101" t="s">
        <v>823</v>
      </c>
      <c r="E190" s="101" t="s">
        <v>1983</v>
      </c>
      <c r="F190" s="101" t="s">
        <v>2035</v>
      </c>
      <c r="G190" s="101" t="s">
        <v>2029</v>
      </c>
      <c r="H190" s="101" t="s">
        <v>2035</v>
      </c>
      <c r="I190" s="101">
        <v>3</v>
      </c>
      <c r="J190" s="101">
        <v>500</v>
      </c>
      <c r="K190" s="101" t="s">
        <v>1515</v>
      </c>
      <c r="L190" s="109">
        <f t="shared" si="11"/>
        <v>1500</v>
      </c>
      <c r="M190" s="185" t="s">
        <v>2017</v>
      </c>
      <c r="N190" s="109">
        <v>14</v>
      </c>
      <c r="O190" s="109">
        <f t="shared" si="12"/>
        <v>1486</v>
      </c>
      <c r="P190" s="187">
        <f t="shared" si="13"/>
        <v>0</v>
      </c>
      <c r="Q190" s="109">
        <f t="shared" si="14"/>
        <v>1486</v>
      </c>
      <c r="R190" s="187">
        <f t="shared" si="15"/>
        <v>3</v>
      </c>
      <c r="S190" s="109">
        <v>20210301</v>
      </c>
      <c r="T190" s="109">
        <v>20210305</v>
      </c>
      <c r="U190" s="109" t="s">
        <v>949</v>
      </c>
      <c r="V190" s="109">
        <v>2</v>
      </c>
      <c r="W190" s="185"/>
      <c r="X190" s="109" t="s">
        <v>965</v>
      </c>
      <c r="Y190" s="109" t="s">
        <v>2025</v>
      </c>
    </row>
    <row r="191" spans="1:25" ht="31.5" customHeight="1">
      <c r="B191" s="113"/>
      <c r="C191" s="158"/>
      <c r="D191" s="158"/>
      <c r="E191" s="179"/>
      <c r="F191" s="179"/>
      <c r="G191" s="179"/>
      <c r="H191" s="179"/>
      <c r="I191" s="158"/>
      <c r="J191" s="158"/>
      <c r="L191" s="158"/>
      <c r="M191" s="158"/>
      <c r="N191" s="103" t="s">
        <v>1545</v>
      </c>
      <c r="P191" s="158"/>
      <c r="Q191" s="158"/>
      <c r="R191" s="139"/>
      <c r="S191" s="139"/>
    </row>
    <row r="192" spans="1:25" ht="31.5" customHeight="1">
      <c r="B192" s="103" t="s">
        <v>1569</v>
      </c>
      <c r="F192" s="103" t="s">
        <v>1372</v>
      </c>
      <c r="I192" s="166" t="s">
        <v>1375</v>
      </c>
      <c r="J192" s="128" t="s">
        <v>1520</v>
      </c>
    </row>
    <row r="193" spans="1:21" ht="31.5" customHeight="1">
      <c r="A193" s="102">
        <v>19</v>
      </c>
      <c r="B193" s="104" t="s">
        <v>170</v>
      </c>
      <c r="C193" s="105" t="s">
        <v>1370</v>
      </c>
      <c r="D193" s="104" t="s">
        <v>172</v>
      </c>
      <c r="E193" s="105" t="s">
        <v>1624</v>
      </c>
      <c r="F193" s="103" t="s">
        <v>1371</v>
      </c>
      <c r="I193" s="166" t="s">
        <v>963</v>
      </c>
      <c r="J193" s="103" t="s">
        <v>1369</v>
      </c>
      <c r="K193" s="128" t="s">
        <v>1521</v>
      </c>
      <c r="M193" s="140"/>
    </row>
    <row r="194" spans="1:21" ht="31.5" customHeight="1">
      <c r="B194" s="111" t="s">
        <v>1091</v>
      </c>
      <c r="C194" s="106" t="s">
        <v>1161</v>
      </c>
      <c r="D194" s="106" t="s">
        <v>809</v>
      </c>
      <c r="E194" s="106" t="s">
        <v>2061</v>
      </c>
      <c r="F194" s="106" t="s">
        <v>2057</v>
      </c>
      <c r="G194" s="106" t="s">
        <v>2062</v>
      </c>
      <c r="H194" s="106" t="s">
        <v>2038</v>
      </c>
      <c r="I194" s="106" t="s">
        <v>2039</v>
      </c>
      <c r="J194" s="106" t="s">
        <v>2050</v>
      </c>
      <c r="K194" s="106" t="s">
        <v>1527</v>
      </c>
      <c r="L194" s="106" t="s">
        <v>2311</v>
      </c>
      <c r="M194" s="106" t="s">
        <v>2084</v>
      </c>
      <c r="N194" s="106" t="s">
        <v>2316</v>
      </c>
      <c r="O194" s="106" t="s">
        <v>2315</v>
      </c>
      <c r="P194" s="106" t="s">
        <v>2065</v>
      </c>
      <c r="Q194" s="106" t="s">
        <v>2066</v>
      </c>
      <c r="R194" s="106" t="s">
        <v>923</v>
      </c>
      <c r="S194" s="147" t="s">
        <v>2064</v>
      </c>
      <c r="T194" s="147" t="s">
        <v>1466</v>
      </c>
    </row>
    <row r="195" spans="1:21" ht="31.5" customHeight="1">
      <c r="B195" s="107" t="s">
        <v>1090</v>
      </c>
      <c r="C195" s="112" t="s">
        <v>1160</v>
      </c>
      <c r="D195" s="112" t="s">
        <v>2377</v>
      </c>
      <c r="E195" s="112" t="s">
        <v>2058</v>
      </c>
      <c r="F195" s="112" t="s">
        <v>1083</v>
      </c>
      <c r="G195" s="101" t="s">
        <v>2308</v>
      </c>
      <c r="H195" s="112" t="s">
        <v>1608</v>
      </c>
      <c r="I195" s="112" t="s">
        <v>2309</v>
      </c>
      <c r="J195" s="112" t="s">
        <v>1441</v>
      </c>
      <c r="K195" s="112" t="s">
        <v>1611</v>
      </c>
      <c r="L195" s="101" t="s">
        <v>2310</v>
      </c>
      <c r="M195" s="101" t="s">
        <v>2312</v>
      </c>
      <c r="N195" s="112" t="s">
        <v>2313</v>
      </c>
      <c r="O195" s="112" t="s">
        <v>2314</v>
      </c>
      <c r="P195" s="101" t="s">
        <v>2317</v>
      </c>
      <c r="Q195" s="101" t="s">
        <v>2318</v>
      </c>
      <c r="R195" s="101" t="s">
        <v>1463</v>
      </c>
      <c r="S195" s="150" t="s">
        <v>2379</v>
      </c>
      <c r="T195" s="138" t="s">
        <v>1467</v>
      </c>
    </row>
    <row r="196" spans="1:21" ht="31.5" customHeight="1">
      <c r="B196" s="101" t="s">
        <v>2073</v>
      </c>
      <c r="C196" s="101" t="s">
        <v>868</v>
      </c>
      <c r="D196" s="101" t="s">
        <v>823</v>
      </c>
      <c r="E196" s="101" t="s">
        <v>1510</v>
      </c>
      <c r="F196" s="101" t="s">
        <v>1531</v>
      </c>
      <c r="G196" s="101" t="s">
        <v>2068</v>
      </c>
      <c r="H196" s="101" t="s">
        <v>2068</v>
      </c>
      <c r="I196" s="101" t="s">
        <v>2068</v>
      </c>
      <c r="J196" s="101" t="s">
        <v>2068</v>
      </c>
      <c r="K196" s="101" t="s">
        <v>2068</v>
      </c>
      <c r="L196" s="101"/>
      <c r="M196" s="101"/>
      <c r="N196" s="101" t="s">
        <v>2068</v>
      </c>
      <c r="O196" s="101" t="s">
        <v>2068</v>
      </c>
      <c r="P196" s="101" t="s">
        <v>2068</v>
      </c>
      <c r="Q196" s="101" t="s">
        <v>2068</v>
      </c>
      <c r="R196" s="101" t="s">
        <v>2068</v>
      </c>
      <c r="S196" s="101" t="s">
        <v>2068</v>
      </c>
      <c r="T196" s="101" t="s">
        <v>2068</v>
      </c>
    </row>
    <row r="197" spans="1:21" ht="31.5" customHeight="1">
      <c r="B197" s="101" t="s">
        <v>2074</v>
      </c>
      <c r="C197" s="101" t="s">
        <v>868</v>
      </c>
      <c r="D197" s="101" t="s">
        <v>823</v>
      </c>
      <c r="E197" s="101" t="s">
        <v>1511</v>
      </c>
      <c r="F197" s="101" t="s">
        <v>1937</v>
      </c>
      <c r="G197" s="125" t="s">
        <v>2071</v>
      </c>
      <c r="H197" s="101">
        <v>500</v>
      </c>
      <c r="I197" s="101" t="s">
        <v>1515</v>
      </c>
      <c r="J197" s="101">
        <v>5</v>
      </c>
      <c r="K197" s="109">
        <f t="shared" ref="K197:K198" si="16">H197*J197</f>
        <v>2500</v>
      </c>
      <c r="L197" s="101">
        <v>10000</v>
      </c>
      <c r="M197" s="101">
        <f>L197/K197</f>
        <v>4</v>
      </c>
      <c r="N197" s="190">
        <f>P187</f>
        <v>0</v>
      </c>
      <c r="O197" s="109">
        <f>N187</f>
        <v>85</v>
      </c>
      <c r="P197" s="187">
        <f t="shared" ref="P197:Q199" si="17">J197-N197</f>
        <v>5</v>
      </c>
      <c r="Q197" s="109">
        <f t="shared" si="17"/>
        <v>2415</v>
      </c>
      <c r="R197" s="184">
        <v>44260</v>
      </c>
      <c r="S197" s="125" t="s">
        <v>2305</v>
      </c>
      <c r="T197" s="109"/>
    </row>
    <row r="198" spans="1:21" ht="31.5" customHeight="1">
      <c r="B198" s="101" t="s">
        <v>2075</v>
      </c>
      <c r="C198" s="101" t="s">
        <v>868</v>
      </c>
      <c r="D198" s="101" t="s">
        <v>823</v>
      </c>
      <c r="E198" s="101" t="s">
        <v>1513</v>
      </c>
      <c r="F198" s="101" t="s">
        <v>1108</v>
      </c>
      <c r="G198" s="125" t="s">
        <v>2072</v>
      </c>
      <c r="H198" s="101">
        <v>1000</v>
      </c>
      <c r="I198" s="101" t="s">
        <v>1509</v>
      </c>
      <c r="J198" s="101">
        <v>5</v>
      </c>
      <c r="K198" s="109">
        <f t="shared" si="16"/>
        <v>5000</v>
      </c>
      <c r="L198" s="101">
        <v>18000</v>
      </c>
      <c r="M198" s="101">
        <f t="shared" ref="M198:M199" si="18">L198/K198</f>
        <v>3.6</v>
      </c>
      <c r="N198" s="190">
        <f>P188</f>
        <v>1</v>
      </c>
      <c r="O198" s="109">
        <f>N188</f>
        <v>1700</v>
      </c>
      <c r="P198" s="187">
        <f t="shared" si="17"/>
        <v>4</v>
      </c>
      <c r="Q198" s="109">
        <f t="shared" si="17"/>
        <v>3300</v>
      </c>
      <c r="R198" s="184">
        <v>44260</v>
      </c>
      <c r="S198" s="125" t="s">
        <v>2307</v>
      </c>
      <c r="T198" s="109"/>
    </row>
    <row r="199" spans="1:21" ht="31.5" customHeight="1">
      <c r="B199" s="101" t="s">
        <v>2076</v>
      </c>
      <c r="C199" s="101" t="s">
        <v>868</v>
      </c>
      <c r="D199" s="101" t="s">
        <v>823</v>
      </c>
      <c r="E199" s="101" t="s">
        <v>1512</v>
      </c>
      <c r="F199" s="101" t="s">
        <v>1548</v>
      </c>
      <c r="G199" s="125" t="s">
        <v>2070</v>
      </c>
      <c r="H199" s="101">
        <v>6000</v>
      </c>
      <c r="I199" s="101" t="s">
        <v>1505</v>
      </c>
      <c r="J199" s="101">
        <v>5</v>
      </c>
      <c r="K199" s="109">
        <f>H199*J199</f>
        <v>30000</v>
      </c>
      <c r="L199" s="101">
        <v>78000</v>
      </c>
      <c r="M199" s="101">
        <f t="shared" si="18"/>
        <v>2.6</v>
      </c>
      <c r="N199" s="190">
        <f>P186</f>
        <v>1</v>
      </c>
      <c r="O199" s="109">
        <f>N186</f>
        <v>9750</v>
      </c>
      <c r="P199" s="187">
        <f t="shared" si="17"/>
        <v>4</v>
      </c>
      <c r="Q199" s="109">
        <f t="shared" si="17"/>
        <v>20250</v>
      </c>
      <c r="R199" s="184">
        <v>44260</v>
      </c>
      <c r="S199" s="125" t="s">
        <v>2306</v>
      </c>
      <c r="T199" s="148" t="s">
        <v>2067</v>
      </c>
    </row>
    <row r="200" spans="1:21" ht="31.5" customHeight="1">
      <c r="B200" s="101" t="s">
        <v>2077</v>
      </c>
      <c r="C200" s="101" t="s">
        <v>868</v>
      </c>
      <c r="D200" s="101" t="s">
        <v>823</v>
      </c>
      <c r="E200" s="101" t="s">
        <v>1941</v>
      </c>
      <c r="F200" s="101" t="s">
        <v>1514</v>
      </c>
      <c r="G200" s="125"/>
      <c r="H200" s="101"/>
      <c r="I200" s="101"/>
      <c r="J200" s="101"/>
      <c r="K200" s="109"/>
      <c r="L200" s="101"/>
      <c r="M200" s="101"/>
      <c r="N200" s="101"/>
      <c r="O200" s="109"/>
      <c r="P200" s="109"/>
      <c r="Q200" s="109"/>
      <c r="R200" s="109"/>
      <c r="S200" s="109"/>
      <c r="T200" s="109"/>
    </row>
    <row r="201" spans="1:21" ht="31.5" customHeight="1">
      <c r="B201" s="101" t="s">
        <v>2078</v>
      </c>
      <c r="C201" s="101" t="s">
        <v>868</v>
      </c>
      <c r="D201" s="101" t="s">
        <v>823</v>
      </c>
      <c r="E201" s="101" t="s">
        <v>1976</v>
      </c>
      <c r="F201" s="101" t="s">
        <v>1978</v>
      </c>
      <c r="G201" s="101"/>
      <c r="H201" s="101"/>
      <c r="I201" s="101"/>
      <c r="J201" s="101"/>
      <c r="K201" s="109"/>
      <c r="L201" s="101"/>
      <c r="M201" s="101"/>
      <c r="N201" s="101"/>
      <c r="O201" s="109"/>
      <c r="P201" s="109"/>
      <c r="Q201" s="109"/>
      <c r="R201" s="109"/>
      <c r="S201" s="109"/>
      <c r="T201" s="109"/>
    </row>
    <row r="202" spans="1:21" ht="31.5" customHeight="1">
      <c r="B202" s="101" t="s">
        <v>2079</v>
      </c>
      <c r="C202" s="101" t="s">
        <v>868</v>
      </c>
      <c r="D202" s="101" t="s">
        <v>823</v>
      </c>
      <c r="E202" s="101" t="s">
        <v>1977</v>
      </c>
      <c r="F202" s="101" t="s">
        <v>1971</v>
      </c>
      <c r="G202" s="101"/>
      <c r="H202" s="101"/>
      <c r="I202" s="101"/>
      <c r="J202" s="101"/>
      <c r="K202" s="109"/>
      <c r="L202" s="101"/>
      <c r="M202" s="101"/>
      <c r="N202" s="101"/>
      <c r="O202" s="109"/>
      <c r="P202" s="109"/>
      <c r="Q202" s="109"/>
      <c r="R202" s="109"/>
      <c r="S202" s="109"/>
      <c r="T202" s="109"/>
    </row>
    <row r="203" spans="1:21" ht="31.5" customHeight="1">
      <c r="B203" s="101" t="s">
        <v>2080</v>
      </c>
      <c r="C203" s="101" t="s">
        <v>868</v>
      </c>
      <c r="D203" s="101" t="s">
        <v>823</v>
      </c>
      <c r="E203" s="101" t="s">
        <v>2054</v>
      </c>
      <c r="F203" s="101" t="s">
        <v>2055</v>
      </c>
      <c r="G203" s="101"/>
      <c r="H203" s="101"/>
      <c r="I203" s="101"/>
      <c r="J203" s="101"/>
      <c r="K203" s="109"/>
      <c r="L203" s="101"/>
      <c r="M203" s="101"/>
      <c r="N203" s="101"/>
      <c r="O203" s="109"/>
      <c r="P203" s="109"/>
      <c r="Q203" s="109"/>
      <c r="R203" s="109"/>
      <c r="S203" s="109"/>
      <c r="T203" s="109"/>
    </row>
    <row r="204" spans="1:21" ht="31.5" customHeight="1">
      <c r="B204" s="102"/>
      <c r="C204" s="189" t="s">
        <v>2051</v>
      </c>
      <c r="D204" s="102"/>
      <c r="E204" s="102"/>
      <c r="F204" s="102"/>
      <c r="G204" s="102"/>
      <c r="H204" s="102"/>
      <c r="I204" s="102"/>
      <c r="J204" s="102"/>
      <c r="K204" s="179"/>
      <c r="P204" s="179"/>
      <c r="Q204" s="179"/>
      <c r="R204" s="179"/>
      <c r="S204" s="179"/>
      <c r="T204" s="179"/>
      <c r="U204" s="179"/>
    </row>
    <row r="205" spans="1:21" ht="31.5" customHeight="1">
      <c r="B205" s="102"/>
      <c r="C205" s="102"/>
      <c r="D205" s="102"/>
      <c r="E205" s="102"/>
      <c r="F205" s="102"/>
      <c r="G205" s="102"/>
      <c r="H205" s="102"/>
      <c r="I205" s="102"/>
      <c r="J205" s="102"/>
    </row>
    <row r="206" spans="1:21" s="140" customFormat="1" ht="31.5" customHeight="1">
      <c r="A206" s="102"/>
      <c r="B206" s="102" t="s">
        <v>1614</v>
      </c>
      <c r="C206" s="102"/>
      <c r="D206" s="102"/>
      <c r="E206" s="102"/>
      <c r="F206" s="102"/>
      <c r="G206" s="102"/>
      <c r="H206" s="102"/>
      <c r="I206" s="102"/>
      <c r="J206" s="102"/>
    </row>
    <row r="207" spans="1:21" s="140" customFormat="1" ht="31.5" customHeight="1" thickBot="1">
      <c r="A207" s="102"/>
      <c r="B207" s="102"/>
      <c r="C207" s="102"/>
      <c r="D207" s="102"/>
      <c r="E207" s="102"/>
      <c r="F207" s="102"/>
      <c r="G207" s="102"/>
      <c r="H207" s="102"/>
      <c r="I207" s="102"/>
      <c r="J207" s="102"/>
    </row>
    <row r="208" spans="1:21" s="140" customFormat="1" ht="31.5" customHeight="1">
      <c r="A208" s="102">
        <v>20</v>
      </c>
      <c r="B208" s="104" t="s">
        <v>170</v>
      </c>
      <c r="C208" s="105" t="s">
        <v>1573</v>
      </c>
      <c r="D208" s="104" t="s">
        <v>172</v>
      </c>
      <c r="E208" s="105" t="s">
        <v>1612</v>
      </c>
      <c r="G208" s="128" t="s">
        <v>2319</v>
      </c>
      <c r="J208" s="166"/>
      <c r="K208" s="140" t="s">
        <v>1647</v>
      </c>
      <c r="M208" s="191"/>
      <c r="N208" s="192" t="s">
        <v>2095</v>
      </c>
      <c r="O208" s="192"/>
      <c r="P208" s="193"/>
    </row>
    <row r="209" spans="1:16" s="140" customFormat="1" ht="31.5" customHeight="1">
      <c r="A209" s="102"/>
      <c r="B209" s="106" t="s">
        <v>2104</v>
      </c>
      <c r="C209" s="106" t="s">
        <v>1561</v>
      </c>
      <c r="D209" s="106" t="s">
        <v>809</v>
      </c>
      <c r="E209" s="106" t="s">
        <v>2105</v>
      </c>
      <c r="F209" s="106" t="s">
        <v>2106</v>
      </c>
      <c r="G209" s="106" t="s">
        <v>2107</v>
      </c>
      <c r="H209" s="106" t="s">
        <v>2108</v>
      </c>
      <c r="I209" s="106" t="s">
        <v>2092</v>
      </c>
      <c r="J209" s="106" t="s">
        <v>1368</v>
      </c>
      <c r="K209" s="106" t="s">
        <v>1057</v>
      </c>
      <c r="M209" s="178"/>
      <c r="N209" s="179" t="s">
        <v>2087</v>
      </c>
      <c r="O209" s="179" t="s">
        <v>2091</v>
      </c>
      <c r="P209" s="180" t="s">
        <v>1408</v>
      </c>
    </row>
    <row r="210" spans="1:16" s="140" customFormat="1" ht="31.5" customHeight="1">
      <c r="A210" s="102"/>
      <c r="B210" s="107" t="s">
        <v>2098</v>
      </c>
      <c r="C210" s="112" t="s">
        <v>1562</v>
      </c>
      <c r="D210" s="112" t="s">
        <v>2377</v>
      </c>
      <c r="E210" s="112" t="s">
        <v>1094</v>
      </c>
      <c r="F210" s="112" t="s">
        <v>1000</v>
      </c>
      <c r="G210" s="101" t="s">
        <v>2096</v>
      </c>
      <c r="H210" s="101" t="s">
        <v>2097</v>
      </c>
      <c r="I210" s="101" t="s">
        <v>2320</v>
      </c>
      <c r="J210" s="138" t="s">
        <v>2093</v>
      </c>
      <c r="K210" s="138" t="s">
        <v>1648</v>
      </c>
      <c r="M210" s="178" t="s">
        <v>2088</v>
      </c>
      <c r="N210" s="179">
        <v>250</v>
      </c>
      <c r="O210" s="179">
        <v>2.6</v>
      </c>
      <c r="P210" s="180">
        <f>SUM(N210*O210)</f>
        <v>650</v>
      </c>
    </row>
    <row r="211" spans="1:16" s="140" customFormat="1" ht="31.5" customHeight="1">
      <c r="A211" s="102"/>
      <c r="B211" s="101" t="s">
        <v>2099</v>
      </c>
      <c r="C211" s="101" t="s">
        <v>1500</v>
      </c>
      <c r="D211" s="101" t="s">
        <v>823</v>
      </c>
      <c r="E211" s="101" t="s">
        <v>1931</v>
      </c>
      <c r="F211" s="101" t="s">
        <v>1974</v>
      </c>
      <c r="G211" s="101"/>
      <c r="H211" s="101"/>
      <c r="I211" s="101"/>
      <c r="J211" s="101" t="s">
        <v>2094</v>
      </c>
      <c r="K211" s="177">
        <v>44260</v>
      </c>
      <c r="M211" s="178" t="s">
        <v>2089</v>
      </c>
      <c r="N211" s="179">
        <v>20</v>
      </c>
      <c r="O211" s="179">
        <v>3.6</v>
      </c>
      <c r="P211" s="180">
        <f t="shared" ref="P211:P212" si="19">SUM(N211*O211)</f>
        <v>72</v>
      </c>
    </row>
    <row r="212" spans="1:16" s="140" customFormat="1" ht="31.5" customHeight="1">
      <c r="A212" s="102"/>
      <c r="B212" s="101" t="s">
        <v>2102</v>
      </c>
      <c r="C212" s="101" t="s">
        <v>1500</v>
      </c>
      <c r="D212" s="101" t="s">
        <v>823</v>
      </c>
      <c r="E212" s="101" t="s">
        <v>1988</v>
      </c>
      <c r="F212" s="101" t="s">
        <v>2082</v>
      </c>
      <c r="G212" s="101"/>
      <c r="H212" s="101"/>
      <c r="I212" s="101"/>
      <c r="J212" s="101"/>
      <c r="K212" s="177">
        <v>44260</v>
      </c>
      <c r="M212" s="178" t="s">
        <v>2090</v>
      </c>
      <c r="N212" s="179">
        <v>1</v>
      </c>
      <c r="O212" s="179">
        <v>4</v>
      </c>
      <c r="P212" s="180">
        <f t="shared" si="19"/>
        <v>4</v>
      </c>
    </row>
    <row r="213" spans="1:16" s="140" customFormat="1" ht="31.5" customHeight="1" thickBot="1">
      <c r="A213" s="102"/>
      <c r="B213" s="101" t="s">
        <v>2103</v>
      </c>
      <c r="C213" s="101" t="s">
        <v>2100</v>
      </c>
      <c r="D213" s="101" t="s">
        <v>2101</v>
      </c>
      <c r="E213" s="101" t="s">
        <v>2081</v>
      </c>
      <c r="F213" s="101" t="s">
        <v>2083</v>
      </c>
      <c r="G213" s="101">
        <v>25</v>
      </c>
      <c r="H213" s="101">
        <v>726</v>
      </c>
      <c r="I213" s="101">
        <f>G213*H213</f>
        <v>18150</v>
      </c>
      <c r="J213" s="101"/>
      <c r="K213" s="177">
        <v>44260</v>
      </c>
      <c r="M213" s="181"/>
      <c r="N213" s="182"/>
      <c r="O213" s="182"/>
      <c r="P213" s="183">
        <f>SUM(P210:P212)</f>
        <v>726</v>
      </c>
    </row>
    <row r="214" spans="1:16" s="140" customFormat="1" ht="31.5" customHeight="1">
      <c r="A214" s="102"/>
      <c r="B214" s="143"/>
      <c r="C214" s="158"/>
      <c r="D214" s="158"/>
      <c r="E214" s="144"/>
      <c r="F214" s="139"/>
      <c r="G214" s="144"/>
      <c r="H214" s="154"/>
      <c r="I214" s="145"/>
      <c r="J214" s="113"/>
      <c r="K214" s="145"/>
      <c r="L214" s="145"/>
    </row>
    <row r="215" spans="1:16" ht="31.5" customHeight="1">
      <c r="C215" s="103" t="s">
        <v>1407</v>
      </c>
      <c r="F215" s="103" t="s">
        <v>1372</v>
      </c>
      <c r="H215" s="103" t="s">
        <v>1375</v>
      </c>
    </row>
    <row r="216" spans="1:16" ht="31.5" customHeight="1">
      <c r="A216" s="102">
        <v>21</v>
      </c>
      <c r="B216" s="104" t="s">
        <v>170</v>
      </c>
      <c r="C216" s="105" t="s">
        <v>1406</v>
      </c>
      <c r="D216" s="104" t="s">
        <v>172</v>
      </c>
      <c r="E216" s="105" t="s">
        <v>1468</v>
      </c>
      <c r="F216" s="103" t="s">
        <v>1371</v>
      </c>
      <c r="H216" s="103" t="s">
        <v>963</v>
      </c>
      <c r="I216" s="103" t="s">
        <v>1369</v>
      </c>
      <c r="K216" s="109" t="s">
        <v>2109</v>
      </c>
      <c r="M216" s="140"/>
    </row>
    <row r="217" spans="1:16" ht="31.5" customHeight="1">
      <c r="B217" s="111" t="s">
        <v>1411</v>
      </c>
      <c r="C217" s="106" t="s">
        <v>1162</v>
      </c>
      <c r="D217" s="106" t="s">
        <v>809</v>
      </c>
      <c r="E217" s="106" t="s">
        <v>1087</v>
      </c>
      <c r="F217" s="106" t="s">
        <v>1385</v>
      </c>
      <c r="G217" s="106" t="s">
        <v>2110</v>
      </c>
      <c r="H217" s="106" t="s">
        <v>1570</v>
      </c>
      <c r="I217" s="106" t="s">
        <v>1571</v>
      </c>
      <c r="J217" s="106" t="s">
        <v>2321</v>
      </c>
      <c r="K217" s="106" t="s">
        <v>1574</v>
      </c>
      <c r="L217" s="106" t="s">
        <v>1471</v>
      </c>
      <c r="M217" s="106" t="s">
        <v>1409</v>
      </c>
      <c r="N217" s="106" t="s">
        <v>1410</v>
      </c>
      <c r="O217" s="106" t="s">
        <v>1447</v>
      </c>
      <c r="P217" s="106" t="s">
        <v>1379</v>
      </c>
    </row>
    <row r="218" spans="1:16" ht="31.5" customHeight="1">
      <c r="B218" s="107" t="s">
        <v>1469</v>
      </c>
      <c r="C218" s="112" t="s">
        <v>1160</v>
      </c>
      <c r="D218" s="112" t="s">
        <v>2377</v>
      </c>
      <c r="E218" s="112" t="s">
        <v>1088</v>
      </c>
      <c r="F218" s="112" t="s">
        <v>1083</v>
      </c>
      <c r="G218" s="112" t="s">
        <v>2318</v>
      </c>
      <c r="H218" s="138" t="s">
        <v>1625</v>
      </c>
      <c r="I218" s="101" t="s">
        <v>1627</v>
      </c>
      <c r="J218" s="112" t="s">
        <v>2312</v>
      </c>
      <c r="K218" s="101" t="s">
        <v>2322</v>
      </c>
      <c r="L218" s="101" t="s">
        <v>1470</v>
      </c>
      <c r="M218" s="101" t="s">
        <v>1472</v>
      </c>
      <c r="N218" s="101" t="s">
        <v>1473</v>
      </c>
      <c r="O218" s="101" t="s">
        <v>1474</v>
      </c>
      <c r="P218" s="101" t="s">
        <v>1475</v>
      </c>
    </row>
    <row r="219" spans="1:16" ht="31.5" customHeight="1">
      <c r="B219" s="116"/>
      <c r="C219" s="101" t="s">
        <v>1500</v>
      </c>
      <c r="D219" s="101" t="s">
        <v>823</v>
      </c>
      <c r="E219" s="101" t="s">
        <v>1511</v>
      </c>
      <c r="F219" s="101" t="s">
        <v>1937</v>
      </c>
      <c r="G219" s="109">
        <v>2415</v>
      </c>
      <c r="H219" s="109">
        <v>2400</v>
      </c>
      <c r="I219" s="109">
        <v>15</v>
      </c>
      <c r="J219" s="109">
        <f>M197</f>
        <v>4</v>
      </c>
      <c r="K219" s="109">
        <f>J219*I219</f>
        <v>60</v>
      </c>
      <c r="L219" s="109" t="s">
        <v>2111</v>
      </c>
      <c r="M219" s="186">
        <v>44261</v>
      </c>
      <c r="N219" s="186">
        <v>44261</v>
      </c>
      <c r="O219" s="109" t="s">
        <v>2112</v>
      </c>
      <c r="P219" s="109" t="s">
        <v>2113</v>
      </c>
    </row>
    <row r="220" spans="1:16" ht="31.5" customHeight="1">
      <c r="B220" s="116"/>
      <c r="C220" s="101" t="s">
        <v>1500</v>
      </c>
      <c r="D220" s="101" t="s">
        <v>823</v>
      </c>
      <c r="E220" s="101" t="s">
        <v>1513</v>
      </c>
      <c r="F220" s="101" t="s">
        <v>1108</v>
      </c>
      <c r="G220" s="109">
        <v>3300</v>
      </c>
      <c r="H220" s="109"/>
      <c r="I220" s="109"/>
      <c r="J220" s="109"/>
      <c r="K220" s="109"/>
      <c r="L220" s="109"/>
      <c r="M220" s="109"/>
      <c r="N220" s="109"/>
      <c r="O220" s="109"/>
      <c r="P220" s="109"/>
    </row>
    <row r="221" spans="1:16" ht="31.5" customHeight="1">
      <c r="B221" s="116"/>
      <c r="C221" s="101" t="s">
        <v>2100</v>
      </c>
      <c r="D221" s="101" t="s">
        <v>2101</v>
      </c>
      <c r="E221" s="101" t="s">
        <v>1512</v>
      </c>
      <c r="F221" s="101" t="s">
        <v>1548</v>
      </c>
      <c r="G221" s="109">
        <v>20250</v>
      </c>
      <c r="H221" s="109"/>
      <c r="I221" s="109"/>
      <c r="J221" s="109"/>
      <c r="K221" s="109"/>
      <c r="L221" s="109"/>
      <c r="M221" s="109"/>
      <c r="N221" s="109"/>
      <c r="O221" s="109"/>
      <c r="P221" s="109"/>
    </row>
    <row r="222" spans="1:16" ht="31.5" customHeight="1">
      <c r="B222" s="113"/>
      <c r="C222" s="158"/>
      <c r="D222" s="158"/>
      <c r="E222" s="158"/>
      <c r="F222" s="158"/>
      <c r="G222" s="158"/>
      <c r="H222" s="158"/>
      <c r="I222" s="158"/>
      <c r="J222" s="158"/>
      <c r="K222" s="158"/>
      <c r="L222" s="158"/>
      <c r="M222" s="158"/>
      <c r="N222" s="158"/>
    </row>
    <row r="223" spans="1:16" ht="31.5" customHeight="1">
      <c r="M223" s="140"/>
    </row>
    <row r="224" spans="1:16" ht="31.5" customHeight="1">
      <c r="A224" s="102" t="s">
        <v>1413</v>
      </c>
      <c r="B224" s="199" t="s">
        <v>170</v>
      </c>
      <c r="C224" s="109" t="s">
        <v>938</v>
      </c>
      <c r="D224" s="199" t="s">
        <v>172</v>
      </c>
      <c r="E224" s="109" t="s">
        <v>1211</v>
      </c>
      <c r="F224" s="109"/>
      <c r="G224" s="140"/>
      <c r="H224" s="140"/>
      <c r="I224" s="140"/>
      <c r="J224" s="140"/>
      <c r="K224" s="140"/>
      <c r="L224" s="140"/>
    </row>
    <row r="225" spans="1:20" ht="31.5" customHeight="1">
      <c r="B225" s="106" t="s">
        <v>1124</v>
      </c>
      <c r="C225" s="106" t="s">
        <v>939</v>
      </c>
      <c r="D225" s="106" t="s">
        <v>940</v>
      </c>
      <c r="E225" s="106" t="s">
        <v>1117</v>
      </c>
      <c r="F225" s="106" t="s">
        <v>1121</v>
      </c>
      <c r="G225" s="140"/>
      <c r="H225" s="140"/>
      <c r="I225" s="140"/>
      <c r="J225" s="140"/>
      <c r="K225" s="140"/>
      <c r="L225" s="140"/>
    </row>
    <row r="226" spans="1:20" ht="31.5" customHeight="1">
      <c r="B226" s="107" t="s">
        <v>1125</v>
      </c>
      <c r="C226" s="101" t="s">
        <v>1123</v>
      </c>
      <c r="D226" s="101" t="s">
        <v>2380</v>
      </c>
      <c r="E226" s="101" t="s">
        <v>1120</v>
      </c>
      <c r="F226" s="101" t="s">
        <v>1122</v>
      </c>
      <c r="G226" s="140"/>
      <c r="H226" s="140"/>
      <c r="I226" s="140"/>
      <c r="J226" s="140"/>
      <c r="K226" s="140"/>
      <c r="L226" s="140"/>
    </row>
    <row r="227" spans="1:20" ht="31.5" customHeight="1">
      <c r="B227" s="109">
        <v>101</v>
      </c>
      <c r="C227" s="109" t="s">
        <v>942</v>
      </c>
      <c r="D227" s="109" t="s">
        <v>941</v>
      </c>
      <c r="E227" s="109" t="s">
        <v>943</v>
      </c>
      <c r="F227" s="142" t="s">
        <v>1118</v>
      </c>
      <c r="G227" s="140"/>
      <c r="H227" s="140"/>
      <c r="I227" s="140"/>
      <c r="J227" s="140"/>
      <c r="K227" s="140"/>
      <c r="L227" s="140"/>
    </row>
    <row r="228" spans="1:20" ht="31.5" customHeight="1">
      <c r="B228" s="109">
        <v>102</v>
      </c>
      <c r="C228" s="109" t="s">
        <v>942</v>
      </c>
      <c r="D228" s="109" t="s">
        <v>941</v>
      </c>
      <c r="E228" s="109" t="s">
        <v>944</v>
      </c>
      <c r="F228" s="142" t="s">
        <v>1119</v>
      </c>
      <c r="G228" s="140"/>
      <c r="H228" s="140"/>
      <c r="I228" s="140"/>
      <c r="J228" s="140"/>
      <c r="K228" s="140"/>
      <c r="L228" s="140"/>
    </row>
    <row r="229" spans="1:20" ht="31.5" customHeight="1">
      <c r="B229" s="116">
        <v>108</v>
      </c>
      <c r="C229" s="109" t="s">
        <v>2179</v>
      </c>
      <c r="D229" s="109" t="s">
        <v>941</v>
      </c>
      <c r="E229" s="109" t="s">
        <v>2180</v>
      </c>
      <c r="F229" s="109" t="s">
        <v>2181</v>
      </c>
      <c r="G229" s="140"/>
      <c r="H229" s="140"/>
      <c r="I229" s="140"/>
      <c r="J229" s="140"/>
      <c r="K229" s="140"/>
      <c r="L229" s="140"/>
    </row>
    <row r="230" spans="1:20" ht="31.5" customHeight="1">
      <c r="B230" s="116">
        <v>146</v>
      </c>
      <c r="C230" s="109" t="s">
        <v>1353</v>
      </c>
      <c r="D230" s="109" t="s">
        <v>1354</v>
      </c>
      <c r="E230" s="109" t="s">
        <v>1355</v>
      </c>
      <c r="F230" s="142" t="s">
        <v>1356</v>
      </c>
      <c r="G230" s="140"/>
      <c r="H230" s="140"/>
      <c r="I230" s="140"/>
      <c r="J230" s="140"/>
      <c r="K230" s="140"/>
      <c r="L230" s="140"/>
    </row>
    <row r="231" spans="1:20" ht="31.5" customHeight="1">
      <c r="B231" s="116">
        <v>153</v>
      </c>
      <c r="C231" s="109" t="s">
        <v>942</v>
      </c>
      <c r="D231" s="109" t="s">
        <v>2182</v>
      </c>
      <c r="E231" s="109" t="s">
        <v>2183</v>
      </c>
      <c r="F231" s="142" t="s">
        <v>2185</v>
      </c>
      <c r="G231" s="140"/>
      <c r="H231" s="140"/>
      <c r="I231" s="140"/>
      <c r="J231" s="140"/>
      <c r="K231" s="140"/>
      <c r="L231" s="140"/>
    </row>
    <row r="232" spans="1:20" ht="31.5" customHeight="1">
      <c r="B232" s="116">
        <v>251</v>
      </c>
      <c r="C232" s="109" t="s">
        <v>1357</v>
      </c>
      <c r="D232" s="109" t="s">
        <v>1359</v>
      </c>
      <c r="E232" s="109" t="s">
        <v>1360</v>
      </c>
      <c r="F232" s="142" t="s">
        <v>2184</v>
      </c>
      <c r="G232" s="140"/>
      <c r="H232" s="140"/>
      <c r="I232" s="140"/>
      <c r="J232" s="140"/>
      <c r="K232" s="140"/>
      <c r="L232" s="140"/>
    </row>
    <row r="233" spans="1:20" ht="31.5" customHeight="1">
      <c r="B233" s="116">
        <v>262</v>
      </c>
      <c r="C233" s="109" t="s">
        <v>1358</v>
      </c>
      <c r="D233" s="109" t="s">
        <v>1359</v>
      </c>
      <c r="E233" s="109" t="s">
        <v>1361</v>
      </c>
      <c r="F233" s="142" t="s">
        <v>1362</v>
      </c>
      <c r="G233" s="140"/>
      <c r="H233" s="140"/>
      <c r="I233" s="140"/>
      <c r="J233" s="140"/>
      <c r="K233" s="140"/>
      <c r="L233" s="140"/>
    </row>
    <row r="234" spans="1:20" ht="31.5" customHeight="1">
      <c r="B234" s="116">
        <v>401</v>
      </c>
      <c r="C234" s="109" t="s">
        <v>2169</v>
      </c>
      <c r="D234" s="109" t="s">
        <v>2170</v>
      </c>
      <c r="E234" s="109" t="s">
        <v>2171</v>
      </c>
      <c r="F234" s="210" t="s">
        <v>2178</v>
      </c>
      <c r="G234" s="140"/>
      <c r="H234" s="140"/>
      <c r="I234" s="140"/>
      <c r="J234" s="140"/>
      <c r="K234" s="140"/>
      <c r="L234" s="140"/>
    </row>
    <row r="235" spans="1:20" ht="31.5" customHeight="1">
      <c r="B235" s="113"/>
      <c r="C235" s="158"/>
      <c r="D235" s="158"/>
      <c r="E235" s="158"/>
      <c r="F235" s="158"/>
      <c r="G235" s="140"/>
      <c r="H235" s="140"/>
      <c r="I235" s="140"/>
      <c r="J235" s="140"/>
      <c r="K235" s="140"/>
      <c r="L235" s="140"/>
    </row>
    <row r="236" spans="1:20" ht="31.5" customHeight="1">
      <c r="E236" s="103" t="s">
        <v>934</v>
      </c>
    </row>
    <row r="237" spans="1:20" ht="31.5" customHeight="1">
      <c r="A237" s="102" t="s">
        <v>1414</v>
      </c>
      <c r="B237" s="104" t="s">
        <v>170</v>
      </c>
      <c r="C237" s="105" t="s">
        <v>1601</v>
      </c>
      <c r="D237" s="104" t="s">
        <v>172</v>
      </c>
      <c r="E237" s="105" t="s">
        <v>1442</v>
      </c>
      <c r="F237" s="103">
        <v>404</v>
      </c>
      <c r="H237" s="103" t="s">
        <v>935</v>
      </c>
      <c r="T237" s="103" t="s">
        <v>2250</v>
      </c>
    </row>
    <row r="238" spans="1:20" ht="31.5" customHeight="1">
      <c r="B238" s="111" t="s">
        <v>1602</v>
      </c>
      <c r="C238" s="106" t="s">
        <v>1162</v>
      </c>
      <c r="D238" s="106" t="s">
        <v>809</v>
      </c>
      <c r="E238" s="147" t="s">
        <v>1603</v>
      </c>
      <c r="F238" s="106" t="s">
        <v>888</v>
      </c>
      <c r="G238" s="106" t="s">
        <v>2177</v>
      </c>
      <c r="H238" s="106" t="s">
        <v>889</v>
      </c>
      <c r="I238" s="106" t="s">
        <v>2344</v>
      </c>
      <c r="J238" s="106" t="s">
        <v>2345</v>
      </c>
      <c r="K238" s="106" t="s">
        <v>2346</v>
      </c>
      <c r="L238" s="106" t="s">
        <v>2347</v>
      </c>
      <c r="M238" s="106" t="s">
        <v>2174</v>
      </c>
      <c r="N238" s="106" t="s">
        <v>2348</v>
      </c>
      <c r="O238" s="106" t="s">
        <v>2176</v>
      </c>
      <c r="P238" s="106" t="s">
        <v>1126</v>
      </c>
      <c r="Q238" s="106" t="s">
        <v>923</v>
      </c>
      <c r="R238" s="106" t="s">
        <v>1368</v>
      </c>
      <c r="S238" s="106" t="s">
        <v>1402</v>
      </c>
      <c r="T238" s="106" t="s">
        <v>2342</v>
      </c>
    </row>
    <row r="239" spans="1:20" ht="31.5" customHeight="1">
      <c r="B239" s="107" t="s">
        <v>1130</v>
      </c>
      <c r="C239" s="112" t="s">
        <v>1160</v>
      </c>
      <c r="D239" s="112" t="s">
        <v>2377</v>
      </c>
      <c r="E239" s="101" t="s">
        <v>1129</v>
      </c>
      <c r="F239" s="101" t="s">
        <v>1439</v>
      </c>
      <c r="G239" s="101" t="s">
        <v>2219</v>
      </c>
      <c r="H239" s="101" t="s">
        <v>1628</v>
      </c>
      <c r="I239" s="138" t="s">
        <v>2339</v>
      </c>
      <c r="J239" s="124" t="s">
        <v>2386</v>
      </c>
      <c r="K239" s="124" t="s">
        <v>2388</v>
      </c>
      <c r="L239" s="124" t="s">
        <v>2390</v>
      </c>
      <c r="M239" s="124" t="s">
        <v>2391</v>
      </c>
      <c r="N239" s="124" t="s">
        <v>2387</v>
      </c>
      <c r="O239" s="124" t="s">
        <v>2389</v>
      </c>
      <c r="P239" s="101" t="s">
        <v>1127</v>
      </c>
      <c r="Q239" s="101" t="s">
        <v>1128</v>
      </c>
      <c r="R239" s="138" t="s">
        <v>1477</v>
      </c>
      <c r="S239" s="138" t="s">
        <v>1476</v>
      </c>
      <c r="T239" s="138" t="s">
        <v>2340</v>
      </c>
    </row>
    <row r="240" spans="1:20" ht="31.5" customHeight="1">
      <c r="B240" s="101" t="s">
        <v>2323</v>
      </c>
      <c r="C240" s="101" t="s">
        <v>1500</v>
      </c>
      <c r="D240" s="101" t="s">
        <v>823</v>
      </c>
      <c r="E240" s="101" t="s">
        <v>1140</v>
      </c>
      <c r="F240" s="101" t="s">
        <v>1517</v>
      </c>
      <c r="G240" s="176">
        <v>180000</v>
      </c>
      <c r="H240" s="176">
        <f>G240/1.1</f>
        <v>163636.36363636362</v>
      </c>
      <c r="I240" s="176">
        <f>G240-H240</f>
        <v>16363.636363636382</v>
      </c>
      <c r="J240" s="101">
        <v>401</v>
      </c>
      <c r="K240" s="101" t="s">
        <v>1140</v>
      </c>
      <c r="L240" s="101" t="s">
        <v>2190</v>
      </c>
      <c r="M240" s="101">
        <v>101</v>
      </c>
      <c r="N240" s="101" t="s">
        <v>941</v>
      </c>
      <c r="O240" s="101" t="s">
        <v>943</v>
      </c>
      <c r="P240" s="211">
        <v>44260</v>
      </c>
      <c r="Q240" s="211">
        <v>44260</v>
      </c>
      <c r="R240" s="101" t="s">
        <v>2191</v>
      </c>
      <c r="S240" s="101" t="s">
        <v>1386</v>
      </c>
      <c r="T240" s="101" t="s">
        <v>2343</v>
      </c>
    </row>
    <row r="241" spans="2:20" ht="31.5" customHeight="1">
      <c r="B241" s="101" t="s">
        <v>2324</v>
      </c>
      <c r="C241" s="101" t="s">
        <v>1500</v>
      </c>
      <c r="D241" s="101" t="s">
        <v>823</v>
      </c>
      <c r="E241" s="101" t="s">
        <v>1140</v>
      </c>
      <c r="F241" s="101" t="s">
        <v>943</v>
      </c>
      <c r="G241" s="176">
        <v>42000</v>
      </c>
      <c r="H241" s="176">
        <f t="shared" ref="H241:H247" si="20">G241/1.1</f>
        <v>38181.818181818177</v>
      </c>
      <c r="I241" s="176">
        <f t="shared" ref="I241:I243" si="21">G241-H241</f>
        <v>3818.1818181818235</v>
      </c>
      <c r="J241" s="101">
        <v>401</v>
      </c>
      <c r="K241" s="101" t="s">
        <v>2192</v>
      </c>
      <c r="L241" s="101" t="s">
        <v>2190</v>
      </c>
      <c r="M241" s="101">
        <v>101</v>
      </c>
      <c r="N241" s="101" t="s">
        <v>941</v>
      </c>
      <c r="O241" s="101" t="s">
        <v>943</v>
      </c>
      <c r="P241" s="211">
        <v>44260</v>
      </c>
      <c r="Q241" s="211">
        <v>44260</v>
      </c>
      <c r="R241" s="101" t="s">
        <v>2193</v>
      </c>
      <c r="S241" s="101" t="s">
        <v>1386</v>
      </c>
      <c r="T241" s="101" t="s">
        <v>2343</v>
      </c>
    </row>
    <row r="242" spans="2:20" ht="31.5" customHeight="1">
      <c r="B242" s="101" t="s">
        <v>2325</v>
      </c>
      <c r="C242" s="101" t="s">
        <v>1500</v>
      </c>
      <c r="D242" s="101" t="s">
        <v>823</v>
      </c>
      <c r="E242" s="101" t="s">
        <v>1140</v>
      </c>
      <c r="F242" s="101" t="s">
        <v>2194</v>
      </c>
      <c r="G242" s="176">
        <v>70000</v>
      </c>
      <c r="H242" s="176">
        <f t="shared" si="20"/>
        <v>63636.363636363632</v>
      </c>
      <c r="I242" s="176">
        <f t="shared" si="21"/>
        <v>6363.6363636363676</v>
      </c>
      <c r="J242" s="101">
        <v>401</v>
      </c>
      <c r="K242" s="101" t="s">
        <v>1140</v>
      </c>
      <c r="L242" s="101" t="s">
        <v>2195</v>
      </c>
      <c r="M242" s="101">
        <v>101</v>
      </c>
      <c r="N242" s="101" t="s">
        <v>941</v>
      </c>
      <c r="O242" s="101" t="s">
        <v>943</v>
      </c>
      <c r="P242" s="211">
        <v>44260</v>
      </c>
      <c r="Q242" s="211">
        <v>44260</v>
      </c>
      <c r="R242" s="101" t="s">
        <v>2196</v>
      </c>
      <c r="S242" s="101" t="s">
        <v>1386</v>
      </c>
      <c r="T242" s="101" t="s">
        <v>2343</v>
      </c>
    </row>
    <row r="243" spans="2:20" ht="31.5" customHeight="1">
      <c r="B243" s="101" t="s">
        <v>2326</v>
      </c>
      <c r="C243" s="101" t="s">
        <v>1500</v>
      </c>
      <c r="D243" s="101" t="s">
        <v>823</v>
      </c>
      <c r="E243" s="101" t="s">
        <v>1140</v>
      </c>
      <c r="F243" s="101" t="s">
        <v>1951</v>
      </c>
      <c r="G243" s="176">
        <v>17500</v>
      </c>
      <c r="H243" s="176">
        <f t="shared" si="20"/>
        <v>15909.090909090908</v>
      </c>
      <c r="I243" s="176">
        <f t="shared" si="21"/>
        <v>1590.9090909090919</v>
      </c>
      <c r="J243" s="101">
        <v>401</v>
      </c>
      <c r="K243" s="101" t="s">
        <v>2192</v>
      </c>
      <c r="L243" s="101" t="s">
        <v>2190</v>
      </c>
      <c r="M243" s="101">
        <v>108</v>
      </c>
      <c r="N243" s="101" t="s">
        <v>2197</v>
      </c>
      <c r="O243" s="101" t="s">
        <v>2198</v>
      </c>
      <c r="P243" s="211">
        <v>44260</v>
      </c>
      <c r="Q243" s="211">
        <v>44260</v>
      </c>
      <c r="R243" s="101" t="s">
        <v>2199</v>
      </c>
      <c r="S243" s="101" t="s">
        <v>1386</v>
      </c>
      <c r="T243" s="101" t="s">
        <v>2343</v>
      </c>
    </row>
    <row r="244" spans="2:20" ht="31.5" customHeight="1">
      <c r="B244" s="101" t="s">
        <v>2327</v>
      </c>
      <c r="C244" s="101" t="s">
        <v>2200</v>
      </c>
      <c r="D244" s="101" t="s">
        <v>823</v>
      </c>
      <c r="E244" s="101" t="s">
        <v>2201</v>
      </c>
      <c r="F244" s="101" t="s">
        <v>943</v>
      </c>
      <c r="G244" s="176">
        <v>95000</v>
      </c>
      <c r="H244" s="176">
        <f>G244/1.1</f>
        <v>86363.636363636353</v>
      </c>
      <c r="I244" s="176">
        <f>G244-H244</f>
        <v>8636.3636363636469</v>
      </c>
      <c r="J244" s="101">
        <v>153</v>
      </c>
      <c r="K244" s="101" t="s">
        <v>1354</v>
      </c>
      <c r="L244" s="101" t="s">
        <v>2202</v>
      </c>
      <c r="M244" s="101">
        <v>101</v>
      </c>
      <c r="N244" s="101" t="s">
        <v>941</v>
      </c>
      <c r="O244" s="101" t="s">
        <v>943</v>
      </c>
      <c r="P244" s="211">
        <v>44260</v>
      </c>
      <c r="Q244" s="211">
        <v>44260</v>
      </c>
      <c r="R244" s="101" t="s">
        <v>2186</v>
      </c>
      <c r="S244" s="101" t="s">
        <v>1386</v>
      </c>
      <c r="T244" s="101" t="s">
        <v>2341</v>
      </c>
    </row>
    <row r="245" spans="2:20" ht="31.5" customHeight="1">
      <c r="B245" s="101" t="s">
        <v>2328</v>
      </c>
      <c r="C245" s="101" t="s">
        <v>1500</v>
      </c>
      <c r="D245" s="101" t="s">
        <v>823</v>
      </c>
      <c r="E245" s="101" t="s">
        <v>2201</v>
      </c>
      <c r="F245" s="101" t="s">
        <v>1517</v>
      </c>
      <c r="G245" s="176">
        <v>10000</v>
      </c>
      <c r="H245" s="176">
        <f t="shared" si="20"/>
        <v>9090.9090909090901</v>
      </c>
      <c r="I245" s="176">
        <f t="shared" ref="I245:I247" si="22">G245-H245</f>
        <v>909.09090909090992</v>
      </c>
      <c r="J245" s="101">
        <v>153</v>
      </c>
      <c r="K245" s="101" t="s">
        <v>1354</v>
      </c>
      <c r="L245" s="101" t="s">
        <v>2202</v>
      </c>
      <c r="M245" s="101">
        <v>101</v>
      </c>
      <c r="N245" s="101" t="s">
        <v>941</v>
      </c>
      <c r="O245" s="101" t="s">
        <v>2203</v>
      </c>
      <c r="P245" s="211">
        <v>44260</v>
      </c>
      <c r="Q245" s="211">
        <v>44260</v>
      </c>
      <c r="R245" s="101" t="s">
        <v>2204</v>
      </c>
      <c r="S245" s="101" t="s">
        <v>2205</v>
      </c>
      <c r="T245" s="101" t="s">
        <v>2341</v>
      </c>
    </row>
    <row r="246" spans="2:20" ht="31.5" customHeight="1">
      <c r="B246" s="101" t="s">
        <v>2329</v>
      </c>
      <c r="C246" s="101" t="s">
        <v>1500</v>
      </c>
      <c r="D246" s="101" t="s">
        <v>823</v>
      </c>
      <c r="E246" s="101" t="s">
        <v>914</v>
      </c>
      <c r="F246" s="101" t="s">
        <v>1951</v>
      </c>
      <c r="G246" s="176">
        <v>18000</v>
      </c>
      <c r="H246" s="176">
        <f t="shared" si="20"/>
        <v>16363.636363636362</v>
      </c>
      <c r="I246" s="176">
        <f t="shared" si="22"/>
        <v>1636.3636363636379</v>
      </c>
      <c r="J246" s="101">
        <v>153</v>
      </c>
      <c r="K246" s="101" t="s">
        <v>2206</v>
      </c>
      <c r="L246" s="101" t="s">
        <v>2202</v>
      </c>
      <c r="M246" s="101">
        <v>101</v>
      </c>
      <c r="N246" s="101" t="s">
        <v>941</v>
      </c>
      <c r="O246" s="101" t="s">
        <v>943</v>
      </c>
      <c r="P246" s="211">
        <v>44260</v>
      </c>
      <c r="Q246" s="211">
        <v>44260</v>
      </c>
      <c r="R246" s="101" t="s">
        <v>2207</v>
      </c>
      <c r="S246" s="101" t="s">
        <v>1386</v>
      </c>
      <c r="T246" s="101" t="s">
        <v>2341</v>
      </c>
    </row>
    <row r="247" spans="2:20" ht="31.5" customHeight="1">
      <c r="B247" s="101" t="s">
        <v>2330</v>
      </c>
      <c r="C247" s="101" t="s">
        <v>1500</v>
      </c>
      <c r="D247" s="101" t="s">
        <v>823</v>
      </c>
      <c r="E247" s="101" t="s">
        <v>914</v>
      </c>
      <c r="F247" s="101" t="s">
        <v>1951</v>
      </c>
      <c r="G247" s="176">
        <v>25000</v>
      </c>
      <c r="H247" s="176">
        <f t="shared" si="20"/>
        <v>22727.272727272724</v>
      </c>
      <c r="I247" s="176">
        <f t="shared" si="22"/>
        <v>2272.7272727272757</v>
      </c>
      <c r="J247" s="101">
        <v>153</v>
      </c>
      <c r="K247" s="101" t="s">
        <v>2206</v>
      </c>
      <c r="L247" s="101" t="s">
        <v>2202</v>
      </c>
      <c r="M247" s="101">
        <v>251</v>
      </c>
      <c r="N247" s="101" t="s">
        <v>941</v>
      </c>
      <c r="O247" s="101" t="s">
        <v>1360</v>
      </c>
      <c r="P247" s="211">
        <v>44260</v>
      </c>
      <c r="Q247" s="211">
        <v>44260</v>
      </c>
      <c r="R247" s="101" t="s">
        <v>2208</v>
      </c>
      <c r="S247" s="101" t="s">
        <v>1386</v>
      </c>
      <c r="T247" s="101" t="s">
        <v>2341</v>
      </c>
    </row>
    <row r="248" spans="2:20" ht="31.5" customHeight="1">
      <c r="B248" s="101" t="s">
        <v>2331</v>
      </c>
      <c r="C248" s="101" t="s">
        <v>1500</v>
      </c>
      <c r="D248" s="101" t="s">
        <v>823</v>
      </c>
      <c r="E248" s="101" t="s">
        <v>2223</v>
      </c>
      <c r="F248" s="101" t="s">
        <v>2244</v>
      </c>
      <c r="G248" s="176">
        <v>100000</v>
      </c>
      <c r="H248" s="176">
        <f>G248/1.1</f>
        <v>90909.090909090897</v>
      </c>
      <c r="I248" s="176">
        <f>G248-H248</f>
        <v>9090.9090909091028</v>
      </c>
      <c r="J248" s="101">
        <v>822</v>
      </c>
      <c r="K248" s="101" t="s">
        <v>2211</v>
      </c>
      <c r="L248" s="101" t="s">
        <v>2212</v>
      </c>
      <c r="M248" s="101">
        <v>101</v>
      </c>
      <c r="N248" s="101" t="s">
        <v>941</v>
      </c>
      <c r="O248" s="101" t="s">
        <v>943</v>
      </c>
      <c r="P248" s="211">
        <v>44261</v>
      </c>
      <c r="Q248" s="211">
        <v>44261</v>
      </c>
      <c r="R248" s="101" t="s">
        <v>2225</v>
      </c>
      <c r="S248" s="101"/>
      <c r="T248" s="101" t="s">
        <v>2341</v>
      </c>
    </row>
    <row r="249" spans="2:20" ht="31.5" customHeight="1">
      <c r="B249" s="101" t="s">
        <v>2332</v>
      </c>
      <c r="C249" s="101" t="s">
        <v>1500</v>
      </c>
      <c r="D249" s="101" t="s">
        <v>823</v>
      </c>
      <c r="E249" s="101" t="s">
        <v>2245</v>
      </c>
      <c r="F249" s="101" t="s">
        <v>2246</v>
      </c>
      <c r="G249" s="176">
        <v>38000</v>
      </c>
      <c r="H249" s="176">
        <f t="shared" ref="H249:H250" si="23">G249/1.1</f>
        <v>34545.454545454544</v>
      </c>
      <c r="I249" s="176">
        <f t="shared" ref="I249:I250" si="24">G249-H249</f>
        <v>3454.5454545454559</v>
      </c>
      <c r="J249" s="101">
        <v>830</v>
      </c>
      <c r="K249" s="101" t="s">
        <v>2211</v>
      </c>
      <c r="L249" s="101" t="s">
        <v>2213</v>
      </c>
      <c r="M249" s="101">
        <v>101</v>
      </c>
      <c r="N249" s="101" t="s">
        <v>941</v>
      </c>
      <c r="O249" s="101" t="s">
        <v>943</v>
      </c>
      <c r="P249" s="211">
        <v>44261</v>
      </c>
      <c r="Q249" s="211">
        <v>44261</v>
      </c>
      <c r="R249" s="101" t="s">
        <v>2226</v>
      </c>
      <c r="S249" s="101"/>
      <c r="T249" s="101" t="s">
        <v>2251</v>
      </c>
    </row>
    <row r="250" spans="2:20" ht="31.5" customHeight="1">
      <c r="B250" s="101" t="s">
        <v>2333</v>
      </c>
      <c r="C250" s="101" t="s">
        <v>1500</v>
      </c>
      <c r="D250" s="101" t="s">
        <v>823</v>
      </c>
      <c r="E250" s="101" t="s">
        <v>2245</v>
      </c>
      <c r="F250" s="101" t="s">
        <v>2247</v>
      </c>
      <c r="G250" s="176">
        <v>53000</v>
      </c>
      <c r="H250" s="176">
        <f t="shared" si="23"/>
        <v>48181.818181818177</v>
      </c>
      <c r="I250" s="176">
        <f t="shared" si="24"/>
        <v>4818.1818181818235</v>
      </c>
      <c r="J250" s="109">
        <v>811</v>
      </c>
      <c r="K250" s="101" t="s">
        <v>2211</v>
      </c>
      <c r="L250" s="101" t="s">
        <v>2214</v>
      </c>
      <c r="M250" s="101">
        <v>262</v>
      </c>
      <c r="N250" s="101" t="s">
        <v>2216</v>
      </c>
      <c r="O250" s="101" t="s">
        <v>2215</v>
      </c>
      <c r="P250" s="211">
        <v>44261</v>
      </c>
      <c r="Q250" s="211">
        <v>44261</v>
      </c>
      <c r="R250" s="101" t="s">
        <v>2226</v>
      </c>
      <c r="S250" s="101"/>
      <c r="T250" s="101" t="s">
        <v>2341</v>
      </c>
    </row>
    <row r="251" spans="2:20" ht="31.5" customHeight="1">
      <c r="B251" s="101" t="s">
        <v>2334</v>
      </c>
      <c r="C251" s="101" t="s">
        <v>1500</v>
      </c>
      <c r="D251" s="101" t="s">
        <v>823</v>
      </c>
      <c r="E251" s="101" t="s">
        <v>2223</v>
      </c>
      <c r="F251" s="101" t="s">
        <v>2244</v>
      </c>
      <c r="G251" s="176">
        <v>2400000</v>
      </c>
      <c r="H251" s="176">
        <v>0</v>
      </c>
      <c r="I251" s="176">
        <v>0</v>
      </c>
      <c r="J251" s="101">
        <v>801</v>
      </c>
      <c r="K251" s="101" t="s">
        <v>2211</v>
      </c>
      <c r="L251" s="101" t="s">
        <v>2229</v>
      </c>
      <c r="M251" s="101">
        <v>101</v>
      </c>
      <c r="N251" s="101" t="s">
        <v>941</v>
      </c>
      <c r="O251" s="101" t="s">
        <v>943</v>
      </c>
      <c r="P251" s="211">
        <v>44237</v>
      </c>
      <c r="Q251" s="211">
        <v>44237</v>
      </c>
      <c r="R251" s="101" t="s">
        <v>2236</v>
      </c>
      <c r="S251" s="101" t="s">
        <v>2237</v>
      </c>
      <c r="T251" s="101"/>
    </row>
    <row r="252" spans="2:20" ht="31.5" customHeight="1">
      <c r="B252" s="101" t="s">
        <v>2335</v>
      </c>
      <c r="C252" s="101" t="s">
        <v>1500</v>
      </c>
      <c r="D252" s="101" t="s">
        <v>823</v>
      </c>
      <c r="E252" s="101" t="s">
        <v>2245</v>
      </c>
      <c r="F252" s="101" t="s">
        <v>2244</v>
      </c>
      <c r="G252" s="176">
        <v>4500000</v>
      </c>
      <c r="H252" s="176">
        <v>0</v>
      </c>
      <c r="I252" s="176">
        <v>0</v>
      </c>
      <c r="J252" s="109">
        <v>801</v>
      </c>
      <c r="K252" s="101" t="s">
        <v>2211</v>
      </c>
      <c r="L252" s="101" t="s">
        <v>2229</v>
      </c>
      <c r="M252" s="101">
        <v>101</v>
      </c>
      <c r="N252" s="101" t="s">
        <v>941</v>
      </c>
      <c r="O252" s="101" t="s">
        <v>943</v>
      </c>
      <c r="P252" s="211">
        <v>44265</v>
      </c>
      <c r="Q252" s="211">
        <v>44265</v>
      </c>
      <c r="R252" s="101" t="s">
        <v>2238</v>
      </c>
      <c r="S252" s="101" t="s">
        <v>2239</v>
      </c>
      <c r="T252" s="101"/>
    </row>
    <row r="253" spans="2:20" ht="31.5" customHeight="1">
      <c r="B253" s="101" t="s">
        <v>2336</v>
      </c>
      <c r="C253" s="101" t="s">
        <v>1500</v>
      </c>
      <c r="D253" s="101" t="s">
        <v>823</v>
      </c>
      <c r="E253" s="101" t="s">
        <v>2245</v>
      </c>
      <c r="F253" s="101" t="s">
        <v>943</v>
      </c>
      <c r="G253" s="176">
        <v>400000</v>
      </c>
      <c r="H253" s="176">
        <v>0</v>
      </c>
      <c r="I253" s="176">
        <v>0</v>
      </c>
      <c r="J253" s="101">
        <v>805</v>
      </c>
      <c r="K253" s="101" t="s">
        <v>2211</v>
      </c>
      <c r="L253" s="101" t="s">
        <v>2228</v>
      </c>
      <c r="M253" s="101">
        <v>101</v>
      </c>
      <c r="N253" s="101" t="s">
        <v>941</v>
      </c>
      <c r="O253" s="101" t="s">
        <v>943</v>
      </c>
      <c r="P253" s="211">
        <v>44206</v>
      </c>
      <c r="Q253" s="211">
        <v>44206</v>
      </c>
      <c r="R253" s="101" t="s">
        <v>2240</v>
      </c>
      <c r="S253" s="101" t="s">
        <v>2237</v>
      </c>
      <c r="T253" s="101"/>
    </row>
    <row r="254" spans="2:20" ht="31.5" customHeight="1">
      <c r="B254" s="101" t="s">
        <v>2337</v>
      </c>
      <c r="C254" s="101" t="s">
        <v>1500</v>
      </c>
      <c r="D254" s="101" t="s">
        <v>823</v>
      </c>
      <c r="E254" s="101" t="s">
        <v>2223</v>
      </c>
      <c r="F254" s="101" t="s">
        <v>943</v>
      </c>
      <c r="G254" s="176">
        <v>400000</v>
      </c>
      <c r="H254" s="176">
        <v>0</v>
      </c>
      <c r="I254" s="176">
        <v>0</v>
      </c>
      <c r="J254" s="101">
        <v>805</v>
      </c>
      <c r="K254" s="101" t="s">
        <v>2211</v>
      </c>
      <c r="L254" s="101" t="s">
        <v>2228</v>
      </c>
      <c r="M254" s="101">
        <v>101</v>
      </c>
      <c r="N254" s="101" t="s">
        <v>941</v>
      </c>
      <c r="O254" s="101" t="s">
        <v>943</v>
      </c>
      <c r="P254" s="211">
        <v>44237</v>
      </c>
      <c r="Q254" s="211">
        <v>44237</v>
      </c>
      <c r="R254" s="101" t="s">
        <v>2241</v>
      </c>
      <c r="S254" s="101" t="s">
        <v>2239</v>
      </c>
      <c r="T254" s="101"/>
    </row>
    <row r="255" spans="2:20" ht="31.5" customHeight="1">
      <c r="B255" s="101" t="s">
        <v>2338</v>
      </c>
      <c r="C255" s="101" t="s">
        <v>1500</v>
      </c>
      <c r="D255" s="101" t="s">
        <v>823</v>
      </c>
      <c r="E255" s="101" t="s">
        <v>2245</v>
      </c>
      <c r="F255" s="101" t="s">
        <v>2244</v>
      </c>
      <c r="G255" s="176">
        <v>400000</v>
      </c>
      <c r="H255" s="176">
        <v>0</v>
      </c>
      <c r="I255" s="176">
        <v>0</v>
      </c>
      <c r="J255" s="109">
        <v>805</v>
      </c>
      <c r="K255" s="101" t="s">
        <v>2211</v>
      </c>
      <c r="L255" s="101" t="s">
        <v>2228</v>
      </c>
      <c r="M255" s="101">
        <v>101</v>
      </c>
      <c r="N255" s="101" t="s">
        <v>941</v>
      </c>
      <c r="O255" s="101" t="s">
        <v>943</v>
      </c>
      <c r="P255" s="211">
        <v>44265</v>
      </c>
      <c r="Q255" s="211">
        <v>44265</v>
      </c>
      <c r="R255" s="101" t="s">
        <v>2242</v>
      </c>
      <c r="S255" s="101" t="s">
        <v>2243</v>
      </c>
      <c r="T255" s="101"/>
    </row>
    <row r="256" spans="2:20" ht="31.5" customHeight="1">
      <c r="B256" s="113"/>
      <c r="C256" s="139"/>
      <c r="D256" s="139"/>
      <c r="E256" s="139" t="s">
        <v>2248</v>
      </c>
      <c r="F256" s="139" t="s">
        <v>2248</v>
      </c>
      <c r="G256" s="214"/>
      <c r="H256" s="214"/>
      <c r="I256" s="218"/>
      <c r="J256" s="206"/>
      <c r="K256" s="139"/>
      <c r="L256" s="139"/>
      <c r="M256" s="139"/>
      <c r="N256" s="139"/>
      <c r="O256" s="139"/>
      <c r="P256" s="213"/>
      <c r="Q256" s="213"/>
      <c r="R256" s="139"/>
      <c r="S256" s="139"/>
    </row>
    <row r="257" spans="1:17" ht="31.5" customHeight="1">
      <c r="G257" s="140"/>
      <c r="H257" s="215"/>
      <c r="I257" s="140"/>
      <c r="J257" s="140"/>
      <c r="K257" s="140"/>
    </row>
    <row r="258" spans="1:17" ht="31.5" customHeight="1">
      <c r="A258" s="102" t="s">
        <v>1415</v>
      </c>
      <c r="B258" s="104" t="s">
        <v>170</v>
      </c>
      <c r="C258" s="105" t="s">
        <v>2224</v>
      </c>
      <c r="D258" s="104" t="s">
        <v>172</v>
      </c>
      <c r="E258" s="105" t="s">
        <v>1212</v>
      </c>
      <c r="K258" s="140"/>
    </row>
    <row r="259" spans="1:17" ht="31.5" customHeight="1">
      <c r="B259" s="106" t="s">
        <v>924</v>
      </c>
      <c r="C259" s="106" t="s">
        <v>1162</v>
      </c>
      <c r="D259" s="106" t="s">
        <v>809</v>
      </c>
      <c r="E259" s="106" t="s">
        <v>888</v>
      </c>
      <c r="F259" s="106" t="s">
        <v>2177</v>
      </c>
      <c r="G259" s="106" t="s">
        <v>889</v>
      </c>
      <c r="H259" s="106" t="s">
        <v>2350</v>
      </c>
      <c r="I259" s="106" t="s">
        <v>2172</v>
      </c>
      <c r="J259" s="106" t="s">
        <v>2351</v>
      </c>
      <c r="K259" s="106" t="s">
        <v>2173</v>
      </c>
      <c r="L259" s="106" t="s">
        <v>2174</v>
      </c>
      <c r="M259" s="106" t="s">
        <v>2352</v>
      </c>
      <c r="N259" s="106" t="s">
        <v>2176</v>
      </c>
      <c r="O259" s="106" t="s">
        <v>2209</v>
      </c>
      <c r="P259" s="106" t="s">
        <v>1057</v>
      </c>
    </row>
    <row r="260" spans="1:17" ht="31.5" customHeight="1">
      <c r="B260" s="107" t="s">
        <v>1131</v>
      </c>
      <c r="C260" s="112" t="s">
        <v>1626</v>
      </c>
      <c r="D260" s="112" t="s">
        <v>2378</v>
      </c>
      <c r="E260" s="101" t="s">
        <v>2222</v>
      </c>
      <c r="F260" s="101" t="s">
        <v>2220</v>
      </c>
      <c r="G260" s="101" t="s">
        <v>2221</v>
      </c>
      <c r="H260" s="138" t="s">
        <v>2349</v>
      </c>
      <c r="I260" s="124" t="s">
        <v>2385</v>
      </c>
      <c r="J260" s="124" t="s">
        <v>2388</v>
      </c>
      <c r="K260" s="124" t="s">
        <v>2390</v>
      </c>
      <c r="L260" s="124" t="s">
        <v>2391</v>
      </c>
      <c r="M260" s="124" t="s">
        <v>2387</v>
      </c>
      <c r="N260" s="124" t="s">
        <v>2389</v>
      </c>
      <c r="O260" s="101" t="s">
        <v>2210</v>
      </c>
      <c r="P260" s="101" t="s">
        <v>1132</v>
      </c>
    </row>
    <row r="261" spans="1:17" ht="31.5" customHeight="1">
      <c r="B261" s="116"/>
      <c r="C261" s="101" t="s">
        <v>1500</v>
      </c>
      <c r="D261" s="101" t="s">
        <v>823</v>
      </c>
      <c r="E261" s="100" t="s">
        <v>943</v>
      </c>
      <c r="F261" s="109">
        <v>100000</v>
      </c>
      <c r="G261" s="208">
        <f>F261/1.1</f>
        <v>90909.090909090897</v>
      </c>
      <c r="H261" s="187">
        <f>F261-G261</f>
        <v>9090.9090909091028</v>
      </c>
      <c r="I261" s="101">
        <v>822</v>
      </c>
      <c r="J261" s="101" t="s">
        <v>2211</v>
      </c>
      <c r="K261" s="101" t="s">
        <v>2212</v>
      </c>
      <c r="L261" s="101">
        <v>101</v>
      </c>
      <c r="M261" s="101" t="s">
        <v>941</v>
      </c>
      <c r="N261" s="101" t="s">
        <v>943</v>
      </c>
      <c r="O261" s="101" t="s">
        <v>943</v>
      </c>
      <c r="P261" s="209">
        <v>44261</v>
      </c>
    </row>
    <row r="262" spans="1:17" ht="31.5" customHeight="1">
      <c r="B262" s="116"/>
      <c r="C262" s="101" t="s">
        <v>1500</v>
      </c>
      <c r="D262" s="101" t="s">
        <v>823</v>
      </c>
      <c r="E262" s="109" t="s">
        <v>1517</v>
      </c>
      <c r="F262" s="109">
        <v>38000</v>
      </c>
      <c r="G262" s="208">
        <f t="shared" ref="G262:G263" si="25">F262/1.1</f>
        <v>34545.454545454544</v>
      </c>
      <c r="H262" s="187">
        <f t="shared" ref="H262:H263" si="26">F262-G262</f>
        <v>3454.5454545454559</v>
      </c>
      <c r="I262" s="101">
        <v>830</v>
      </c>
      <c r="J262" s="101" t="s">
        <v>2211</v>
      </c>
      <c r="K262" s="101" t="s">
        <v>2213</v>
      </c>
      <c r="L262" s="101">
        <v>101</v>
      </c>
      <c r="M262" s="101" t="s">
        <v>941</v>
      </c>
      <c r="N262" s="101" t="s">
        <v>943</v>
      </c>
      <c r="O262" s="101" t="s">
        <v>943</v>
      </c>
      <c r="P262" s="209">
        <v>44261</v>
      </c>
    </row>
    <row r="263" spans="1:17" ht="31.5" customHeight="1">
      <c r="B263" s="116"/>
      <c r="C263" s="101" t="s">
        <v>1500</v>
      </c>
      <c r="D263" s="101" t="s">
        <v>823</v>
      </c>
      <c r="E263" s="109" t="s">
        <v>2217</v>
      </c>
      <c r="F263" s="109">
        <v>53000</v>
      </c>
      <c r="G263" s="208">
        <f t="shared" si="25"/>
        <v>48181.818181818177</v>
      </c>
      <c r="H263" s="187">
        <f t="shared" si="26"/>
        <v>4818.1818181818235</v>
      </c>
      <c r="I263" s="109">
        <v>811</v>
      </c>
      <c r="J263" s="101" t="s">
        <v>2211</v>
      </c>
      <c r="K263" s="101" t="s">
        <v>2214</v>
      </c>
      <c r="L263" s="101">
        <v>262</v>
      </c>
      <c r="M263" s="101" t="s">
        <v>2216</v>
      </c>
      <c r="N263" s="101" t="s">
        <v>2215</v>
      </c>
      <c r="O263" s="101" t="s">
        <v>943</v>
      </c>
      <c r="P263" s="209">
        <v>44261</v>
      </c>
    </row>
    <row r="264" spans="1:17" ht="31.5" customHeight="1">
      <c r="B264" s="113"/>
      <c r="C264" s="158"/>
      <c r="D264" s="158"/>
      <c r="E264" s="158"/>
      <c r="F264" s="158"/>
      <c r="G264" s="158"/>
      <c r="H264" s="158"/>
      <c r="I264" s="158"/>
      <c r="J264" s="158"/>
    </row>
    <row r="265" spans="1:17" ht="31.5" customHeight="1">
      <c r="E265" s="103" t="s">
        <v>1003</v>
      </c>
    </row>
    <row r="266" spans="1:17" ht="31.5" customHeight="1">
      <c r="A266" s="102">
        <v>25</v>
      </c>
      <c r="B266" s="104" t="s">
        <v>2355</v>
      </c>
      <c r="C266" s="105" t="s">
        <v>1594</v>
      </c>
      <c r="D266" s="104" t="s">
        <v>2356</v>
      </c>
      <c r="E266" s="105" t="s">
        <v>1631</v>
      </c>
      <c r="J266" s="103" t="s">
        <v>1600</v>
      </c>
      <c r="Q266" s="103" t="s">
        <v>2230</v>
      </c>
    </row>
    <row r="267" spans="1:17" ht="31.5" customHeight="1">
      <c r="B267" s="111" t="s">
        <v>1630</v>
      </c>
      <c r="C267" s="106" t="s">
        <v>1161</v>
      </c>
      <c r="D267" s="106" t="s">
        <v>2354</v>
      </c>
      <c r="E267" s="106" t="s">
        <v>1595</v>
      </c>
      <c r="F267" s="106" t="s">
        <v>2382</v>
      </c>
      <c r="G267" s="106" t="s">
        <v>1597</v>
      </c>
      <c r="H267" s="106" t="s">
        <v>1596</v>
      </c>
      <c r="I267" s="106" t="s">
        <v>2172</v>
      </c>
      <c r="J267" s="106" t="s">
        <v>2353</v>
      </c>
      <c r="K267" s="106" t="s">
        <v>2173</v>
      </c>
      <c r="L267" s="106" t="s">
        <v>2174</v>
      </c>
      <c r="M267" s="106" t="s">
        <v>2175</v>
      </c>
      <c r="N267" s="106" t="s">
        <v>2176</v>
      </c>
      <c r="O267" s="106" t="s">
        <v>1598</v>
      </c>
      <c r="P267" s="106" t="s">
        <v>923</v>
      </c>
      <c r="Q267" s="106" t="s">
        <v>2357</v>
      </c>
    </row>
    <row r="268" spans="1:17" ht="31.5" customHeight="1">
      <c r="B268" s="107" t="s">
        <v>1632</v>
      </c>
      <c r="C268" s="112" t="s">
        <v>1160</v>
      </c>
      <c r="D268" s="112" t="s">
        <v>2378</v>
      </c>
      <c r="E268" s="112" t="s">
        <v>873</v>
      </c>
      <c r="F268" s="112" t="s">
        <v>877</v>
      </c>
      <c r="G268" s="112" t="s">
        <v>1070</v>
      </c>
      <c r="H268" s="112" t="s">
        <v>1074</v>
      </c>
      <c r="I268" s="124" t="s">
        <v>2385</v>
      </c>
      <c r="J268" s="124" t="s">
        <v>2388</v>
      </c>
      <c r="K268" s="124" t="s">
        <v>2390</v>
      </c>
      <c r="L268" s="124" t="s">
        <v>2391</v>
      </c>
      <c r="M268" s="124" t="s">
        <v>2387</v>
      </c>
      <c r="N268" s="124" t="s">
        <v>2389</v>
      </c>
      <c r="O268" s="138" t="s">
        <v>1633</v>
      </c>
      <c r="P268" s="138" t="s">
        <v>1634</v>
      </c>
      <c r="Q268" s="138" t="s">
        <v>2358</v>
      </c>
    </row>
    <row r="269" spans="1:17" ht="31.5" customHeight="1">
      <c r="B269" s="116" t="s">
        <v>2265</v>
      </c>
      <c r="C269" s="101" t="s">
        <v>1500</v>
      </c>
      <c r="D269" s="101" t="s">
        <v>823</v>
      </c>
      <c r="E269" s="117" t="s">
        <v>856</v>
      </c>
      <c r="F269" s="109" t="s">
        <v>858</v>
      </c>
      <c r="G269" s="172">
        <v>44228</v>
      </c>
      <c r="H269" s="207">
        <v>2400000</v>
      </c>
      <c r="I269" s="101">
        <v>801</v>
      </c>
      <c r="J269" s="101" t="s">
        <v>2211</v>
      </c>
      <c r="K269" s="101" t="s">
        <v>2229</v>
      </c>
      <c r="L269" s="101">
        <v>101</v>
      </c>
      <c r="M269" s="101" t="s">
        <v>941</v>
      </c>
      <c r="N269" s="101" t="s">
        <v>943</v>
      </c>
      <c r="O269" s="109"/>
      <c r="P269" s="100"/>
      <c r="Q269" s="100" t="s">
        <v>2231</v>
      </c>
    </row>
    <row r="270" spans="1:17" ht="31.5" customHeight="1">
      <c r="B270" s="116" t="s">
        <v>2266</v>
      </c>
      <c r="C270" s="101" t="s">
        <v>1500</v>
      </c>
      <c r="D270" s="101" t="s">
        <v>823</v>
      </c>
      <c r="E270" s="117" t="s">
        <v>856</v>
      </c>
      <c r="F270" s="109" t="s">
        <v>858</v>
      </c>
      <c r="G270" s="172">
        <v>44256</v>
      </c>
      <c r="H270" s="207">
        <v>2300000</v>
      </c>
      <c r="I270" s="101">
        <v>801</v>
      </c>
      <c r="J270" s="101" t="s">
        <v>2211</v>
      </c>
      <c r="K270" s="101" t="s">
        <v>2229</v>
      </c>
      <c r="L270" s="101">
        <v>101</v>
      </c>
      <c r="M270" s="101" t="s">
        <v>941</v>
      </c>
      <c r="N270" s="101" t="s">
        <v>943</v>
      </c>
      <c r="O270" s="109"/>
      <c r="P270" s="109"/>
      <c r="Q270" s="109" t="s">
        <v>2232</v>
      </c>
    </row>
    <row r="271" spans="1:17" ht="31.5" customHeight="1">
      <c r="B271" s="116" t="s">
        <v>2267</v>
      </c>
      <c r="C271" s="101" t="s">
        <v>1500</v>
      </c>
      <c r="D271" s="101" t="s">
        <v>823</v>
      </c>
      <c r="E271" s="117" t="s">
        <v>177</v>
      </c>
      <c r="F271" s="109" t="s">
        <v>860</v>
      </c>
      <c r="G271" s="172">
        <v>44256</v>
      </c>
      <c r="H271" s="207">
        <v>2200000</v>
      </c>
      <c r="I271" s="109">
        <v>801</v>
      </c>
      <c r="J271" s="101" t="s">
        <v>2211</v>
      </c>
      <c r="K271" s="101" t="s">
        <v>2229</v>
      </c>
      <c r="L271" s="101">
        <v>101</v>
      </c>
      <c r="M271" s="101" t="s">
        <v>941</v>
      </c>
      <c r="N271" s="101" t="s">
        <v>943</v>
      </c>
      <c r="O271" s="109"/>
      <c r="P271" s="109"/>
      <c r="Q271" s="109" t="s">
        <v>2232</v>
      </c>
    </row>
    <row r="272" spans="1:17" ht="31.5" customHeight="1">
      <c r="B272" s="116" t="s">
        <v>2268</v>
      </c>
      <c r="C272" s="101" t="s">
        <v>1500</v>
      </c>
      <c r="D272" s="101" t="s">
        <v>823</v>
      </c>
      <c r="E272" s="117" t="s">
        <v>820</v>
      </c>
      <c r="F272" s="109" t="s">
        <v>861</v>
      </c>
      <c r="G272" s="172">
        <v>44197</v>
      </c>
      <c r="H272" s="176">
        <v>400000</v>
      </c>
      <c r="I272" s="101">
        <v>805</v>
      </c>
      <c r="J272" s="101" t="s">
        <v>2211</v>
      </c>
      <c r="K272" s="101" t="s">
        <v>2228</v>
      </c>
      <c r="L272" s="101">
        <v>101</v>
      </c>
      <c r="M272" s="101" t="s">
        <v>941</v>
      </c>
      <c r="N272" s="101" t="s">
        <v>943</v>
      </c>
      <c r="O272" s="109"/>
      <c r="P272" s="100"/>
      <c r="Q272" s="100" t="s">
        <v>2233</v>
      </c>
    </row>
    <row r="273" spans="1:17" ht="31.5" customHeight="1">
      <c r="B273" s="116" t="s">
        <v>2269</v>
      </c>
      <c r="C273" s="101" t="s">
        <v>1500</v>
      </c>
      <c r="D273" s="101" t="s">
        <v>823</v>
      </c>
      <c r="E273" s="117" t="s">
        <v>820</v>
      </c>
      <c r="F273" s="109" t="s">
        <v>861</v>
      </c>
      <c r="G273" s="172">
        <v>44228</v>
      </c>
      <c r="H273" s="176">
        <v>400000</v>
      </c>
      <c r="I273" s="101">
        <v>805</v>
      </c>
      <c r="J273" s="101" t="s">
        <v>2211</v>
      </c>
      <c r="K273" s="101" t="s">
        <v>2228</v>
      </c>
      <c r="L273" s="101">
        <v>101</v>
      </c>
      <c r="M273" s="101" t="s">
        <v>941</v>
      </c>
      <c r="N273" s="101" t="s">
        <v>943</v>
      </c>
      <c r="O273" s="109"/>
      <c r="P273" s="109"/>
      <c r="Q273" s="109" t="s">
        <v>2234</v>
      </c>
    </row>
    <row r="274" spans="1:17" ht="31.5" customHeight="1">
      <c r="B274" s="116" t="s">
        <v>2270</v>
      </c>
      <c r="C274" s="101" t="s">
        <v>1500</v>
      </c>
      <c r="D274" s="101" t="s">
        <v>823</v>
      </c>
      <c r="E274" s="117" t="s">
        <v>820</v>
      </c>
      <c r="F274" s="109" t="s">
        <v>861</v>
      </c>
      <c r="G274" s="172">
        <v>44256</v>
      </c>
      <c r="H274" s="176">
        <v>400000</v>
      </c>
      <c r="I274" s="109">
        <v>805</v>
      </c>
      <c r="J274" s="101" t="s">
        <v>2211</v>
      </c>
      <c r="K274" s="101" t="s">
        <v>2228</v>
      </c>
      <c r="L274" s="101">
        <v>101</v>
      </c>
      <c r="M274" s="101" t="s">
        <v>941</v>
      </c>
      <c r="N274" s="101" t="s">
        <v>943</v>
      </c>
      <c r="O274" s="109"/>
      <c r="P274" s="109"/>
      <c r="Q274" s="109" t="s">
        <v>2235</v>
      </c>
    </row>
    <row r="275" spans="1:17" ht="31.5" customHeight="1">
      <c r="B275" s="113"/>
      <c r="C275" s="158"/>
      <c r="D275" s="158"/>
      <c r="E275" s="158"/>
      <c r="F275" s="158"/>
      <c r="G275" s="158"/>
      <c r="H275" s="158"/>
      <c r="I275" s="158"/>
      <c r="K275" s="140"/>
    </row>
    <row r="276" spans="1:17" ht="31.5" customHeight="1">
      <c r="C276" s="126" t="s">
        <v>1134</v>
      </c>
      <c r="D276" s="126" t="s">
        <v>1135</v>
      </c>
      <c r="G276" s="127" t="s">
        <v>936</v>
      </c>
      <c r="J276" s="103" t="s">
        <v>2258</v>
      </c>
      <c r="M276" s="103" t="s">
        <v>2259</v>
      </c>
      <c r="O276" s="128" t="s">
        <v>2260</v>
      </c>
    </row>
    <row r="277" spans="1:17" ht="31.5" customHeight="1">
      <c r="A277" s="102">
        <v>26</v>
      </c>
      <c r="B277" s="104" t="s">
        <v>170</v>
      </c>
      <c r="C277" s="105" t="s">
        <v>906</v>
      </c>
      <c r="D277" s="104" t="s">
        <v>172</v>
      </c>
      <c r="E277" s="105" t="s">
        <v>1213</v>
      </c>
      <c r="F277" s="103" t="s">
        <v>1138</v>
      </c>
      <c r="J277" s="128" t="s">
        <v>1404</v>
      </c>
      <c r="L277" s="128" t="s">
        <v>2249</v>
      </c>
    </row>
    <row r="278" spans="1:17" ht="31.5" customHeight="1">
      <c r="B278" s="111" t="s">
        <v>925</v>
      </c>
      <c r="C278" s="106" t="s">
        <v>1162</v>
      </c>
      <c r="D278" s="106" t="s">
        <v>809</v>
      </c>
      <c r="E278" s="106" t="s">
        <v>898</v>
      </c>
      <c r="F278" s="111" t="s">
        <v>2252</v>
      </c>
      <c r="G278" s="106" t="s">
        <v>2253</v>
      </c>
      <c r="H278" s="111" t="s">
        <v>2254</v>
      </c>
      <c r="I278" s="106" t="s">
        <v>907</v>
      </c>
      <c r="J278" s="106" t="s">
        <v>908</v>
      </c>
      <c r="K278" s="106" t="s">
        <v>909</v>
      </c>
      <c r="L278" s="106" t="s">
        <v>910</v>
      </c>
      <c r="M278" s="106" t="s">
        <v>1136</v>
      </c>
      <c r="N278" s="106" t="s">
        <v>912</v>
      </c>
      <c r="O278" s="106" t="s">
        <v>911</v>
      </c>
    </row>
    <row r="279" spans="1:17" ht="31.5" customHeight="1">
      <c r="B279" s="107" t="s">
        <v>926</v>
      </c>
      <c r="C279" s="112" t="s">
        <v>1160</v>
      </c>
      <c r="D279" s="112" t="s">
        <v>2378</v>
      </c>
      <c r="E279" s="101" t="s">
        <v>927</v>
      </c>
      <c r="F279" s="101" t="s">
        <v>2359</v>
      </c>
      <c r="G279" s="101" t="s">
        <v>2360</v>
      </c>
      <c r="H279" s="101" t="s">
        <v>2361</v>
      </c>
      <c r="I279" s="101" t="s">
        <v>2362</v>
      </c>
      <c r="J279" s="101" t="s">
        <v>928</v>
      </c>
      <c r="K279" s="101" t="s">
        <v>2363</v>
      </c>
      <c r="L279" s="101" t="s">
        <v>2364</v>
      </c>
      <c r="M279" s="101" t="s">
        <v>2365</v>
      </c>
      <c r="N279" s="101" t="s">
        <v>929</v>
      </c>
      <c r="O279" s="101" t="s">
        <v>2366</v>
      </c>
    </row>
    <row r="280" spans="1:17" ht="31.5" customHeight="1">
      <c r="B280" s="116" t="s">
        <v>2264</v>
      </c>
      <c r="C280" s="101" t="s">
        <v>1500</v>
      </c>
      <c r="D280" s="101" t="s">
        <v>823</v>
      </c>
      <c r="E280" s="109" t="s">
        <v>1133</v>
      </c>
      <c r="F280" s="214">
        <v>281364</v>
      </c>
      <c r="G280" s="207">
        <f>F280*0.1</f>
        <v>28136.400000000001</v>
      </c>
      <c r="H280" s="217">
        <v>308182</v>
      </c>
      <c r="I280" s="207">
        <f>H280*0.1</f>
        <v>30818.2</v>
      </c>
      <c r="J280" s="109">
        <v>0</v>
      </c>
      <c r="K280" s="187">
        <f>78000*9/109</f>
        <v>6440.3669724770643</v>
      </c>
      <c r="L280" s="109">
        <v>0</v>
      </c>
      <c r="M280" s="109">
        <f>180000*0.026</f>
        <v>4680</v>
      </c>
      <c r="N280" s="109">
        <v>0</v>
      </c>
      <c r="O280" s="216">
        <f>SUM((G280+L280+N280)-(I280+K280+M280))</f>
        <v>-13802.166972477062</v>
      </c>
    </row>
    <row r="281" spans="1:17" ht="31.5" customHeight="1">
      <c r="B281" s="116"/>
      <c r="C281" s="101"/>
      <c r="D281" s="101"/>
      <c r="E281" s="109"/>
      <c r="F281" s="116"/>
      <c r="G281" s="109"/>
      <c r="H281" s="116"/>
      <c r="I281" s="109"/>
      <c r="J281" s="109"/>
      <c r="K281" s="109"/>
      <c r="L281" s="109"/>
      <c r="M281" s="109"/>
      <c r="N281" s="109"/>
      <c r="O281" s="109"/>
    </row>
    <row r="282" spans="1:17" ht="31.5" customHeight="1">
      <c r="A282" s="141"/>
      <c r="B282" s="116"/>
      <c r="C282" s="101"/>
      <c r="D282" s="101"/>
      <c r="E282" s="109"/>
      <c r="F282" s="116"/>
      <c r="G282" s="109"/>
      <c r="H282" s="116"/>
      <c r="I282" s="109"/>
      <c r="J282" s="109"/>
      <c r="K282" s="109"/>
      <c r="L282" s="109"/>
      <c r="M282" s="109"/>
      <c r="N282" s="109"/>
      <c r="O282" s="109"/>
    </row>
    <row r="283" spans="1:17" ht="31.5" customHeight="1">
      <c r="B283" s="113"/>
      <c r="C283" s="158"/>
      <c r="D283" s="158"/>
      <c r="E283" s="158"/>
      <c r="G283" s="158"/>
      <c r="H283" s="158"/>
      <c r="J283" s="158"/>
      <c r="K283" s="158"/>
      <c r="L283" s="158"/>
    </row>
    <row r="284" spans="1:17" ht="31.5" customHeight="1">
      <c r="E284" s="127" t="s">
        <v>936</v>
      </c>
      <c r="F284" s="103" t="s">
        <v>1137</v>
      </c>
      <c r="G284" s="103" t="s">
        <v>2262</v>
      </c>
      <c r="I284" s="221" t="s">
        <v>2373</v>
      </c>
      <c r="J284" s="221" t="s">
        <v>2372</v>
      </c>
      <c r="K284" s="103" t="s">
        <v>2375</v>
      </c>
    </row>
    <row r="285" spans="1:17" ht="31.5" customHeight="1">
      <c r="A285" s="102">
        <v>27</v>
      </c>
      <c r="B285" s="104" t="s">
        <v>170</v>
      </c>
      <c r="C285" s="105" t="s">
        <v>913</v>
      </c>
      <c r="D285" s="104" t="s">
        <v>172</v>
      </c>
      <c r="E285" s="105" t="s">
        <v>1214</v>
      </c>
      <c r="F285" s="103" t="s">
        <v>1141</v>
      </c>
      <c r="H285" s="103" t="s">
        <v>1142</v>
      </c>
      <c r="K285" s="103" t="s">
        <v>1143</v>
      </c>
    </row>
    <row r="286" spans="1:17" ht="31.5" customHeight="1">
      <c r="B286" s="111" t="s">
        <v>1139</v>
      </c>
      <c r="C286" s="106" t="s">
        <v>1162</v>
      </c>
      <c r="D286" s="106" t="s">
        <v>809</v>
      </c>
      <c r="E286" s="111" t="s">
        <v>1140</v>
      </c>
      <c r="F286" s="106" t="s">
        <v>914</v>
      </c>
      <c r="G286" s="106" t="s">
        <v>915</v>
      </c>
      <c r="H286" s="106" t="s">
        <v>916</v>
      </c>
      <c r="I286" s="106" t="s">
        <v>917</v>
      </c>
      <c r="J286" s="106" t="s">
        <v>918</v>
      </c>
      <c r="K286" s="106" t="s">
        <v>919</v>
      </c>
      <c r="L286" s="106" t="s">
        <v>920</v>
      </c>
    </row>
    <row r="287" spans="1:17" ht="31.5" customHeight="1">
      <c r="B287" s="107" t="s">
        <v>2381</v>
      </c>
      <c r="C287" s="112" t="s">
        <v>1160</v>
      </c>
      <c r="D287" s="112" t="s">
        <v>2378</v>
      </c>
      <c r="E287" s="101" t="s">
        <v>2367</v>
      </c>
      <c r="F287" s="101" t="s">
        <v>2368</v>
      </c>
      <c r="G287" s="101" t="s">
        <v>2369</v>
      </c>
      <c r="H287" s="101" t="s">
        <v>2370</v>
      </c>
      <c r="I287" s="101" t="s">
        <v>2371</v>
      </c>
      <c r="J287" s="101" t="s">
        <v>2374</v>
      </c>
      <c r="K287" s="101" t="s">
        <v>2376</v>
      </c>
      <c r="L287" s="101" t="s">
        <v>1144</v>
      </c>
    </row>
    <row r="288" spans="1:17" ht="31.5" customHeight="1">
      <c r="B288" s="116" t="s">
        <v>2263</v>
      </c>
      <c r="C288" s="109" t="s">
        <v>868</v>
      </c>
      <c r="D288" s="101" t="s">
        <v>823</v>
      </c>
      <c r="E288" s="219">
        <v>281364</v>
      </c>
      <c r="F288" s="220">
        <v>134545</v>
      </c>
      <c r="G288" s="176">
        <f>E288-F288</f>
        <v>146819</v>
      </c>
      <c r="H288" s="219">
        <v>8273636</v>
      </c>
      <c r="I288" s="219">
        <f>G288-H288</f>
        <v>-8126817</v>
      </c>
      <c r="J288" s="219">
        <v>0</v>
      </c>
      <c r="K288" s="219">
        <v>0</v>
      </c>
      <c r="L288" s="219">
        <f>I288+J288-K288</f>
        <v>-8126817</v>
      </c>
    </row>
    <row r="289" spans="1:12" ht="31.5" customHeight="1">
      <c r="B289" s="116"/>
      <c r="C289" s="109" t="s">
        <v>2261</v>
      </c>
      <c r="D289" s="109"/>
      <c r="E289" s="116"/>
      <c r="F289" s="109"/>
      <c r="G289" s="109"/>
      <c r="H289" s="109"/>
      <c r="I289" s="109"/>
      <c r="J289" s="109"/>
      <c r="K289" s="109"/>
      <c r="L289" s="109"/>
    </row>
    <row r="290" spans="1:12" ht="31.5" customHeight="1">
      <c r="B290" s="116"/>
      <c r="C290" s="109"/>
      <c r="D290" s="109"/>
      <c r="E290" s="109"/>
      <c r="F290" s="109"/>
      <c r="G290" s="109"/>
      <c r="H290" s="109"/>
      <c r="I290" s="109"/>
      <c r="J290" s="109"/>
      <c r="K290" s="109"/>
      <c r="L290" s="109"/>
    </row>
    <row r="293" spans="1:12" ht="31.5" customHeight="1">
      <c r="A293" s="102">
        <v>28</v>
      </c>
      <c r="B293" s="104" t="s">
        <v>170</v>
      </c>
      <c r="C293" s="105" t="s">
        <v>1416</v>
      </c>
      <c r="D293" s="104" t="s">
        <v>172</v>
      </c>
      <c r="E293" s="105" t="s">
        <v>1478</v>
      </c>
    </row>
    <row r="294" spans="1:12" ht="31.5" customHeight="1">
      <c r="B294" s="111" t="s">
        <v>1419</v>
      </c>
      <c r="C294" s="106" t="s">
        <v>1418</v>
      </c>
      <c r="D294" s="106" t="s">
        <v>1420</v>
      </c>
      <c r="E294" s="106" t="s">
        <v>1421</v>
      </c>
      <c r="F294" s="167"/>
      <c r="G294" s="167"/>
      <c r="H294" s="167"/>
      <c r="I294" s="167"/>
      <c r="J294" s="167"/>
      <c r="K294" s="167"/>
    </row>
    <row r="295" spans="1:12" ht="31.5" customHeight="1">
      <c r="B295" s="107" t="s">
        <v>1479</v>
      </c>
      <c r="C295" s="112" t="s">
        <v>1480</v>
      </c>
      <c r="D295" s="112" t="s">
        <v>1481</v>
      </c>
      <c r="E295" s="101" t="s">
        <v>1482</v>
      </c>
      <c r="F295" s="167"/>
      <c r="G295" s="167"/>
      <c r="H295" s="167"/>
      <c r="I295" s="167"/>
      <c r="J295" s="167"/>
      <c r="K295" s="167"/>
    </row>
    <row r="296" spans="1:12" ht="31.5" customHeight="1">
      <c r="B296" s="116"/>
      <c r="C296" s="109" t="s">
        <v>1424</v>
      </c>
      <c r="D296" s="109" t="s">
        <v>1422</v>
      </c>
      <c r="E296" s="109" t="s">
        <v>1423</v>
      </c>
      <c r="F296" s="167"/>
      <c r="G296" s="167"/>
      <c r="H296" s="167"/>
      <c r="I296" s="167"/>
      <c r="J296" s="167"/>
      <c r="K296" s="167"/>
    </row>
    <row r="297" spans="1:12" ht="31.5" customHeight="1">
      <c r="B297" s="116"/>
      <c r="C297" s="109"/>
      <c r="D297" s="109"/>
      <c r="E297" s="109"/>
      <c r="F297" s="167"/>
      <c r="G297" s="167"/>
      <c r="H297" s="167"/>
      <c r="I297" s="167"/>
      <c r="J297" s="167"/>
      <c r="K297" s="167"/>
    </row>
    <row r="298" spans="1:12" ht="31.5" customHeight="1">
      <c r="A298" s="141"/>
      <c r="B298" s="116"/>
      <c r="C298" s="109"/>
      <c r="D298" s="109"/>
      <c r="E298" s="109"/>
      <c r="F298" s="167"/>
      <c r="G298" s="167"/>
      <c r="H298" s="167"/>
      <c r="I298" s="167"/>
      <c r="J298" s="167"/>
      <c r="K298" s="167"/>
    </row>
    <row r="301" spans="1:12" ht="31.5" customHeight="1">
      <c r="A301" s="102">
        <v>29</v>
      </c>
      <c r="B301" s="104" t="s">
        <v>170</v>
      </c>
      <c r="C301" s="105" t="s">
        <v>1417</v>
      </c>
      <c r="D301" s="104" t="s">
        <v>172</v>
      </c>
      <c r="E301" s="105" t="s">
        <v>1483</v>
      </c>
    </row>
    <row r="302" spans="1:12" ht="31.5" customHeight="1">
      <c r="B302" s="111" t="s">
        <v>1426</v>
      </c>
      <c r="C302" s="106" t="s">
        <v>1425</v>
      </c>
      <c r="D302" s="106" t="s">
        <v>1487</v>
      </c>
      <c r="E302" s="106" t="s">
        <v>1429</v>
      </c>
      <c r="F302" s="106" t="s">
        <v>1427</v>
      </c>
      <c r="G302" s="106" t="s">
        <v>1428</v>
      </c>
      <c r="H302" s="167"/>
      <c r="I302" s="167"/>
      <c r="J302" s="167"/>
      <c r="K302" s="167"/>
    </row>
    <row r="303" spans="1:12" ht="31.5" customHeight="1">
      <c r="B303" s="107" t="s">
        <v>1484</v>
      </c>
      <c r="C303" s="112" t="s">
        <v>1485</v>
      </c>
      <c r="D303" s="112" t="s">
        <v>1486</v>
      </c>
      <c r="E303" s="101" t="s">
        <v>1488</v>
      </c>
      <c r="F303" s="101" t="s">
        <v>1490</v>
      </c>
      <c r="G303" s="101" t="s">
        <v>1489</v>
      </c>
      <c r="H303" s="167"/>
      <c r="I303" s="167"/>
      <c r="J303" s="167"/>
      <c r="K303" s="167"/>
    </row>
    <row r="304" spans="1:12" ht="31.5" customHeight="1">
      <c r="B304" s="116"/>
      <c r="C304" s="109"/>
      <c r="D304" s="109"/>
      <c r="E304" s="109"/>
      <c r="F304" s="109"/>
      <c r="G304" s="109"/>
      <c r="H304" s="167"/>
      <c r="I304" s="167"/>
      <c r="J304" s="167"/>
      <c r="K304" s="167"/>
    </row>
    <row r="305" spans="1:11" ht="31.5" customHeight="1">
      <c r="B305" s="116"/>
      <c r="C305" s="109"/>
      <c r="D305" s="109"/>
      <c r="E305" s="109"/>
      <c r="F305" s="109"/>
      <c r="G305" s="109"/>
      <c r="H305" s="167"/>
      <c r="I305" s="167"/>
      <c r="J305" s="167"/>
      <c r="K305" s="167"/>
    </row>
    <row r="306" spans="1:11" ht="31.5" customHeight="1">
      <c r="B306" s="116"/>
      <c r="C306" s="109"/>
      <c r="D306" s="109"/>
      <c r="E306" s="109"/>
      <c r="F306" s="109"/>
      <c r="G306" s="109"/>
      <c r="H306" s="167"/>
      <c r="I306" s="167"/>
      <c r="J306" s="167"/>
      <c r="K306" s="167"/>
    </row>
    <row r="307" spans="1:11" ht="31.5" customHeight="1">
      <c r="B307" s="113"/>
      <c r="C307" s="158"/>
      <c r="D307" s="158"/>
      <c r="E307" s="158"/>
      <c r="F307" s="158"/>
      <c r="G307" s="158"/>
      <c r="H307" s="158"/>
      <c r="I307" s="158"/>
      <c r="J307" s="158"/>
      <c r="K307" s="158"/>
    </row>
    <row r="309" spans="1:11" ht="31.5" customHeight="1">
      <c r="A309" s="102" t="s">
        <v>981</v>
      </c>
      <c r="B309" s="104" t="s">
        <v>170</v>
      </c>
      <c r="C309" s="105"/>
      <c r="D309" s="104" t="s">
        <v>172</v>
      </c>
      <c r="E309" s="105"/>
    </row>
    <row r="310" spans="1:11" ht="31.5" customHeight="1">
      <c r="B310" s="111"/>
      <c r="C310" s="106"/>
      <c r="D310" s="106"/>
      <c r="E310" s="106"/>
      <c r="F310" s="106"/>
      <c r="G310" s="106"/>
      <c r="H310" s="106"/>
      <c r="I310" s="106"/>
      <c r="J310" s="106"/>
      <c r="K310" s="106"/>
    </row>
    <row r="311" spans="1:11" ht="31.5" customHeight="1">
      <c r="B311" s="107"/>
      <c r="C311" s="112"/>
      <c r="D311" s="112"/>
      <c r="E311" s="101"/>
      <c r="F311" s="101"/>
      <c r="G311" s="101"/>
      <c r="H311" s="101"/>
      <c r="I311" s="101"/>
      <c r="J311" s="101"/>
      <c r="K311" s="101"/>
    </row>
    <row r="312" spans="1:11" ht="31.5" customHeight="1">
      <c r="B312" s="116"/>
      <c r="C312" s="109"/>
      <c r="D312" s="109"/>
      <c r="E312" s="109"/>
      <c r="F312" s="109"/>
      <c r="G312" s="109"/>
      <c r="H312" s="109"/>
      <c r="I312" s="109"/>
      <c r="J312" s="109"/>
      <c r="K312" s="109"/>
    </row>
    <row r="313" spans="1:11" ht="31.5" customHeight="1">
      <c r="B313" s="116"/>
      <c r="C313" s="109"/>
      <c r="D313" s="109"/>
      <c r="E313" s="109"/>
      <c r="F313" s="109"/>
      <c r="G313" s="109"/>
      <c r="H313" s="109"/>
      <c r="I313" s="109"/>
      <c r="J313" s="109"/>
      <c r="K313" s="109"/>
    </row>
    <row r="314" spans="1:11" ht="31.5" customHeight="1">
      <c r="A314" s="141"/>
      <c r="B314" s="116"/>
      <c r="C314" s="109"/>
      <c r="D314" s="109"/>
      <c r="E314" s="109"/>
      <c r="F314" s="109"/>
      <c r="G314" s="109"/>
      <c r="H314" s="109"/>
      <c r="I314" s="109"/>
      <c r="J314" s="109"/>
      <c r="K314" s="109"/>
    </row>
    <row r="317" spans="1:11" ht="31.5" customHeight="1">
      <c r="A317" s="439" t="s">
        <v>1405</v>
      </c>
      <c r="B317" s="439"/>
      <c r="C317" s="439"/>
      <c r="D317" s="439"/>
      <c r="E317" s="439"/>
      <c r="F317" s="439"/>
      <c r="G317" s="439"/>
      <c r="H317" s="439"/>
    </row>
    <row r="318" spans="1:11" s="130" customFormat="1" ht="31.5" customHeight="1">
      <c r="A318" s="129"/>
    </row>
    <row r="319" spans="1:11" s="130" customFormat="1" ht="31.5" customHeight="1">
      <c r="A319" s="129" t="s">
        <v>1219</v>
      </c>
      <c r="B319" s="131" t="s">
        <v>170</v>
      </c>
      <c r="C319" s="132" t="s">
        <v>1146</v>
      </c>
      <c r="D319" s="131" t="s">
        <v>172</v>
      </c>
      <c r="E319" s="132" t="s">
        <v>1215</v>
      </c>
    </row>
    <row r="320" spans="1:11" s="130" customFormat="1" ht="31.5" customHeight="1">
      <c r="A320" s="129"/>
      <c r="B320" s="133" t="s">
        <v>1151</v>
      </c>
      <c r="C320" s="134" t="s">
        <v>1162</v>
      </c>
      <c r="D320" s="134" t="s">
        <v>1147</v>
      </c>
      <c r="E320" s="134" t="s">
        <v>1148</v>
      </c>
      <c r="F320" s="134" t="s">
        <v>1149</v>
      </c>
      <c r="G320" s="134"/>
      <c r="H320" s="134"/>
    </row>
    <row r="321" spans="1:13" s="130" customFormat="1" ht="31.5" customHeight="1">
      <c r="A321" s="129"/>
      <c r="B321" s="133" t="s">
        <v>1152</v>
      </c>
      <c r="C321" s="133" t="s">
        <v>1160</v>
      </c>
      <c r="D321" s="135" t="s">
        <v>1163</v>
      </c>
      <c r="E321" s="133" t="s">
        <v>1164</v>
      </c>
      <c r="F321" s="133" t="s">
        <v>1165</v>
      </c>
      <c r="G321" s="133"/>
      <c r="H321" s="133"/>
    </row>
    <row r="322" spans="1:13" s="130" customFormat="1" ht="31.5" customHeight="1">
      <c r="A322" s="129"/>
      <c r="B322" s="136"/>
      <c r="C322" s="135" t="s">
        <v>868</v>
      </c>
      <c r="D322" s="135"/>
      <c r="E322" s="135"/>
      <c r="F322" s="135" t="s">
        <v>1150</v>
      </c>
      <c r="G322" s="135"/>
      <c r="H322" s="135"/>
    </row>
    <row r="323" spans="1:13" s="130" customFormat="1" ht="31.5" customHeight="1">
      <c r="A323" s="129"/>
      <c r="B323" s="136"/>
      <c r="C323" s="135" t="s">
        <v>869</v>
      </c>
      <c r="D323" s="135"/>
      <c r="E323" s="135"/>
      <c r="F323" s="135"/>
      <c r="G323" s="135"/>
      <c r="H323" s="135"/>
    </row>
    <row r="324" spans="1:13" s="130" customFormat="1" ht="31.5" customHeight="1">
      <c r="A324" s="129"/>
      <c r="B324" s="136"/>
      <c r="C324" s="135"/>
      <c r="D324" s="135"/>
      <c r="E324" s="135"/>
      <c r="F324" s="135"/>
      <c r="G324" s="135"/>
      <c r="H324" s="135"/>
    </row>
    <row r="325" spans="1:13" s="130" customFormat="1" ht="31.5" customHeight="1">
      <c r="A325" s="129"/>
    </row>
    <row r="326" spans="1:13" s="130" customFormat="1" ht="31.5" customHeight="1">
      <c r="A326" s="129"/>
    </row>
    <row r="327" spans="1:13" s="130" customFormat="1" ht="31.5" customHeight="1">
      <c r="A327" s="129" t="s">
        <v>1193</v>
      </c>
      <c r="B327" s="131" t="s">
        <v>170</v>
      </c>
      <c r="C327" s="132" t="s">
        <v>1166</v>
      </c>
      <c r="D327" s="131" t="s">
        <v>172</v>
      </c>
      <c r="E327" s="132" t="s">
        <v>1216</v>
      </c>
    </row>
    <row r="328" spans="1:13" s="130" customFormat="1" ht="31.5" customHeight="1">
      <c r="A328" s="129"/>
      <c r="B328" s="133" t="s">
        <v>1176</v>
      </c>
      <c r="C328" s="134" t="s">
        <v>1162</v>
      </c>
      <c r="D328" s="134" t="s">
        <v>1167</v>
      </c>
      <c r="E328" s="134" t="s">
        <v>1168</v>
      </c>
      <c r="F328" s="134" t="s">
        <v>1180</v>
      </c>
      <c r="G328" s="134" t="s">
        <v>1169</v>
      </c>
      <c r="H328" s="134" t="s">
        <v>1170</v>
      </c>
      <c r="I328" s="134" t="s">
        <v>1171</v>
      </c>
      <c r="J328" s="134" t="s">
        <v>1172</v>
      </c>
      <c r="K328" s="134" t="s">
        <v>1173</v>
      </c>
      <c r="L328" s="134" t="s">
        <v>1174</v>
      </c>
      <c r="M328" s="134" t="s">
        <v>1175</v>
      </c>
    </row>
    <row r="329" spans="1:13" s="130" customFormat="1" ht="31.5" customHeight="1">
      <c r="A329" s="129"/>
      <c r="B329" s="133" t="s">
        <v>1177</v>
      </c>
      <c r="C329" s="133" t="s">
        <v>1160</v>
      </c>
      <c r="D329" s="133" t="s">
        <v>1178</v>
      </c>
      <c r="E329" s="133" t="s">
        <v>1179</v>
      </c>
      <c r="F329" s="133" t="s">
        <v>1181</v>
      </c>
      <c r="G329" s="133" t="s">
        <v>1182</v>
      </c>
      <c r="H329" s="133" t="s">
        <v>1183</v>
      </c>
      <c r="I329" s="133" t="s">
        <v>1184</v>
      </c>
      <c r="J329" s="133" t="s">
        <v>1185</v>
      </c>
      <c r="K329" s="133" t="s">
        <v>1186</v>
      </c>
      <c r="L329" s="133" t="s">
        <v>1187</v>
      </c>
      <c r="M329" s="133"/>
    </row>
    <row r="330" spans="1:13" s="130" customFormat="1" ht="31.5" customHeight="1">
      <c r="A330" s="129"/>
      <c r="B330" s="136"/>
      <c r="C330" s="135" t="s">
        <v>868</v>
      </c>
      <c r="D330" s="135"/>
      <c r="E330" s="135"/>
      <c r="F330" s="135"/>
      <c r="G330" s="135"/>
      <c r="H330" s="135"/>
      <c r="I330" s="135"/>
      <c r="J330" s="135"/>
      <c r="K330" s="135"/>
      <c r="L330" s="135"/>
      <c r="M330" s="135"/>
    </row>
    <row r="331" spans="1:13" s="130" customFormat="1" ht="31.5" customHeight="1">
      <c r="A331" s="129"/>
      <c r="B331" s="136"/>
      <c r="C331" s="135" t="s">
        <v>869</v>
      </c>
      <c r="D331" s="135"/>
      <c r="E331" s="135"/>
      <c r="F331" s="135"/>
      <c r="G331" s="135"/>
      <c r="H331" s="135"/>
      <c r="I331" s="135"/>
      <c r="J331" s="135"/>
      <c r="K331" s="135"/>
      <c r="L331" s="135"/>
      <c r="M331" s="135"/>
    </row>
    <row r="332" spans="1:13" s="130" customFormat="1" ht="31.5" customHeight="1">
      <c r="A332" s="129"/>
      <c r="B332" s="136"/>
      <c r="C332" s="135"/>
      <c r="D332" s="135"/>
      <c r="E332" s="135"/>
      <c r="F332" s="135"/>
      <c r="G332" s="135"/>
      <c r="H332" s="135"/>
      <c r="I332" s="135"/>
      <c r="J332" s="135"/>
      <c r="K332" s="135"/>
      <c r="L332" s="135"/>
      <c r="M332" s="135"/>
    </row>
    <row r="333" spans="1:13" s="130" customFormat="1" ht="31.5" customHeight="1">
      <c r="A333" s="129"/>
    </row>
    <row r="334" spans="1:13" s="130" customFormat="1" ht="31.5" customHeight="1">
      <c r="A334" s="129"/>
    </row>
    <row r="335" spans="1:13" s="130" customFormat="1" ht="31.5" customHeight="1">
      <c r="A335" s="129" t="s">
        <v>1220</v>
      </c>
      <c r="B335" s="131" t="s">
        <v>170</v>
      </c>
      <c r="C335" s="132" t="s">
        <v>1196</v>
      </c>
      <c r="D335" s="131" t="s">
        <v>172</v>
      </c>
      <c r="E335" s="132" t="s">
        <v>1217</v>
      </c>
    </row>
    <row r="336" spans="1:13" s="130" customFormat="1" ht="31.5" customHeight="1">
      <c r="A336" s="129"/>
      <c r="B336" s="133" t="s">
        <v>1194</v>
      </c>
      <c r="C336" s="134" t="s">
        <v>1162</v>
      </c>
      <c r="D336" s="134" t="s">
        <v>1197</v>
      </c>
      <c r="E336" s="134" t="s">
        <v>1195</v>
      </c>
      <c r="F336" s="134" t="s">
        <v>1190</v>
      </c>
      <c r="G336" s="134" t="s">
        <v>1191</v>
      </c>
      <c r="H336" s="134" t="s">
        <v>1192</v>
      </c>
      <c r="I336" s="134"/>
      <c r="J336" s="134"/>
      <c r="K336" s="134"/>
    </row>
    <row r="337" spans="1:11" s="130" customFormat="1" ht="31.5" customHeight="1">
      <c r="A337" s="129"/>
      <c r="B337" s="133" t="s">
        <v>1200</v>
      </c>
      <c r="C337" s="133" t="s">
        <v>1160</v>
      </c>
      <c r="D337" s="133" t="s">
        <v>1201</v>
      </c>
      <c r="E337" s="133" t="s">
        <v>1201</v>
      </c>
      <c r="F337" s="133" t="s">
        <v>1202</v>
      </c>
      <c r="G337" s="133" t="s">
        <v>1203</v>
      </c>
      <c r="H337" s="133" t="s">
        <v>1204</v>
      </c>
      <c r="I337" s="133"/>
      <c r="J337" s="133"/>
      <c r="K337" s="133"/>
    </row>
    <row r="338" spans="1:11" s="130" customFormat="1" ht="31.5" customHeight="1">
      <c r="A338" s="129"/>
      <c r="B338" s="136"/>
      <c r="C338" s="135" t="s">
        <v>868</v>
      </c>
      <c r="D338" s="135" t="s">
        <v>1198</v>
      </c>
      <c r="E338" s="135" t="s">
        <v>1188</v>
      </c>
      <c r="F338" s="135"/>
      <c r="G338" s="135"/>
      <c r="H338" s="135"/>
      <c r="I338" s="135"/>
      <c r="J338" s="135"/>
      <c r="K338" s="135"/>
    </row>
    <row r="339" spans="1:11" s="130" customFormat="1" ht="31.5" customHeight="1">
      <c r="A339" s="129"/>
      <c r="B339" s="136"/>
      <c r="C339" s="135" t="s">
        <v>869</v>
      </c>
      <c r="D339" s="135" t="s">
        <v>1199</v>
      </c>
      <c r="E339" s="135" t="s">
        <v>1189</v>
      </c>
      <c r="F339" s="135"/>
      <c r="G339" s="135"/>
      <c r="H339" s="135"/>
      <c r="I339" s="135"/>
      <c r="J339" s="135"/>
      <c r="K339" s="135"/>
    </row>
    <row r="340" spans="1:11" s="130" customFormat="1" ht="31.5" customHeight="1">
      <c r="A340" s="129"/>
      <c r="B340" s="136"/>
      <c r="C340" s="135"/>
      <c r="D340" s="135"/>
      <c r="E340" s="135"/>
      <c r="F340" s="135"/>
      <c r="G340" s="135"/>
      <c r="H340" s="135"/>
      <c r="I340" s="135"/>
      <c r="J340" s="135"/>
      <c r="K340" s="135"/>
    </row>
    <row r="341" spans="1:11" s="130" customFormat="1" ht="31.5" customHeight="1">
      <c r="A341" s="129"/>
    </row>
    <row r="343" spans="1:11" ht="31.5" customHeight="1">
      <c r="A343" s="102" t="s">
        <v>895</v>
      </c>
      <c r="B343" s="104" t="s">
        <v>170</v>
      </c>
      <c r="C343" s="105"/>
      <c r="D343" s="104" t="s">
        <v>172</v>
      </c>
      <c r="E343" s="105"/>
    </row>
    <row r="344" spans="1:11" ht="31.5" customHeight="1">
      <c r="B344" s="111"/>
      <c r="C344" s="106"/>
      <c r="D344" s="106"/>
      <c r="E344" s="106"/>
      <c r="F344" s="106"/>
      <c r="G344" s="106"/>
      <c r="H344" s="106"/>
      <c r="I344" s="106"/>
      <c r="J344" s="106"/>
      <c r="K344" s="106"/>
    </row>
    <row r="345" spans="1:11" ht="31.5" customHeight="1">
      <c r="B345" s="107"/>
      <c r="C345" s="112"/>
      <c r="D345" s="112"/>
      <c r="E345" s="101"/>
      <c r="F345" s="101"/>
      <c r="G345" s="101"/>
      <c r="H345" s="101"/>
      <c r="I345" s="101"/>
      <c r="J345" s="101"/>
      <c r="K345" s="101"/>
    </row>
    <row r="346" spans="1:11" ht="31.5" customHeight="1">
      <c r="B346" s="116"/>
      <c r="C346" s="109"/>
      <c r="D346" s="109"/>
      <c r="E346" s="109"/>
      <c r="F346" s="109"/>
      <c r="G346" s="109"/>
      <c r="H346" s="109"/>
      <c r="I346" s="109"/>
      <c r="J346" s="109"/>
      <c r="K346" s="109"/>
    </row>
    <row r="347" spans="1:11" ht="31.5" customHeight="1">
      <c r="B347" s="116"/>
      <c r="C347" s="109"/>
      <c r="D347" s="109"/>
      <c r="E347" s="109"/>
      <c r="F347" s="109"/>
      <c r="G347" s="109"/>
      <c r="H347" s="109"/>
      <c r="I347" s="109"/>
      <c r="J347" s="109"/>
      <c r="K347" s="109"/>
    </row>
    <row r="348" spans="1:11" ht="31.5" customHeight="1">
      <c r="B348" s="116"/>
      <c r="C348" s="109"/>
      <c r="D348" s="109"/>
      <c r="E348" s="109"/>
      <c r="F348" s="109"/>
      <c r="G348" s="109"/>
      <c r="H348" s="109"/>
      <c r="I348" s="109"/>
      <c r="J348" s="109"/>
      <c r="K348" s="109"/>
    </row>
    <row r="351" spans="1:11" ht="31.5" customHeight="1">
      <c r="A351" s="102" t="s">
        <v>896</v>
      </c>
      <c r="B351" s="104" t="s">
        <v>170</v>
      </c>
      <c r="C351" s="105"/>
      <c r="D351" s="104" t="s">
        <v>172</v>
      </c>
      <c r="E351" s="105"/>
    </row>
    <row r="352" spans="1:11" ht="31.5" customHeight="1">
      <c r="B352" s="111"/>
      <c r="C352" s="106"/>
      <c r="D352" s="106"/>
      <c r="E352" s="106"/>
      <c r="F352" s="106"/>
      <c r="G352" s="106"/>
      <c r="H352" s="106"/>
      <c r="I352" s="106"/>
      <c r="J352" s="106"/>
      <c r="K352" s="106"/>
    </row>
    <row r="353" spans="1:11" ht="31.5" customHeight="1">
      <c r="B353" s="107"/>
      <c r="C353" s="112"/>
      <c r="D353" s="112"/>
      <c r="E353" s="101"/>
      <c r="F353" s="101"/>
      <c r="G353" s="101"/>
      <c r="H353" s="101"/>
      <c r="I353" s="101"/>
      <c r="J353" s="101"/>
      <c r="K353" s="101"/>
    </row>
    <row r="354" spans="1:11" ht="31.5" customHeight="1">
      <c r="B354" s="116"/>
      <c r="C354" s="109"/>
      <c r="D354" s="109"/>
      <c r="E354" s="109"/>
      <c r="F354" s="109"/>
      <c r="G354" s="109"/>
      <c r="H354" s="109"/>
      <c r="I354" s="109"/>
      <c r="J354" s="109"/>
      <c r="K354" s="109"/>
    </row>
    <row r="355" spans="1:11" ht="31.5" customHeight="1">
      <c r="B355" s="116"/>
      <c r="C355" s="109"/>
      <c r="D355" s="109"/>
      <c r="E355" s="109"/>
      <c r="F355" s="109"/>
      <c r="G355" s="109"/>
      <c r="H355" s="109"/>
      <c r="I355" s="109"/>
      <c r="J355" s="109"/>
      <c r="K355" s="109"/>
    </row>
    <row r="356" spans="1:11" ht="31.5" customHeight="1">
      <c r="B356" s="116"/>
      <c r="C356" s="109"/>
      <c r="D356" s="109"/>
      <c r="E356" s="109"/>
      <c r="F356" s="109"/>
      <c r="G356" s="109"/>
      <c r="H356" s="109"/>
      <c r="I356" s="109"/>
      <c r="J356" s="109"/>
      <c r="K356" s="109"/>
    </row>
    <row r="359" spans="1:11" ht="31.5" customHeight="1">
      <c r="A359" s="102" t="s">
        <v>897</v>
      </c>
      <c r="B359" s="104" t="s">
        <v>170</v>
      </c>
      <c r="C359" s="105"/>
      <c r="D359" s="104" t="s">
        <v>172</v>
      </c>
      <c r="E359" s="105"/>
    </row>
    <row r="360" spans="1:11" ht="31.5" customHeight="1">
      <c r="B360" s="111"/>
      <c r="C360" s="106"/>
      <c r="D360" s="106"/>
      <c r="E360" s="106"/>
      <c r="F360" s="106"/>
      <c r="G360" s="106"/>
      <c r="H360" s="106"/>
      <c r="I360" s="106"/>
      <c r="J360" s="106"/>
      <c r="K360" s="106"/>
    </row>
    <row r="361" spans="1:11" ht="31.5" customHeight="1">
      <c r="B361" s="107"/>
      <c r="C361" s="112"/>
      <c r="D361" s="112"/>
      <c r="E361" s="101"/>
      <c r="F361" s="101"/>
      <c r="G361" s="101"/>
      <c r="H361" s="101"/>
      <c r="I361" s="101"/>
      <c r="J361" s="101"/>
      <c r="K361" s="101"/>
    </row>
    <row r="362" spans="1:11" ht="31.5" customHeight="1">
      <c r="B362" s="116"/>
      <c r="C362" s="109"/>
      <c r="D362" s="109"/>
      <c r="E362" s="109"/>
      <c r="F362" s="109"/>
      <c r="G362" s="109"/>
      <c r="H362" s="109"/>
      <c r="I362" s="109"/>
      <c r="J362" s="109"/>
      <c r="K362" s="109"/>
    </row>
    <row r="363" spans="1:11" ht="31.5" customHeight="1">
      <c r="B363" s="116"/>
      <c r="C363" s="109"/>
      <c r="D363" s="109"/>
      <c r="E363" s="109"/>
      <c r="F363" s="109"/>
      <c r="G363" s="109"/>
      <c r="H363" s="109"/>
      <c r="I363" s="109"/>
      <c r="J363" s="109"/>
      <c r="K363" s="109"/>
    </row>
    <row r="364" spans="1:11" ht="31.5" customHeight="1">
      <c r="B364" s="116"/>
      <c r="C364" s="109"/>
      <c r="D364" s="109"/>
      <c r="E364" s="109"/>
      <c r="F364" s="109"/>
      <c r="G364" s="109"/>
      <c r="H364" s="109"/>
      <c r="I364" s="109"/>
      <c r="J364" s="109"/>
      <c r="K364" s="109"/>
    </row>
    <row r="367" spans="1:11" ht="31.5" customHeight="1">
      <c r="A367" s="102" t="s">
        <v>945</v>
      </c>
      <c r="B367" s="104" t="s">
        <v>170</v>
      </c>
      <c r="C367" s="105"/>
      <c r="D367" s="104" t="s">
        <v>172</v>
      </c>
      <c r="E367" s="105"/>
    </row>
    <row r="368" spans="1:11" ht="31.5" customHeight="1">
      <c r="B368" s="111"/>
      <c r="C368" s="106"/>
      <c r="D368" s="106"/>
      <c r="E368" s="106"/>
      <c r="F368" s="106"/>
      <c r="G368" s="106"/>
      <c r="H368" s="106"/>
      <c r="I368" s="106"/>
      <c r="J368" s="106"/>
      <c r="K368" s="106"/>
    </row>
    <row r="369" spans="1:11" ht="31.5" customHeight="1">
      <c r="B369" s="107"/>
      <c r="C369" s="112"/>
      <c r="D369" s="112"/>
      <c r="E369" s="101"/>
      <c r="F369" s="101"/>
      <c r="G369" s="101"/>
      <c r="H369" s="101"/>
      <c r="I369" s="101"/>
      <c r="J369" s="101"/>
      <c r="K369" s="101"/>
    </row>
    <row r="370" spans="1:11" ht="31.5" customHeight="1">
      <c r="B370" s="116"/>
      <c r="C370" s="109"/>
      <c r="D370" s="109"/>
      <c r="E370" s="109"/>
      <c r="F370" s="109"/>
      <c r="G370" s="109"/>
      <c r="H370" s="109"/>
      <c r="I370" s="109"/>
      <c r="J370" s="109"/>
      <c r="K370" s="109"/>
    </row>
    <row r="371" spans="1:11" ht="31.5" customHeight="1">
      <c r="B371" s="116"/>
      <c r="C371" s="109"/>
      <c r="D371" s="109"/>
      <c r="E371" s="109"/>
      <c r="F371" s="109"/>
      <c r="G371" s="109"/>
      <c r="H371" s="109"/>
      <c r="I371" s="109"/>
      <c r="J371" s="109"/>
      <c r="K371" s="109"/>
    </row>
    <row r="372" spans="1:11" ht="31.5" customHeight="1">
      <c r="B372" s="116"/>
      <c r="C372" s="109"/>
      <c r="D372" s="109"/>
      <c r="E372" s="109"/>
      <c r="F372" s="109"/>
      <c r="G372" s="109"/>
      <c r="H372" s="109"/>
      <c r="I372" s="109"/>
      <c r="J372" s="109"/>
      <c r="K372" s="109"/>
    </row>
    <row r="375" spans="1:11" ht="31.5" customHeight="1">
      <c r="A375" s="102" t="s">
        <v>980</v>
      </c>
      <c r="B375" s="104" t="s">
        <v>170</v>
      </c>
      <c r="C375" s="105"/>
      <c r="D375" s="104" t="s">
        <v>172</v>
      </c>
      <c r="E375" s="105"/>
    </row>
    <row r="376" spans="1:11" ht="31.5" customHeight="1">
      <c r="B376" s="111"/>
      <c r="C376" s="106"/>
      <c r="D376" s="106"/>
      <c r="E376" s="106"/>
      <c r="F376" s="106"/>
      <c r="G376" s="106"/>
      <c r="H376" s="106"/>
      <c r="I376" s="106"/>
      <c r="J376" s="106"/>
      <c r="K376" s="106"/>
    </row>
    <row r="377" spans="1:11" ht="31.5" customHeight="1">
      <c r="B377" s="107"/>
      <c r="C377" s="112"/>
      <c r="D377" s="112"/>
      <c r="E377" s="101"/>
      <c r="F377" s="101"/>
      <c r="G377" s="101"/>
      <c r="H377" s="101"/>
      <c r="I377" s="101"/>
      <c r="J377" s="101"/>
      <c r="K377" s="101"/>
    </row>
    <row r="378" spans="1:11" ht="31.5" customHeight="1">
      <c r="B378" s="116"/>
      <c r="C378" s="109"/>
      <c r="D378" s="109"/>
      <c r="E378" s="109"/>
      <c r="F378" s="109"/>
      <c r="G378" s="109"/>
      <c r="H378" s="109"/>
      <c r="I378" s="109"/>
      <c r="J378" s="109"/>
      <c r="K378" s="109"/>
    </row>
    <row r="379" spans="1:11" ht="31.5" customHeight="1">
      <c r="B379" s="116"/>
      <c r="C379" s="109"/>
      <c r="D379" s="109"/>
      <c r="E379" s="109"/>
      <c r="F379" s="109"/>
      <c r="G379" s="109"/>
      <c r="H379" s="109"/>
      <c r="I379" s="109"/>
      <c r="J379" s="109"/>
      <c r="K379" s="109"/>
    </row>
    <row r="380" spans="1:11" ht="31.5" customHeight="1">
      <c r="B380" s="116"/>
      <c r="C380" s="109"/>
      <c r="D380" s="109"/>
      <c r="E380" s="109"/>
      <c r="F380" s="109"/>
      <c r="G380" s="109"/>
      <c r="H380" s="109"/>
      <c r="I380" s="109"/>
      <c r="J380" s="109"/>
      <c r="K380" s="109"/>
    </row>
    <row r="383" spans="1:11" ht="31.5" customHeight="1">
      <c r="A383" s="102" t="s">
        <v>981</v>
      </c>
      <c r="B383" s="104" t="s">
        <v>170</v>
      </c>
      <c r="C383" s="105"/>
      <c r="D383" s="104" t="s">
        <v>172</v>
      </c>
      <c r="E383" s="105"/>
    </row>
    <row r="384" spans="1:11" ht="31.5" customHeight="1">
      <c r="B384" s="111"/>
      <c r="C384" s="106"/>
      <c r="D384" s="106"/>
      <c r="E384" s="106"/>
      <c r="F384" s="106"/>
      <c r="G384" s="106"/>
      <c r="H384" s="106"/>
      <c r="I384" s="106"/>
      <c r="J384" s="106"/>
      <c r="K384" s="106"/>
    </row>
    <row r="385" spans="1:11" ht="31.5" customHeight="1">
      <c r="B385" s="107"/>
      <c r="C385" s="112"/>
      <c r="D385" s="112"/>
      <c r="E385" s="101"/>
      <c r="F385" s="101"/>
      <c r="G385" s="101"/>
      <c r="H385" s="101"/>
      <c r="I385" s="101"/>
      <c r="J385" s="101"/>
      <c r="K385" s="101"/>
    </row>
    <row r="386" spans="1:11" ht="31.5" customHeight="1">
      <c r="B386" s="116"/>
      <c r="C386" s="109"/>
      <c r="D386" s="109"/>
      <c r="E386" s="109"/>
      <c r="F386" s="109"/>
      <c r="G386" s="109"/>
      <c r="H386" s="109"/>
      <c r="I386" s="109"/>
      <c r="J386" s="109"/>
      <c r="K386" s="109"/>
    </row>
    <row r="387" spans="1:11" ht="31.5" customHeight="1">
      <c r="B387" s="116"/>
      <c r="C387" s="109"/>
      <c r="D387" s="109"/>
      <c r="E387" s="109"/>
      <c r="F387" s="109"/>
      <c r="G387" s="109"/>
      <c r="H387" s="109"/>
      <c r="I387" s="109"/>
      <c r="J387" s="109"/>
      <c r="K387" s="109"/>
    </row>
    <row r="388" spans="1:11" ht="31.5" customHeight="1">
      <c r="B388" s="116"/>
      <c r="C388" s="109"/>
      <c r="D388" s="109"/>
      <c r="E388" s="109"/>
      <c r="F388" s="109"/>
      <c r="G388" s="109"/>
      <c r="H388" s="109"/>
      <c r="I388" s="109"/>
      <c r="J388" s="109"/>
      <c r="K388" s="109"/>
    </row>
    <row r="391" spans="1:11" ht="31.5" customHeight="1">
      <c r="A391" s="102" t="s">
        <v>982</v>
      </c>
      <c r="B391" s="104" t="s">
        <v>170</v>
      </c>
      <c r="C391" s="105"/>
      <c r="D391" s="104" t="s">
        <v>172</v>
      </c>
      <c r="E391" s="105"/>
    </row>
    <row r="392" spans="1:11" ht="31.5" customHeight="1">
      <c r="B392" s="111"/>
      <c r="C392" s="106"/>
      <c r="D392" s="106"/>
      <c r="E392" s="106"/>
      <c r="F392" s="106"/>
      <c r="G392" s="106"/>
      <c r="H392" s="106"/>
      <c r="I392" s="106"/>
      <c r="J392" s="106"/>
      <c r="K392" s="106"/>
    </row>
    <row r="393" spans="1:11" ht="31.5" customHeight="1">
      <c r="B393" s="107"/>
      <c r="C393" s="112"/>
      <c r="D393" s="112"/>
      <c r="E393" s="101"/>
      <c r="F393" s="101"/>
      <c r="G393" s="101"/>
      <c r="H393" s="101"/>
      <c r="I393" s="101"/>
      <c r="J393" s="101"/>
      <c r="K393" s="101"/>
    </row>
    <row r="394" spans="1:11" ht="31.5" customHeight="1">
      <c r="B394" s="116"/>
      <c r="C394" s="109"/>
      <c r="D394" s="109"/>
      <c r="E394" s="109"/>
      <c r="F394" s="109"/>
      <c r="G394" s="109"/>
      <c r="H394" s="109"/>
      <c r="I394" s="109"/>
      <c r="J394" s="109"/>
      <c r="K394" s="109"/>
    </row>
    <row r="395" spans="1:11" ht="31.5" customHeight="1">
      <c r="B395" s="116"/>
      <c r="C395" s="109"/>
      <c r="D395" s="109"/>
      <c r="E395" s="109"/>
      <c r="F395" s="109"/>
      <c r="G395" s="109"/>
      <c r="H395" s="109"/>
      <c r="I395" s="109"/>
      <c r="J395" s="109"/>
      <c r="K395" s="109"/>
    </row>
    <row r="396" spans="1:11" ht="31.5" customHeight="1">
      <c r="B396" s="116"/>
      <c r="C396" s="109"/>
      <c r="D396" s="109"/>
      <c r="E396" s="109"/>
      <c r="F396" s="109"/>
      <c r="G396" s="109"/>
      <c r="H396" s="109"/>
      <c r="I396" s="109"/>
      <c r="J396" s="109"/>
      <c r="K396" s="109"/>
    </row>
    <row r="399" spans="1:11" ht="31.5" customHeight="1">
      <c r="A399" s="102" t="s">
        <v>983</v>
      </c>
      <c r="B399" s="104" t="s">
        <v>170</v>
      </c>
      <c r="C399" s="105"/>
      <c r="D399" s="104" t="s">
        <v>172</v>
      </c>
      <c r="E399" s="105"/>
    </row>
    <row r="400" spans="1:11" ht="31.5" customHeight="1">
      <c r="B400" s="111"/>
      <c r="C400" s="106"/>
      <c r="D400" s="106"/>
      <c r="E400" s="106"/>
      <c r="F400" s="106"/>
      <c r="G400" s="106"/>
      <c r="H400" s="106"/>
      <c r="I400" s="106"/>
      <c r="J400" s="106"/>
      <c r="K400" s="106"/>
    </row>
    <row r="401" spans="1:11" ht="31.5" customHeight="1">
      <c r="B401" s="107"/>
      <c r="C401" s="112"/>
      <c r="D401" s="112"/>
      <c r="E401" s="101"/>
      <c r="F401" s="101"/>
      <c r="G401" s="101"/>
      <c r="H401" s="101"/>
      <c r="I401" s="101"/>
      <c r="J401" s="101"/>
      <c r="K401" s="101"/>
    </row>
    <row r="402" spans="1:11" ht="31.5" customHeight="1">
      <c r="B402" s="116"/>
      <c r="C402" s="109"/>
      <c r="D402" s="109"/>
      <c r="E402" s="109"/>
      <c r="F402" s="109"/>
      <c r="G402" s="109"/>
      <c r="H402" s="109"/>
      <c r="I402" s="109"/>
      <c r="J402" s="109"/>
      <c r="K402" s="109"/>
    </row>
    <row r="403" spans="1:11" ht="31.5" customHeight="1">
      <c r="B403" s="116"/>
      <c r="C403" s="109"/>
      <c r="D403" s="109"/>
      <c r="E403" s="109"/>
      <c r="F403" s="109"/>
      <c r="G403" s="109"/>
      <c r="H403" s="109"/>
      <c r="I403" s="109"/>
      <c r="J403" s="109"/>
      <c r="K403" s="109"/>
    </row>
    <row r="404" spans="1:11" ht="31.5" customHeight="1">
      <c r="B404" s="116"/>
      <c r="C404" s="109"/>
      <c r="D404" s="109"/>
      <c r="E404" s="109"/>
      <c r="F404" s="109"/>
      <c r="G404" s="109"/>
      <c r="H404" s="109"/>
      <c r="I404" s="109"/>
      <c r="J404" s="109"/>
      <c r="K404" s="109"/>
    </row>
    <row r="407" spans="1:11" ht="31.5" customHeight="1">
      <c r="A407" s="102" t="s">
        <v>984</v>
      </c>
      <c r="B407" s="104" t="s">
        <v>170</v>
      </c>
      <c r="C407" s="105"/>
      <c r="D407" s="104" t="s">
        <v>172</v>
      </c>
      <c r="E407" s="105"/>
    </row>
    <row r="408" spans="1:11" ht="31.5" customHeight="1">
      <c r="B408" s="111"/>
      <c r="C408" s="106"/>
      <c r="D408" s="106"/>
      <c r="E408" s="106"/>
      <c r="F408" s="106"/>
      <c r="G408" s="106"/>
      <c r="H408" s="106"/>
      <c r="I408" s="106"/>
      <c r="J408" s="106"/>
      <c r="K408" s="106"/>
    </row>
    <row r="409" spans="1:11" ht="31.5" customHeight="1">
      <c r="B409" s="107"/>
      <c r="C409" s="112"/>
      <c r="D409" s="112"/>
      <c r="E409" s="101"/>
      <c r="F409" s="101"/>
      <c r="G409" s="101"/>
      <c r="H409" s="101"/>
      <c r="I409" s="101"/>
      <c r="J409" s="101"/>
      <c r="K409" s="101"/>
    </row>
    <row r="410" spans="1:11" ht="31.5" customHeight="1">
      <c r="B410" s="116"/>
      <c r="C410" s="109"/>
      <c r="D410" s="109"/>
      <c r="E410" s="109"/>
      <c r="F410" s="109"/>
      <c r="G410" s="109"/>
      <c r="H410" s="109"/>
      <c r="I410" s="109"/>
      <c r="J410" s="109"/>
      <c r="K410" s="109"/>
    </row>
    <row r="411" spans="1:11" ht="31.5" customHeight="1">
      <c r="B411" s="116"/>
      <c r="C411" s="109"/>
      <c r="D411" s="109"/>
      <c r="E411" s="109"/>
      <c r="F411" s="109"/>
      <c r="G411" s="109"/>
      <c r="H411" s="109"/>
      <c r="I411" s="109"/>
      <c r="J411" s="109"/>
      <c r="K411" s="109"/>
    </row>
    <row r="412" spans="1:11" ht="31.5" customHeight="1">
      <c r="B412" s="116"/>
      <c r="C412" s="109"/>
      <c r="D412" s="109"/>
      <c r="E412" s="109"/>
      <c r="F412" s="109"/>
      <c r="G412" s="109"/>
      <c r="H412" s="109"/>
      <c r="I412" s="109"/>
      <c r="J412" s="109"/>
      <c r="K412" s="109"/>
    </row>
    <row r="415" spans="1:11" ht="31.5" customHeight="1">
      <c r="A415" s="102" t="s">
        <v>985</v>
      </c>
      <c r="B415" s="104" t="s">
        <v>170</v>
      </c>
      <c r="C415" s="105"/>
      <c r="D415" s="104" t="s">
        <v>172</v>
      </c>
      <c r="E415" s="105"/>
    </row>
    <row r="416" spans="1:11" ht="31.5" customHeight="1">
      <c r="B416" s="111"/>
      <c r="C416" s="106"/>
      <c r="D416" s="106"/>
      <c r="E416" s="106"/>
      <c r="F416" s="106"/>
      <c r="G416" s="106"/>
      <c r="H416" s="106"/>
      <c r="I416" s="106"/>
      <c r="J416" s="106"/>
      <c r="K416" s="106"/>
    </row>
    <row r="417" spans="2:11" ht="31.5" customHeight="1">
      <c r="B417" s="107"/>
      <c r="C417" s="112"/>
      <c r="D417" s="112"/>
      <c r="E417" s="101"/>
      <c r="F417" s="101"/>
      <c r="G417" s="101"/>
      <c r="H417" s="101"/>
      <c r="I417" s="101"/>
      <c r="J417" s="101"/>
      <c r="K417" s="101"/>
    </row>
    <row r="418" spans="2:11" ht="31.5" customHeight="1">
      <c r="B418" s="116"/>
      <c r="C418" s="109"/>
      <c r="D418" s="109"/>
      <c r="E418" s="109"/>
      <c r="F418" s="109"/>
      <c r="G418" s="109"/>
      <c r="H418" s="109"/>
      <c r="I418" s="109"/>
      <c r="J418" s="109"/>
      <c r="K418" s="109"/>
    </row>
    <row r="419" spans="2:11" ht="31.5" customHeight="1">
      <c r="B419" s="116"/>
      <c r="C419" s="109"/>
      <c r="D419" s="109"/>
      <c r="E419" s="109"/>
      <c r="F419" s="109"/>
      <c r="G419" s="109"/>
      <c r="H419" s="109"/>
      <c r="I419" s="109"/>
      <c r="J419" s="109"/>
      <c r="K419" s="109"/>
    </row>
    <row r="420" spans="2:11" ht="31.5" customHeight="1">
      <c r="B420" s="116"/>
      <c r="C420" s="109"/>
      <c r="D420" s="109"/>
      <c r="E420" s="109"/>
      <c r="F420" s="109"/>
      <c r="G420" s="109"/>
      <c r="H420" s="109"/>
      <c r="I420" s="109"/>
      <c r="J420" s="109"/>
      <c r="K420" s="109"/>
    </row>
  </sheetData>
  <mergeCells count="13">
    <mergeCell ref="A317:H317"/>
    <mergeCell ref="A2:C2"/>
    <mergeCell ref="A3:C3"/>
    <mergeCell ref="A11:O13"/>
    <mergeCell ref="A4:O4"/>
    <mergeCell ref="A5:O9"/>
    <mergeCell ref="K2:L2"/>
    <mergeCell ref="K3:L3"/>
    <mergeCell ref="M2:O2"/>
    <mergeCell ref="M3:O3"/>
    <mergeCell ref="D2:J2"/>
    <mergeCell ref="D3:J3"/>
    <mergeCell ref="A15:H15"/>
  </mergeCells>
  <phoneticPr fontId="1" type="noConversion"/>
  <conditionalFormatting sqref="E258 E208 E145 E17 E27 E37 E46 E56 E64 E71 E81 E89 E96 E104 E112:E113 E120 E132 E157 E193 E216 E224 E237 E266 E277 E285 E293 E301 E169">
    <cfRule type="duplicateValues" dxfId="1" priority="3"/>
  </conditionalFormatting>
  <conditionalFormatting sqref="E183">
    <cfRule type="duplicateValues" dxfId="0" priority="1"/>
  </conditionalFormatting>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X41"/>
  <sheetViews>
    <sheetView topLeftCell="A10" zoomScale="70" zoomScaleNormal="70" workbookViewId="0">
      <selection activeCell="P31" sqref="P31"/>
    </sheetView>
  </sheetViews>
  <sheetFormatPr defaultColWidth="9" defaultRowHeight="16.5"/>
  <cols>
    <col min="1" max="1" width="3.375" style="5" customWidth="1"/>
    <col min="2" max="16384" width="9" style="5"/>
  </cols>
  <sheetData>
    <row r="1" spans="2:50" ht="17.25" thickBot="1"/>
    <row r="2" spans="2:50" ht="24.95" customHeight="1">
      <c r="B2" s="234" t="s">
        <v>54</v>
      </c>
      <c r="C2" s="235"/>
      <c r="D2" s="235"/>
      <c r="E2" s="500" t="s">
        <v>685</v>
      </c>
      <c r="F2" s="501"/>
      <c r="G2" s="501"/>
      <c r="H2" s="501"/>
      <c r="I2" s="501"/>
      <c r="J2" s="501"/>
      <c r="K2" s="501"/>
      <c r="L2" s="501"/>
      <c r="M2" s="501"/>
      <c r="N2" s="501"/>
      <c r="O2" s="501"/>
      <c r="P2" s="501"/>
      <c r="Q2" s="502"/>
      <c r="R2" s="235" t="s">
        <v>105</v>
      </c>
      <c r="S2" s="235"/>
      <c r="T2" s="235"/>
      <c r="U2" s="266" t="s">
        <v>107</v>
      </c>
      <c r="V2" s="267"/>
      <c r="W2" s="267"/>
      <c r="X2" s="267"/>
      <c r="Y2" s="268"/>
    </row>
    <row r="3" spans="2:50" ht="24.95" customHeight="1">
      <c r="B3" s="240" t="s">
        <v>55</v>
      </c>
      <c r="C3" s="241"/>
      <c r="D3" s="241"/>
      <c r="E3" s="503" t="s">
        <v>56</v>
      </c>
      <c r="F3" s="504"/>
      <c r="G3" s="504"/>
      <c r="H3" s="504"/>
      <c r="I3" s="504"/>
      <c r="J3" s="504"/>
      <c r="K3" s="504"/>
      <c r="L3" s="504"/>
      <c r="M3" s="504"/>
      <c r="N3" s="504"/>
      <c r="O3" s="504"/>
      <c r="P3" s="504"/>
      <c r="Q3" s="505"/>
      <c r="R3" s="241" t="s">
        <v>106</v>
      </c>
      <c r="S3" s="241"/>
      <c r="T3" s="241"/>
      <c r="U3" s="491">
        <v>44197</v>
      </c>
      <c r="V3" s="492"/>
      <c r="W3" s="492"/>
      <c r="X3" s="492"/>
      <c r="Y3" s="493"/>
    </row>
    <row r="4" spans="2:50" ht="24.95" customHeight="1">
      <c r="B4" s="240" t="s">
        <v>183</v>
      </c>
      <c r="C4" s="241"/>
      <c r="D4" s="241"/>
      <c r="E4" s="241"/>
      <c r="F4" s="241"/>
      <c r="G4" s="241"/>
      <c r="H4" s="241"/>
      <c r="I4" s="241"/>
      <c r="J4" s="241"/>
      <c r="K4" s="241"/>
      <c r="L4" s="241"/>
      <c r="M4" s="241"/>
      <c r="N4" s="241"/>
      <c r="O4" s="241"/>
      <c r="P4" s="241"/>
      <c r="Q4" s="241"/>
      <c r="R4" s="241"/>
      <c r="S4" s="241"/>
      <c r="T4" s="241"/>
      <c r="U4" s="241"/>
      <c r="V4" s="241"/>
      <c r="W4" s="241"/>
      <c r="X4" s="241"/>
      <c r="Y4" s="434"/>
    </row>
    <row r="5" spans="2:50" ht="24.95" customHeight="1">
      <c r="B5" s="494" t="s">
        <v>207</v>
      </c>
      <c r="C5" s="495"/>
      <c r="D5" s="495"/>
      <c r="E5" s="495"/>
      <c r="F5" s="495"/>
      <c r="G5" s="495"/>
      <c r="H5" s="495"/>
      <c r="I5" s="495"/>
      <c r="J5" s="495"/>
      <c r="K5" s="495"/>
      <c r="L5" s="495"/>
      <c r="M5" s="495"/>
      <c r="N5" s="495"/>
      <c r="O5" s="495"/>
      <c r="P5" s="495"/>
      <c r="Q5" s="495"/>
      <c r="R5" s="495"/>
      <c r="S5" s="495"/>
      <c r="T5" s="495"/>
      <c r="U5" s="495"/>
      <c r="V5" s="495"/>
      <c r="W5" s="495"/>
      <c r="X5" s="495"/>
      <c r="Y5" s="496"/>
    </row>
    <row r="6" spans="2:50" ht="39.950000000000003" customHeight="1">
      <c r="B6" s="494"/>
      <c r="C6" s="495"/>
      <c r="D6" s="495"/>
      <c r="E6" s="495"/>
      <c r="F6" s="495"/>
      <c r="G6" s="495"/>
      <c r="H6" s="495"/>
      <c r="I6" s="495"/>
      <c r="J6" s="495"/>
      <c r="K6" s="495"/>
      <c r="L6" s="495"/>
      <c r="M6" s="495"/>
      <c r="N6" s="495"/>
      <c r="O6" s="495"/>
      <c r="P6" s="495"/>
      <c r="Q6" s="495"/>
      <c r="R6" s="495"/>
      <c r="S6" s="495"/>
      <c r="T6" s="495"/>
      <c r="U6" s="495"/>
      <c r="V6" s="495"/>
      <c r="W6" s="495"/>
      <c r="X6" s="495"/>
      <c r="Y6" s="496"/>
    </row>
    <row r="7" spans="2:50" ht="39.950000000000003" customHeight="1">
      <c r="B7" s="494"/>
      <c r="C7" s="495"/>
      <c r="D7" s="495"/>
      <c r="E7" s="495"/>
      <c r="F7" s="495"/>
      <c r="G7" s="495"/>
      <c r="H7" s="495"/>
      <c r="I7" s="495"/>
      <c r="J7" s="495"/>
      <c r="K7" s="495"/>
      <c r="L7" s="495"/>
      <c r="M7" s="495"/>
      <c r="N7" s="495"/>
      <c r="O7" s="495"/>
      <c r="P7" s="495"/>
      <c r="Q7" s="495"/>
      <c r="R7" s="495"/>
      <c r="S7" s="495"/>
      <c r="T7" s="495"/>
      <c r="U7" s="495"/>
      <c r="V7" s="495"/>
      <c r="W7" s="495"/>
      <c r="X7" s="495"/>
      <c r="Y7" s="496"/>
    </row>
    <row r="8" spans="2:50" ht="39.950000000000003" customHeight="1" thickBot="1">
      <c r="B8" s="497"/>
      <c r="C8" s="498"/>
      <c r="D8" s="498"/>
      <c r="E8" s="498"/>
      <c r="F8" s="498"/>
      <c r="G8" s="498"/>
      <c r="H8" s="498"/>
      <c r="I8" s="498"/>
      <c r="J8" s="498"/>
      <c r="K8" s="498"/>
      <c r="L8" s="498"/>
      <c r="M8" s="498"/>
      <c r="N8" s="498"/>
      <c r="O8" s="498"/>
      <c r="P8" s="498"/>
      <c r="Q8" s="498"/>
      <c r="R8" s="498"/>
      <c r="S8" s="498"/>
      <c r="T8" s="498"/>
      <c r="U8" s="498"/>
      <c r="V8" s="498"/>
      <c r="W8" s="498"/>
      <c r="X8" s="498"/>
      <c r="Y8" s="499"/>
    </row>
    <row r="9" spans="2:50" ht="17.25" thickBot="1"/>
    <row r="10" spans="2:50" ht="30" customHeight="1">
      <c r="B10" s="260" t="s">
        <v>184</v>
      </c>
      <c r="C10" s="261"/>
      <c r="D10" s="261"/>
      <c r="E10" s="261"/>
      <c r="F10" s="261"/>
      <c r="G10" s="261"/>
      <c r="H10" s="261"/>
      <c r="I10" s="261"/>
      <c r="J10" s="261"/>
      <c r="K10" s="261"/>
      <c r="L10" s="261"/>
      <c r="M10" s="261"/>
      <c r="N10" s="261"/>
      <c r="O10" s="261"/>
      <c r="P10" s="261"/>
      <c r="Q10" s="261"/>
      <c r="R10" s="261"/>
      <c r="S10" s="261"/>
      <c r="T10" s="261"/>
      <c r="U10" s="261"/>
      <c r="V10" s="261"/>
      <c r="W10" s="261"/>
      <c r="X10" s="261"/>
      <c r="Y10" s="262"/>
    </row>
    <row r="11" spans="2:50" ht="30" customHeight="1" thickBot="1">
      <c r="B11" s="263"/>
      <c r="C11" s="264"/>
      <c r="D11" s="264"/>
      <c r="E11" s="264"/>
      <c r="F11" s="264"/>
      <c r="G11" s="264"/>
      <c r="H11" s="264"/>
      <c r="I11" s="264"/>
      <c r="J11" s="264"/>
      <c r="K11" s="264"/>
      <c r="L11" s="264"/>
      <c r="M11" s="264"/>
      <c r="N11" s="264"/>
      <c r="O11" s="264"/>
      <c r="P11" s="264"/>
      <c r="Q11" s="264"/>
      <c r="R11" s="264"/>
      <c r="S11" s="264"/>
      <c r="T11" s="264"/>
      <c r="U11" s="264"/>
      <c r="V11" s="264"/>
      <c r="W11" s="264"/>
      <c r="X11" s="264"/>
      <c r="Y11" s="265"/>
    </row>
    <row r="12" spans="2:50" ht="17.25" thickBot="1"/>
    <row r="13" spans="2:50" ht="36" customHeight="1">
      <c r="B13" s="38" t="s">
        <v>51</v>
      </c>
      <c r="C13" s="486" t="s">
        <v>194</v>
      </c>
      <c r="D13" s="486"/>
      <c r="E13" s="486"/>
      <c r="F13" s="486"/>
      <c r="G13" s="486" t="s">
        <v>195</v>
      </c>
      <c r="H13" s="486"/>
      <c r="I13" s="486"/>
      <c r="J13" s="486"/>
      <c r="K13" s="486" t="s">
        <v>181</v>
      </c>
      <c r="L13" s="486"/>
      <c r="M13" s="487" t="s">
        <v>182</v>
      </c>
      <c r="N13" s="487"/>
      <c r="O13" s="487"/>
      <c r="P13" s="39" t="s">
        <v>186</v>
      </c>
      <c r="Q13" s="486" t="s">
        <v>52</v>
      </c>
      <c r="R13" s="486"/>
      <c r="S13" s="486"/>
      <c r="T13" s="39" t="s">
        <v>185</v>
      </c>
      <c r="U13" s="486" t="s">
        <v>53</v>
      </c>
      <c r="V13" s="486"/>
      <c r="W13" s="488" t="s">
        <v>205</v>
      </c>
      <c r="X13" s="489"/>
      <c r="Y13" s="490"/>
      <c r="AA13" s="38" t="s">
        <v>51</v>
      </c>
      <c r="AB13" s="486" t="s">
        <v>194</v>
      </c>
      <c r="AC13" s="486"/>
      <c r="AD13" s="486"/>
      <c r="AE13" s="486"/>
      <c r="AF13" s="486" t="s">
        <v>195</v>
      </c>
      <c r="AG13" s="486"/>
      <c r="AH13" s="486"/>
      <c r="AI13" s="486"/>
      <c r="AJ13" s="486" t="s">
        <v>181</v>
      </c>
      <c r="AK13" s="486"/>
      <c r="AL13" s="487" t="s">
        <v>182</v>
      </c>
      <c r="AM13" s="487"/>
      <c r="AN13" s="487"/>
      <c r="AO13" s="39" t="s">
        <v>186</v>
      </c>
      <c r="AP13" s="486" t="s">
        <v>52</v>
      </c>
      <c r="AQ13" s="486"/>
      <c r="AR13" s="486"/>
      <c r="AS13" s="39" t="s">
        <v>185</v>
      </c>
      <c r="AT13" s="486" t="s">
        <v>53</v>
      </c>
      <c r="AU13" s="486"/>
      <c r="AV13" s="488" t="s">
        <v>205</v>
      </c>
      <c r="AW13" s="489"/>
      <c r="AX13" s="490"/>
    </row>
    <row r="14" spans="2:50" ht="30" customHeight="1">
      <c r="B14" s="33">
        <v>1</v>
      </c>
      <c r="C14" s="290" t="s">
        <v>190</v>
      </c>
      <c r="D14" s="290"/>
      <c r="E14" s="290"/>
      <c r="F14" s="290"/>
      <c r="G14" s="290" t="s">
        <v>196</v>
      </c>
      <c r="H14" s="290"/>
      <c r="I14" s="290"/>
      <c r="J14" s="290"/>
      <c r="K14" s="290" t="s">
        <v>201</v>
      </c>
      <c r="L14" s="290"/>
      <c r="M14" s="290" t="s">
        <v>1218</v>
      </c>
      <c r="N14" s="290"/>
      <c r="O14" s="290"/>
      <c r="P14" s="31" t="s">
        <v>203</v>
      </c>
      <c r="Q14" s="290"/>
      <c r="R14" s="290"/>
      <c r="S14" s="290"/>
      <c r="T14" s="31" t="s">
        <v>204</v>
      </c>
      <c r="U14" s="480">
        <v>44197</v>
      </c>
      <c r="V14" s="290"/>
      <c r="W14" s="290"/>
      <c r="X14" s="290"/>
      <c r="Y14" s="291"/>
      <c r="AA14" s="162">
        <v>1</v>
      </c>
      <c r="AB14" s="290" t="s">
        <v>190</v>
      </c>
      <c r="AC14" s="290"/>
      <c r="AD14" s="290"/>
      <c r="AE14" s="290"/>
      <c r="AF14" s="290" t="s">
        <v>196</v>
      </c>
      <c r="AG14" s="290"/>
      <c r="AH14" s="290"/>
      <c r="AI14" s="290"/>
      <c r="AJ14" s="290" t="s">
        <v>201</v>
      </c>
      <c r="AK14" s="290"/>
      <c r="AL14" s="290" t="s">
        <v>1218</v>
      </c>
      <c r="AM14" s="290"/>
      <c r="AN14" s="290"/>
      <c r="AO14" s="160" t="s">
        <v>203</v>
      </c>
      <c r="AP14" s="290"/>
      <c r="AQ14" s="290"/>
      <c r="AR14" s="290"/>
      <c r="AS14" s="160" t="s">
        <v>204</v>
      </c>
      <c r="AT14" s="480">
        <v>44197</v>
      </c>
      <c r="AU14" s="290"/>
      <c r="AV14" s="290"/>
      <c r="AW14" s="290"/>
      <c r="AX14" s="291"/>
    </row>
    <row r="15" spans="2:50" ht="30" customHeight="1">
      <c r="B15" s="33">
        <v>2</v>
      </c>
      <c r="C15" s="290" t="s">
        <v>180</v>
      </c>
      <c r="D15" s="290"/>
      <c r="E15" s="290"/>
      <c r="F15" s="290"/>
      <c r="G15" s="290" t="s">
        <v>197</v>
      </c>
      <c r="H15" s="290"/>
      <c r="I15" s="290"/>
      <c r="J15" s="290"/>
      <c r="K15" s="290" t="s">
        <v>187</v>
      </c>
      <c r="L15" s="290"/>
      <c r="M15" s="290"/>
      <c r="N15" s="290"/>
      <c r="O15" s="290"/>
      <c r="P15" s="31" t="s">
        <v>203</v>
      </c>
      <c r="Q15" s="290"/>
      <c r="R15" s="290"/>
      <c r="S15" s="290"/>
      <c r="T15" s="31" t="s">
        <v>204</v>
      </c>
      <c r="U15" s="480">
        <v>44197</v>
      </c>
      <c r="V15" s="290"/>
      <c r="W15" s="290"/>
      <c r="X15" s="290"/>
      <c r="Y15" s="291"/>
      <c r="AA15" s="162">
        <v>2</v>
      </c>
      <c r="AB15" s="290" t="s">
        <v>180</v>
      </c>
      <c r="AC15" s="290"/>
      <c r="AD15" s="290"/>
      <c r="AE15" s="290"/>
      <c r="AF15" s="290" t="s">
        <v>197</v>
      </c>
      <c r="AG15" s="290"/>
      <c r="AH15" s="290"/>
      <c r="AI15" s="290"/>
      <c r="AJ15" s="290" t="s">
        <v>187</v>
      </c>
      <c r="AK15" s="290"/>
      <c r="AL15" s="290"/>
      <c r="AM15" s="290"/>
      <c r="AN15" s="290"/>
      <c r="AO15" s="160" t="s">
        <v>203</v>
      </c>
      <c r="AP15" s="290"/>
      <c r="AQ15" s="290"/>
      <c r="AR15" s="290"/>
      <c r="AS15" s="160" t="s">
        <v>204</v>
      </c>
      <c r="AT15" s="480">
        <v>44197</v>
      </c>
      <c r="AU15" s="290"/>
      <c r="AV15" s="290"/>
      <c r="AW15" s="290"/>
      <c r="AX15" s="291"/>
    </row>
    <row r="16" spans="2:50" ht="30" customHeight="1">
      <c r="B16" s="33">
        <v>3</v>
      </c>
      <c r="C16" s="290" t="s">
        <v>191</v>
      </c>
      <c r="D16" s="290"/>
      <c r="E16" s="290"/>
      <c r="F16" s="290"/>
      <c r="G16" s="290" t="s">
        <v>198</v>
      </c>
      <c r="H16" s="290"/>
      <c r="I16" s="290"/>
      <c r="J16" s="290"/>
      <c r="K16" s="290" t="s">
        <v>202</v>
      </c>
      <c r="L16" s="290"/>
      <c r="M16" s="290"/>
      <c r="N16" s="290"/>
      <c r="O16" s="290"/>
      <c r="P16" s="31" t="s">
        <v>203</v>
      </c>
      <c r="Q16" s="290"/>
      <c r="R16" s="290"/>
      <c r="S16" s="290"/>
      <c r="T16" s="31" t="s">
        <v>204</v>
      </c>
      <c r="U16" s="480">
        <v>44197</v>
      </c>
      <c r="V16" s="290"/>
      <c r="W16" s="290"/>
      <c r="X16" s="290"/>
      <c r="Y16" s="291"/>
      <c r="AA16" s="162">
        <v>3</v>
      </c>
      <c r="AB16" s="290" t="s">
        <v>191</v>
      </c>
      <c r="AC16" s="290"/>
      <c r="AD16" s="290"/>
      <c r="AE16" s="290"/>
      <c r="AF16" s="290" t="s">
        <v>198</v>
      </c>
      <c r="AG16" s="290"/>
      <c r="AH16" s="290"/>
      <c r="AI16" s="290"/>
      <c r="AJ16" s="290" t="s">
        <v>202</v>
      </c>
      <c r="AK16" s="290"/>
      <c r="AL16" s="290"/>
      <c r="AM16" s="290"/>
      <c r="AN16" s="290"/>
      <c r="AO16" s="160" t="s">
        <v>203</v>
      </c>
      <c r="AP16" s="290"/>
      <c r="AQ16" s="290"/>
      <c r="AR16" s="290"/>
      <c r="AS16" s="160" t="s">
        <v>204</v>
      </c>
      <c r="AT16" s="480">
        <v>44197</v>
      </c>
      <c r="AU16" s="290"/>
      <c r="AV16" s="290"/>
      <c r="AW16" s="290"/>
      <c r="AX16" s="291"/>
    </row>
    <row r="17" spans="2:50" ht="64.5" customHeight="1">
      <c r="B17" s="33">
        <v>4</v>
      </c>
      <c r="C17" s="290" t="s">
        <v>192</v>
      </c>
      <c r="D17" s="290"/>
      <c r="E17" s="290"/>
      <c r="F17" s="290"/>
      <c r="G17" s="290" t="s">
        <v>199</v>
      </c>
      <c r="H17" s="290"/>
      <c r="I17" s="290"/>
      <c r="J17" s="290"/>
      <c r="K17" s="290" t="s">
        <v>188</v>
      </c>
      <c r="L17" s="290"/>
      <c r="M17" s="290"/>
      <c r="N17" s="290"/>
      <c r="O17" s="290"/>
      <c r="P17" s="31" t="s">
        <v>204</v>
      </c>
      <c r="Q17" s="290"/>
      <c r="R17" s="290"/>
      <c r="S17" s="290"/>
      <c r="T17" s="31" t="s">
        <v>206</v>
      </c>
      <c r="U17" s="480">
        <v>44228</v>
      </c>
      <c r="V17" s="290"/>
      <c r="W17" s="481" t="s">
        <v>208</v>
      </c>
      <c r="X17" s="395"/>
      <c r="Y17" s="408"/>
      <c r="AA17" s="162">
        <v>4</v>
      </c>
      <c r="AB17" s="290" t="s">
        <v>192</v>
      </c>
      <c r="AC17" s="290"/>
      <c r="AD17" s="290"/>
      <c r="AE17" s="290"/>
      <c r="AF17" s="290" t="s">
        <v>199</v>
      </c>
      <c r="AG17" s="290"/>
      <c r="AH17" s="290"/>
      <c r="AI17" s="290"/>
      <c r="AJ17" s="290" t="s">
        <v>188</v>
      </c>
      <c r="AK17" s="290"/>
      <c r="AL17" s="290"/>
      <c r="AM17" s="290"/>
      <c r="AN17" s="290"/>
      <c r="AO17" s="160" t="s">
        <v>204</v>
      </c>
      <c r="AP17" s="290"/>
      <c r="AQ17" s="290"/>
      <c r="AR17" s="290"/>
      <c r="AS17" s="160" t="s">
        <v>206</v>
      </c>
      <c r="AT17" s="480">
        <v>44228</v>
      </c>
      <c r="AU17" s="290"/>
      <c r="AV17" s="481" t="s">
        <v>208</v>
      </c>
      <c r="AW17" s="395"/>
      <c r="AX17" s="408"/>
    </row>
    <row r="18" spans="2:50" ht="30" customHeight="1">
      <c r="B18" s="96">
        <v>5</v>
      </c>
      <c r="C18" s="290" t="s">
        <v>193</v>
      </c>
      <c r="D18" s="290"/>
      <c r="E18" s="290"/>
      <c r="F18" s="290"/>
      <c r="G18" s="290" t="s">
        <v>200</v>
      </c>
      <c r="H18" s="290"/>
      <c r="I18" s="290"/>
      <c r="J18" s="290"/>
      <c r="K18" s="290" t="s">
        <v>189</v>
      </c>
      <c r="L18" s="290"/>
      <c r="M18" s="290"/>
      <c r="N18" s="290"/>
      <c r="O18" s="290"/>
      <c r="P18" s="94" t="s">
        <v>203</v>
      </c>
      <c r="Q18" s="290"/>
      <c r="R18" s="290"/>
      <c r="S18" s="290"/>
      <c r="T18" s="94" t="s">
        <v>206</v>
      </c>
      <c r="U18" s="480"/>
      <c r="V18" s="290"/>
      <c r="W18" s="481"/>
      <c r="X18" s="395"/>
      <c r="Y18" s="408"/>
      <c r="AA18" s="162">
        <v>5</v>
      </c>
      <c r="AB18" s="290" t="s">
        <v>193</v>
      </c>
      <c r="AC18" s="290"/>
      <c r="AD18" s="290"/>
      <c r="AE18" s="290"/>
      <c r="AF18" s="290" t="s">
        <v>200</v>
      </c>
      <c r="AG18" s="290"/>
      <c r="AH18" s="290"/>
      <c r="AI18" s="290"/>
      <c r="AJ18" s="290" t="s">
        <v>189</v>
      </c>
      <c r="AK18" s="290"/>
      <c r="AL18" s="290"/>
      <c r="AM18" s="290"/>
      <c r="AN18" s="290"/>
      <c r="AO18" s="160" t="s">
        <v>203</v>
      </c>
      <c r="AP18" s="290"/>
      <c r="AQ18" s="290"/>
      <c r="AR18" s="290"/>
      <c r="AS18" s="160" t="s">
        <v>206</v>
      </c>
      <c r="AT18" s="480"/>
      <c r="AU18" s="290"/>
      <c r="AV18" s="481"/>
      <c r="AW18" s="395"/>
      <c r="AX18" s="408"/>
    </row>
    <row r="19" spans="2:50" ht="30" customHeight="1">
      <c r="B19" s="96"/>
      <c r="C19" s="290"/>
      <c r="D19" s="290"/>
      <c r="E19" s="290"/>
      <c r="F19" s="290"/>
      <c r="G19" s="290"/>
      <c r="H19" s="290"/>
      <c r="I19" s="290"/>
      <c r="J19" s="290"/>
      <c r="K19" s="290"/>
      <c r="L19" s="290"/>
      <c r="M19" s="290"/>
      <c r="N19" s="290"/>
      <c r="O19" s="290"/>
      <c r="P19" s="94"/>
      <c r="Q19" s="290"/>
      <c r="R19" s="290"/>
      <c r="S19" s="290"/>
      <c r="T19" s="94"/>
      <c r="U19" s="480"/>
      <c r="V19" s="290"/>
      <c r="W19" s="481"/>
      <c r="X19" s="395"/>
      <c r="Y19" s="408"/>
      <c r="AA19" s="162"/>
      <c r="AB19" s="290"/>
      <c r="AC19" s="290"/>
      <c r="AD19" s="290"/>
      <c r="AE19" s="290"/>
      <c r="AF19" s="290"/>
      <c r="AG19" s="290"/>
      <c r="AH19" s="290"/>
      <c r="AI19" s="290"/>
      <c r="AJ19" s="290"/>
      <c r="AK19" s="290"/>
      <c r="AL19" s="290"/>
      <c r="AM19" s="290"/>
      <c r="AN19" s="290"/>
      <c r="AO19" s="160"/>
      <c r="AP19" s="290"/>
      <c r="AQ19" s="290"/>
      <c r="AR19" s="290"/>
      <c r="AS19" s="160"/>
      <c r="AT19" s="480"/>
      <c r="AU19" s="290"/>
      <c r="AV19" s="481"/>
      <c r="AW19" s="395"/>
      <c r="AX19" s="408"/>
    </row>
    <row r="20" spans="2:50" ht="30" customHeight="1">
      <c r="B20" s="96"/>
      <c r="C20" s="290"/>
      <c r="D20" s="290"/>
      <c r="E20" s="290"/>
      <c r="F20" s="290"/>
      <c r="G20" s="290"/>
      <c r="H20" s="290"/>
      <c r="I20" s="290"/>
      <c r="J20" s="290"/>
      <c r="K20" s="290"/>
      <c r="L20" s="290"/>
      <c r="M20" s="290"/>
      <c r="N20" s="290"/>
      <c r="O20" s="290"/>
      <c r="P20" s="94"/>
      <c r="Q20" s="290"/>
      <c r="R20" s="290"/>
      <c r="S20" s="290"/>
      <c r="T20" s="94"/>
      <c r="U20" s="480"/>
      <c r="V20" s="290"/>
      <c r="W20" s="481"/>
      <c r="X20" s="395"/>
      <c r="Y20" s="408"/>
      <c r="AA20" s="162"/>
      <c r="AB20" s="290"/>
      <c r="AC20" s="290"/>
      <c r="AD20" s="290"/>
      <c r="AE20" s="290"/>
      <c r="AF20" s="290"/>
      <c r="AG20" s="290"/>
      <c r="AH20" s="290"/>
      <c r="AI20" s="290"/>
      <c r="AJ20" s="290"/>
      <c r="AK20" s="290"/>
      <c r="AL20" s="290"/>
      <c r="AM20" s="290"/>
      <c r="AN20" s="290"/>
      <c r="AO20" s="160"/>
      <c r="AP20" s="290"/>
      <c r="AQ20" s="290"/>
      <c r="AR20" s="290"/>
      <c r="AS20" s="160"/>
      <c r="AT20" s="480"/>
      <c r="AU20" s="290"/>
      <c r="AV20" s="481"/>
      <c r="AW20" s="395"/>
      <c r="AX20" s="408"/>
    </row>
    <row r="21" spans="2:50" ht="30" customHeight="1">
      <c r="B21" s="96"/>
      <c r="C21" s="290"/>
      <c r="D21" s="290"/>
      <c r="E21" s="290"/>
      <c r="F21" s="290"/>
      <c r="G21" s="290"/>
      <c r="H21" s="290"/>
      <c r="I21" s="290"/>
      <c r="J21" s="290"/>
      <c r="K21" s="290"/>
      <c r="L21" s="290"/>
      <c r="M21" s="290"/>
      <c r="N21" s="290"/>
      <c r="O21" s="290"/>
      <c r="P21" s="94"/>
      <c r="Q21" s="290"/>
      <c r="R21" s="290"/>
      <c r="S21" s="290"/>
      <c r="T21" s="94"/>
      <c r="U21" s="480"/>
      <c r="V21" s="290"/>
      <c r="W21" s="481"/>
      <c r="X21" s="395"/>
      <c r="Y21" s="408"/>
      <c r="AA21" s="162"/>
      <c r="AB21" s="290"/>
      <c r="AC21" s="290"/>
      <c r="AD21" s="290"/>
      <c r="AE21" s="290"/>
      <c r="AF21" s="290"/>
      <c r="AG21" s="290"/>
      <c r="AH21" s="290"/>
      <c r="AI21" s="290"/>
      <c r="AJ21" s="290"/>
      <c r="AK21" s="290"/>
      <c r="AL21" s="290"/>
      <c r="AM21" s="290"/>
      <c r="AN21" s="290"/>
      <c r="AO21" s="160"/>
      <c r="AP21" s="290"/>
      <c r="AQ21" s="290"/>
      <c r="AR21" s="290"/>
      <c r="AS21" s="160"/>
      <c r="AT21" s="480"/>
      <c r="AU21" s="290"/>
      <c r="AV21" s="481"/>
      <c r="AW21" s="395"/>
      <c r="AX21" s="408"/>
    </row>
    <row r="22" spans="2:50" ht="30" customHeight="1">
      <c r="B22" s="96"/>
      <c r="C22" s="290"/>
      <c r="D22" s="290"/>
      <c r="E22" s="290"/>
      <c r="F22" s="290"/>
      <c r="G22" s="290"/>
      <c r="H22" s="290"/>
      <c r="I22" s="290"/>
      <c r="J22" s="290"/>
      <c r="K22" s="290"/>
      <c r="L22" s="290"/>
      <c r="M22" s="290"/>
      <c r="N22" s="290"/>
      <c r="O22" s="290"/>
      <c r="P22" s="94"/>
      <c r="Q22" s="290"/>
      <c r="R22" s="290"/>
      <c r="S22" s="290"/>
      <c r="T22" s="94"/>
      <c r="U22" s="480"/>
      <c r="V22" s="290"/>
      <c r="W22" s="481"/>
      <c r="X22" s="395"/>
      <c r="Y22" s="408"/>
      <c r="AA22" s="162"/>
      <c r="AB22" s="290"/>
      <c r="AC22" s="290"/>
      <c r="AD22" s="290"/>
      <c r="AE22" s="290"/>
      <c r="AF22" s="290"/>
      <c r="AG22" s="290"/>
      <c r="AH22" s="290"/>
      <c r="AI22" s="290"/>
      <c r="AJ22" s="290"/>
      <c r="AK22" s="290"/>
      <c r="AL22" s="290"/>
      <c r="AM22" s="290"/>
      <c r="AN22" s="290"/>
      <c r="AO22" s="160"/>
      <c r="AP22" s="290"/>
      <c r="AQ22" s="290"/>
      <c r="AR22" s="290"/>
      <c r="AS22" s="160"/>
      <c r="AT22" s="480"/>
      <c r="AU22" s="290"/>
      <c r="AV22" s="481"/>
      <c r="AW22" s="395"/>
      <c r="AX22" s="408"/>
    </row>
    <row r="23" spans="2:50" ht="30" customHeight="1">
      <c r="B23" s="96"/>
      <c r="C23" s="290"/>
      <c r="D23" s="290"/>
      <c r="E23" s="290"/>
      <c r="F23" s="290"/>
      <c r="G23" s="290"/>
      <c r="H23" s="290"/>
      <c r="I23" s="290"/>
      <c r="J23" s="290"/>
      <c r="K23" s="290"/>
      <c r="L23" s="290"/>
      <c r="M23" s="290"/>
      <c r="N23" s="290"/>
      <c r="O23" s="290"/>
      <c r="P23" s="94"/>
      <c r="Q23" s="290"/>
      <c r="R23" s="290"/>
      <c r="S23" s="290"/>
      <c r="T23" s="94"/>
      <c r="U23" s="480"/>
      <c r="V23" s="290"/>
      <c r="W23" s="481"/>
      <c r="X23" s="395"/>
      <c r="Y23" s="408"/>
      <c r="AA23" s="162"/>
      <c r="AB23" s="290"/>
      <c r="AC23" s="290"/>
      <c r="AD23" s="290"/>
      <c r="AE23" s="290"/>
      <c r="AF23" s="290"/>
      <c r="AG23" s="290"/>
      <c r="AH23" s="290"/>
      <c r="AI23" s="290"/>
      <c r="AJ23" s="290"/>
      <c r="AK23" s="290"/>
      <c r="AL23" s="290"/>
      <c r="AM23" s="290"/>
      <c r="AN23" s="290"/>
      <c r="AO23" s="160"/>
      <c r="AP23" s="290"/>
      <c r="AQ23" s="290"/>
      <c r="AR23" s="290"/>
      <c r="AS23" s="160"/>
      <c r="AT23" s="480"/>
      <c r="AU23" s="290"/>
      <c r="AV23" s="481"/>
      <c r="AW23" s="395"/>
      <c r="AX23" s="408"/>
    </row>
    <row r="24" spans="2:50" ht="30" customHeight="1">
      <c r="B24" s="96"/>
      <c r="C24" s="290"/>
      <c r="D24" s="290"/>
      <c r="E24" s="290"/>
      <c r="F24" s="290"/>
      <c r="G24" s="290"/>
      <c r="H24" s="290"/>
      <c r="I24" s="290"/>
      <c r="J24" s="290"/>
      <c r="K24" s="290"/>
      <c r="L24" s="290"/>
      <c r="M24" s="290"/>
      <c r="N24" s="290"/>
      <c r="O24" s="290"/>
      <c r="P24" s="94"/>
      <c r="Q24" s="290"/>
      <c r="R24" s="290"/>
      <c r="S24" s="290"/>
      <c r="T24" s="94"/>
      <c r="U24" s="480"/>
      <c r="V24" s="290"/>
      <c r="W24" s="481"/>
      <c r="X24" s="395"/>
      <c r="Y24" s="408"/>
      <c r="AA24" s="162"/>
      <c r="AB24" s="290"/>
      <c r="AC24" s="290"/>
      <c r="AD24" s="290"/>
      <c r="AE24" s="290"/>
      <c r="AF24" s="290"/>
      <c r="AG24" s="290"/>
      <c r="AH24" s="290"/>
      <c r="AI24" s="290"/>
      <c r="AJ24" s="290"/>
      <c r="AK24" s="290"/>
      <c r="AL24" s="290"/>
      <c r="AM24" s="290"/>
      <c r="AN24" s="290"/>
      <c r="AO24" s="160"/>
      <c r="AP24" s="290"/>
      <c r="AQ24" s="290"/>
      <c r="AR24" s="290"/>
      <c r="AS24" s="160"/>
      <c r="AT24" s="480"/>
      <c r="AU24" s="290"/>
      <c r="AV24" s="481"/>
      <c r="AW24" s="395"/>
      <c r="AX24" s="408"/>
    </row>
    <row r="25" spans="2:50" ht="30" customHeight="1">
      <c r="B25" s="96"/>
      <c r="C25" s="290"/>
      <c r="D25" s="290"/>
      <c r="E25" s="290"/>
      <c r="F25" s="290"/>
      <c r="G25" s="290"/>
      <c r="H25" s="290"/>
      <c r="I25" s="290"/>
      <c r="J25" s="290"/>
      <c r="K25" s="290"/>
      <c r="L25" s="290"/>
      <c r="M25" s="290"/>
      <c r="N25" s="290"/>
      <c r="O25" s="290"/>
      <c r="P25" s="94"/>
      <c r="Q25" s="290"/>
      <c r="R25" s="290"/>
      <c r="S25" s="290"/>
      <c r="T25" s="94"/>
      <c r="U25" s="480"/>
      <c r="V25" s="290"/>
      <c r="W25" s="481"/>
      <c r="X25" s="395"/>
      <c r="Y25" s="408"/>
      <c r="AA25" s="162"/>
      <c r="AB25" s="290"/>
      <c r="AC25" s="290"/>
      <c r="AD25" s="290"/>
      <c r="AE25" s="290"/>
      <c r="AF25" s="290"/>
      <c r="AG25" s="290"/>
      <c r="AH25" s="290"/>
      <c r="AI25" s="290"/>
      <c r="AJ25" s="290"/>
      <c r="AK25" s="290"/>
      <c r="AL25" s="290"/>
      <c r="AM25" s="290"/>
      <c r="AN25" s="290"/>
      <c r="AO25" s="160"/>
      <c r="AP25" s="290"/>
      <c r="AQ25" s="290"/>
      <c r="AR25" s="290"/>
      <c r="AS25" s="160"/>
      <c r="AT25" s="480"/>
      <c r="AU25" s="290"/>
      <c r="AV25" s="481"/>
      <c r="AW25" s="395"/>
      <c r="AX25" s="408"/>
    </row>
    <row r="26" spans="2:50" ht="30" customHeight="1">
      <c r="B26" s="96"/>
      <c r="C26" s="290"/>
      <c r="D26" s="290"/>
      <c r="E26" s="290"/>
      <c r="F26" s="290"/>
      <c r="G26" s="290"/>
      <c r="H26" s="290"/>
      <c r="I26" s="290"/>
      <c r="J26" s="290"/>
      <c r="K26" s="290"/>
      <c r="L26" s="290"/>
      <c r="M26" s="290"/>
      <c r="N26" s="290"/>
      <c r="O26" s="290"/>
      <c r="P26" s="94"/>
      <c r="Q26" s="290"/>
      <c r="R26" s="290"/>
      <c r="S26" s="290"/>
      <c r="T26" s="94"/>
      <c r="U26" s="480"/>
      <c r="V26" s="290"/>
      <c r="W26" s="481"/>
      <c r="X26" s="395"/>
      <c r="Y26" s="408"/>
      <c r="AA26" s="162"/>
      <c r="AB26" s="290"/>
      <c r="AC26" s="290"/>
      <c r="AD26" s="290"/>
      <c r="AE26" s="290"/>
      <c r="AF26" s="290"/>
      <c r="AG26" s="290"/>
      <c r="AH26" s="290"/>
      <c r="AI26" s="290"/>
      <c r="AJ26" s="290"/>
      <c r="AK26" s="290"/>
      <c r="AL26" s="290"/>
      <c r="AM26" s="290"/>
      <c r="AN26" s="290"/>
      <c r="AO26" s="160"/>
      <c r="AP26" s="290"/>
      <c r="AQ26" s="290"/>
      <c r="AR26" s="290"/>
      <c r="AS26" s="160"/>
      <c r="AT26" s="480"/>
      <c r="AU26" s="290"/>
      <c r="AV26" s="481"/>
      <c r="AW26" s="395"/>
      <c r="AX26" s="408"/>
    </row>
    <row r="27" spans="2:50" ht="30" customHeight="1">
      <c r="B27" s="96"/>
      <c r="C27" s="290"/>
      <c r="D27" s="290"/>
      <c r="E27" s="290"/>
      <c r="F27" s="290"/>
      <c r="G27" s="290"/>
      <c r="H27" s="290"/>
      <c r="I27" s="290"/>
      <c r="J27" s="290"/>
      <c r="K27" s="290"/>
      <c r="L27" s="290"/>
      <c r="M27" s="290"/>
      <c r="N27" s="290"/>
      <c r="O27" s="290"/>
      <c r="P27" s="94"/>
      <c r="Q27" s="290"/>
      <c r="R27" s="290"/>
      <c r="S27" s="290"/>
      <c r="T27" s="94"/>
      <c r="U27" s="480"/>
      <c r="V27" s="290"/>
      <c r="W27" s="481"/>
      <c r="X27" s="395"/>
      <c r="Y27" s="408"/>
      <c r="AA27" s="162"/>
      <c r="AB27" s="290"/>
      <c r="AC27" s="290"/>
      <c r="AD27" s="290"/>
      <c r="AE27" s="290"/>
      <c r="AF27" s="290"/>
      <c r="AG27" s="290"/>
      <c r="AH27" s="290"/>
      <c r="AI27" s="290"/>
      <c r="AJ27" s="290"/>
      <c r="AK27" s="290"/>
      <c r="AL27" s="290"/>
      <c r="AM27" s="290"/>
      <c r="AN27" s="290"/>
      <c r="AO27" s="160"/>
      <c r="AP27" s="290"/>
      <c r="AQ27" s="290"/>
      <c r="AR27" s="290"/>
      <c r="AS27" s="160"/>
      <c r="AT27" s="480"/>
      <c r="AU27" s="290"/>
      <c r="AV27" s="481"/>
      <c r="AW27" s="395"/>
      <c r="AX27" s="408"/>
    </row>
    <row r="28" spans="2:50" ht="30" customHeight="1">
      <c r="B28" s="96"/>
      <c r="C28" s="290"/>
      <c r="D28" s="290"/>
      <c r="E28" s="290"/>
      <c r="F28" s="290"/>
      <c r="G28" s="290"/>
      <c r="H28" s="290"/>
      <c r="I28" s="290"/>
      <c r="J28" s="290"/>
      <c r="K28" s="290"/>
      <c r="L28" s="290"/>
      <c r="M28" s="290"/>
      <c r="N28" s="290"/>
      <c r="O28" s="290"/>
      <c r="P28" s="94"/>
      <c r="Q28" s="290"/>
      <c r="R28" s="290"/>
      <c r="S28" s="290"/>
      <c r="T28" s="94"/>
      <c r="U28" s="480"/>
      <c r="V28" s="290"/>
      <c r="W28" s="481"/>
      <c r="X28" s="395"/>
      <c r="Y28" s="408"/>
      <c r="AA28" s="162"/>
      <c r="AB28" s="290"/>
      <c r="AC28" s="290"/>
      <c r="AD28" s="290"/>
      <c r="AE28" s="290"/>
      <c r="AF28" s="290"/>
      <c r="AG28" s="290"/>
      <c r="AH28" s="290"/>
      <c r="AI28" s="290"/>
      <c r="AJ28" s="290"/>
      <c r="AK28" s="290"/>
      <c r="AL28" s="290"/>
      <c r="AM28" s="290"/>
      <c r="AN28" s="290"/>
      <c r="AO28" s="160"/>
      <c r="AP28" s="290"/>
      <c r="AQ28" s="290"/>
      <c r="AR28" s="290"/>
      <c r="AS28" s="160"/>
      <c r="AT28" s="480"/>
      <c r="AU28" s="290"/>
      <c r="AV28" s="481"/>
      <c r="AW28" s="395"/>
      <c r="AX28" s="408"/>
    </row>
    <row r="29" spans="2:50" ht="30" customHeight="1">
      <c r="B29" s="96"/>
      <c r="C29" s="290"/>
      <c r="D29" s="290"/>
      <c r="E29" s="290"/>
      <c r="F29" s="290"/>
      <c r="G29" s="290"/>
      <c r="H29" s="290"/>
      <c r="I29" s="290"/>
      <c r="J29" s="290"/>
      <c r="K29" s="290"/>
      <c r="L29" s="290"/>
      <c r="M29" s="290"/>
      <c r="N29" s="290"/>
      <c r="O29" s="290"/>
      <c r="P29" s="94"/>
      <c r="Q29" s="290"/>
      <c r="R29" s="290"/>
      <c r="S29" s="290"/>
      <c r="T29" s="94"/>
      <c r="U29" s="480"/>
      <c r="V29" s="290"/>
      <c r="W29" s="481"/>
      <c r="X29" s="395"/>
      <c r="Y29" s="408"/>
      <c r="AA29" s="162"/>
      <c r="AB29" s="290"/>
      <c r="AC29" s="290"/>
      <c r="AD29" s="290"/>
      <c r="AE29" s="290"/>
      <c r="AF29" s="290"/>
      <c r="AG29" s="290"/>
      <c r="AH29" s="290"/>
      <c r="AI29" s="290"/>
      <c r="AJ29" s="290"/>
      <c r="AK29" s="290"/>
      <c r="AL29" s="290"/>
      <c r="AM29" s="290"/>
      <c r="AN29" s="290"/>
      <c r="AO29" s="160"/>
      <c r="AP29" s="290"/>
      <c r="AQ29" s="290"/>
      <c r="AR29" s="290"/>
      <c r="AS29" s="160"/>
      <c r="AT29" s="480"/>
      <c r="AU29" s="290"/>
      <c r="AV29" s="481"/>
      <c r="AW29" s="395"/>
      <c r="AX29" s="408"/>
    </row>
    <row r="30" spans="2:50" ht="30" customHeight="1" thickBot="1">
      <c r="B30" s="97"/>
      <c r="C30" s="482"/>
      <c r="D30" s="483"/>
      <c r="E30" s="483"/>
      <c r="F30" s="484"/>
      <c r="G30" s="482"/>
      <c r="H30" s="483"/>
      <c r="I30" s="483"/>
      <c r="J30" s="484"/>
      <c r="K30" s="482"/>
      <c r="L30" s="484"/>
      <c r="M30" s="482"/>
      <c r="N30" s="483"/>
      <c r="O30" s="484"/>
      <c r="P30" s="95"/>
      <c r="Q30" s="482"/>
      <c r="R30" s="483"/>
      <c r="S30" s="484"/>
      <c r="T30" s="95"/>
      <c r="U30" s="482"/>
      <c r="V30" s="484"/>
      <c r="W30" s="482"/>
      <c r="X30" s="483"/>
      <c r="Y30" s="485"/>
      <c r="AA30" s="163"/>
      <c r="AB30" s="482"/>
      <c r="AC30" s="483"/>
      <c r="AD30" s="483"/>
      <c r="AE30" s="484"/>
      <c r="AF30" s="482"/>
      <c r="AG30" s="483"/>
      <c r="AH30" s="483"/>
      <c r="AI30" s="484"/>
      <c r="AJ30" s="482"/>
      <c r="AK30" s="484"/>
      <c r="AL30" s="482"/>
      <c r="AM30" s="483"/>
      <c r="AN30" s="484"/>
      <c r="AO30" s="161"/>
      <c r="AP30" s="482"/>
      <c r="AQ30" s="483"/>
      <c r="AR30" s="484"/>
      <c r="AS30" s="161"/>
      <c r="AT30" s="482"/>
      <c r="AU30" s="484"/>
      <c r="AV30" s="482"/>
      <c r="AW30" s="483"/>
      <c r="AX30" s="485"/>
    </row>
    <row r="31" spans="2:50" ht="30" customHeight="1">
      <c r="B31"/>
      <c r="C31"/>
      <c r="D31"/>
      <c r="E31"/>
      <c r="F31"/>
      <c r="G31"/>
      <c r="H31"/>
      <c r="I31"/>
      <c r="J31"/>
      <c r="K31"/>
      <c r="L31"/>
      <c r="M31"/>
      <c r="N31"/>
      <c r="O31"/>
      <c r="P31"/>
      <c r="Q31"/>
      <c r="R31"/>
      <c r="S31"/>
      <c r="T31"/>
    </row>
    <row r="32" spans="2:50" ht="30" customHeight="1">
      <c r="B32"/>
      <c r="C32"/>
      <c r="D32"/>
      <c r="E32"/>
      <c r="F32"/>
      <c r="G32"/>
      <c r="H32"/>
      <c r="I32"/>
      <c r="J32"/>
      <c r="K32"/>
      <c r="L32"/>
      <c r="M32"/>
      <c r="N32"/>
      <c r="O32"/>
      <c r="P32"/>
      <c r="Q32"/>
      <c r="R32"/>
      <c r="S32"/>
      <c r="T32"/>
    </row>
    <row r="33" spans="2:20" ht="30" customHeight="1">
      <c r="B33"/>
      <c r="C33"/>
      <c r="D33"/>
      <c r="E33"/>
      <c r="F33"/>
      <c r="G33"/>
      <c r="H33"/>
      <c r="I33"/>
      <c r="J33"/>
      <c r="K33"/>
      <c r="L33"/>
      <c r="M33"/>
      <c r="N33"/>
      <c r="O33"/>
      <c r="P33"/>
      <c r="Q33"/>
      <c r="R33"/>
      <c r="S33"/>
      <c r="T33"/>
    </row>
    <row r="34" spans="2:20" ht="30" customHeight="1">
      <c r="B34"/>
      <c r="C34"/>
      <c r="D34"/>
      <c r="E34"/>
      <c r="F34"/>
      <c r="G34"/>
      <c r="H34"/>
      <c r="I34"/>
      <c r="J34"/>
      <c r="K34"/>
      <c r="L34"/>
      <c r="M34"/>
      <c r="N34"/>
      <c r="O34"/>
      <c r="P34"/>
      <c r="Q34"/>
      <c r="R34"/>
      <c r="S34"/>
      <c r="T34"/>
    </row>
    <row r="35" spans="2:20" ht="30" customHeight="1">
      <c r="B35"/>
      <c r="C35"/>
      <c r="D35"/>
      <c r="E35"/>
      <c r="F35"/>
      <c r="G35"/>
      <c r="H35"/>
      <c r="I35"/>
      <c r="J35"/>
      <c r="K35"/>
      <c r="L35"/>
      <c r="M35"/>
      <c r="N35"/>
      <c r="O35"/>
      <c r="P35"/>
      <c r="Q35"/>
      <c r="R35"/>
      <c r="S35"/>
      <c r="T35"/>
    </row>
    <row r="36" spans="2:20" ht="30" customHeight="1">
      <c r="B36"/>
      <c r="C36"/>
      <c r="D36"/>
      <c r="E36"/>
      <c r="F36"/>
      <c r="G36"/>
      <c r="H36"/>
      <c r="I36"/>
      <c r="J36"/>
      <c r="K36"/>
      <c r="L36"/>
      <c r="M36"/>
      <c r="N36"/>
      <c r="O36"/>
      <c r="P36"/>
      <c r="Q36"/>
      <c r="R36"/>
      <c r="S36"/>
      <c r="T36"/>
    </row>
    <row r="37" spans="2:20" ht="24.95" customHeight="1">
      <c r="B37"/>
      <c r="C37"/>
      <c r="D37"/>
      <c r="E37"/>
      <c r="F37"/>
      <c r="G37"/>
      <c r="H37"/>
      <c r="I37"/>
      <c r="J37"/>
      <c r="K37"/>
      <c r="L37"/>
      <c r="M37"/>
      <c r="N37"/>
      <c r="O37"/>
      <c r="P37"/>
      <c r="Q37"/>
      <c r="R37"/>
      <c r="S37"/>
      <c r="T37"/>
    </row>
    <row r="38" spans="2:20" ht="24.95" customHeight="1">
      <c r="B38"/>
      <c r="C38"/>
      <c r="D38"/>
      <c r="E38"/>
      <c r="F38"/>
      <c r="G38"/>
      <c r="H38"/>
      <c r="I38"/>
      <c r="J38"/>
      <c r="K38"/>
      <c r="L38"/>
      <c r="M38"/>
      <c r="N38"/>
      <c r="O38"/>
      <c r="P38"/>
      <c r="Q38"/>
      <c r="R38"/>
      <c r="S38"/>
      <c r="T38"/>
    </row>
    <row r="39" spans="2:20" ht="24.95" customHeight="1">
      <c r="B39"/>
      <c r="C39"/>
      <c r="D39"/>
      <c r="E39"/>
      <c r="F39"/>
      <c r="G39"/>
      <c r="H39"/>
      <c r="I39"/>
      <c r="J39"/>
      <c r="K39"/>
      <c r="L39"/>
      <c r="M39"/>
      <c r="N39"/>
      <c r="O39"/>
      <c r="P39"/>
      <c r="Q39"/>
      <c r="R39"/>
      <c r="S39"/>
      <c r="T39"/>
    </row>
    <row r="40" spans="2:20" ht="24.95" customHeight="1">
      <c r="B40"/>
      <c r="C40"/>
      <c r="D40"/>
      <c r="E40"/>
      <c r="F40"/>
      <c r="G40"/>
      <c r="H40"/>
      <c r="I40"/>
      <c r="J40"/>
      <c r="K40"/>
      <c r="L40"/>
      <c r="M40"/>
      <c r="N40"/>
      <c r="O40"/>
      <c r="P40"/>
      <c r="Q40"/>
      <c r="R40"/>
      <c r="S40"/>
      <c r="T40"/>
    </row>
    <row r="41" spans="2:20" ht="24.95" customHeight="1">
      <c r="B41"/>
      <c r="C41"/>
      <c r="D41"/>
      <c r="E41"/>
      <c r="F41"/>
      <c r="G41"/>
      <c r="H41"/>
      <c r="I41"/>
      <c r="J41"/>
      <c r="K41"/>
      <c r="L41"/>
      <c r="M41"/>
      <c r="N41"/>
      <c r="O41"/>
      <c r="P41"/>
      <c r="Q41"/>
      <c r="R41"/>
      <c r="S41"/>
      <c r="T41"/>
    </row>
  </sheetData>
  <mergeCells count="263">
    <mergeCell ref="W17:Y17"/>
    <mergeCell ref="W18:Y18"/>
    <mergeCell ref="C18:F18"/>
    <mergeCell ref="G18:J18"/>
    <mergeCell ref="K18:L18"/>
    <mergeCell ref="M18:O18"/>
    <mergeCell ref="Q18:S18"/>
    <mergeCell ref="C17:F17"/>
    <mergeCell ref="G17:J17"/>
    <mergeCell ref="K17:L17"/>
    <mergeCell ref="M17:O17"/>
    <mergeCell ref="Q17:S17"/>
    <mergeCell ref="U17:V17"/>
    <mergeCell ref="U18:V18"/>
    <mergeCell ref="C14:F14"/>
    <mergeCell ref="C15:F15"/>
    <mergeCell ref="C16:F16"/>
    <mergeCell ref="G14:J14"/>
    <mergeCell ref="K14:L14"/>
    <mergeCell ref="G16:J16"/>
    <mergeCell ref="K16:L16"/>
    <mergeCell ref="B10:Y11"/>
    <mergeCell ref="W13:Y13"/>
    <mergeCell ref="W14:Y14"/>
    <mergeCell ref="W15:Y15"/>
    <mergeCell ref="W16:Y16"/>
    <mergeCell ref="M16:O16"/>
    <mergeCell ref="Q16:S16"/>
    <mergeCell ref="U16:V16"/>
    <mergeCell ref="M14:O14"/>
    <mergeCell ref="Q14:S14"/>
    <mergeCell ref="U14:V14"/>
    <mergeCell ref="G15:J15"/>
    <mergeCell ref="K15:L15"/>
    <mergeCell ref="M15:O15"/>
    <mergeCell ref="Q15:S15"/>
    <mergeCell ref="U15:V15"/>
    <mergeCell ref="U13:V13"/>
    <mergeCell ref="B2:D2"/>
    <mergeCell ref="B3:D3"/>
    <mergeCell ref="R2:T2"/>
    <mergeCell ref="R3:T3"/>
    <mergeCell ref="U3:Y3"/>
    <mergeCell ref="B5:Y8"/>
    <mergeCell ref="C13:F13"/>
    <mergeCell ref="G13:J13"/>
    <mergeCell ref="K13:L13"/>
    <mergeCell ref="M13:O13"/>
    <mergeCell ref="Q13:S13"/>
    <mergeCell ref="E2:Q2"/>
    <mergeCell ref="E3:Q3"/>
    <mergeCell ref="B4:Y4"/>
    <mergeCell ref="U2:Y2"/>
    <mergeCell ref="U19:V19"/>
    <mergeCell ref="W19:Y19"/>
    <mergeCell ref="C20:F20"/>
    <mergeCell ref="G20:J20"/>
    <mergeCell ref="K20:L20"/>
    <mergeCell ref="M20:O20"/>
    <mergeCell ref="Q20:S20"/>
    <mergeCell ref="U20:V20"/>
    <mergeCell ref="W20:Y20"/>
    <mergeCell ref="C19:F19"/>
    <mergeCell ref="G19:J19"/>
    <mergeCell ref="K19:L19"/>
    <mergeCell ref="M19:O19"/>
    <mergeCell ref="Q19:S19"/>
    <mergeCell ref="U21:V21"/>
    <mergeCell ref="W21:Y21"/>
    <mergeCell ref="C22:F22"/>
    <mergeCell ref="G22:J22"/>
    <mergeCell ref="K22:L22"/>
    <mergeCell ref="M22:O22"/>
    <mergeCell ref="Q22:S22"/>
    <mergeCell ref="U22:V22"/>
    <mergeCell ref="W22:Y22"/>
    <mergeCell ref="C21:F21"/>
    <mergeCell ref="G21:J21"/>
    <mergeCell ref="K21:L21"/>
    <mergeCell ref="M21:O21"/>
    <mergeCell ref="Q21:S21"/>
    <mergeCell ref="U23:V23"/>
    <mergeCell ref="W23:Y23"/>
    <mergeCell ref="C24:F24"/>
    <mergeCell ref="G24:J24"/>
    <mergeCell ref="K24:L24"/>
    <mergeCell ref="M24:O24"/>
    <mergeCell ref="Q24:S24"/>
    <mergeCell ref="U24:V24"/>
    <mergeCell ref="W24:Y24"/>
    <mergeCell ref="C23:F23"/>
    <mergeCell ref="G23:J23"/>
    <mergeCell ref="K23:L23"/>
    <mergeCell ref="M23:O23"/>
    <mergeCell ref="Q23:S23"/>
    <mergeCell ref="U25:V25"/>
    <mergeCell ref="W25:Y25"/>
    <mergeCell ref="C26:F26"/>
    <mergeCell ref="G26:J26"/>
    <mergeCell ref="K26:L26"/>
    <mergeCell ref="M26:O26"/>
    <mergeCell ref="Q26:S26"/>
    <mergeCell ref="U26:V26"/>
    <mergeCell ref="W26:Y26"/>
    <mergeCell ref="C25:F25"/>
    <mergeCell ref="G25:J25"/>
    <mergeCell ref="K25:L25"/>
    <mergeCell ref="M25:O25"/>
    <mergeCell ref="Q25:S25"/>
    <mergeCell ref="U27:V27"/>
    <mergeCell ref="W27:Y27"/>
    <mergeCell ref="C28:F28"/>
    <mergeCell ref="G28:J28"/>
    <mergeCell ref="K28:L28"/>
    <mergeCell ref="M28:O28"/>
    <mergeCell ref="Q28:S28"/>
    <mergeCell ref="U28:V28"/>
    <mergeCell ref="W28:Y28"/>
    <mergeCell ref="C27:F27"/>
    <mergeCell ref="G27:J27"/>
    <mergeCell ref="K27:L27"/>
    <mergeCell ref="M27:O27"/>
    <mergeCell ref="Q27:S27"/>
    <mergeCell ref="U30:V30"/>
    <mergeCell ref="W30:Y30"/>
    <mergeCell ref="C30:F30"/>
    <mergeCell ref="G30:J30"/>
    <mergeCell ref="K30:L30"/>
    <mergeCell ref="M30:O30"/>
    <mergeCell ref="Q30:S30"/>
    <mergeCell ref="U29:V29"/>
    <mergeCell ref="W29:Y29"/>
    <mergeCell ref="C29:F29"/>
    <mergeCell ref="G29:J29"/>
    <mergeCell ref="K29:L29"/>
    <mergeCell ref="M29:O29"/>
    <mergeCell ref="Q29:S29"/>
    <mergeCell ref="AB13:AE13"/>
    <mergeCell ref="AF13:AI13"/>
    <mergeCell ref="AJ13:AK13"/>
    <mergeCell ref="AL13:AN13"/>
    <mergeCell ref="AP13:AR13"/>
    <mergeCell ref="AT13:AU13"/>
    <mergeCell ref="AV13:AX13"/>
    <mergeCell ref="AB14:AE14"/>
    <mergeCell ref="AF14:AI14"/>
    <mergeCell ref="AJ14:AK14"/>
    <mergeCell ref="AL14:AN14"/>
    <mergeCell ref="AP14:AR14"/>
    <mergeCell ref="AT14:AU14"/>
    <mergeCell ref="AV14:AX14"/>
    <mergeCell ref="AB15:AE15"/>
    <mergeCell ref="AF15:AI15"/>
    <mergeCell ref="AJ15:AK15"/>
    <mergeCell ref="AL15:AN15"/>
    <mergeCell ref="AP15:AR15"/>
    <mergeCell ref="AT15:AU15"/>
    <mergeCell ref="AV15:AX15"/>
    <mergeCell ref="AB16:AE16"/>
    <mergeCell ref="AF16:AI16"/>
    <mergeCell ref="AJ16:AK16"/>
    <mergeCell ref="AL16:AN16"/>
    <mergeCell ref="AP16:AR16"/>
    <mergeCell ref="AT16:AU16"/>
    <mergeCell ref="AV16:AX16"/>
    <mergeCell ref="AB17:AE17"/>
    <mergeCell ref="AF17:AI17"/>
    <mergeCell ref="AJ17:AK17"/>
    <mergeCell ref="AL17:AN17"/>
    <mergeCell ref="AP17:AR17"/>
    <mergeCell ref="AT17:AU17"/>
    <mergeCell ref="AV17:AX17"/>
    <mergeCell ref="AB18:AE18"/>
    <mergeCell ref="AF18:AI18"/>
    <mergeCell ref="AJ18:AK18"/>
    <mergeCell ref="AL18:AN18"/>
    <mergeCell ref="AP18:AR18"/>
    <mergeCell ref="AT18:AU18"/>
    <mergeCell ref="AV18:AX18"/>
    <mergeCell ref="AB19:AE19"/>
    <mergeCell ref="AF19:AI19"/>
    <mergeCell ref="AJ19:AK19"/>
    <mergeCell ref="AL19:AN19"/>
    <mergeCell ref="AP19:AR19"/>
    <mergeCell ref="AT19:AU19"/>
    <mergeCell ref="AV19:AX19"/>
    <mergeCell ref="AB20:AE20"/>
    <mergeCell ref="AF20:AI20"/>
    <mergeCell ref="AJ20:AK20"/>
    <mergeCell ref="AL20:AN20"/>
    <mergeCell ref="AP20:AR20"/>
    <mergeCell ref="AT20:AU20"/>
    <mergeCell ref="AV20:AX20"/>
    <mergeCell ref="AB21:AE21"/>
    <mergeCell ref="AF21:AI21"/>
    <mergeCell ref="AJ21:AK21"/>
    <mergeCell ref="AL21:AN21"/>
    <mergeCell ref="AP21:AR21"/>
    <mergeCell ref="AT21:AU21"/>
    <mergeCell ref="AV21:AX21"/>
    <mergeCell ref="AB22:AE22"/>
    <mergeCell ref="AF22:AI22"/>
    <mergeCell ref="AJ22:AK22"/>
    <mergeCell ref="AL22:AN22"/>
    <mergeCell ref="AP22:AR22"/>
    <mergeCell ref="AT22:AU22"/>
    <mergeCell ref="AV22:AX22"/>
    <mergeCell ref="AB23:AE23"/>
    <mergeCell ref="AF23:AI23"/>
    <mergeCell ref="AJ23:AK23"/>
    <mergeCell ref="AL23:AN23"/>
    <mergeCell ref="AP23:AR23"/>
    <mergeCell ref="AT23:AU23"/>
    <mergeCell ref="AV23:AX23"/>
    <mergeCell ref="AB24:AE24"/>
    <mergeCell ref="AF24:AI24"/>
    <mergeCell ref="AJ24:AK24"/>
    <mergeCell ref="AL24:AN24"/>
    <mergeCell ref="AP24:AR24"/>
    <mergeCell ref="AT24:AU24"/>
    <mergeCell ref="AV24:AX24"/>
    <mergeCell ref="AB25:AE25"/>
    <mergeCell ref="AF25:AI25"/>
    <mergeCell ref="AJ25:AK25"/>
    <mergeCell ref="AL25:AN25"/>
    <mergeCell ref="AP25:AR25"/>
    <mergeCell ref="AT25:AU25"/>
    <mergeCell ref="AV25:AX25"/>
    <mergeCell ref="AB26:AE26"/>
    <mergeCell ref="AF26:AI26"/>
    <mergeCell ref="AJ26:AK26"/>
    <mergeCell ref="AL26:AN26"/>
    <mergeCell ref="AP26:AR26"/>
    <mergeCell ref="AT26:AU26"/>
    <mergeCell ref="AV26:AX26"/>
    <mergeCell ref="AB27:AE27"/>
    <mergeCell ref="AF27:AI27"/>
    <mergeCell ref="AJ27:AK27"/>
    <mergeCell ref="AL27:AN27"/>
    <mergeCell ref="AP27:AR27"/>
    <mergeCell ref="AT27:AU27"/>
    <mergeCell ref="AV27:AX27"/>
    <mergeCell ref="AB28:AE28"/>
    <mergeCell ref="AF28:AI28"/>
    <mergeCell ref="AJ28:AK28"/>
    <mergeCell ref="AL28:AN28"/>
    <mergeCell ref="AP28:AR28"/>
    <mergeCell ref="AT28:AU28"/>
    <mergeCell ref="AV28:AX28"/>
    <mergeCell ref="AB29:AE29"/>
    <mergeCell ref="AF29:AI29"/>
    <mergeCell ref="AJ29:AK29"/>
    <mergeCell ref="AL29:AN29"/>
    <mergeCell ref="AP29:AR29"/>
    <mergeCell ref="AT29:AU29"/>
    <mergeCell ref="AV29:AX29"/>
    <mergeCell ref="AB30:AE30"/>
    <mergeCell ref="AF30:AI30"/>
    <mergeCell ref="AJ30:AK30"/>
    <mergeCell ref="AL30:AN30"/>
    <mergeCell ref="AP30:AR30"/>
    <mergeCell ref="AT30:AU30"/>
    <mergeCell ref="AV30:AX30"/>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7"/>
  <sheetViews>
    <sheetView topLeftCell="A5" zoomScale="70" zoomScaleNormal="70" workbookViewId="0">
      <selection activeCell="J27" sqref="J27"/>
    </sheetView>
  </sheetViews>
  <sheetFormatPr defaultColWidth="9" defaultRowHeight="16.5"/>
  <cols>
    <col min="1" max="1" width="3.375" style="30" customWidth="1"/>
    <col min="2" max="16384" width="9" style="30"/>
  </cols>
  <sheetData>
    <row r="1" spans="2:25" ht="17.25" thickBot="1"/>
    <row r="2" spans="2:25" ht="24.95" customHeight="1">
      <c r="B2" s="234" t="s">
        <v>54</v>
      </c>
      <c r="C2" s="235"/>
      <c r="D2" s="235"/>
      <c r="E2" s="500" t="s">
        <v>682</v>
      </c>
      <c r="F2" s="501"/>
      <c r="G2" s="501"/>
      <c r="H2" s="501"/>
      <c r="I2" s="501"/>
      <c r="J2" s="501"/>
      <c r="K2" s="501"/>
      <c r="L2" s="501"/>
      <c r="M2" s="501"/>
      <c r="N2" s="501"/>
      <c r="O2" s="501"/>
      <c r="P2" s="501"/>
      <c r="Q2" s="502"/>
      <c r="R2" s="235" t="s">
        <v>105</v>
      </c>
      <c r="S2" s="235"/>
      <c r="T2" s="235"/>
      <c r="U2" s="266" t="s">
        <v>50</v>
      </c>
      <c r="V2" s="267"/>
      <c r="W2" s="267"/>
      <c r="X2" s="267"/>
      <c r="Y2" s="268"/>
    </row>
    <row r="3" spans="2:25" ht="24.95" customHeight="1">
      <c r="B3" s="240" t="s">
        <v>55</v>
      </c>
      <c r="C3" s="241"/>
      <c r="D3" s="241"/>
      <c r="E3" s="503" t="s">
        <v>56</v>
      </c>
      <c r="F3" s="504"/>
      <c r="G3" s="504"/>
      <c r="H3" s="504"/>
      <c r="I3" s="504"/>
      <c r="J3" s="504"/>
      <c r="K3" s="504"/>
      <c r="L3" s="504"/>
      <c r="M3" s="504"/>
      <c r="N3" s="504"/>
      <c r="O3" s="504"/>
      <c r="P3" s="504"/>
      <c r="Q3" s="505"/>
      <c r="R3" s="241" t="s">
        <v>106</v>
      </c>
      <c r="S3" s="241"/>
      <c r="T3" s="241"/>
      <c r="U3" s="491">
        <v>44197</v>
      </c>
      <c r="V3" s="492"/>
      <c r="W3" s="492"/>
      <c r="X3" s="492"/>
      <c r="Y3" s="493"/>
    </row>
    <row r="4" spans="2:25" ht="24.95" customHeight="1">
      <c r="B4" s="240" t="s">
        <v>183</v>
      </c>
      <c r="C4" s="241"/>
      <c r="D4" s="241"/>
      <c r="E4" s="241"/>
      <c r="F4" s="241"/>
      <c r="G4" s="241"/>
      <c r="H4" s="241"/>
      <c r="I4" s="241"/>
      <c r="J4" s="241"/>
      <c r="K4" s="241"/>
      <c r="L4" s="241"/>
      <c r="M4" s="241"/>
      <c r="N4" s="241"/>
      <c r="O4" s="241"/>
      <c r="P4" s="241"/>
      <c r="Q4" s="241"/>
      <c r="R4" s="241"/>
      <c r="S4" s="241"/>
      <c r="T4" s="241"/>
      <c r="U4" s="241"/>
      <c r="V4" s="241"/>
      <c r="W4" s="241"/>
      <c r="X4" s="241"/>
      <c r="Y4" s="434"/>
    </row>
    <row r="5" spans="2:25" ht="24.95" customHeight="1">
      <c r="B5" s="494" t="s">
        <v>207</v>
      </c>
      <c r="C5" s="495"/>
      <c r="D5" s="495"/>
      <c r="E5" s="495"/>
      <c r="F5" s="495"/>
      <c r="G5" s="495"/>
      <c r="H5" s="495"/>
      <c r="I5" s="495"/>
      <c r="J5" s="495"/>
      <c r="K5" s="495"/>
      <c r="L5" s="495"/>
      <c r="M5" s="495"/>
      <c r="N5" s="495"/>
      <c r="O5" s="495"/>
      <c r="P5" s="495"/>
      <c r="Q5" s="495"/>
      <c r="R5" s="495"/>
      <c r="S5" s="495"/>
      <c r="T5" s="495"/>
      <c r="U5" s="495"/>
      <c r="V5" s="495"/>
      <c r="W5" s="495"/>
      <c r="X5" s="495"/>
      <c r="Y5" s="496"/>
    </row>
    <row r="6" spans="2:25" ht="39.950000000000003" customHeight="1">
      <c r="B6" s="494"/>
      <c r="C6" s="495"/>
      <c r="D6" s="495"/>
      <c r="E6" s="495"/>
      <c r="F6" s="495"/>
      <c r="G6" s="495"/>
      <c r="H6" s="495"/>
      <c r="I6" s="495"/>
      <c r="J6" s="495"/>
      <c r="K6" s="495"/>
      <c r="L6" s="495"/>
      <c r="M6" s="495"/>
      <c r="N6" s="495"/>
      <c r="O6" s="495"/>
      <c r="P6" s="495"/>
      <c r="Q6" s="495"/>
      <c r="R6" s="495"/>
      <c r="S6" s="495"/>
      <c r="T6" s="495"/>
      <c r="U6" s="495"/>
      <c r="V6" s="495"/>
      <c r="W6" s="495"/>
      <c r="X6" s="495"/>
      <c r="Y6" s="496"/>
    </row>
    <row r="7" spans="2:25" ht="39.950000000000003" customHeight="1">
      <c r="B7" s="494"/>
      <c r="C7" s="495"/>
      <c r="D7" s="495"/>
      <c r="E7" s="495"/>
      <c r="F7" s="495"/>
      <c r="G7" s="495"/>
      <c r="H7" s="495"/>
      <c r="I7" s="495"/>
      <c r="J7" s="495"/>
      <c r="K7" s="495"/>
      <c r="L7" s="495"/>
      <c r="M7" s="495"/>
      <c r="N7" s="495"/>
      <c r="O7" s="495"/>
      <c r="P7" s="495"/>
      <c r="Q7" s="495"/>
      <c r="R7" s="495"/>
      <c r="S7" s="495"/>
      <c r="T7" s="495"/>
      <c r="U7" s="495"/>
      <c r="V7" s="495"/>
      <c r="W7" s="495"/>
      <c r="X7" s="495"/>
      <c r="Y7" s="496"/>
    </row>
    <row r="8" spans="2:25" ht="39.950000000000003" customHeight="1" thickBot="1">
      <c r="B8" s="497"/>
      <c r="C8" s="498"/>
      <c r="D8" s="498"/>
      <c r="E8" s="498"/>
      <c r="F8" s="498"/>
      <c r="G8" s="498"/>
      <c r="H8" s="498"/>
      <c r="I8" s="498"/>
      <c r="J8" s="498"/>
      <c r="K8" s="498"/>
      <c r="L8" s="498"/>
      <c r="M8" s="498"/>
      <c r="N8" s="498"/>
      <c r="O8" s="498"/>
      <c r="P8" s="498"/>
      <c r="Q8" s="498"/>
      <c r="R8" s="498"/>
      <c r="S8" s="498"/>
      <c r="T8" s="498"/>
      <c r="U8" s="498"/>
      <c r="V8" s="498"/>
      <c r="W8" s="498"/>
      <c r="X8" s="498"/>
      <c r="Y8" s="499"/>
    </row>
    <row r="9" spans="2:25" ht="17.25" thickBot="1"/>
    <row r="10" spans="2:25" ht="30" customHeight="1">
      <c r="B10" s="260" t="s">
        <v>209</v>
      </c>
      <c r="C10" s="261"/>
      <c r="D10" s="261"/>
      <c r="E10" s="261"/>
      <c r="F10" s="261"/>
      <c r="G10" s="261"/>
      <c r="H10" s="261"/>
      <c r="I10" s="261"/>
      <c r="J10" s="261"/>
      <c r="K10" s="261"/>
      <c r="L10" s="261"/>
      <c r="M10" s="261"/>
      <c r="N10" s="261"/>
      <c r="O10" s="261"/>
      <c r="P10" s="261"/>
      <c r="Q10" s="261"/>
      <c r="R10" s="261"/>
      <c r="S10" s="261"/>
      <c r="T10" s="261"/>
      <c r="U10" s="261"/>
      <c r="V10" s="261"/>
      <c r="W10" s="261"/>
      <c r="X10" s="261"/>
      <c r="Y10" s="262"/>
    </row>
    <row r="11" spans="2:25" ht="30" customHeight="1" thickBot="1">
      <c r="B11" s="263"/>
      <c r="C11" s="264"/>
      <c r="D11" s="264"/>
      <c r="E11" s="264"/>
      <c r="F11" s="264"/>
      <c r="G11" s="264"/>
      <c r="H11" s="264"/>
      <c r="I11" s="264"/>
      <c r="J11" s="264"/>
      <c r="K11" s="264"/>
      <c r="L11" s="264"/>
      <c r="M11" s="264"/>
      <c r="N11" s="264"/>
      <c r="O11" s="264"/>
      <c r="P11" s="264"/>
      <c r="Q11" s="264"/>
      <c r="R11" s="264"/>
      <c r="S11" s="264"/>
      <c r="T11" s="264"/>
      <c r="U11" s="264"/>
      <c r="V11" s="264"/>
      <c r="W11" s="264"/>
      <c r="X11" s="264"/>
      <c r="Y11" s="265"/>
    </row>
    <row r="12" spans="2:25" ht="17.25" thickBot="1"/>
    <row r="13" spans="2:25" ht="30" customHeight="1">
      <c r="B13" s="506" t="s">
        <v>209</v>
      </c>
      <c r="C13" s="507"/>
      <c r="D13" s="507"/>
      <c r="E13" s="507"/>
      <c r="F13" s="507"/>
      <c r="G13" s="507"/>
      <c r="H13" s="508"/>
      <c r="I13" s="514" t="s">
        <v>251</v>
      </c>
      <c r="J13" s="232"/>
      <c r="K13" s="328" t="s">
        <v>253</v>
      </c>
      <c r="L13" s="328"/>
      <c r="M13" s="328"/>
      <c r="N13" s="328"/>
      <c r="O13" s="232" t="s">
        <v>252</v>
      </c>
      <c r="P13" s="232"/>
      <c r="Q13" s="328" t="s">
        <v>254</v>
      </c>
      <c r="R13" s="328"/>
      <c r="S13" s="328"/>
      <c r="T13" s="232" t="s">
        <v>216</v>
      </c>
      <c r="U13" s="232"/>
      <c r="V13" s="328" t="s">
        <v>222</v>
      </c>
      <c r="W13" s="328"/>
      <c r="X13" s="328"/>
      <c r="Y13" s="329"/>
    </row>
    <row r="14" spans="2:25" ht="30" customHeight="1" thickBot="1">
      <c r="B14" s="509"/>
      <c r="C14" s="510"/>
      <c r="D14" s="510"/>
      <c r="E14" s="510"/>
      <c r="F14" s="510"/>
      <c r="G14" s="510"/>
      <c r="H14" s="511"/>
      <c r="I14" s="515" t="s">
        <v>105</v>
      </c>
      <c r="J14" s="516"/>
      <c r="K14" s="528" t="s">
        <v>220</v>
      </c>
      <c r="L14" s="528"/>
      <c r="M14" s="528"/>
      <c r="N14" s="528"/>
      <c r="O14" s="516" t="s">
        <v>106</v>
      </c>
      <c r="P14" s="516"/>
      <c r="Q14" s="528">
        <v>44197</v>
      </c>
      <c r="R14" s="529"/>
      <c r="S14" s="529"/>
      <c r="T14" s="516" t="s">
        <v>217</v>
      </c>
      <c r="U14" s="516"/>
      <c r="V14" s="518">
        <v>1</v>
      </c>
      <c r="W14" s="518"/>
      <c r="X14" s="518"/>
      <c r="Y14" s="519"/>
    </row>
    <row r="15" spans="2:25" ht="30" customHeight="1" thickBot="1">
      <c r="B15" s="512" t="s">
        <v>210</v>
      </c>
      <c r="C15" s="513"/>
      <c r="D15" s="315" t="s">
        <v>221</v>
      </c>
      <c r="E15" s="316"/>
      <c r="F15" s="316"/>
      <c r="G15" s="316"/>
      <c r="H15" s="325"/>
      <c r="I15" s="517" t="s">
        <v>218</v>
      </c>
      <c r="J15" s="517"/>
      <c r="K15" s="482" t="s">
        <v>223</v>
      </c>
      <c r="L15" s="483"/>
      <c r="M15" s="483"/>
      <c r="N15" s="483"/>
      <c r="O15" s="483"/>
      <c r="P15" s="483"/>
      <c r="Q15" s="483"/>
      <c r="R15" s="483"/>
      <c r="S15" s="484"/>
      <c r="T15" s="517" t="s">
        <v>219</v>
      </c>
      <c r="U15" s="517"/>
      <c r="V15" s="318">
        <v>1</v>
      </c>
      <c r="W15" s="318"/>
      <c r="X15" s="318"/>
      <c r="Y15" s="319"/>
    </row>
    <row r="16" spans="2:25" ht="17.25" thickBot="1"/>
    <row r="17" spans="2:43" ht="36" customHeight="1" thickBot="1">
      <c r="B17" s="42" t="s">
        <v>211</v>
      </c>
      <c r="C17" s="525" t="s">
        <v>212</v>
      </c>
      <c r="D17" s="525"/>
      <c r="E17" s="525"/>
      <c r="F17" s="520" t="s">
        <v>213</v>
      </c>
      <c r="G17" s="521"/>
      <c r="H17" s="522"/>
      <c r="I17" s="520" t="s">
        <v>246</v>
      </c>
      <c r="J17" s="522"/>
      <c r="K17" s="43" t="s">
        <v>108</v>
      </c>
      <c r="L17" s="43" t="s">
        <v>214</v>
      </c>
      <c r="M17" s="43" t="s">
        <v>215</v>
      </c>
      <c r="N17" s="520" t="s">
        <v>230</v>
      </c>
      <c r="O17" s="522"/>
      <c r="P17" s="520" t="s">
        <v>245</v>
      </c>
      <c r="Q17" s="522"/>
      <c r="R17" s="520" t="s">
        <v>249</v>
      </c>
      <c r="S17" s="521"/>
      <c r="T17" s="522"/>
      <c r="U17" s="520" t="s">
        <v>250</v>
      </c>
      <c r="V17" s="522"/>
      <c r="W17" s="525" t="s">
        <v>46</v>
      </c>
      <c r="X17" s="525"/>
      <c r="Y17" s="527"/>
      <c r="Z17"/>
      <c r="AA17"/>
      <c r="AB17"/>
      <c r="AC17"/>
      <c r="AD17"/>
      <c r="AE17"/>
      <c r="AF17"/>
      <c r="AG17"/>
      <c r="AH17"/>
      <c r="AI17"/>
      <c r="AJ17"/>
      <c r="AK17"/>
      <c r="AL17"/>
      <c r="AM17"/>
      <c r="AN17"/>
      <c r="AO17"/>
      <c r="AP17"/>
      <c r="AQ17"/>
    </row>
    <row r="18" spans="2:43" ht="30" customHeight="1" thickTop="1">
      <c r="B18" s="35">
        <v>1</v>
      </c>
      <c r="C18" s="400" t="s">
        <v>224</v>
      </c>
      <c r="D18" s="400"/>
      <c r="E18" s="400"/>
      <c r="F18" s="306" t="s">
        <v>225</v>
      </c>
      <c r="G18" s="307"/>
      <c r="H18" s="523"/>
      <c r="I18" s="306" t="s">
        <v>247</v>
      </c>
      <c r="J18" s="523"/>
      <c r="K18" s="32">
        <v>20</v>
      </c>
      <c r="L18" s="32" t="s">
        <v>226</v>
      </c>
      <c r="M18" s="32" t="s">
        <v>227</v>
      </c>
      <c r="N18" s="306" t="s">
        <v>228</v>
      </c>
      <c r="O18" s="523"/>
      <c r="P18" s="306"/>
      <c r="Q18" s="523"/>
      <c r="R18" s="306"/>
      <c r="S18" s="307"/>
      <c r="T18" s="523"/>
      <c r="U18" s="306"/>
      <c r="V18" s="523"/>
      <c r="W18" s="400"/>
      <c r="X18" s="400"/>
      <c r="Y18" s="526"/>
      <c r="Z18"/>
      <c r="AA18"/>
      <c r="AB18"/>
      <c r="AC18"/>
      <c r="AD18"/>
      <c r="AE18"/>
      <c r="AF18"/>
      <c r="AG18"/>
      <c r="AH18"/>
      <c r="AI18"/>
      <c r="AJ18"/>
      <c r="AK18"/>
      <c r="AL18"/>
      <c r="AM18"/>
      <c r="AN18"/>
      <c r="AO18"/>
      <c r="AP18"/>
      <c r="AQ18"/>
    </row>
    <row r="19" spans="2:43" ht="30" customHeight="1">
      <c r="B19" s="33">
        <v>2</v>
      </c>
      <c r="C19" s="290" t="s">
        <v>231</v>
      </c>
      <c r="D19" s="290"/>
      <c r="E19" s="290"/>
      <c r="F19" s="405" t="s">
        <v>232</v>
      </c>
      <c r="G19" s="524"/>
      <c r="H19" s="406"/>
      <c r="I19" s="405" t="s">
        <v>247</v>
      </c>
      <c r="J19" s="406"/>
      <c r="K19" s="31">
        <v>20</v>
      </c>
      <c r="L19" s="31" t="s">
        <v>233</v>
      </c>
      <c r="M19" s="31" t="s">
        <v>233</v>
      </c>
      <c r="N19" s="405" t="s">
        <v>234</v>
      </c>
      <c r="O19" s="406"/>
      <c r="P19" s="405"/>
      <c r="Q19" s="406"/>
      <c r="R19" s="405"/>
      <c r="S19" s="524"/>
      <c r="T19" s="406"/>
      <c r="U19" s="405"/>
      <c r="V19" s="406"/>
      <c r="W19" s="290"/>
      <c r="X19" s="290"/>
      <c r="Y19" s="291"/>
      <c r="Z19"/>
      <c r="AA19"/>
      <c r="AB19"/>
      <c r="AC19"/>
      <c r="AD19"/>
      <c r="AE19"/>
      <c r="AF19"/>
      <c r="AG19"/>
      <c r="AH19"/>
      <c r="AI19"/>
      <c r="AJ19"/>
      <c r="AK19"/>
      <c r="AL19"/>
      <c r="AM19"/>
      <c r="AN19"/>
      <c r="AO19"/>
      <c r="AP19"/>
      <c r="AQ19"/>
    </row>
    <row r="20" spans="2:43" ht="30" customHeight="1">
      <c r="B20" s="33">
        <v>3</v>
      </c>
      <c r="C20" s="290" t="s">
        <v>235</v>
      </c>
      <c r="D20" s="290"/>
      <c r="E20" s="290"/>
      <c r="F20" s="405" t="s">
        <v>236</v>
      </c>
      <c r="G20" s="524"/>
      <c r="H20" s="406"/>
      <c r="I20" s="405" t="s">
        <v>247</v>
      </c>
      <c r="J20" s="406"/>
      <c r="K20" s="31">
        <v>20</v>
      </c>
      <c r="L20" s="31" t="s">
        <v>233</v>
      </c>
      <c r="M20" s="31" t="s">
        <v>233</v>
      </c>
      <c r="N20" s="405" t="s">
        <v>234</v>
      </c>
      <c r="O20" s="406"/>
      <c r="P20" s="405"/>
      <c r="Q20" s="406"/>
      <c r="R20" s="405"/>
      <c r="S20" s="524"/>
      <c r="T20" s="406"/>
      <c r="U20" s="405"/>
      <c r="V20" s="406"/>
      <c r="W20" s="290"/>
      <c r="X20" s="290"/>
      <c r="Y20" s="291"/>
      <c r="Z20"/>
      <c r="AA20"/>
      <c r="AB20"/>
      <c r="AC20"/>
      <c r="AD20"/>
      <c r="AE20"/>
      <c r="AF20"/>
      <c r="AG20"/>
      <c r="AH20"/>
      <c r="AI20"/>
      <c r="AJ20"/>
      <c r="AK20"/>
      <c r="AL20"/>
      <c r="AM20"/>
      <c r="AN20"/>
      <c r="AO20"/>
      <c r="AP20"/>
      <c r="AQ20"/>
    </row>
    <row r="21" spans="2:43" ht="30" customHeight="1">
      <c r="B21" s="33">
        <v>4</v>
      </c>
      <c r="C21" s="290" t="s">
        <v>237</v>
      </c>
      <c r="D21" s="290"/>
      <c r="E21" s="290"/>
      <c r="F21" s="405" t="s">
        <v>238</v>
      </c>
      <c r="G21" s="524"/>
      <c r="H21" s="406"/>
      <c r="I21" s="405" t="s">
        <v>229</v>
      </c>
      <c r="J21" s="406"/>
      <c r="K21" s="31"/>
      <c r="L21" s="31" t="s">
        <v>233</v>
      </c>
      <c r="M21" s="31" t="s">
        <v>233</v>
      </c>
      <c r="N21" s="405" t="s">
        <v>234</v>
      </c>
      <c r="O21" s="406"/>
      <c r="P21" s="405"/>
      <c r="Q21" s="406"/>
      <c r="R21" s="405"/>
      <c r="S21" s="524"/>
      <c r="T21" s="406"/>
      <c r="U21" s="405"/>
      <c r="V21" s="406"/>
      <c r="W21" s="290"/>
      <c r="X21" s="290"/>
      <c r="Y21" s="291"/>
    </row>
    <row r="22" spans="2:43" ht="30" customHeight="1">
      <c r="B22" s="33">
        <v>5</v>
      </c>
      <c r="C22" s="290" t="s">
        <v>239</v>
      </c>
      <c r="D22" s="290"/>
      <c r="E22" s="290"/>
      <c r="F22" s="405" t="s">
        <v>240</v>
      </c>
      <c r="G22" s="524"/>
      <c r="H22" s="406"/>
      <c r="I22" s="405" t="s">
        <v>247</v>
      </c>
      <c r="J22" s="406"/>
      <c r="K22" s="31">
        <v>20</v>
      </c>
      <c r="L22" s="31" t="s">
        <v>233</v>
      </c>
      <c r="M22" s="31" t="s">
        <v>233</v>
      </c>
      <c r="N22" s="405" t="s">
        <v>234</v>
      </c>
      <c r="O22" s="406"/>
      <c r="P22" s="405"/>
      <c r="Q22" s="406"/>
      <c r="R22" s="405"/>
      <c r="S22" s="524"/>
      <c r="T22" s="406"/>
      <c r="U22" s="405"/>
      <c r="V22" s="406"/>
      <c r="W22" s="290"/>
      <c r="X22" s="290"/>
      <c r="Y22" s="291"/>
      <c r="Z22"/>
      <c r="AA22"/>
      <c r="AB22"/>
      <c r="AC22"/>
      <c r="AD22"/>
      <c r="AE22"/>
      <c r="AF22"/>
      <c r="AG22"/>
      <c r="AH22"/>
      <c r="AI22"/>
      <c r="AJ22"/>
      <c r="AK22"/>
      <c r="AL22"/>
      <c r="AM22"/>
      <c r="AN22"/>
      <c r="AO22"/>
      <c r="AP22"/>
      <c r="AQ22"/>
    </row>
    <row r="23" spans="2:43" ht="30" customHeight="1">
      <c r="B23" s="33">
        <v>6</v>
      </c>
      <c r="C23" s="290" t="s">
        <v>241</v>
      </c>
      <c r="D23" s="290"/>
      <c r="E23" s="290"/>
      <c r="F23" s="405" t="s">
        <v>242</v>
      </c>
      <c r="G23" s="524"/>
      <c r="H23" s="406"/>
      <c r="I23" s="405" t="s">
        <v>248</v>
      </c>
      <c r="J23" s="406"/>
      <c r="K23" s="31">
        <v>3</v>
      </c>
      <c r="L23" s="31" t="s">
        <v>233</v>
      </c>
      <c r="M23" s="31" t="s">
        <v>233</v>
      </c>
      <c r="N23" s="405" t="s">
        <v>234</v>
      </c>
      <c r="O23" s="406"/>
      <c r="P23" s="405"/>
      <c r="Q23" s="406"/>
      <c r="R23" s="405"/>
      <c r="S23" s="524"/>
      <c r="T23" s="406"/>
      <c r="U23" s="405"/>
      <c r="V23" s="406"/>
      <c r="W23" s="290"/>
      <c r="X23" s="290"/>
      <c r="Y23" s="291"/>
    </row>
    <row r="24" spans="2:43" ht="30" customHeight="1" thickBot="1">
      <c r="B24" s="34">
        <v>7</v>
      </c>
      <c r="C24" s="318" t="s">
        <v>243</v>
      </c>
      <c r="D24" s="318"/>
      <c r="E24" s="318"/>
      <c r="F24" s="482" t="s">
        <v>244</v>
      </c>
      <c r="G24" s="483"/>
      <c r="H24" s="484"/>
      <c r="I24" s="482" t="s">
        <v>247</v>
      </c>
      <c r="J24" s="484"/>
      <c r="K24" s="37">
        <v>100</v>
      </c>
      <c r="L24" s="37" t="s">
        <v>233</v>
      </c>
      <c r="M24" s="37" t="s">
        <v>233</v>
      </c>
      <c r="N24" s="482" t="s">
        <v>234</v>
      </c>
      <c r="O24" s="484"/>
      <c r="P24" s="482"/>
      <c r="Q24" s="484"/>
      <c r="R24" s="482"/>
      <c r="S24" s="483"/>
      <c r="T24" s="484"/>
      <c r="U24" s="482"/>
      <c r="V24" s="484"/>
      <c r="W24" s="318"/>
      <c r="X24" s="318"/>
      <c r="Y24" s="319"/>
      <c r="Z24"/>
      <c r="AA24"/>
      <c r="AB24"/>
      <c r="AC24"/>
      <c r="AD24"/>
      <c r="AE24"/>
      <c r="AF24"/>
      <c r="AG24"/>
      <c r="AH24"/>
      <c r="AI24"/>
      <c r="AJ24"/>
      <c r="AK24"/>
      <c r="AL24"/>
      <c r="AM24"/>
      <c r="AN24"/>
      <c r="AO24"/>
      <c r="AP24"/>
      <c r="AQ24"/>
    </row>
    <row r="25" spans="2:43" ht="30" customHeight="1">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row>
    <row r="26" spans="2:43" ht="30" customHeight="1">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row>
    <row r="27" spans="2:43" ht="30" customHeight="1">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row>
    <row r="28" spans="2:43" ht="30" customHeight="1">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row>
    <row r="29" spans="2:43" ht="30" customHeight="1">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row>
    <row r="30" spans="2:43" ht="30" customHeight="1">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row>
    <row r="31" spans="2:43" ht="30" customHeight="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row>
    <row r="32" spans="2:43" ht="30" customHeight="1">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row>
    <row r="33" spans="2:43" ht="30" customHeight="1">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row>
    <row r="34" spans="2:43" ht="30" customHeight="1">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row>
    <row r="35" spans="2:43" ht="30" customHeight="1">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row>
    <row r="36" spans="2:43" ht="30" customHeight="1">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row>
    <row r="37" spans="2:43" ht="30" customHeight="1">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row>
    <row r="38" spans="2:43" ht="30" customHeight="1">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row>
    <row r="39" spans="2:43" ht="30" customHeight="1">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row>
    <row r="40" spans="2:43" ht="30" customHeight="1">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row>
    <row r="41" spans="2:43" ht="30" customHeight="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row>
    <row r="42" spans="2:43" ht="30" customHeight="1"/>
    <row r="43" spans="2:43" ht="24.95" customHeight="1"/>
    <row r="44" spans="2:43" ht="24.95" customHeight="1"/>
    <row r="45" spans="2:43" ht="24.95" customHeight="1"/>
    <row r="46" spans="2:43" ht="24.95" customHeight="1"/>
    <row r="47" spans="2:43" ht="24.95" customHeight="1"/>
  </sheetData>
  <mergeCells count="94">
    <mergeCell ref="K15:S15"/>
    <mergeCell ref="Q14:S14"/>
    <mergeCell ref="K13:N13"/>
    <mergeCell ref="K14:N14"/>
    <mergeCell ref="R17:T17"/>
    <mergeCell ref="P17:Q17"/>
    <mergeCell ref="O13:P13"/>
    <mergeCell ref="O14:P14"/>
    <mergeCell ref="Q13:S13"/>
    <mergeCell ref="R18:T18"/>
    <mergeCell ref="R19:T19"/>
    <mergeCell ref="R20:T20"/>
    <mergeCell ref="R21:T21"/>
    <mergeCell ref="R22:T22"/>
    <mergeCell ref="P18:Q18"/>
    <mergeCell ref="P19:Q19"/>
    <mergeCell ref="P20:Q20"/>
    <mergeCell ref="P21:Q21"/>
    <mergeCell ref="P22:Q22"/>
    <mergeCell ref="N24:O24"/>
    <mergeCell ref="I17:J17"/>
    <mergeCell ref="I18:J18"/>
    <mergeCell ref="I19:J19"/>
    <mergeCell ref="I20:J20"/>
    <mergeCell ref="I21:J21"/>
    <mergeCell ref="I22:J22"/>
    <mergeCell ref="I23:J23"/>
    <mergeCell ref="I24:J24"/>
    <mergeCell ref="N18:O18"/>
    <mergeCell ref="N19:O19"/>
    <mergeCell ref="N20:O20"/>
    <mergeCell ref="N21:O21"/>
    <mergeCell ref="N22:O22"/>
    <mergeCell ref="N23:O23"/>
    <mergeCell ref="U17:V17"/>
    <mergeCell ref="W17:Y17"/>
    <mergeCell ref="U18:V18"/>
    <mergeCell ref="U19:V19"/>
    <mergeCell ref="U20:V20"/>
    <mergeCell ref="U21:V21"/>
    <mergeCell ref="U22:V22"/>
    <mergeCell ref="N17:O17"/>
    <mergeCell ref="W23:Y23"/>
    <mergeCell ref="W24:Y24"/>
    <mergeCell ref="U23:V23"/>
    <mergeCell ref="U24:V24"/>
    <mergeCell ref="R23:T23"/>
    <mergeCell ref="P24:Q24"/>
    <mergeCell ref="R24:T24"/>
    <mergeCell ref="P23:Q23"/>
    <mergeCell ref="W22:Y22"/>
    <mergeCell ref="W20:Y20"/>
    <mergeCell ref="W21:Y21"/>
    <mergeCell ref="W18:Y18"/>
    <mergeCell ref="W19:Y19"/>
    <mergeCell ref="C21:E21"/>
    <mergeCell ref="C22:E22"/>
    <mergeCell ref="C23:E23"/>
    <mergeCell ref="C24:E24"/>
    <mergeCell ref="F17:H17"/>
    <mergeCell ref="F18:H18"/>
    <mergeCell ref="F19:H19"/>
    <mergeCell ref="F20:H20"/>
    <mergeCell ref="F21:H21"/>
    <mergeCell ref="F22:H22"/>
    <mergeCell ref="C17:E17"/>
    <mergeCell ref="C18:E18"/>
    <mergeCell ref="C19:E19"/>
    <mergeCell ref="F24:H24"/>
    <mergeCell ref="F23:H23"/>
    <mergeCell ref="C20:E20"/>
    <mergeCell ref="V13:Y13"/>
    <mergeCell ref="V14:Y14"/>
    <mergeCell ref="V15:Y15"/>
    <mergeCell ref="T13:U13"/>
    <mergeCell ref="T14:U14"/>
    <mergeCell ref="T15:U15"/>
    <mergeCell ref="B13:H14"/>
    <mergeCell ref="B15:C15"/>
    <mergeCell ref="D15:H15"/>
    <mergeCell ref="I13:J13"/>
    <mergeCell ref="I14:J14"/>
    <mergeCell ref="I15:J15"/>
    <mergeCell ref="B4:Y4"/>
    <mergeCell ref="B5:Y8"/>
    <mergeCell ref="B10:Y11"/>
    <mergeCell ref="B2:D2"/>
    <mergeCell ref="E2:Q2"/>
    <mergeCell ref="R2:T2"/>
    <mergeCell ref="U2:Y2"/>
    <mergeCell ref="B3:D3"/>
    <mergeCell ref="E3:Q3"/>
    <mergeCell ref="R3:T3"/>
    <mergeCell ref="U3:Y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01"/>
  <sheetViews>
    <sheetView topLeftCell="A34" workbookViewId="0">
      <selection activeCell="E2" sqref="E2:L2"/>
    </sheetView>
  </sheetViews>
  <sheetFormatPr defaultRowHeight="16.5"/>
  <cols>
    <col min="1" max="1" width="3.25" customWidth="1"/>
  </cols>
  <sheetData>
    <row r="1" spans="2:25" s="30" customFormat="1" ht="17.25" thickBot="1"/>
    <row r="2" spans="2:25" s="30" customFormat="1" ht="17.25">
      <c r="B2" s="530" t="s">
        <v>54</v>
      </c>
      <c r="C2" s="531"/>
      <c r="D2" s="531"/>
      <c r="E2" s="500" t="s">
        <v>682</v>
      </c>
      <c r="F2" s="501"/>
      <c r="G2" s="501"/>
      <c r="H2" s="501"/>
      <c r="I2" s="501"/>
      <c r="J2" s="501"/>
      <c r="K2" s="501"/>
      <c r="L2" s="502"/>
      <c r="M2" s="531" t="s">
        <v>105</v>
      </c>
      <c r="N2" s="531"/>
      <c r="O2" s="531"/>
      <c r="P2" s="500" t="s">
        <v>50</v>
      </c>
      <c r="Q2" s="501"/>
      <c r="R2" s="501"/>
      <c r="S2" s="501"/>
      <c r="T2" s="532"/>
    </row>
    <row r="3" spans="2:25" s="30" customFormat="1" ht="17.25">
      <c r="B3" s="240" t="s">
        <v>55</v>
      </c>
      <c r="C3" s="241"/>
      <c r="D3" s="241"/>
      <c r="E3" s="433" t="s">
        <v>56</v>
      </c>
      <c r="F3" s="433"/>
      <c r="G3" s="433"/>
      <c r="H3" s="433"/>
      <c r="I3" s="433"/>
      <c r="J3" s="433"/>
      <c r="K3" s="433"/>
      <c r="L3" s="433"/>
      <c r="M3" s="241" t="s">
        <v>106</v>
      </c>
      <c r="N3" s="241"/>
      <c r="O3" s="241"/>
      <c r="P3" s="533">
        <v>44197</v>
      </c>
      <c r="Q3" s="433"/>
      <c r="R3" s="433"/>
      <c r="S3" s="433"/>
      <c r="T3" s="534"/>
    </row>
    <row r="4" spans="2:25" s="30" customFormat="1" ht="17.25">
      <c r="B4" s="375" t="s">
        <v>183</v>
      </c>
      <c r="C4" s="376"/>
      <c r="D4" s="376"/>
      <c r="E4" s="376"/>
      <c r="F4" s="376"/>
      <c r="G4" s="376"/>
      <c r="H4" s="376"/>
      <c r="I4" s="376"/>
      <c r="J4" s="376"/>
      <c r="K4" s="376"/>
      <c r="L4" s="376"/>
      <c r="M4" s="376"/>
      <c r="N4" s="376"/>
      <c r="O4" s="376"/>
      <c r="P4" s="376"/>
      <c r="Q4" s="376"/>
      <c r="R4" s="376"/>
      <c r="S4" s="376"/>
      <c r="T4" s="377"/>
      <c r="U4"/>
      <c r="V4"/>
      <c r="W4"/>
      <c r="X4"/>
      <c r="Y4"/>
    </row>
    <row r="5" spans="2:25" s="30" customFormat="1">
      <c r="B5" s="320" t="s">
        <v>207</v>
      </c>
      <c r="C5" s="313"/>
      <c r="D5" s="313"/>
      <c r="E5" s="313"/>
      <c r="F5" s="313"/>
      <c r="G5" s="313"/>
      <c r="H5" s="313"/>
      <c r="I5" s="313"/>
      <c r="J5" s="313"/>
      <c r="K5" s="313"/>
      <c r="L5" s="313"/>
      <c r="M5" s="313"/>
      <c r="N5" s="313"/>
      <c r="O5" s="313"/>
      <c r="P5" s="313"/>
      <c r="Q5" s="313"/>
      <c r="R5" s="313"/>
      <c r="S5" s="313"/>
      <c r="T5" s="314"/>
      <c r="U5"/>
      <c r="V5"/>
      <c r="W5"/>
      <c r="X5"/>
      <c r="Y5"/>
    </row>
    <row r="6" spans="2:25" s="30" customFormat="1">
      <c r="B6" s="322"/>
      <c r="C6" s="304"/>
      <c r="D6" s="304"/>
      <c r="E6" s="304"/>
      <c r="F6" s="304"/>
      <c r="G6" s="304"/>
      <c r="H6" s="304"/>
      <c r="I6" s="304"/>
      <c r="J6" s="304"/>
      <c r="K6" s="304"/>
      <c r="L6" s="304"/>
      <c r="M6" s="304"/>
      <c r="N6" s="304"/>
      <c r="O6" s="304"/>
      <c r="P6" s="304"/>
      <c r="Q6" s="304"/>
      <c r="R6" s="304"/>
      <c r="S6" s="304"/>
      <c r="T6" s="305"/>
      <c r="U6"/>
      <c r="V6"/>
      <c r="W6"/>
      <c r="X6"/>
      <c r="Y6"/>
    </row>
    <row r="7" spans="2:25" s="30" customFormat="1">
      <c r="B7" s="322"/>
      <c r="C7" s="304"/>
      <c r="D7" s="304"/>
      <c r="E7" s="304"/>
      <c r="F7" s="304"/>
      <c r="G7" s="304"/>
      <c r="H7" s="304"/>
      <c r="I7" s="304"/>
      <c r="J7" s="304"/>
      <c r="K7" s="304"/>
      <c r="L7" s="304"/>
      <c r="M7" s="304"/>
      <c r="N7" s="304"/>
      <c r="O7" s="304"/>
      <c r="P7" s="304"/>
      <c r="Q7" s="304"/>
      <c r="R7" s="304"/>
      <c r="S7" s="304"/>
      <c r="T7" s="305"/>
    </row>
    <row r="8" spans="2:25" s="30" customFormat="1">
      <c r="B8" s="322"/>
      <c r="C8" s="304"/>
      <c r="D8" s="304"/>
      <c r="E8" s="304"/>
      <c r="F8" s="304"/>
      <c r="G8" s="304"/>
      <c r="H8" s="304"/>
      <c r="I8" s="304"/>
      <c r="J8" s="304"/>
      <c r="K8" s="304"/>
      <c r="L8" s="304"/>
      <c r="M8" s="304"/>
      <c r="N8" s="304"/>
      <c r="O8" s="304"/>
      <c r="P8" s="304"/>
      <c r="Q8" s="304"/>
      <c r="R8" s="304"/>
      <c r="S8" s="304"/>
      <c r="T8" s="305"/>
    </row>
    <row r="9" spans="2:25" s="30" customFormat="1">
      <c r="B9" s="322"/>
      <c r="C9" s="304"/>
      <c r="D9" s="304"/>
      <c r="E9" s="304"/>
      <c r="F9" s="304"/>
      <c r="G9" s="304"/>
      <c r="H9" s="304"/>
      <c r="I9" s="304"/>
      <c r="J9" s="304"/>
      <c r="K9" s="304"/>
      <c r="L9" s="304"/>
      <c r="M9" s="304"/>
      <c r="N9" s="304"/>
      <c r="O9" s="304"/>
      <c r="P9" s="304"/>
      <c r="Q9" s="304"/>
      <c r="R9" s="304"/>
      <c r="S9" s="304"/>
      <c r="T9" s="305"/>
    </row>
    <row r="10" spans="2:25" s="30" customFormat="1">
      <c r="B10" s="322"/>
      <c r="C10" s="304"/>
      <c r="D10" s="304"/>
      <c r="E10" s="304"/>
      <c r="F10" s="304"/>
      <c r="G10" s="304"/>
      <c r="H10" s="304"/>
      <c r="I10" s="304"/>
      <c r="J10" s="304"/>
      <c r="K10" s="304"/>
      <c r="L10" s="304"/>
      <c r="M10" s="304"/>
      <c r="N10" s="304"/>
      <c r="O10" s="304"/>
      <c r="P10" s="304"/>
      <c r="Q10" s="304"/>
      <c r="R10" s="304"/>
      <c r="S10" s="304"/>
      <c r="T10" s="305"/>
      <c r="U10"/>
      <c r="V10"/>
      <c r="W10"/>
      <c r="X10"/>
      <c r="Y10"/>
    </row>
    <row r="11" spans="2:25" s="30" customFormat="1" ht="17.25" thickBot="1">
      <c r="B11" s="324"/>
      <c r="C11" s="316"/>
      <c r="D11" s="316"/>
      <c r="E11" s="316"/>
      <c r="F11" s="316"/>
      <c r="G11" s="316"/>
      <c r="H11" s="316"/>
      <c r="I11" s="316"/>
      <c r="J11" s="316"/>
      <c r="K11" s="316"/>
      <c r="L11" s="316"/>
      <c r="M11" s="316"/>
      <c r="N11" s="316"/>
      <c r="O11" s="316"/>
      <c r="P11" s="316"/>
      <c r="Q11" s="316"/>
      <c r="R11" s="316"/>
      <c r="S11" s="316"/>
      <c r="T11" s="317"/>
      <c r="U11"/>
      <c r="V11"/>
      <c r="W11"/>
      <c r="X11"/>
      <c r="Y11"/>
    </row>
    <row r="12" spans="2:25" ht="17.25" thickBot="1"/>
    <row r="13" spans="2:25" s="4" customFormat="1" ht="20.100000000000001" customHeight="1">
      <c r="B13" s="336" t="s">
        <v>47</v>
      </c>
      <c r="C13" s="337"/>
      <c r="D13" s="337"/>
      <c r="E13" s="337"/>
      <c r="F13" s="337"/>
      <c r="G13" s="337"/>
      <c r="H13" s="337"/>
      <c r="I13" s="337"/>
      <c r="J13" s="337"/>
      <c r="K13" s="337"/>
      <c r="L13" s="337"/>
      <c r="M13" s="337"/>
      <c r="N13" s="337"/>
      <c r="O13" s="337"/>
      <c r="P13" s="337"/>
      <c r="Q13" s="337"/>
      <c r="R13" s="337"/>
      <c r="S13" s="337"/>
      <c r="T13" s="338"/>
    </row>
    <row r="14" spans="2:25" s="4" customFormat="1" ht="20.100000000000001" customHeight="1">
      <c r="B14" s="339"/>
      <c r="C14" s="340"/>
      <c r="D14" s="340"/>
      <c r="E14" s="340"/>
      <c r="F14" s="340"/>
      <c r="G14" s="340"/>
      <c r="H14" s="340"/>
      <c r="I14" s="340"/>
      <c r="J14" s="340"/>
      <c r="K14" s="340"/>
      <c r="L14" s="340"/>
      <c r="M14" s="340"/>
      <c r="N14" s="340"/>
      <c r="O14" s="340"/>
      <c r="P14" s="340"/>
      <c r="Q14" s="340"/>
      <c r="R14" s="340"/>
      <c r="S14" s="340"/>
      <c r="T14" s="341"/>
    </row>
    <row r="15" spans="2:25" s="4" customFormat="1" ht="20.100000000000001" customHeight="1" thickBot="1">
      <c r="B15" s="342"/>
      <c r="C15" s="343"/>
      <c r="D15" s="343"/>
      <c r="E15" s="343"/>
      <c r="F15" s="343"/>
      <c r="G15" s="343"/>
      <c r="H15" s="343"/>
      <c r="I15" s="343"/>
      <c r="J15" s="343"/>
      <c r="K15" s="343"/>
      <c r="L15" s="343"/>
      <c r="M15" s="343"/>
      <c r="N15" s="343"/>
      <c r="O15" s="343"/>
      <c r="P15" s="343"/>
      <c r="Q15" s="343"/>
      <c r="R15" s="343"/>
      <c r="S15" s="343"/>
      <c r="T15" s="344"/>
    </row>
    <row r="16" spans="2:25" s="4" customFormat="1" ht="17.25" thickBot="1"/>
    <row r="17" spans="2:20" s="4" customFormat="1" ht="32.25" customHeight="1">
      <c r="B17" s="345" t="s">
        <v>48</v>
      </c>
      <c r="C17" s="346"/>
      <c r="D17" s="346"/>
      <c r="E17" s="346"/>
      <c r="F17" s="346"/>
      <c r="G17" s="346"/>
      <c r="H17" s="346"/>
      <c r="I17" s="346"/>
      <c r="J17" s="346"/>
      <c r="K17" s="346"/>
      <c r="L17" s="346"/>
      <c r="M17" s="346"/>
      <c r="N17" s="346"/>
      <c r="O17" s="346"/>
      <c r="P17" s="346"/>
      <c r="Q17" s="346"/>
      <c r="R17" s="346"/>
      <c r="S17" s="346"/>
      <c r="T17" s="347"/>
    </row>
    <row r="18" spans="2:20" s="4" customFormat="1">
      <c r="B18" s="334"/>
      <c r="C18" s="290"/>
      <c r="D18" s="290"/>
      <c r="E18" s="290"/>
      <c r="F18" s="290"/>
      <c r="G18" s="290"/>
      <c r="H18" s="290"/>
      <c r="I18" s="290"/>
      <c r="J18" s="290"/>
      <c r="K18" s="290"/>
      <c r="L18" s="290"/>
      <c r="M18" s="290"/>
      <c r="N18" s="290"/>
      <c r="O18" s="290"/>
      <c r="P18" s="290"/>
      <c r="Q18" s="290"/>
      <c r="R18" s="290"/>
      <c r="S18" s="290"/>
      <c r="T18" s="291"/>
    </row>
    <row r="19" spans="2:20" s="4" customFormat="1">
      <c r="B19" s="334"/>
      <c r="C19" s="290"/>
      <c r="D19" s="290"/>
      <c r="E19" s="290"/>
      <c r="F19" s="290"/>
      <c r="G19" s="290"/>
      <c r="H19" s="290"/>
      <c r="I19" s="290"/>
      <c r="J19" s="290"/>
      <c r="K19" s="290"/>
      <c r="L19" s="290"/>
      <c r="M19" s="290"/>
      <c r="N19" s="290"/>
      <c r="O19" s="290"/>
      <c r="P19" s="290"/>
      <c r="Q19" s="290"/>
      <c r="R19" s="290"/>
      <c r="S19" s="290"/>
      <c r="T19" s="291"/>
    </row>
    <row r="20" spans="2:20" s="4" customFormat="1">
      <c r="B20" s="334"/>
      <c r="C20" s="290"/>
      <c r="D20" s="290"/>
      <c r="E20" s="290"/>
      <c r="F20" s="290"/>
      <c r="G20" s="290"/>
      <c r="H20" s="290"/>
      <c r="I20" s="290"/>
      <c r="J20" s="290"/>
      <c r="K20" s="290"/>
      <c r="L20" s="290"/>
      <c r="M20" s="290"/>
      <c r="N20" s="290"/>
      <c r="O20" s="290"/>
      <c r="P20" s="290"/>
      <c r="Q20" s="290"/>
      <c r="R20" s="290"/>
      <c r="S20" s="290"/>
      <c r="T20" s="291"/>
    </row>
    <row r="21" spans="2:20" s="4" customFormat="1">
      <c r="B21" s="334"/>
      <c r="C21" s="290"/>
      <c r="D21" s="290"/>
      <c r="E21" s="290"/>
      <c r="F21" s="290"/>
      <c r="G21" s="290"/>
      <c r="H21" s="290"/>
      <c r="I21" s="290"/>
      <c r="J21" s="290"/>
      <c r="K21" s="290"/>
      <c r="L21" s="290"/>
      <c r="M21" s="290"/>
      <c r="N21" s="290"/>
      <c r="O21" s="290"/>
      <c r="P21" s="290"/>
      <c r="Q21" s="290"/>
      <c r="R21" s="290"/>
      <c r="S21" s="290"/>
      <c r="T21" s="291"/>
    </row>
    <row r="22" spans="2:20" s="4" customFormat="1">
      <c r="B22" s="334"/>
      <c r="C22" s="290"/>
      <c r="D22" s="290"/>
      <c r="E22" s="290"/>
      <c r="F22" s="290"/>
      <c r="G22" s="290"/>
      <c r="H22" s="290"/>
      <c r="I22" s="290"/>
      <c r="J22" s="290"/>
      <c r="K22" s="290"/>
      <c r="L22" s="290"/>
      <c r="M22" s="290"/>
      <c r="N22" s="290"/>
      <c r="O22" s="290"/>
      <c r="P22" s="290"/>
      <c r="Q22" s="290"/>
      <c r="R22" s="290"/>
      <c r="S22" s="290"/>
      <c r="T22" s="291"/>
    </row>
    <row r="23" spans="2:20" s="4" customFormat="1">
      <c r="B23" s="334"/>
      <c r="C23" s="290"/>
      <c r="D23" s="290"/>
      <c r="E23" s="290"/>
      <c r="F23" s="290"/>
      <c r="G23" s="290"/>
      <c r="H23" s="290"/>
      <c r="I23" s="290"/>
      <c r="J23" s="290"/>
      <c r="K23" s="290"/>
      <c r="L23" s="290"/>
      <c r="M23" s="290"/>
      <c r="N23" s="290"/>
      <c r="O23" s="290"/>
      <c r="P23" s="290"/>
      <c r="Q23" s="290"/>
      <c r="R23" s="290"/>
      <c r="S23" s="290"/>
      <c r="T23" s="291"/>
    </row>
    <row r="24" spans="2:20" s="4" customFormat="1">
      <c r="B24" s="334"/>
      <c r="C24" s="290"/>
      <c r="D24" s="290"/>
      <c r="E24" s="290"/>
      <c r="F24" s="290"/>
      <c r="G24" s="290"/>
      <c r="H24" s="290"/>
      <c r="I24" s="290"/>
      <c r="J24" s="290"/>
      <c r="K24" s="290"/>
      <c r="L24" s="290"/>
      <c r="M24" s="290"/>
      <c r="N24" s="290"/>
      <c r="O24" s="290"/>
      <c r="P24" s="290"/>
      <c r="Q24" s="290"/>
      <c r="R24" s="290"/>
      <c r="S24" s="290"/>
      <c r="T24" s="291"/>
    </row>
    <row r="25" spans="2:20" s="4" customFormat="1">
      <c r="B25" s="334"/>
      <c r="C25" s="290"/>
      <c r="D25" s="290"/>
      <c r="E25" s="290"/>
      <c r="F25" s="290"/>
      <c r="G25" s="290"/>
      <c r="H25" s="290"/>
      <c r="I25" s="290"/>
      <c r="J25" s="290"/>
      <c r="K25" s="290"/>
      <c r="L25" s="290"/>
      <c r="M25" s="290"/>
      <c r="N25" s="290"/>
      <c r="O25" s="290"/>
      <c r="P25" s="290"/>
      <c r="Q25" s="290"/>
      <c r="R25" s="290"/>
      <c r="S25" s="290"/>
      <c r="T25" s="291"/>
    </row>
    <row r="26" spans="2:20" s="4" customFormat="1">
      <c r="B26" s="334"/>
      <c r="C26" s="290"/>
      <c r="D26" s="290"/>
      <c r="E26" s="290"/>
      <c r="F26" s="290"/>
      <c r="G26" s="290"/>
      <c r="H26" s="290"/>
      <c r="I26" s="290"/>
      <c r="J26" s="290"/>
      <c r="K26" s="290"/>
      <c r="L26" s="290"/>
      <c r="M26" s="290"/>
      <c r="N26" s="290"/>
      <c r="O26" s="290"/>
      <c r="P26" s="290"/>
      <c r="Q26" s="290"/>
      <c r="R26" s="290"/>
      <c r="S26" s="290"/>
      <c r="T26" s="291"/>
    </row>
    <row r="27" spans="2:20" s="4" customFormat="1">
      <c r="B27" s="334"/>
      <c r="C27" s="290"/>
      <c r="D27" s="290"/>
      <c r="E27" s="290"/>
      <c r="F27" s="290"/>
      <c r="G27" s="290"/>
      <c r="H27" s="290"/>
      <c r="I27" s="290"/>
      <c r="J27" s="290"/>
      <c r="K27" s="290"/>
      <c r="L27" s="290"/>
      <c r="M27" s="290"/>
      <c r="N27" s="290"/>
      <c r="O27" s="290"/>
      <c r="P27" s="290"/>
      <c r="Q27" s="290"/>
      <c r="R27" s="290"/>
      <c r="S27" s="290"/>
      <c r="T27" s="291"/>
    </row>
    <row r="28" spans="2:20" s="4" customFormat="1">
      <c r="B28" s="334"/>
      <c r="C28" s="290"/>
      <c r="D28" s="290"/>
      <c r="E28" s="290"/>
      <c r="F28" s="290"/>
      <c r="G28" s="290"/>
      <c r="H28" s="290"/>
      <c r="I28" s="290"/>
      <c r="J28" s="290"/>
      <c r="K28" s="290"/>
      <c r="L28" s="290"/>
      <c r="M28" s="290"/>
      <c r="N28" s="290"/>
      <c r="O28" s="290"/>
      <c r="P28" s="290"/>
      <c r="Q28" s="290"/>
      <c r="R28" s="290"/>
      <c r="S28" s="290"/>
      <c r="T28" s="291"/>
    </row>
    <row r="29" spans="2:20" s="4" customFormat="1">
      <c r="B29" s="334"/>
      <c r="C29" s="290"/>
      <c r="D29" s="290"/>
      <c r="E29" s="290"/>
      <c r="F29" s="290"/>
      <c r="G29" s="290"/>
      <c r="H29" s="290"/>
      <c r="I29" s="290"/>
      <c r="J29" s="290"/>
      <c r="K29" s="290"/>
      <c r="L29" s="290"/>
      <c r="M29" s="290"/>
      <c r="N29" s="290"/>
      <c r="O29" s="290"/>
      <c r="P29" s="290"/>
      <c r="Q29" s="290"/>
      <c r="R29" s="290"/>
      <c r="S29" s="290"/>
      <c r="T29" s="291"/>
    </row>
    <row r="30" spans="2:20" s="4" customFormat="1">
      <c r="B30" s="334"/>
      <c r="C30" s="290"/>
      <c r="D30" s="290"/>
      <c r="E30" s="290"/>
      <c r="F30" s="290"/>
      <c r="G30" s="290"/>
      <c r="H30" s="290"/>
      <c r="I30" s="290"/>
      <c r="J30" s="290"/>
      <c r="K30" s="290"/>
      <c r="L30" s="290"/>
      <c r="M30" s="290"/>
      <c r="N30" s="290"/>
      <c r="O30" s="290"/>
      <c r="P30" s="290"/>
      <c r="Q30" s="290"/>
      <c r="R30" s="290"/>
      <c r="S30" s="290"/>
      <c r="T30" s="291"/>
    </row>
    <row r="31" spans="2:20" s="4" customFormat="1">
      <c r="B31" s="334"/>
      <c r="C31" s="290"/>
      <c r="D31" s="290"/>
      <c r="E31" s="290"/>
      <c r="F31" s="290"/>
      <c r="G31" s="290"/>
      <c r="H31" s="290"/>
      <c r="I31" s="290"/>
      <c r="J31" s="290"/>
      <c r="K31" s="290"/>
      <c r="L31" s="290"/>
      <c r="M31" s="290"/>
      <c r="N31" s="290"/>
      <c r="O31" s="290"/>
      <c r="P31" s="290"/>
      <c r="Q31" s="290"/>
      <c r="R31" s="290"/>
      <c r="S31" s="290"/>
      <c r="T31" s="291"/>
    </row>
    <row r="32" spans="2:20" s="4" customFormat="1">
      <c r="B32" s="334"/>
      <c r="C32" s="290"/>
      <c r="D32" s="290"/>
      <c r="E32" s="290"/>
      <c r="F32" s="290"/>
      <c r="G32" s="290"/>
      <c r="H32" s="290"/>
      <c r="I32" s="290"/>
      <c r="J32" s="290"/>
      <c r="K32" s="290"/>
      <c r="L32" s="290"/>
      <c r="M32" s="290"/>
      <c r="N32" s="290"/>
      <c r="O32" s="290"/>
      <c r="P32" s="290"/>
      <c r="Q32" s="290"/>
      <c r="R32" s="290"/>
      <c r="S32" s="290"/>
      <c r="T32" s="291"/>
    </row>
    <row r="33" spans="2:20" s="4" customFormat="1">
      <c r="B33" s="334"/>
      <c r="C33" s="290"/>
      <c r="D33" s="290"/>
      <c r="E33" s="290"/>
      <c r="F33" s="290"/>
      <c r="G33" s="290"/>
      <c r="H33" s="290"/>
      <c r="I33" s="290"/>
      <c r="J33" s="290"/>
      <c r="K33" s="290"/>
      <c r="L33" s="290"/>
      <c r="M33" s="290"/>
      <c r="N33" s="290"/>
      <c r="O33" s="290"/>
      <c r="P33" s="290"/>
      <c r="Q33" s="290"/>
      <c r="R33" s="290"/>
      <c r="S33" s="290"/>
      <c r="T33" s="291"/>
    </row>
    <row r="34" spans="2:20" s="4" customFormat="1">
      <c r="B34" s="334"/>
      <c r="C34" s="290"/>
      <c r="D34" s="290"/>
      <c r="E34" s="290"/>
      <c r="F34" s="290"/>
      <c r="G34" s="290"/>
      <c r="H34" s="290"/>
      <c r="I34" s="290"/>
      <c r="J34" s="290"/>
      <c r="K34" s="290"/>
      <c r="L34" s="290"/>
      <c r="M34" s="290"/>
      <c r="N34" s="290"/>
      <c r="O34" s="290"/>
      <c r="P34" s="290"/>
      <c r="Q34" s="290"/>
      <c r="R34" s="290"/>
      <c r="S34" s="290"/>
      <c r="T34" s="291"/>
    </row>
    <row r="35" spans="2:20" s="4" customFormat="1">
      <c r="B35" s="334"/>
      <c r="C35" s="290"/>
      <c r="D35" s="290"/>
      <c r="E35" s="290"/>
      <c r="F35" s="290"/>
      <c r="G35" s="290"/>
      <c r="H35" s="290"/>
      <c r="I35" s="290"/>
      <c r="J35" s="290"/>
      <c r="K35" s="290"/>
      <c r="L35" s="290"/>
      <c r="M35" s="290"/>
      <c r="N35" s="290"/>
      <c r="O35" s="290"/>
      <c r="P35" s="290"/>
      <c r="Q35" s="290"/>
      <c r="R35" s="290"/>
      <c r="S35" s="290"/>
      <c r="T35" s="291"/>
    </row>
    <row r="36" spans="2:20" s="4" customFormat="1">
      <c r="B36" s="334"/>
      <c r="C36" s="290"/>
      <c r="D36" s="290"/>
      <c r="E36" s="290"/>
      <c r="F36" s="290"/>
      <c r="G36" s="290"/>
      <c r="H36" s="290"/>
      <c r="I36" s="290"/>
      <c r="J36" s="290"/>
      <c r="K36" s="290"/>
      <c r="L36" s="290"/>
      <c r="M36" s="290"/>
      <c r="N36" s="290"/>
      <c r="O36" s="290"/>
      <c r="P36" s="290"/>
      <c r="Q36" s="290"/>
      <c r="R36" s="290"/>
      <c r="S36" s="290"/>
      <c r="T36" s="291"/>
    </row>
    <row r="37" spans="2:20" s="4" customFormat="1">
      <c r="B37" s="334"/>
      <c r="C37" s="290"/>
      <c r="D37" s="290"/>
      <c r="E37" s="290"/>
      <c r="F37" s="290"/>
      <c r="G37" s="290"/>
      <c r="H37" s="290"/>
      <c r="I37" s="290"/>
      <c r="J37" s="290"/>
      <c r="K37" s="290"/>
      <c r="L37" s="290"/>
      <c r="M37" s="290"/>
      <c r="N37" s="290"/>
      <c r="O37" s="290"/>
      <c r="P37" s="290"/>
      <c r="Q37" s="290"/>
      <c r="R37" s="290"/>
      <c r="S37" s="290"/>
      <c r="T37" s="291"/>
    </row>
    <row r="38" spans="2:20" s="4" customFormat="1">
      <c r="B38" s="334"/>
      <c r="C38" s="290"/>
      <c r="D38" s="290"/>
      <c r="E38" s="290"/>
      <c r="F38" s="290"/>
      <c r="G38" s="290"/>
      <c r="H38" s="290"/>
      <c r="I38" s="290"/>
      <c r="J38" s="290"/>
      <c r="K38" s="290"/>
      <c r="L38" s="290"/>
      <c r="M38" s="290"/>
      <c r="N38" s="290"/>
      <c r="O38" s="290"/>
      <c r="P38" s="290"/>
      <c r="Q38" s="290"/>
      <c r="R38" s="290"/>
      <c r="S38" s="290"/>
      <c r="T38" s="291"/>
    </row>
    <row r="39" spans="2:20" s="4" customFormat="1">
      <c r="B39" s="334"/>
      <c r="C39" s="290"/>
      <c r="D39" s="290"/>
      <c r="E39" s="290"/>
      <c r="F39" s="290"/>
      <c r="G39" s="290"/>
      <c r="H39" s="290"/>
      <c r="I39" s="290"/>
      <c r="J39" s="290"/>
      <c r="K39" s="290"/>
      <c r="L39" s="290"/>
      <c r="M39" s="290"/>
      <c r="N39" s="290"/>
      <c r="O39" s="290"/>
      <c r="P39" s="290"/>
      <c r="Q39" s="290"/>
      <c r="R39" s="290"/>
      <c r="S39" s="290"/>
      <c r="T39" s="291"/>
    </row>
    <row r="40" spans="2:20" s="4" customFormat="1">
      <c r="B40" s="334"/>
      <c r="C40" s="290"/>
      <c r="D40" s="290"/>
      <c r="E40" s="290"/>
      <c r="F40" s="290"/>
      <c r="G40" s="290"/>
      <c r="H40" s="290"/>
      <c r="I40" s="290"/>
      <c r="J40" s="290"/>
      <c r="K40" s="290"/>
      <c r="L40" s="290"/>
      <c r="M40" s="290"/>
      <c r="N40" s="290"/>
      <c r="O40" s="290"/>
      <c r="P40" s="290"/>
      <c r="Q40" s="290"/>
      <c r="R40" s="290"/>
      <c r="S40" s="290"/>
      <c r="T40" s="291"/>
    </row>
    <row r="41" spans="2:20" s="4" customFormat="1">
      <c r="B41" s="334"/>
      <c r="C41" s="290"/>
      <c r="D41" s="290"/>
      <c r="E41" s="290"/>
      <c r="F41" s="290"/>
      <c r="G41" s="290"/>
      <c r="H41" s="290"/>
      <c r="I41" s="290"/>
      <c r="J41" s="290"/>
      <c r="K41" s="290"/>
      <c r="L41" s="290"/>
      <c r="M41" s="290"/>
      <c r="N41" s="290"/>
      <c r="O41" s="290"/>
      <c r="P41" s="290"/>
      <c r="Q41" s="290"/>
      <c r="R41" s="290"/>
      <c r="S41" s="290"/>
      <c r="T41" s="291"/>
    </row>
    <row r="42" spans="2:20" s="4" customFormat="1">
      <c r="B42" s="334"/>
      <c r="C42" s="290"/>
      <c r="D42" s="290"/>
      <c r="E42" s="290"/>
      <c r="F42" s="290"/>
      <c r="G42" s="290"/>
      <c r="H42" s="290"/>
      <c r="I42" s="290"/>
      <c r="J42" s="290"/>
      <c r="K42" s="290"/>
      <c r="L42" s="290"/>
      <c r="M42" s="290"/>
      <c r="N42" s="290"/>
      <c r="O42" s="290"/>
      <c r="P42" s="290"/>
      <c r="Q42" s="290"/>
      <c r="R42" s="290"/>
      <c r="S42" s="290"/>
      <c r="T42" s="291"/>
    </row>
    <row r="43" spans="2:20" s="4" customFormat="1">
      <c r="B43" s="334"/>
      <c r="C43" s="290"/>
      <c r="D43" s="290"/>
      <c r="E43" s="290"/>
      <c r="F43" s="290"/>
      <c r="G43" s="290"/>
      <c r="H43" s="290"/>
      <c r="I43" s="290"/>
      <c r="J43" s="290"/>
      <c r="K43" s="290"/>
      <c r="L43" s="290"/>
      <c r="M43" s="290"/>
      <c r="N43" s="290"/>
      <c r="O43" s="290"/>
      <c r="P43" s="290"/>
      <c r="Q43" s="290"/>
      <c r="R43" s="290"/>
      <c r="S43" s="290"/>
      <c r="T43" s="291"/>
    </row>
    <row r="44" spans="2:20" s="4" customFormat="1">
      <c r="B44" s="334"/>
      <c r="C44" s="290"/>
      <c r="D44" s="290"/>
      <c r="E44" s="290"/>
      <c r="F44" s="290"/>
      <c r="G44" s="290"/>
      <c r="H44" s="290"/>
      <c r="I44" s="290"/>
      <c r="J44" s="290"/>
      <c r="K44" s="290"/>
      <c r="L44" s="290"/>
      <c r="M44" s="290"/>
      <c r="N44" s="290"/>
      <c r="O44" s="290"/>
      <c r="P44" s="290"/>
      <c r="Q44" s="290"/>
      <c r="R44" s="290"/>
      <c r="S44" s="290"/>
      <c r="T44" s="291"/>
    </row>
    <row r="45" spans="2:20" s="4" customFormat="1">
      <c r="B45" s="334"/>
      <c r="C45" s="290"/>
      <c r="D45" s="290"/>
      <c r="E45" s="290"/>
      <c r="F45" s="290"/>
      <c r="G45" s="290"/>
      <c r="H45" s="290"/>
      <c r="I45" s="290"/>
      <c r="J45" s="290"/>
      <c r="K45" s="290"/>
      <c r="L45" s="290"/>
      <c r="M45" s="290"/>
      <c r="N45" s="290"/>
      <c r="O45" s="290"/>
      <c r="P45" s="290"/>
      <c r="Q45" s="290"/>
      <c r="R45" s="290"/>
      <c r="S45" s="290"/>
      <c r="T45" s="291"/>
    </row>
    <row r="46" spans="2:20" s="4" customFormat="1">
      <c r="B46" s="334"/>
      <c r="C46" s="290"/>
      <c r="D46" s="290"/>
      <c r="E46" s="290"/>
      <c r="F46" s="290"/>
      <c r="G46" s="290"/>
      <c r="H46" s="290"/>
      <c r="I46" s="290"/>
      <c r="J46" s="290"/>
      <c r="K46" s="290"/>
      <c r="L46" s="290"/>
      <c r="M46" s="290"/>
      <c r="N46" s="290"/>
      <c r="O46" s="290"/>
      <c r="P46" s="290"/>
      <c r="Q46" s="290"/>
      <c r="R46" s="290"/>
      <c r="S46" s="290"/>
      <c r="T46" s="291"/>
    </row>
    <row r="47" spans="2:20" s="4" customFormat="1">
      <c r="B47" s="334"/>
      <c r="C47" s="290"/>
      <c r="D47" s="290"/>
      <c r="E47" s="290"/>
      <c r="F47" s="290"/>
      <c r="G47" s="290"/>
      <c r="H47" s="290"/>
      <c r="I47" s="290"/>
      <c r="J47" s="290"/>
      <c r="K47" s="290"/>
      <c r="L47" s="290"/>
      <c r="M47" s="290"/>
      <c r="N47" s="290"/>
      <c r="O47" s="290"/>
      <c r="P47" s="290"/>
      <c r="Q47" s="290"/>
      <c r="R47" s="290"/>
      <c r="S47" s="290"/>
      <c r="T47" s="291"/>
    </row>
    <row r="48" spans="2:20" s="4" customFormat="1">
      <c r="B48" s="334"/>
      <c r="C48" s="290"/>
      <c r="D48" s="290"/>
      <c r="E48" s="290"/>
      <c r="F48" s="290"/>
      <c r="G48" s="290"/>
      <c r="H48" s="290"/>
      <c r="I48" s="290"/>
      <c r="J48" s="290"/>
      <c r="K48" s="290"/>
      <c r="L48" s="290"/>
      <c r="M48" s="290"/>
      <c r="N48" s="290"/>
      <c r="O48" s="290"/>
      <c r="P48" s="290"/>
      <c r="Q48" s="290"/>
      <c r="R48" s="290"/>
      <c r="S48" s="290"/>
      <c r="T48" s="291"/>
    </row>
    <row r="49" spans="2:20" s="4" customFormat="1">
      <c r="B49" s="334"/>
      <c r="C49" s="290"/>
      <c r="D49" s="290"/>
      <c r="E49" s="290"/>
      <c r="F49" s="290"/>
      <c r="G49" s="290"/>
      <c r="H49" s="290"/>
      <c r="I49" s="290"/>
      <c r="J49" s="290"/>
      <c r="K49" s="290"/>
      <c r="L49" s="290"/>
      <c r="M49" s="290"/>
      <c r="N49" s="290"/>
      <c r="O49" s="290"/>
      <c r="P49" s="290"/>
      <c r="Q49" s="290"/>
      <c r="R49" s="290"/>
      <c r="S49" s="290"/>
      <c r="T49" s="291"/>
    </row>
    <row r="50" spans="2:20" s="4" customFormat="1">
      <c r="B50" s="334"/>
      <c r="C50" s="290"/>
      <c r="D50" s="290"/>
      <c r="E50" s="290"/>
      <c r="F50" s="290"/>
      <c r="G50" s="290"/>
      <c r="H50" s="290"/>
      <c r="I50" s="290"/>
      <c r="J50" s="290"/>
      <c r="K50" s="290"/>
      <c r="L50" s="290"/>
      <c r="M50" s="290"/>
      <c r="N50" s="290"/>
      <c r="O50" s="290"/>
      <c r="P50" s="290"/>
      <c r="Q50" s="290"/>
      <c r="R50" s="290"/>
      <c r="S50" s="290"/>
      <c r="T50" s="291"/>
    </row>
    <row r="51" spans="2:20" s="4" customFormat="1">
      <c r="B51" s="334"/>
      <c r="C51" s="290"/>
      <c r="D51" s="290"/>
      <c r="E51" s="290"/>
      <c r="F51" s="290"/>
      <c r="G51" s="290"/>
      <c r="H51" s="290"/>
      <c r="I51" s="290"/>
      <c r="J51" s="290"/>
      <c r="K51" s="290"/>
      <c r="L51" s="290"/>
      <c r="M51" s="290"/>
      <c r="N51" s="290"/>
      <c r="O51" s="290"/>
      <c r="P51" s="290"/>
      <c r="Q51" s="290"/>
      <c r="R51" s="290"/>
      <c r="S51" s="290"/>
      <c r="T51" s="291"/>
    </row>
    <row r="52" spans="2:20" s="4" customFormat="1">
      <c r="B52" s="334"/>
      <c r="C52" s="290"/>
      <c r="D52" s="290"/>
      <c r="E52" s="290"/>
      <c r="F52" s="290"/>
      <c r="G52" s="290"/>
      <c r="H52" s="290"/>
      <c r="I52" s="290"/>
      <c r="J52" s="290"/>
      <c r="K52" s="290"/>
      <c r="L52" s="290"/>
      <c r="M52" s="290"/>
      <c r="N52" s="290"/>
      <c r="O52" s="290"/>
      <c r="P52" s="290"/>
      <c r="Q52" s="290"/>
      <c r="R52" s="290"/>
      <c r="S52" s="290"/>
      <c r="T52" s="291"/>
    </row>
    <row r="53" spans="2:20" s="4" customFormat="1">
      <c r="B53" s="334"/>
      <c r="C53" s="290"/>
      <c r="D53" s="290"/>
      <c r="E53" s="290"/>
      <c r="F53" s="290"/>
      <c r="G53" s="290"/>
      <c r="H53" s="290"/>
      <c r="I53" s="290"/>
      <c r="J53" s="290"/>
      <c r="K53" s="290"/>
      <c r="L53" s="290"/>
      <c r="M53" s="290"/>
      <c r="N53" s="290"/>
      <c r="O53" s="290"/>
      <c r="P53" s="290"/>
      <c r="Q53" s="290"/>
      <c r="R53" s="290"/>
      <c r="S53" s="290"/>
      <c r="T53" s="291"/>
    </row>
    <row r="54" spans="2:20" s="4" customFormat="1">
      <c r="B54" s="334"/>
      <c r="C54" s="290"/>
      <c r="D54" s="290"/>
      <c r="E54" s="290"/>
      <c r="F54" s="290"/>
      <c r="G54" s="290"/>
      <c r="H54" s="290"/>
      <c r="I54" s="290"/>
      <c r="J54" s="290"/>
      <c r="K54" s="290"/>
      <c r="L54" s="290"/>
      <c r="M54" s="290"/>
      <c r="N54" s="290"/>
      <c r="O54" s="290"/>
      <c r="P54" s="290"/>
      <c r="Q54" s="290"/>
      <c r="R54" s="290"/>
      <c r="S54" s="290"/>
      <c r="T54" s="291"/>
    </row>
    <row r="55" spans="2:20" s="4" customFormat="1">
      <c r="B55" s="334"/>
      <c r="C55" s="290"/>
      <c r="D55" s="290"/>
      <c r="E55" s="290"/>
      <c r="F55" s="290"/>
      <c r="G55" s="290"/>
      <c r="H55" s="290"/>
      <c r="I55" s="290"/>
      <c r="J55" s="290"/>
      <c r="K55" s="290"/>
      <c r="L55" s="290"/>
      <c r="M55" s="290"/>
      <c r="N55" s="290"/>
      <c r="O55" s="290"/>
      <c r="P55" s="290"/>
      <c r="Q55" s="290"/>
      <c r="R55" s="290"/>
      <c r="S55" s="290"/>
      <c r="T55" s="291"/>
    </row>
    <row r="56" spans="2:20" s="4" customFormat="1">
      <c r="B56" s="334"/>
      <c r="C56" s="290"/>
      <c r="D56" s="290"/>
      <c r="E56" s="290"/>
      <c r="F56" s="290"/>
      <c r="G56" s="290"/>
      <c r="H56" s="290"/>
      <c r="I56" s="290"/>
      <c r="J56" s="290"/>
      <c r="K56" s="290"/>
      <c r="L56" s="290"/>
      <c r="M56" s="290"/>
      <c r="N56" s="290"/>
      <c r="O56" s="290"/>
      <c r="P56" s="290"/>
      <c r="Q56" s="290"/>
      <c r="R56" s="290"/>
      <c r="S56" s="290"/>
      <c r="T56" s="291"/>
    </row>
    <row r="57" spans="2:20" s="4" customFormat="1">
      <c r="B57" s="334"/>
      <c r="C57" s="290"/>
      <c r="D57" s="290"/>
      <c r="E57" s="290"/>
      <c r="F57" s="290"/>
      <c r="G57" s="290"/>
      <c r="H57" s="290"/>
      <c r="I57" s="290"/>
      <c r="J57" s="290"/>
      <c r="K57" s="290"/>
      <c r="L57" s="290"/>
      <c r="M57" s="290"/>
      <c r="N57" s="290"/>
      <c r="O57" s="290"/>
      <c r="P57" s="290"/>
      <c r="Q57" s="290"/>
      <c r="R57" s="290"/>
      <c r="S57" s="290"/>
      <c r="T57" s="291"/>
    </row>
    <row r="58" spans="2:20" s="4" customFormat="1" ht="17.25" thickBot="1">
      <c r="B58" s="335"/>
      <c r="C58" s="318"/>
      <c r="D58" s="318"/>
      <c r="E58" s="318"/>
      <c r="F58" s="318"/>
      <c r="G58" s="318"/>
      <c r="H58" s="318"/>
      <c r="I58" s="318"/>
      <c r="J58" s="318"/>
      <c r="K58" s="318"/>
      <c r="L58" s="318"/>
      <c r="M58" s="318"/>
      <c r="N58" s="318"/>
      <c r="O58" s="318"/>
      <c r="P58" s="318"/>
      <c r="Q58" s="318"/>
      <c r="R58" s="318"/>
      <c r="S58" s="318"/>
      <c r="T58" s="319"/>
    </row>
    <row r="59" spans="2:20" ht="17.25" thickBot="1"/>
    <row r="60" spans="2:20" ht="26.25">
      <c r="B60" s="345" t="s">
        <v>49</v>
      </c>
      <c r="C60" s="346"/>
      <c r="D60" s="346"/>
      <c r="E60" s="346"/>
      <c r="F60" s="346"/>
      <c r="G60" s="346"/>
      <c r="H60" s="346"/>
      <c r="I60" s="346"/>
      <c r="J60" s="346"/>
      <c r="K60" s="346"/>
      <c r="L60" s="346"/>
      <c r="M60" s="346"/>
      <c r="N60" s="346"/>
      <c r="O60" s="346"/>
      <c r="P60" s="346"/>
      <c r="Q60" s="346"/>
      <c r="R60" s="346"/>
      <c r="S60" s="346"/>
      <c r="T60" s="347"/>
    </row>
    <row r="61" spans="2:20">
      <c r="B61" s="334"/>
      <c r="C61" s="290"/>
      <c r="D61" s="290"/>
      <c r="E61" s="290"/>
      <c r="F61" s="290"/>
      <c r="G61" s="290"/>
      <c r="H61" s="290"/>
      <c r="I61" s="290"/>
      <c r="J61" s="290"/>
      <c r="K61" s="290"/>
      <c r="L61" s="290"/>
      <c r="M61" s="290"/>
      <c r="N61" s="290"/>
      <c r="O61" s="290"/>
      <c r="P61" s="290"/>
      <c r="Q61" s="290"/>
      <c r="R61" s="290"/>
      <c r="S61" s="290"/>
      <c r="T61" s="291"/>
    </row>
    <row r="62" spans="2:20">
      <c r="B62" s="334"/>
      <c r="C62" s="290"/>
      <c r="D62" s="290"/>
      <c r="E62" s="290"/>
      <c r="F62" s="290"/>
      <c r="G62" s="290"/>
      <c r="H62" s="290"/>
      <c r="I62" s="290"/>
      <c r="J62" s="290"/>
      <c r="K62" s="290"/>
      <c r="L62" s="290"/>
      <c r="M62" s="290"/>
      <c r="N62" s="290"/>
      <c r="O62" s="290"/>
      <c r="P62" s="290"/>
      <c r="Q62" s="290"/>
      <c r="R62" s="290"/>
      <c r="S62" s="290"/>
      <c r="T62" s="291"/>
    </row>
    <row r="63" spans="2:20">
      <c r="B63" s="334"/>
      <c r="C63" s="290"/>
      <c r="D63" s="290"/>
      <c r="E63" s="290"/>
      <c r="F63" s="290"/>
      <c r="G63" s="290"/>
      <c r="H63" s="290"/>
      <c r="I63" s="290"/>
      <c r="J63" s="290"/>
      <c r="K63" s="290"/>
      <c r="L63" s="290"/>
      <c r="M63" s="290"/>
      <c r="N63" s="290"/>
      <c r="O63" s="290"/>
      <c r="P63" s="290"/>
      <c r="Q63" s="290"/>
      <c r="R63" s="290"/>
      <c r="S63" s="290"/>
      <c r="T63" s="291"/>
    </row>
    <row r="64" spans="2:20">
      <c r="B64" s="334"/>
      <c r="C64" s="290"/>
      <c r="D64" s="290"/>
      <c r="E64" s="290"/>
      <c r="F64" s="290"/>
      <c r="G64" s="290"/>
      <c r="H64" s="290"/>
      <c r="I64" s="290"/>
      <c r="J64" s="290"/>
      <c r="K64" s="290"/>
      <c r="L64" s="290"/>
      <c r="M64" s="290"/>
      <c r="N64" s="290"/>
      <c r="O64" s="290"/>
      <c r="P64" s="290"/>
      <c r="Q64" s="290"/>
      <c r="R64" s="290"/>
      <c r="S64" s="290"/>
      <c r="T64" s="291"/>
    </row>
    <row r="65" spans="2:20">
      <c r="B65" s="334"/>
      <c r="C65" s="290"/>
      <c r="D65" s="290"/>
      <c r="E65" s="290"/>
      <c r="F65" s="290"/>
      <c r="G65" s="290"/>
      <c r="H65" s="290"/>
      <c r="I65" s="290"/>
      <c r="J65" s="290"/>
      <c r="K65" s="290"/>
      <c r="L65" s="290"/>
      <c r="M65" s="290"/>
      <c r="N65" s="290"/>
      <c r="O65" s="290"/>
      <c r="P65" s="290"/>
      <c r="Q65" s="290"/>
      <c r="R65" s="290"/>
      <c r="S65" s="290"/>
      <c r="T65" s="291"/>
    </row>
    <row r="66" spans="2:20">
      <c r="B66" s="334"/>
      <c r="C66" s="290"/>
      <c r="D66" s="290"/>
      <c r="E66" s="290"/>
      <c r="F66" s="290"/>
      <c r="G66" s="290"/>
      <c r="H66" s="290"/>
      <c r="I66" s="290"/>
      <c r="J66" s="290"/>
      <c r="K66" s="290"/>
      <c r="L66" s="290"/>
      <c r="M66" s="290"/>
      <c r="N66" s="290"/>
      <c r="O66" s="290"/>
      <c r="P66" s="290"/>
      <c r="Q66" s="290"/>
      <c r="R66" s="290"/>
      <c r="S66" s="290"/>
      <c r="T66" s="291"/>
    </row>
    <row r="67" spans="2:20">
      <c r="B67" s="334"/>
      <c r="C67" s="290"/>
      <c r="D67" s="290"/>
      <c r="E67" s="290"/>
      <c r="F67" s="290"/>
      <c r="G67" s="290"/>
      <c r="H67" s="290"/>
      <c r="I67" s="290"/>
      <c r="J67" s="290"/>
      <c r="K67" s="290"/>
      <c r="L67" s="290"/>
      <c r="M67" s="290"/>
      <c r="N67" s="290"/>
      <c r="O67" s="290"/>
      <c r="P67" s="290"/>
      <c r="Q67" s="290"/>
      <c r="R67" s="290"/>
      <c r="S67" s="290"/>
      <c r="T67" s="291"/>
    </row>
    <row r="68" spans="2:20">
      <c r="B68" s="334"/>
      <c r="C68" s="290"/>
      <c r="D68" s="290"/>
      <c r="E68" s="290"/>
      <c r="F68" s="290"/>
      <c r="G68" s="290"/>
      <c r="H68" s="290"/>
      <c r="I68" s="290"/>
      <c r="J68" s="290"/>
      <c r="K68" s="290"/>
      <c r="L68" s="290"/>
      <c r="M68" s="290"/>
      <c r="N68" s="290"/>
      <c r="O68" s="290"/>
      <c r="P68" s="290"/>
      <c r="Q68" s="290"/>
      <c r="R68" s="290"/>
      <c r="S68" s="290"/>
      <c r="T68" s="291"/>
    </row>
    <row r="69" spans="2:20">
      <c r="B69" s="334"/>
      <c r="C69" s="290"/>
      <c r="D69" s="290"/>
      <c r="E69" s="290"/>
      <c r="F69" s="290"/>
      <c r="G69" s="290"/>
      <c r="H69" s="290"/>
      <c r="I69" s="290"/>
      <c r="J69" s="290"/>
      <c r="K69" s="290"/>
      <c r="L69" s="290"/>
      <c r="M69" s="290"/>
      <c r="N69" s="290"/>
      <c r="O69" s="290"/>
      <c r="P69" s="290"/>
      <c r="Q69" s="290"/>
      <c r="R69" s="290"/>
      <c r="S69" s="290"/>
      <c r="T69" s="291"/>
    </row>
    <row r="70" spans="2:20">
      <c r="B70" s="334"/>
      <c r="C70" s="290"/>
      <c r="D70" s="290"/>
      <c r="E70" s="290"/>
      <c r="F70" s="290"/>
      <c r="G70" s="290"/>
      <c r="H70" s="290"/>
      <c r="I70" s="290"/>
      <c r="J70" s="290"/>
      <c r="K70" s="290"/>
      <c r="L70" s="290"/>
      <c r="M70" s="290"/>
      <c r="N70" s="290"/>
      <c r="O70" s="290"/>
      <c r="P70" s="290"/>
      <c r="Q70" s="290"/>
      <c r="R70" s="290"/>
      <c r="S70" s="290"/>
      <c r="T70" s="291"/>
    </row>
    <row r="71" spans="2:20">
      <c r="B71" s="334"/>
      <c r="C71" s="290"/>
      <c r="D71" s="290"/>
      <c r="E71" s="290"/>
      <c r="F71" s="290"/>
      <c r="G71" s="290"/>
      <c r="H71" s="290"/>
      <c r="I71" s="290"/>
      <c r="J71" s="290"/>
      <c r="K71" s="290"/>
      <c r="L71" s="290"/>
      <c r="M71" s="290"/>
      <c r="N71" s="290"/>
      <c r="O71" s="290"/>
      <c r="P71" s="290"/>
      <c r="Q71" s="290"/>
      <c r="R71" s="290"/>
      <c r="S71" s="290"/>
      <c r="T71" s="291"/>
    </row>
    <row r="72" spans="2:20">
      <c r="B72" s="334"/>
      <c r="C72" s="290"/>
      <c r="D72" s="290"/>
      <c r="E72" s="290"/>
      <c r="F72" s="290"/>
      <c r="G72" s="290"/>
      <c r="H72" s="290"/>
      <c r="I72" s="290"/>
      <c r="J72" s="290"/>
      <c r="K72" s="290"/>
      <c r="L72" s="290"/>
      <c r="M72" s="290"/>
      <c r="N72" s="290"/>
      <c r="O72" s="290"/>
      <c r="P72" s="290"/>
      <c r="Q72" s="290"/>
      <c r="R72" s="290"/>
      <c r="S72" s="290"/>
      <c r="T72" s="291"/>
    </row>
    <row r="73" spans="2:20">
      <c r="B73" s="334"/>
      <c r="C73" s="290"/>
      <c r="D73" s="290"/>
      <c r="E73" s="290"/>
      <c r="F73" s="290"/>
      <c r="G73" s="290"/>
      <c r="H73" s="290"/>
      <c r="I73" s="290"/>
      <c r="J73" s="290"/>
      <c r="K73" s="290"/>
      <c r="L73" s="290"/>
      <c r="M73" s="290"/>
      <c r="N73" s="290"/>
      <c r="O73" s="290"/>
      <c r="P73" s="290"/>
      <c r="Q73" s="290"/>
      <c r="R73" s="290"/>
      <c r="S73" s="290"/>
      <c r="T73" s="291"/>
    </row>
    <row r="74" spans="2:20">
      <c r="B74" s="334"/>
      <c r="C74" s="290"/>
      <c r="D74" s="290"/>
      <c r="E74" s="290"/>
      <c r="F74" s="290"/>
      <c r="G74" s="290"/>
      <c r="H74" s="290"/>
      <c r="I74" s="290"/>
      <c r="J74" s="290"/>
      <c r="K74" s="290"/>
      <c r="L74" s="290"/>
      <c r="M74" s="290"/>
      <c r="N74" s="290"/>
      <c r="O74" s="290"/>
      <c r="P74" s="290"/>
      <c r="Q74" s="290"/>
      <c r="R74" s="290"/>
      <c r="S74" s="290"/>
      <c r="T74" s="291"/>
    </row>
    <row r="75" spans="2:20">
      <c r="B75" s="334"/>
      <c r="C75" s="290"/>
      <c r="D75" s="290"/>
      <c r="E75" s="290"/>
      <c r="F75" s="290"/>
      <c r="G75" s="290"/>
      <c r="H75" s="290"/>
      <c r="I75" s="290"/>
      <c r="J75" s="290"/>
      <c r="K75" s="290"/>
      <c r="L75" s="290"/>
      <c r="M75" s="290"/>
      <c r="N75" s="290"/>
      <c r="O75" s="290"/>
      <c r="P75" s="290"/>
      <c r="Q75" s="290"/>
      <c r="R75" s="290"/>
      <c r="S75" s="290"/>
      <c r="T75" s="291"/>
    </row>
    <row r="76" spans="2:20">
      <c r="B76" s="334"/>
      <c r="C76" s="290"/>
      <c r="D76" s="290"/>
      <c r="E76" s="290"/>
      <c r="F76" s="290"/>
      <c r="G76" s="290"/>
      <c r="H76" s="290"/>
      <c r="I76" s="290"/>
      <c r="J76" s="290"/>
      <c r="K76" s="290"/>
      <c r="L76" s="290"/>
      <c r="M76" s="290"/>
      <c r="N76" s="290"/>
      <c r="O76" s="290"/>
      <c r="P76" s="290"/>
      <c r="Q76" s="290"/>
      <c r="R76" s="290"/>
      <c r="S76" s="290"/>
      <c r="T76" s="291"/>
    </row>
    <row r="77" spans="2:20">
      <c r="B77" s="334"/>
      <c r="C77" s="290"/>
      <c r="D77" s="290"/>
      <c r="E77" s="290"/>
      <c r="F77" s="290"/>
      <c r="G77" s="290"/>
      <c r="H77" s="290"/>
      <c r="I77" s="290"/>
      <c r="J77" s="290"/>
      <c r="K77" s="290"/>
      <c r="L77" s="290"/>
      <c r="M77" s="290"/>
      <c r="N77" s="290"/>
      <c r="O77" s="290"/>
      <c r="P77" s="290"/>
      <c r="Q77" s="290"/>
      <c r="R77" s="290"/>
      <c r="S77" s="290"/>
      <c r="T77" s="291"/>
    </row>
    <row r="78" spans="2:20">
      <c r="B78" s="334"/>
      <c r="C78" s="290"/>
      <c r="D78" s="290"/>
      <c r="E78" s="290"/>
      <c r="F78" s="290"/>
      <c r="G78" s="290"/>
      <c r="H78" s="290"/>
      <c r="I78" s="290"/>
      <c r="J78" s="290"/>
      <c r="K78" s="290"/>
      <c r="L78" s="290"/>
      <c r="M78" s="290"/>
      <c r="N78" s="290"/>
      <c r="O78" s="290"/>
      <c r="P78" s="290"/>
      <c r="Q78" s="290"/>
      <c r="R78" s="290"/>
      <c r="S78" s="290"/>
      <c r="T78" s="291"/>
    </row>
    <row r="79" spans="2:20">
      <c r="B79" s="334"/>
      <c r="C79" s="290"/>
      <c r="D79" s="290"/>
      <c r="E79" s="290"/>
      <c r="F79" s="290"/>
      <c r="G79" s="290"/>
      <c r="H79" s="290"/>
      <c r="I79" s="290"/>
      <c r="J79" s="290"/>
      <c r="K79" s="290"/>
      <c r="L79" s="290"/>
      <c r="M79" s="290"/>
      <c r="N79" s="290"/>
      <c r="O79" s="290"/>
      <c r="P79" s="290"/>
      <c r="Q79" s="290"/>
      <c r="R79" s="290"/>
      <c r="S79" s="290"/>
      <c r="T79" s="291"/>
    </row>
    <row r="80" spans="2:20">
      <c r="B80" s="334"/>
      <c r="C80" s="290"/>
      <c r="D80" s="290"/>
      <c r="E80" s="290"/>
      <c r="F80" s="290"/>
      <c r="G80" s="290"/>
      <c r="H80" s="290"/>
      <c r="I80" s="290"/>
      <c r="J80" s="290"/>
      <c r="K80" s="290"/>
      <c r="L80" s="290"/>
      <c r="M80" s="290"/>
      <c r="N80" s="290"/>
      <c r="O80" s="290"/>
      <c r="P80" s="290"/>
      <c r="Q80" s="290"/>
      <c r="R80" s="290"/>
      <c r="S80" s="290"/>
      <c r="T80" s="291"/>
    </row>
    <row r="81" spans="2:20">
      <c r="B81" s="334"/>
      <c r="C81" s="290"/>
      <c r="D81" s="290"/>
      <c r="E81" s="290"/>
      <c r="F81" s="290"/>
      <c r="G81" s="290"/>
      <c r="H81" s="290"/>
      <c r="I81" s="290"/>
      <c r="J81" s="290"/>
      <c r="K81" s="290"/>
      <c r="L81" s="290"/>
      <c r="M81" s="290"/>
      <c r="N81" s="290"/>
      <c r="O81" s="290"/>
      <c r="P81" s="290"/>
      <c r="Q81" s="290"/>
      <c r="R81" s="290"/>
      <c r="S81" s="290"/>
      <c r="T81" s="291"/>
    </row>
    <row r="82" spans="2:20">
      <c r="B82" s="334"/>
      <c r="C82" s="290"/>
      <c r="D82" s="290"/>
      <c r="E82" s="290"/>
      <c r="F82" s="290"/>
      <c r="G82" s="290"/>
      <c r="H82" s="290"/>
      <c r="I82" s="290"/>
      <c r="J82" s="290"/>
      <c r="K82" s="290"/>
      <c r="L82" s="290"/>
      <c r="M82" s="290"/>
      <c r="N82" s="290"/>
      <c r="O82" s="290"/>
      <c r="P82" s="290"/>
      <c r="Q82" s="290"/>
      <c r="R82" s="290"/>
      <c r="S82" s="290"/>
      <c r="T82" s="291"/>
    </row>
    <row r="83" spans="2:20">
      <c r="B83" s="334"/>
      <c r="C83" s="290"/>
      <c r="D83" s="290"/>
      <c r="E83" s="290"/>
      <c r="F83" s="290"/>
      <c r="G83" s="290"/>
      <c r="H83" s="290"/>
      <c r="I83" s="290"/>
      <c r="J83" s="290"/>
      <c r="K83" s="290"/>
      <c r="L83" s="290"/>
      <c r="M83" s="290"/>
      <c r="N83" s="290"/>
      <c r="O83" s="290"/>
      <c r="P83" s="290"/>
      <c r="Q83" s="290"/>
      <c r="R83" s="290"/>
      <c r="S83" s="290"/>
      <c r="T83" s="291"/>
    </row>
    <row r="84" spans="2:20">
      <c r="B84" s="334"/>
      <c r="C84" s="290"/>
      <c r="D84" s="290"/>
      <c r="E84" s="290"/>
      <c r="F84" s="290"/>
      <c r="G84" s="290"/>
      <c r="H84" s="290"/>
      <c r="I84" s="290"/>
      <c r="J84" s="290"/>
      <c r="K84" s="290"/>
      <c r="L84" s="290"/>
      <c r="M84" s="290"/>
      <c r="N84" s="290"/>
      <c r="O84" s="290"/>
      <c r="P84" s="290"/>
      <c r="Q84" s="290"/>
      <c r="R84" s="290"/>
      <c r="S84" s="290"/>
      <c r="T84" s="291"/>
    </row>
    <row r="85" spans="2:20">
      <c r="B85" s="334"/>
      <c r="C85" s="290"/>
      <c r="D85" s="290"/>
      <c r="E85" s="290"/>
      <c r="F85" s="290"/>
      <c r="G85" s="290"/>
      <c r="H85" s="290"/>
      <c r="I85" s="290"/>
      <c r="J85" s="290"/>
      <c r="K85" s="290"/>
      <c r="L85" s="290"/>
      <c r="M85" s="290"/>
      <c r="N85" s="290"/>
      <c r="O85" s="290"/>
      <c r="P85" s="290"/>
      <c r="Q85" s="290"/>
      <c r="R85" s="290"/>
      <c r="S85" s="290"/>
      <c r="T85" s="291"/>
    </row>
    <row r="86" spans="2:20">
      <c r="B86" s="334"/>
      <c r="C86" s="290"/>
      <c r="D86" s="290"/>
      <c r="E86" s="290"/>
      <c r="F86" s="290"/>
      <c r="G86" s="290"/>
      <c r="H86" s="290"/>
      <c r="I86" s="290"/>
      <c r="J86" s="290"/>
      <c r="K86" s="290"/>
      <c r="L86" s="290"/>
      <c r="M86" s="290"/>
      <c r="N86" s="290"/>
      <c r="O86" s="290"/>
      <c r="P86" s="290"/>
      <c r="Q86" s="290"/>
      <c r="R86" s="290"/>
      <c r="S86" s="290"/>
      <c r="T86" s="291"/>
    </row>
    <row r="87" spans="2:20">
      <c r="B87" s="334"/>
      <c r="C87" s="290"/>
      <c r="D87" s="290"/>
      <c r="E87" s="290"/>
      <c r="F87" s="290"/>
      <c r="G87" s="290"/>
      <c r="H87" s="290"/>
      <c r="I87" s="290"/>
      <c r="J87" s="290"/>
      <c r="K87" s="290"/>
      <c r="L87" s="290"/>
      <c r="M87" s="290"/>
      <c r="N87" s="290"/>
      <c r="O87" s="290"/>
      <c r="P87" s="290"/>
      <c r="Q87" s="290"/>
      <c r="R87" s="290"/>
      <c r="S87" s="290"/>
      <c r="T87" s="291"/>
    </row>
    <row r="88" spans="2:20">
      <c r="B88" s="334"/>
      <c r="C88" s="290"/>
      <c r="D88" s="290"/>
      <c r="E88" s="290"/>
      <c r="F88" s="290"/>
      <c r="G88" s="290"/>
      <c r="H88" s="290"/>
      <c r="I88" s="290"/>
      <c r="J88" s="290"/>
      <c r="K88" s="290"/>
      <c r="L88" s="290"/>
      <c r="M88" s="290"/>
      <c r="N88" s="290"/>
      <c r="O88" s="290"/>
      <c r="P88" s="290"/>
      <c r="Q88" s="290"/>
      <c r="R88" s="290"/>
      <c r="S88" s="290"/>
      <c r="T88" s="291"/>
    </row>
    <row r="89" spans="2:20">
      <c r="B89" s="334"/>
      <c r="C89" s="290"/>
      <c r="D89" s="290"/>
      <c r="E89" s="290"/>
      <c r="F89" s="290"/>
      <c r="G89" s="290"/>
      <c r="H89" s="290"/>
      <c r="I89" s="290"/>
      <c r="J89" s="290"/>
      <c r="K89" s="290"/>
      <c r="L89" s="290"/>
      <c r="M89" s="290"/>
      <c r="N89" s="290"/>
      <c r="O89" s="290"/>
      <c r="P89" s="290"/>
      <c r="Q89" s="290"/>
      <c r="R89" s="290"/>
      <c r="S89" s="290"/>
      <c r="T89" s="291"/>
    </row>
    <row r="90" spans="2:20">
      <c r="B90" s="334"/>
      <c r="C90" s="290"/>
      <c r="D90" s="290"/>
      <c r="E90" s="290"/>
      <c r="F90" s="290"/>
      <c r="G90" s="290"/>
      <c r="H90" s="290"/>
      <c r="I90" s="290"/>
      <c r="J90" s="290"/>
      <c r="K90" s="290"/>
      <c r="L90" s="290"/>
      <c r="M90" s="290"/>
      <c r="N90" s="290"/>
      <c r="O90" s="290"/>
      <c r="P90" s="290"/>
      <c r="Q90" s="290"/>
      <c r="R90" s="290"/>
      <c r="S90" s="290"/>
      <c r="T90" s="291"/>
    </row>
    <row r="91" spans="2:20">
      <c r="B91" s="334"/>
      <c r="C91" s="290"/>
      <c r="D91" s="290"/>
      <c r="E91" s="290"/>
      <c r="F91" s="290"/>
      <c r="G91" s="290"/>
      <c r="H91" s="290"/>
      <c r="I91" s="290"/>
      <c r="J91" s="290"/>
      <c r="K91" s="290"/>
      <c r="L91" s="290"/>
      <c r="M91" s="290"/>
      <c r="N91" s="290"/>
      <c r="O91" s="290"/>
      <c r="P91" s="290"/>
      <c r="Q91" s="290"/>
      <c r="R91" s="290"/>
      <c r="S91" s="290"/>
      <c r="T91" s="291"/>
    </row>
    <row r="92" spans="2:20">
      <c r="B92" s="334"/>
      <c r="C92" s="290"/>
      <c r="D92" s="290"/>
      <c r="E92" s="290"/>
      <c r="F92" s="290"/>
      <c r="G92" s="290"/>
      <c r="H92" s="290"/>
      <c r="I92" s="290"/>
      <c r="J92" s="290"/>
      <c r="K92" s="290"/>
      <c r="L92" s="290"/>
      <c r="M92" s="290"/>
      <c r="N92" s="290"/>
      <c r="O92" s="290"/>
      <c r="P92" s="290"/>
      <c r="Q92" s="290"/>
      <c r="R92" s="290"/>
      <c r="S92" s="290"/>
      <c r="T92" s="291"/>
    </row>
    <row r="93" spans="2:20">
      <c r="B93" s="334"/>
      <c r="C93" s="290"/>
      <c r="D93" s="290"/>
      <c r="E93" s="290"/>
      <c r="F93" s="290"/>
      <c r="G93" s="290"/>
      <c r="H93" s="290"/>
      <c r="I93" s="290"/>
      <c r="J93" s="290"/>
      <c r="K93" s="290"/>
      <c r="L93" s="290"/>
      <c r="M93" s="290"/>
      <c r="N93" s="290"/>
      <c r="O93" s="290"/>
      <c r="P93" s="290"/>
      <c r="Q93" s="290"/>
      <c r="R93" s="290"/>
      <c r="S93" s="290"/>
      <c r="T93" s="291"/>
    </row>
    <row r="94" spans="2:20">
      <c r="B94" s="334"/>
      <c r="C94" s="290"/>
      <c r="D94" s="290"/>
      <c r="E94" s="290"/>
      <c r="F94" s="290"/>
      <c r="G94" s="290"/>
      <c r="H94" s="290"/>
      <c r="I94" s="290"/>
      <c r="J94" s="290"/>
      <c r="K94" s="290"/>
      <c r="L94" s="290"/>
      <c r="M94" s="290"/>
      <c r="N94" s="290"/>
      <c r="O94" s="290"/>
      <c r="P94" s="290"/>
      <c r="Q94" s="290"/>
      <c r="R94" s="290"/>
      <c r="S94" s="290"/>
      <c r="T94" s="291"/>
    </row>
    <row r="95" spans="2:20">
      <c r="B95" s="334"/>
      <c r="C95" s="290"/>
      <c r="D95" s="290"/>
      <c r="E95" s="290"/>
      <c r="F95" s="290"/>
      <c r="G95" s="290"/>
      <c r="H95" s="290"/>
      <c r="I95" s="290"/>
      <c r="J95" s="290"/>
      <c r="K95" s="290"/>
      <c r="L95" s="290"/>
      <c r="M95" s="290"/>
      <c r="N95" s="290"/>
      <c r="O95" s="290"/>
      <c r="P95" s="290"/>
      <c r="Q95" s="290"/>
      <c r="R95" s="290"/>
      <c r="S95" s="290"/>
      <c r="T95" s="291"/>
    </row>
    <row r="96" spans="2:20">
      <c r="B96" s="334"/>
      <c r="C96" s="290"/>
      <c r="D96" s="290"/>
      <c r="E96" s="290"/>
      <c r="F96" s="290"/>
      <c r="G96" s="290"/>
      <c r="H96" s="290"/>
      <c r="I96" s="290"/>
      <c r="J96" s="290"/>
      <c r="K96" s="290"/>
      <c r="L96" s="290"/>
      <c r="M96" s="290"/>
      <c r="N96" s="290"/>
      <c r="O96" s="290"/>
      <c r="P96" s="290"/>
      <c r="Q96" s="290"/>
      <c r="R96" s="290"/>
      <c r="S96" s="290"/>
      <c r="T96" s="291"/>
    </row>
    <row r="97" spans="2:20">
      <c r="B97" s="334"/>
      <c r="C97" s="290"/>
      <c r="D97" s="290"/>
      <c r="E97" s="290"/>
      <c r="F97" s="290"/>
      <c r="G97" s="290"/>
      <c r="H97" s="290"/>
      <c r="I97" s="290"/>
      <c r="J97" s="290"/>
      <c r="K97" s="290"/>
      <c r="L97" s="290"/>
      <c r="M97" s="290"/>
      <c r="N97" s="290"/>
      <c r="O97" s="290"/>
      <c r="P97" s="290"/>
      <c r="Q97" s="290"/>
      <c r="R97" s="290"/>
      <c r="S97" s="290"/>
      <c r="T97" s="291"/>
    </row>
    <row r="98" spans="2:20">
      <c r="B98" s="334"/>
      <c r="C98" s="290"/>
      <c r="D98" s="290"/>
      <c r="E98" s="290"/>
      <c r="F98" s="290"/>
      <c r="G98" s="290"/>
      <c r="H98" s="290"/>
      <c r="I98" s="290"/>
      <c r="J98" s="290"/>
      <c r="K98" s="290"/>
      <c r="L98" s="290"/>
      <c r="M98" s="290"/>
      <c r="N98" s="290"/>
      <c r="O98" s="290"/>
      <c r="P98" s="290"/>
      <c r="Q98" s="290"/>
      <c r="R98" s="290"/>
      <c r="S98" s="290"/>
      <c r="T98" s="291"/>
    </row>
    <row r="99" spans="2:20">
      <c r="B99" s="334"/>
      <c r="C99" s="290"/>
      <c r="D99" s="290"/>
      <c r="E99" s="290"/>
      <c r="F99" s="290"/>
      <c r="G99" s="290"/>
      <c r="H99" s="290"/>
      <c r="I99" s="290"/>
      <c r="J99" s="290"/>
      <c r="K99" s="290"/>
      <c r="L99" s="290"/>
      <c r="M99" s="290"/>
      <c r="N99" s="290"/>
      <c r="O99" s="290"/>
      <c r="P99" s="290"/>
      <c r="Q99" s="290"/>
      <c r="R99" s="290"/>
      <c r="S99" s="290"/>
      <c r="T99" s="291"/>
    </row>
    <row r="100" spans="2:20">
      <c r="B100" s="334"/>
      <c r="C100" s="290"/>
      <c r="D100" s="290"/>
      <c r="E100" s="290"/>
      <c r="F100" s="290"/>
      <c r="G100" s="290"/>
      <c r="H100" s="290"/>
      <c r="I100" s="290"/>
      <c r="J100" s="290"/>
      <c r="K100" s="290"/>
      <c r="L100" s="290"/>
      <c r="M100" s="290"/>
      <c r="N100" s="290"/>
      <c r="O100" s="290"/>
      <c r="P100" s="290"/>
      <c r="Q100" s="290"/>
      <c r="R100" s="290"/>
      <c r="S100" s="290"/>
      <c r="T100" s="291"/>
    </row>
    <row r="101" spans="2:20" ht="17.25" thickBot="1">
      <c r="B101" s="335"/>
      <c r="C101" s="318"/>
      <c r="D101" s="318"/>
      <c r="E101" s="318"/>
      <c r="F101" s="318"/>
      <c r="G101" s="318"/>
      <c r="H101" s="318"/>
      <c r="I101" s="318"/>
      <c r="J101" s="318"/>
      <c r="K101" s="318"/>
      <c r="L101" s="318"/>
      <c r="M101" s="318"/>
      <c r="N101" s="318"/>
      <c r="O101" s="318"/>
      <c r="P101" s="318"/>
      <c r="Q101" s="318"/>
      <c r="R101" s="318"/>
      <c r="S101" s="318"/>
      <c r="T101" s="319"/>
    </row>
  </sheetData>
  <mergeCells count="15">
    <mergeCell ref="B4:T4"/>
    <mergeCell ref="E2:L2"/>
    <mergeCell ref="E3:L3"/>
    <mergeCell ref="B5:T11"/>
    <mergeCell ref="B2:D2"/>
    <mergeCell ref="M2:O2"/>
    <mergeCell ref="P2:T2"/>
    <mergeCell ref="B3:D3"/>
    <mergeCell ref="M3:O3"/>
    <mergeCell ref="P3:T3"/>
    <mergeCell ref="B13:T15"/>
    <mergeCell ref="B17:T17"/>
    <mergeCell ref="B18:T58"/>
    <mergeCell ref="B60:T60"/>
    <mergeCell ref="B61:T101"/>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00_목록</vt:lpstr>
      <vt:lpstr>01_프로젝트개요</vt:lpstr>
      <vt:lpstr>02_시스템구조도(흐름도)</vt:lpstr>
      <vt:lpstr>03_기능정의서</vt:lpstr>
      <vt:lpstr>04_데이터사전</vt:lpstr>
      <vt:lpstr>05_상세자료입력</vt:lpstr>
      <vt:lpstr>06_DB(객체)목록</vt:lpstr>
      <vt:lpstr>07_테이블정의서</vt:lpstr>
      <vt:lpstr>08_ERD</vt:lpstr>
      <vt:lpstr>09_Query문장테스트</vt:lpstr>
      <vt:lpstr>10_네이밍규칙</vt:lpstr>
      <vt:lpstr>11_화면프로그램목록</vt:lpstr>
      <vt:lpstr>12_화면설계서</vt:lpstr>
      <vt:lpstr>13_화면경로</vt:lpstr>
      <vt:lpstr>14_클래스경로</vt:lpstr>
      <vt:lpstr>15_URI매핑</vt:lpstr>
      <vt:lpstr>16_사이트맵</vt:lpstr>
      <vt:lpstr>17_프로젝트상세일정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ehnetworks</dc:creator>
  <cp:lastModifiedBy>ECS</cp:lastModifiedBy>
  <dcterms:created xsi:type="dcterms:W3CDTF">2021-02-02T00:28:52Z</dcterms:created>
  <dcterms:modified xsi:type="dcterms:W3CDTF">2021-03-10T08:25:06Z</dcterms:modified>
</cp:coreProperties>
</file>