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mi\Documents\"/>
    </mc:Choice>
  </mc:AlternateContent>
  <xr:revisionPtr revIDLastSave="0" documentId="8_{CA4AF3FC-9B81-41FA-8081-A93E6BDF0100}" xr6:coauthVersionLast="47" xr6:coauthVersionMax="47" xr10:uidLastSave="{00000000-0000-0000-0000-000000000000}"/>
  <bookViews>
    <workbookView xWindow="-103" yWindow="497" windowWidth="19543" windowHeight="12497" xr2:uid="{2632488A-30EF-4EB6-B59F-319451788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8" i="1"/>
  <c r="L10" i="1"/>
  <c r="L11" i="1"/>
  <c r="L13" i="1"/>
  <c r="L14" i="1"/>
  <c r="L15" i="1"/>
  <c r="L18" i="1"/>
  <c r="L19" i="1"/>
  <c r="L20" i="1"/>
  <c r="L22" i="1"/>
  <c r="L23" i="1"/>
  <c r="L24" i="1"/>
  <c r="L26" i="1"/>
  <c r="L28" i="1"/>
  <c r="L29" i="1"/>
  <c r="L31" i="1"/>
  <c r="L32" i="1"/>
  <c r="L33" i="1"/>
  <c r="L36" i="1"/>
  <c r="L37" i="1"/>
  <c r="L38" i="1"/>
  <c r="K5" i="1"/>
  <c r="K6" i="1"/>
  <c r="K10" i="1"/>
  <c r="K11" i="1"/>
  <c r="K14" i="1"/>
  <c r="K15" i="1"/>
  <c r="K19" i="1"/>
  <c r="K20" i="1"/>
  <c r="K23" i="1"/>
  <c r="K24" i="1"/>
  <c r="K28" i="1"/>
  <c r="K29" i="1"/>
  <c r="K32" i="1"/>
  <c r="K33" i="1"/>
  <c r="K37" i="1"/>
  <c r="K38" i="1"/>
  <c r="D40" i="1"/>
  <c r="L3" i="1" s="1"/>
  <c r="C40" i="1"/>
  <c r="K3" i="1" s="1"/>
  <c r="J4" i="1"/>
  <c r="J5" i="1"/>
  <c r="J6" i="1"/>
  <c r="J7" i="1"/>
  <c r="J8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" i="1"/>
  <c r="I3" i="1"/>
  <c r="I6" i="1"/>
  <c r="I7" i="1"/>
  <c r="I10" i="1"/>
  <c r="I11" i="1"/>
  <c r="I14" i="1"/>
  <c r="I15" i="1"/>
  <c r="I18" i="1"/>
  <c r="I19" i="1"/>
  <c r="I22" i="1"/>
  <c r="I23" i="1"/>
  <c r="I26" i="1"/>
  <c r="I30" i="1"/>
  <c r="I31" i="1"/>
  <c r="I34" i="1"/>
  <c r="I38" i="1"/>
  <c r="H38" i="1"/>
  <c r="H3" i="1"/>
  <c r="H4" i="1"/>
  <c r="I4" i="1" s="1"/>
  <c r="H5" i="1"/>
  <c r="I5" i="1" s="1"/>
  <c r="H6" i="1"/>
  <c r="H7" i="1"/>
  <c r="H8" i="1"/>
  <c r="I8" i="1" s="1"/>
  <c r="H10" i="1"/>
  <c r="H11" i="1"/>
  <c r="H12" i="1"/>
  <c r="I12" i="1" s="1"/>
  <c r="H13" i="1"/>
  <c r="I13" i="1" s="1"/>
  <c r="H14" i="1"/>
  <c r="H15" i="1"/>
  <c r="H17" i="1"/>
  <c r="I17" i="1" s="1"/>
  <c r="H18" i="1"/>
  <c r="H19" i="1"/>
  <c r="H20" i="1"/>
  <c r="I20" i="1" s="1"/>
  <c r="H21" i="1"/>
  <c r="I21" i="1" s="1"/>
  <c r="H22" i="1"/>
  <c r="H23" i="1"/>
  <c r="H24" i="1"/>
  <c r="I24" i="1" s="1"/>
  <c r="H25" i="1"/>
  <c r="I25" i="1" s="1"/>
  <c r="H26" i="1"/>
  <c r="H28" i="1"/>
  <c r="I28" i="1" s="1"/>
  <c r="H29" i="1"/>
  <c r="I29" i="1" s="1"/>
  <c r="H30" i="1"/>
  <c r="H31" i="1"/>
  <c r="H32" i="1"/>
  <c r="I32" i="1" s="1"/>
  <c r="H33" i="1"/>
  <c r="I33" i="1" s="1"/>
  <c r="H34" i="1"/>
  <c r="H36" i="1"/>
  <c r="I36" i="1" s="1"/>
  <c r="H37" i="1"/>
  <c r="I37" i="1" s="1"/>
  <c r="K36" i="1" l="1"/>
  <c r="K31" i="1"/>
  <c r="K26" i="1"/>
  <c r="K22" i="1"/>
  <c r="K18" i="1"/>
  <c r="K13" i="1"/>
  <c r="K8" i="1"/>
  <c r="K4" i="1"/>
  <c r="K34" i="1"/>
  <c r="K30" i="1"/>
  <c r="K25" i="1"/>
  <c r="K21" i="1"/>
  <c r="K17" i="1"/>
  <c r="K12" i="1"/>
  <c r="K7" i="1"/>
  <c r="L34" i="1"/>
  <c r="L30" i="1"/>
  <c r="L25" i="1"/>
  <c r="L21" i="1"/>
  <c r="L17" i="1"/>
  <c r="L12" i="1"/>
  <c r="L7" i="1"/>
</calcChain>
</file>

<file path=xl/sharedStrings.xml><?xml version="1.0" encoding="utf-8"?>
<sst xmlns="http://schemas.openxmlformats.org/spreadsheetml/2006/main" count="17" uniqueCount="17">
  <si>
    <t>高さ</t>
    <rPh sb="0" eb="1">
      <t>タカ</t>
    </rPh>
    <phoneticPr fontId="1"/>
  </si>
  <si>
    <t>重さ</t>
    <rPh sb="0" eb="1">
      <t>オモ</t>
    </rPh>
    <phoneticPr fontId="1"/>
  </si>
  <si>
    <t>糖度</t>
    <rPh sb="0" eb="2">
      <t>トウド</t>
    </rPh>
    <phoneticPr fontId="1"/>
  </si>
  <si>
    <t>茎直径</t>
    <rPh sb="0" eb="1">
      <t>クキ</t>
    </rPh>
    <rPh sb="1" eb="3">
      <t>チョッケイ</t>
    </rPh>
    <phoneticPr fontId="1"/>
  </si>
  <si>
    <t>直径</t>
    <rPh sb="0" eb="2">
      <t>チョッケイ</t>
    </rPh>
    <phoneticPr fontId="1"/>
  </si>
  <si>
    <t>体積</t>
    <rPh sb="0" eb="2">
      <t>タイセキ</t>
    </rPh>
    <phoneticPr fontId="1"/>
  </si>
  <si>
    <t>密度</t>
    <rPh sb="0" eb="2">
      <t>ミツド</t>
    </rPh>
    <phoneticPr fontId="1"/>
  </si>
  <si>
    <t>茎直径の割合</t>
    <rPh sb="0" eb="1">
      <t>クキ</t>
    </rPh>
    <rPh sb="1" eb="3">
      <t>チョッケイ</t>
    </rPh>
    <rPh sb="4" eb="6">
      <t>ワリアイ</t>
    </rPh>
    <phoneticPr fontId="1"/>
  </si>
  <si>
    <t>蔵出しみかん</t>
    <rPh sb="0" eb="2">
      <t>クラダ</t>
    </rPh>
    <phoneticPr fontId="1"/>
  </si>
  <si>
    <t>静岡</t>
    <rPh sb="0" eb="2">
      <t>シズオカ</t>
    </rPh>
    <phoneticPr fontId="1"/>
  </si>
  <si>
    <t>熊本</t>
    <rPh sb="0" eb="2">
      <t>クマモト</t>
    </rPh>
    <phoneticPr fontId="1"/>
  </si>
  <si>
    <t>長崎</t>
    <rPh sb="0" eb="2">
      <t>ナガサキ</t>
    </rPh>
    <phoneticPr fontId="1"/>
  </si>
  <si>
    <t>愛媛</t>
    <rPh sb="0" eb="2">
      <t>エヒメ</t>
    </rPh>
    <phoneticPr fontId="1"/>
  </si>
  <si>
    <t>2.1足すこと</t>
    <rPh sb="3" eb="4">
      <t>タ</t>
    </rPh>
    <phoneticPr fontId="1"/>
  </si>
  <si>
    <t>標準偏差</t>
    <rPh sb="0" eb="4">
      <t>ヒョウジュンヘンサ</t>
    </rPh>
    <phoneticPr fontId="1"/>
  </si>
  <si>
    <t>高さ偏差</t>
    <rPh sb="0" eb="1">
      <t>タカ</t>
    </rPh>
    <rPh sb="2" eb="4">
      <t>ヘンサ</t>
    </rPh>
    <phoneticPr fontId="1"/>
  </si>
  <si>
    <t>直径偏差</t>
    <rPh sb="0" eb="2">
      <t>チョッケイ</t>
    </rPh>
    <rPh sb="2" eb="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</si>
</sst>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直径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Sheet1!$C$2:$C$39</c:f>
              <c:numCache>
                <c:formatCode>General</c:formatCode>
                <c:ptCount val="38"/>
                <c:pt idx="1">
                  <c:v>47</c:v>
                </c:pt>
                <c:pt idx="2">
                  <c:v>48</c:v>
                </c:pt>
                <c:pt idx="3">
                  <c:v>52</c:v>
                </c:pt>
                <c:pt idx="4">
                  <c:v>50</c:v>
                </c:pt>
                <c:pt idx="5">
                  <c:v>43</c:v>
                </c:pt>
                <c:pt idx="6">
                  <c:v>44.2</c:v>
                </c:pt>
                <c:pt idx="8">
                  <c:v>55</c:v>
                </c:pt>
                <c:pt idx="9">
                  <c:v>48.5</c:v>
                </c:pt>
                <c:pt idx="10">
                  <c:v>52</c:v>
                </c:pt>
                <c:pt idx="11">
                  <c:v>48</c:v>
                </c:pt>
                <c:pt idx="12">
                  <c:v>48</c:v>
                </c:pt>
                <c:pt idx="13">
                  <c:v>50</c:v>
                </c:pt>
                <c:pt idx="15">
                  <c:v>45</c:v>
                </c:pt>
                <c:pt idx="16">
                  <c:v>43</c:v>
                </c:pt>
                <c:pt idx="17">
                  <c:v>46</c:v>
                </c:pt>
                <c:pt idx="18">
                  <c:v>42.5</c:v>
                </c:pt>
                <c:pt idx="19">
                  <c:v>40</c:v>
                </c:pt>
                <c:pt idx="20">
                  <c:v>50</c:v>
                </c:pt>
                <c:pt idx="21">
                  <c:v>45.5</c:v>
                </c:pt>
                <c:pt idx="22">
                  <c:v>44</c:v>
                </c:pt>
                <c:pt idx="23">
                  <c:v>44</c:v>
                </c:pt>
                <c:pt idx="24">
                  <c:v>47.5</c:v>
                </c:pt>
                <c:pt idx="26">
                  <c:v>47.5</c:v>
                </c:pt>
                <c:pt idx="27">
                  <c:v>42</c:v>
                </c:pt>
                <c:pt idx="28">
                  <c:v>45.5</c:v>
                </c:pt>
                <c:pt idx="29">
                  <c:v>41</c:v>
                </c:pt>
                <c:pt idx="30">
                  <c:v>40.5</c:v>
                </c:pt>
                <c:pt idx="31">
                  <c:v>48</c:v>
                </c:pt>
                <c:pt idx="32">
                  <c:v>42</c:v>
                </c:pt>
                <c:pt idx="34">
                  <c:v>34</c:v>
                </c:pt>
                <c:pt idx="35">
                  <c:v>35</c:v>
                </c:pt>
                <c:pt idx="36">
                  <c:v>33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1">
                  <c:v>70</c:v>
                </c:pt>
                <c:pt idx="2">
                  <c:v>63.5</c:v>
                </c:pt>
                <c:pt idx="3">
                  <c:v>77</c:v>
                </c:pt>
                <c:pt idx="4">
                  <c:v>76.5</c:v>
                </c:pt>
                <c:pt idx="5">
                  <c:v>63</c:v>
                </c:pt>
                <c:pt idx="6">
                  <c:v>70.5</c:v>
                </c:pt>
                <c:pt idx="8">
                  <c:v>67</c:v>
                </c:pt>
                <c:pt idx="9">
                  <c:v>65</c:v>
                </c:pt>
                <c:pt idx="10">
                  <c:v>65</c:v>
                </c:pt>
                <c:pt idx="11">
                  <c:v>70.5</c:v>
                </c:pt>
                <c:pt idx="12">
                  <c:v>71</c:v>
                </c:pt>
                <c:pt idx="13">
                  <c:v>70</c:v>
                </c:pt>
                <c:pt idx="15">
                  <c:v>61.5</c:v>
                </c:pt>
                <c:pt idx="16">
                  <c:v>63</c:v>
                </c:pt>
                <c:pt idx="17">
                  <c:v>65</c:v>
                </c:pt>
                <c:pt idx="18">
                  <c:v>61</c:v>
                </c:pt>
                <c:pt idx="19">
                  <c:v>60.5</c:v>
                </c:pt>
                <c:pt idx="20">
                  <c:v>65</c:v>
                </c:pt>
                <c:pt idx="21">
                  <c:v>59.5</c:v>
                </c:pt>
                <c:pt idx="22">
                  <c:v>61</c:v>
                </c:pt>
                <c:pt idx="23">
                  <c:v>66</c:v>
                </c:pt>
                <c:pt idx="24">
                  <c:v>59.5</c:v>
                </c:pt>
                <c:pt idx="26">
                  <c:v>73.5</c:v>
                </c:pt>
                <c:pt idx="27">
                  <c:v>63</c:v>
                </c:pt>
                <c:pt idx="28">
                  <c:v>62</c:v>
                </c:pt>
                <c:pt idx="29">
                  <c:v>64</c:v>
                </c:pt>
                <c:pt idx="30">
                  <c:v>62</c:v>
                </c:pt>
                <c:pt idx="31">
                  <c:v>67</c:v>
                </c:pt>
                <c:pt idx="32">
                  <c:v>62</c:v>
                </c:pt>
                <c:pt idx="34">
                  <c:v>48</c:v>
                </c:pt>
                <c:pt idx="35">
                  <c:v>48</c:v>
                </c:pt>
                <c:pt idx="36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3-4A56-A79F-7402B03C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94608"/>
        <c:axId val="1346415712"/>
      </c:scatterChart>
      <c:valAx>
        <c:axId val="11464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6415712"/>
        <c:crosses val="autoZero"/>
        <c:crossBetween val="midCat"/>
      </c:valAx>
      <c:valAx>
        <c:axId val="13464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4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303745</xdr:colOff>
      <xdr:row>20</xdr:row>
      <xdr:rowOff>111197</xdr:rowOff>
    </xdr:from>
    <xdr:to>
      <xdr:col>19</xdr:col>
      <xdr:colOff>11704</xdr:colOff>
      <xdr:row>36</xdr:row>
      <xdr:rowOff>7959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FB6869-32A6-9D1C-1BA8-6C7CBDEA9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14A6-755A-4FE2-A0C9-1D00F404EA29}">
  <dimension ref="A1:L40"/>
  <sheetViews>
    <sheetView tabSelected="1" zoomScale="93" workbookViewId="0">
      <pane ySplit="1" topLeftCell="A2" activePane="bottomLeft" state="frozen"/>
      <selection pane="bottomLeft" activeCell="H7" sqref="H7"/>
    </sheetView>
  </sheetViews>
  <sheetFormatPr defaultRowHeight="18.45" x14ac:dyDescent="0.65"/>
  <cols>
    <col min="1" max="1" width="3.140625" bestFit="1" customWidth="1"/>
    <col min="2" max="2" width="12.35546875" bestFit="1" customWidth="1"/>
    <col min="10" max="10" width="12.42578125" bestFit="1" customWidth="1"/>
    <col min="11" max="11" width="9.140625" customWidth="1"/>
  </cols>
  <sheetData>
    <row r="1" spans="1:12" ht="18.899999999999999" thickBot="1" x14ac:dyDescent="0.7">
      <c r="A1" s="6"/>
      <c r="B1" s="7"/>
      <c r="C1" s="6" t="s">
        <v>0</v>
      </c>
      <c r="D1" s="7" t="s">
        <v>4</v>
      </c>
      <c r="E1" s="7" t="s">
        <v>3</v>
      </c>
      <c r="F1" s="7" t="s">
        <v>2</v>
      </c>
      <c r="G1" s="8" t="s">
        <v>1</v>
      </c>
      <c r="H1" s="7" t="s">
        <v>5</v>
      </c>
      <c r="I1" s="7" t="s">
        <v>6</v>
      </c>
      <c r="J1" s="8" t="s">
        <v>7</v>
      </c>
      <c r="K1" t="s">
        <v>15</v>
      </c>
      <c r="L1" t="s">
        <v>16</v>
      </c>
    </row>
    <row r="2" spans="1:12" x14ac:dyDescent="0.65">
      <c r="A2" s="1"/>
      <c r="B2" t="s">
        <v>8</v>
      </c>
      <c r="C2" s="1"/>
      <c r="G2" s="2"/>
      <c r="J2" s="2"/>
    </row>
    <row r="3" spans="1:12" x14ac:dyDescent="0.65">
      <c r="A3" s="1">
        <v>1</v>
      </c>
      <c r="B3">
        <v>1</v>
      </c>
      <c r="C3" s="1">
        <v>47</v>
      </c>
      <c r="D3">
        <v>70</v>
      </c>
      <c r="E3">
        <v>2.2000000000000002</v>
      </c>
      <c r="F3">
        <v>11.9</v>
      </c>
      <c r="G3" s="2">
        <v>129.9</v>
      </c>
      <c r="H3">
        <f t="shared" ref="H3:H38" si="0">C3*D3</f>
        <v>3290</v>
      </c>
      <c r="I3">
        <f t="shared" ref="I3:I38" si="1">G3/H3</f>
        <v>3.9483282674772038E-2</v>
      </c>
      <c r="J3" s="2">
        <f>E3/D3*100</f>
        <v>3.1428571428571432</v>
      </c>
      <c r="K3">
        <f t="shared" ref="K3:K38" si="2">C3-$C$40</f>
        <v>41.999063564253703</v>
      </c>
      <c r="L3">
        <f t="shared" ref="L3:L38" si="3">D3-$D$40</f>
        <v>63.208047759710396</v>
      </c>
    </row>
    <row r="4" spans="1:12" x14ac:dyDescent="0.65">
      <c r="A4" s="1">
        <v>2</v>
      </c>
      <c r="B4">
        <v>2</v>
      </c>
      <c r="C4" s="1">
        <v>48</v>
      </c>
      <c r="D4">
        <v>63.5</v>
      </c>
      <c r="E4">
        <v>0.8</v>
      </c>
      <c r="F4">
        <v>15.6</v>
      </c>
      <c r="G4" s="2">
        <v>111.6</v>
      </c>
      <c r="H4">
        <f t="shared" si="0"/>
        <v>3048</v>
      </c>
      <c r="I4">
        <f t="shared" si="1"/>
        <v>3.6614173228346453E-2</v>
      </c>
      <c r="J4" s="2">
        <f t="shared" ref="J4:J38" si="4">E4/D4*100</f>
        <v>1.2598425196850396</v>
      </c>
      <c r="K4">
        <f t="shared" si="2"/>
        <v>42.999063564253703</v>
      </c>
      <c r="L4">
        <f t="shared" si="3"/>
        <v>56.708047759710396</v>
      </c>
    </row>
    <row r="5" spans="1:12" x14ac:dyDescent="0.65">
      <c r="A5" s="1">
        <v>3</v>
      </c>
      <c r="B5">
        <v>3</v>
      </c>
      <c r="C5" s="1">
        <v>52</v>
      </c>
      <c r="D5">
        <v>77</v>
      </c>
      <c r="E5">
        <v>1.5</v>
      </c>
      <c r="F5">
        <v>14.8</v>
      </c>
      <c r="G5" s="2">
        <v>182</v>
      </c>
      <c r="H5">
        <f t="shared" si="0"/>
        <v>4004</v>
      </c>
      <c r="I5">
        <f t="shared" si="1"/>
        <v>4.5454545454545456E-2</v>
      </c>
      <c r="J5" s="2">
        <f t="shared" si="4"/>
        <v>1.948051948051948</v>
      </c>
      <c r="K5">
        <f t="shared" si="2"/>
        <v>46.999063564253703</v>
      </c>
      <c r="L5">
        <f t="shared" si="3"/>
        <v>70.208047759710396</v>
      </c>
    </row>
    <row r="6" spans="1:12" x14ac:dyDescent="0.65">
      <c r="A6" s="1">
        <v>4</v>
      </c>
      <c r="B6">
        <v>4</v>
      </c>
      <c r="C6" s="1">
        <v>50</v>
      </c>
      <c r="D6">
        <v>76.5</v>
      </c>
      <c r="E6">
        <v>2</v>
      </c>
      <c r="F6">
        <v>12.9</v>
      </c>
      <c r="G6" s="2">
        <v>170.8</v>
      </c>
      <c r="H6">
        <f t="shared" si="0"/>
        <v>3825</v>
      </c>
      <c r="I6">
        <f t="shared" si="1"/>
        <v>4.4653594771241832E-2</v>
      </c>
      <c r="J6" s="2">
        <f t="shared" si="4"/>
        <v>2.6143790849673203</v>
      </c>
      <c r="K6">
        <f t="shared" si="2"/>
        <v>44.999063564253703</v>
      </c>
      <c r="L6">
        <f t="shared" si="3"/>
        <v>69.708047759710396</v>
      </c>
    </row>
    <row r="7" spans="1:12" x14ac:dyDescent="0.65">
      <c r="A7" s="1">
        <v>5</v>
      </c>
      <c r="B7">
        <v>5</v>
      </c>
      <c r="C7" s="1">
        <v>43</v>
      </c>
      <c r="D7">
        <v>63</v>
      </c>
      <c r="E7">
        <v>1</v>
      </c>
      <c r="F7">
        <v>14.9</v>
      </c>
      <c r="G7" s="2">
        <v>102.2</v>
      </c>
      <c r="H7">
        <f t="shared" si="0"/>
        <v>2709</v>
      </c>
      <c r="I7">
        <f t="shared" si="1"/>
        <v>3.7726098191214474E-2</v>
      </c>
      <c r="J7" s="2">
        <f t="shared" si="4"/>
        <v>1.5873015873015872</v>
      </c>
      <c r="K7">
        <f t="shared" si="2"/>
        <v>37.999063564253703</v>
      </c>
      <c r="L7">
        <f t="shared" si="3"/>
        <v>56.208047759710396</v>
      </c>
    </row>
    <row r="8" spans="1:12" x14ac:dyDescent="0.65">
      <c r="A8" s="1">
        <v>6</v>
      </c>
      <c r="B8">
        <v>6</v>
      </c>
      <c r="C8" s="1">
        <v>44.2</v>
      </c>
      <c r="D8">
        <v>70.5</v>
      </c>
      <c r="E8">
        <v>1.5</v>
      </c>
      <c r="F8">
        <v>17.8</v>
      </c>
      <c r="G8" s="2">
        <v>128.9</v>
      </c>
      <c r="H8">
        <f t="shared" si="0"/>
        <v>3116.1000000000004</v>
      </c>
      <c r="I8">
        <f t="shared" si="1"/>
        <v>4.136580982638554E-2</v>
      </c>
      <c r="J8" s="2">
        <f t="shared" si="4"/>
        <v>2.1276595744680851</v>
      </c>
      <c r="K8">
        <f t="shared" si="2"/>
        <v>39.199063564253706</v>
      </c>
      <c r="L8">
        <f t="shared" si="3"/>
        <v>63.708047759710396</v>
      </c>
    </row>
    <row r="9" spans="1:12" x14ac:dyDescent="0.65">
      <c r="A9" s="1"/>
      <c r="B9" t="s">
        <v>9</v>
      </c>
      <c r="C9" s="1"/>
      <c r="G9" s="2"/>
      <c r="J9" s="2"/>
    </row>
    <row r="10" spans="1:12" x14ac:dyDescent="0.65">
      <c r="A10" s="1">
        <v>7</v>
      </c>
      <c r="B10">
        <v>1</v>
      </c>
      <c r="C10" s="1">
        <v>55</v>
      </c>
      <c r="D10">
        <v>67</v>
      </c>
      <c r="E10">
        <v>0.5</v>
      </c>
      <c r="F10">
        <v>11.7</v>
      </c>
      <c r="G10" s="2">
        <v>123.2</v>
      </c>
      <c r="H10">
        <f t="shared" si="0"/>
        <v>3685</v>
      </c>
      <c r="I10">
        <f t="shared" si="1"/>
        <v>3.3432835820895526E-2</v>
      </c>
      <c r="J10" s="2">
        <f t="shared" si="4"/>
        <v>0.74626865671641784</v>
      </c>
      <c r="K10">
        <f t="shared" si="2"/>
        <v>49.999063564253703</v>
      </c>
      <c r="L10">
        <f t="shared" si="3"/>
        <v>60.208047759710396</v>
      </c>
    </row>
    <row r="11" spans="1:12" x14ac:dyDescent="0.65">
      <c r="A11" s="1">
        <v>8</v>
      </c>
      <c r="B11">
        <v>2</v>
      </c>
      <c r="C11" s="1">
        <v>48.5</v>
      </c>
      <c r="D11">
        <v>65</v>
      </c>
      <c r="E11">
        <v>0.5</v>
      </c>
      <c r="F11">
        <v>14.2</v>
      </c>
      <c r="G11" s="2">
        <v>121.3</v>
      </c>
      <c r="H11">
        <f t="shared" si="0"/>
        <v>3152.5</v>
      </c>
      <c r="I11">
        <f t="shared" si="1"/>
        <v>3.8477398889770024E-2</v>
      </c>
      <c r="J11" s="2">
        <f t="shared" si="4"/>
        <v>0.76923076923076927</v>
      </c>
      <c r="K11">
        <f t="shared" si="2"/>
        <v>43.499063564253703</v>
      </c>
      <c r="L11">
        <f t="shared" si="3"/>
        <v>58.208047759710396</v>
      </c>
    </row>
    <row r="12" spans="1:12" x14ac:dyDescent="0.65">
      <c r="A12" s="1">
        <v>9</v>
      </c>
      <c r="B12">
        <v>3</v>
      </c>
      <c r="C12" s="1">
        <v>52</v>
      </c>
      <c r="D12">
        <v>65</v>
      </c>
      <c r="E12">
        <v>1</v>
      </c>
      <c r="F12">
        <v>11</v>
      </c>
      <c r="G12" s="2">
        <v>128</v>
      </c>
      <c r="H12">
        <f t="shared" si="0"/>
        <v>3380</v>
      </c>
      <c r="I12">
        <f t="shared" si="1"/>
        <v>3.7869822485207101E-2</v>
      </c>
      <c r="J12" s="2">
        <f t="shared" si="4"/>
        <v>1.5384615384615385</v>
      </c>
      <c r="K12">
        <f t="shared" si="2"/>
        <v>46.999063564253703</v>
      </c>
      <c r="L12">
        <f t="shared" si="3"/>
        <v>58.208047759710396</v>
      </c>
    </row>
    <row r="13" spans="1:12" x14ac:dyDescent="0.65">
      <c r="A13" s="1">
        <v>10</v>
      </c>
      <c r="B13">
        <v>4</v>
      </c>
      <c r="C13" s="1">
        <v>48</v>
      </c>
      <c r="D13">
        <v>70.5</v>
      </c>
      <c r="E13">
        <v>1</v>
      </c>
      <c r="F13">
        <v>11.3</v>
      </c>
      <c r="G13" s="2">
        <v>128.80000000000001</v>
      </c>
      <c r="H13">
        <f t="shared" si="0"/>
        <v>3384</v>
      </c>
      <c r="I13">
        <f t="shared" si="1"/>
        <v>3.8061465721040195E-2</v>
      </c>
      <c r="J13" s="2">
        <f t="shared" si="4"/>
        <v>1.4184397163120568</v>
      </c>
      <c r="K13">
        <f t="shared" si="2"/>
        <v>42.999063564253703</v>
      </c>
      <c r="L13">
        <f t="shared" si="3"/>
        <v>63.708047759710396</v>
      </c>
    </row>
    <row r="14" spans="1:12" x14ac:dyDescent="0.65">
      <c r="A14" s="1">
        <v>11</v>
      </c>
      <c r="B14">
        <v>5</v>
      </c>
      <c r="C14" s="1">
        <v>48</v>
      </c>
      <c r="D14">
        <v>71</v>
      </c>
      <c r="E14">
        <v>1</v>
      </c>
      <c r="F14">
        <v>12.7</v>
      </c>
      <c r="G14" s="2">
        <v>117.9</v>
      </c>
      <c r="H14">
        <f t="shared" si="0"/>
        <v>3408</v>
      </c>
      <c r="I14">
        <f t="shared" si="1"/>
        <v>3.4595070422535214E-2</v>
      </c>
      <c r="J14" s="2">
        <f t="shared" si="4"/>
        <v>1.4084507042253522</v>
      </c>
      <c r="K14">
        <f t="shared" si="2"/>
        <v>42.999063564253703</v>
      </c>
      <c r="L14">
        <f t="shared" si="3"/>
        <v>64.208047759710396</v>
      </c>
    </row>
    <row r="15" spans="1:12" x14ac:dyDescent="0.65">
      <c r="A15" s="1">
        <v>12</v>
      </c>
      <c r="B15">
        <v>6</v>
      </c>
      <c r="C15" s="1">
        <v>50</v>
      </c>
      <c r="D15">
        <v>70</v>
      </c>
      <c r="E15">
        <v>1</v>
      </c>
      <c r="F15">
        <v>12.1</v>
      </c>
      <c r="G15" s="2">
        <v>127.2</v>
      </c>
      <c r="H15">
        <f t="shared" si="0"/>
        <v>3500</v>
      </c>
      <c r="I15">
        <f t="shared" si="1"/>
        <v>3.6342857142857142E-2</v>
      </c>
      <c r="J15" s="2">
        <f t="shared" si="4"/>
        <v>1.4285714285714286</v>
      </c>
      <c r="K15">
        <f t="shared" si="2"/>
        <v>44.999063564253703</v>
      </c>
      <c r="L15">
        <f t="shared" si="3"/>
        <v>63.208047759710396</v>
      </c>
    </row>
    <row r="16" spans="1:12" x14ac:dyDescent="0.65">
      <c r="A16" s="1"/>
      <c r="B16" t="s">
        <v>10</v>
      </c>
      <c r="C16" s="1"/>
      <c r="G16" s="2"/>
      <c r="J16" s="2"/>
    </row>
    <row r="17" spans="1:12" x14ac:dyDescent="0.65">
      <c r="A17" s="1">
        <v>13</v>
      </c>
      <c r="B17">
        <v>1</v>
      </c>
      <c r="C17" s="1">
        <v>45</v>
      </c>
      <c r="D17">
        <v>61.5</v>
      </c>
      <c r="E17">
        <v>0.6</v>
      </c>
      <c r="F17">
        <v>12.4</v>
      </c>
      <c r="G17" s="2">
        <v>114.2</v>
      </c>
      <c r="H17">
        <f t="shared" si="0"/>
        <v>2767.5</v>
      </c>
      <c r="I17">
        <f t="shared" si="1"/>
        <v>4.1264679313459805E-2</v>
      </c>
      <c r="J17" s="2">
        <f t="shared" si="4"/>
        <v>0.97560975609756095</v>
      </c>
      <c r="K17">
        <f t="shared" si="2"/>
        <v>39.999063564253703</v>
      </c>
      <c r="L17">
        <f t="shared" si="3"/>
        <v>54.708047759710396</v>
      </c>
    </row>
    <row r="18" spans="1:12" x14ac:dyDescent="0.65">
      <c r="A18" s="1">
        <v>14</v>
      </c>
      <c r="B18">
        <v>2</v>
      </c>
      <c r="C18" s="1">
        <v>43</v>
      </c>
      <c r="D18">
        <v>63</v>
      </c>
      <c r="E18">
        <v>1</v>
      </c>
      <c r="F18">
        <v>11.4</v>
      </c>
      <c r="G18" s="2">
        <v>101.1</v>
      </c>
      <c r="H18">
        <f t="shared" si="0"/>
        <v>2709</v>
      </c>
      <c r="I18">
        <f t="shared" si="1"/>
        <v>3.7320044296788479E-2</v>
      </c>
      <c r="J18" s="2">
        <f t="shared" si="4"/>
        <v>1.5873015873015872</v>
      </c>
      <c r="K18">
        <f t="shared" si="2"/>
        <v>37.999063564253703</v>
      </c>
      <c r="L18">
        <f t="shared" si="3"/>
        <v>56.208047759710396</v>
      </c>
    </row>
    <row r="19" spans="1:12" x14ac:dyDescent="0.65">
      <c r="A19" s="1">
        <v>15</v>
      </c>
      <c r="B19">
        <v>3</v>
      </c>
      <c r="C19" s="1">
        <v>46</v>
      </c>
      <c r="D19">
        <v>65</v>
      </c>
      <c r="E19">
        <v>1</v>
      </c>
      <c r="F19">
        <v>12.5</v>
      </c>
      <c r="G19" s="2">
        <v>121.3</v>
      </c>
      <c r="H19">
        <f t="shared" si="0"/>
        <v>2990</v>
      </c>
      <c r="I19">
        <f t="shared" si="1"/>
        <v>4.0568561872909699E-2</v>
      </c>
      <c r="J19" s="2">
        <f t="shared" si="4"/>
        <v>1.5384615384615385</v>
      </c>
      <c r="K19">
        <f t="shared" si="2"/>
        <v>40.999063564253703</v>
      </c>
      <c r="L19">
        <f t="shared" si="3"/>
        <v>58.208047759710396</v>
      </c>
    </row>
    <row r="20" spans="1:12" x14ac:dyDescent="0.65">
      <c r="A20" s="1">
        <v>16</v>
      </c>
      <c r="B20">
        <v>4</v>
      </c>
      <c r="C20" s="1">
        <v>42.5</v>
      </c>
      <c r="D20">
        <v>61</v>
      </c>
      <c r="E20">
        <v>1</v>
      </c>
      <c r="F20">
        <v>11.9</v>
      </c>
      <c r="G20" s="2">
        <v>95.7</v>
      </c>
      <c r="H20">
        <f t="shared" si="0"/>
        <v>2592.5</v>
      </c>
      <c r="I20">
        <f t="shared" si="1"/>
        <v>3.6914175506268083E-2</v>
      </c>
      <c r="J20" s="2">
        <f t="shared" si="4"/>
        <v>1.639344262295082</v>
      </c>
      <c r="K20">
        <f t="shared" si="2"/>
        <v>37.499063564253703</v>
      </c>
      <c r="L20">
        <f t="shared" si="3"/>
        <v>54.208047759710396</v>
      </c>
    </row>
    <row r="21" spans="1:12" x14ac:dyDescent="0.65">
      <c r="A21" s="1">
        <v>17</v>
      </c>
      <c r="B21">
        <v>5</v>
      </c>
      <c r="C21" s="1">
        <v>40</v>
      </c>
      <c r="D21">
        <v>60.5</v>
      </c>
      <c r="E21">
        <v>0.7</v>
      </c>
      <c r="F21">
        <v>11</v>
      </c>
      <c r="G21" s="2">
        <v>92.4</v>
      </c>
      <c r="H21">
        <f t="shared" si="0"/>
        <v>2420</v>
      </c>
      <c r="I21">
        <f t="shared" si="1"/>
        <v>3.8181818181818185E-2</v>
      </c>
      <c r="J21" s="2">
        <f t="shared" si="4"/>
        <v>1.1570247933884297</v>
      </c>
      <c r="K21">
        <f t="shared" si="2"/>
        <v>34.999063564253703</v>
      </c>
      <c r="L21">
        <f t="shared" si="3"/>
        <v>53.708047759710396</v>
      </c>
    </row>
    <row r="22" spans="1:12" x14ac:dyDescent="0.65">
      <c r="A22" s="1">
        <v>18</v>
      </c>
      <c r="B22">
        <v>6</v>
      </c>
      <c r="C22" s="1">
        <v>50</v>
      </c>
      <c r="D22">
        <v>65</v>
      </c>
      <c r="E22">
        <v>1.6</v>
      </c>
      <c r="F22">
        <v>13.7</v>
      </c>
      <c r="G22" s="2">
        <v>122</v>
      </c>
      <c r="H22">
        <f t="shared" si="0"/>
        <v>3250</v>
      </c>
      <c r="I22">
        <f t="shared" si="1"/>
        <v>3.7538461538461541E-2</v>
      </c>
      <c r="J22" s="2">
        <f t="shared" si="4"/>
        <v>2.4615384615384617</v>
      </c>
      <c r="K22">
        <f t="shared" si="2"/>
        <v>44.999063564253703</v>
      </c>
      <c r="L22">
        <f t="shared" si="3"/>
        <v>58.208047759710396</v>
      </c>
    </row>
    <row r="23" spans="1:12" x14ac:dyDescent="0.65">
      <c r="A23" s="1">
        <v>19</v>
      </c>
      <c r="B23">
        <v>7</v>
      </c>
      <c r="C23" s="1">
        <v>45.5</v>
      </c>
      <c r="D23">
        <v>59.5</v>
      </c>
      <c r="E23">
        <v>1.5</v>
      </c>
      <c r="F23">
        <v>16.399999999999999</v>
      </c>
      <c r="G23" s="2">
        <v>96.6</v>
      </c>
      <c r="H23">
        <f t="shared" si="0"/>
        <v>2707.25</v>
      </c>
      <c r="I23">
        <f t="shared" si="1"/>
        <v>3.5681965093729798E-2</v>
      </c>
      <c r="J23" s="2">
        <f t="shared" si="4"/>
        <v>2.5210084033613445</v>
      </c>
      <c r="K23">
        <f t="shared" si="2"/>
        <v>40.499063564253703</v>
      </c>
      <c r="L23">
        <f t="shared" si="3"/>
        <v>52.708047759710396</v>
      </c>
    </row>
    <row r="24" spans="1:12" x14ac:dyDescent="0.65">
      <c r="A24" s="1">
        <v>20</v>
      </c>
      <c r="B24">
        <v>8</v>
      </c>
      <c r="C24" s="1">
        <v>44</v>
      </c>
      <c r="D24">
        <v>61</v>
      </c>
      <c r="E24">
        <v>1.1000000000000001</v>
      </c>
      <c r="F24">
        <v>13.9</v>
      </c>
      <c r="G24" s="2">
        <v>106.4</v>
      </c>
      <c r="H24">
        <f t="shared" si="0"/>
        <v>2684</v>
      </c>
      <c r="I24">
        <f t="shared" si="1"/>
        <v>3.9642324888226527E-2</v>
      </c>
      <c r="J24" s="2">
        <f t="shared" si="4"/>
        <v>1.8032786885245904</v>
      </c>
      <c r="K24">
        <f t="shared" si="2"/>
        <v>38.999063564253703</v>
      </c>
      <c r="L24">
        <f t="shared" si="3"/>
        <v>54.208047759710396</v>
      </c>
    </row>
    <row r="25" spans="1:12" x14ac:dyDescent="0.65">
      <c r="A25" s="1">
        <v>21</v>
      </c>
      <c r="B25">
        <v>9</v>
      </c>
      <c r="C25" s="1">
        <v>44</v>
      </c>
      <c r="D25">
        <v>66</v>
      </c>
      <c r="E25">
        <v>1.1000000000000001</v>
      </c>
      <c r="F25">
        <v>13.5</v>
      </c>
      <c r="G25" s="2">
        <v>111.4</v>
      </c>
      <c r="H25">
        <f t="shared" si="0"/>
        <v>2904</v>
      </c>
      <c r="I25">
        <f t="shared" si="1"/>
        <v>3.8360881542699725E-2</v>
      </c>
      <c r="J25" s="2">
        <f t="shared" si="4"/>
        <v>1.6666666666666667</v>
      </c>
      <c r="K25">
        <f t="shared" si="2"/>
        <v>38.999063564253703</v>
      </c>
      <c r="L25">
        <f t="shared" si="3"/>
        <v>59.208047759710396</v>
      </c>
    </row>
    <row r="26" spans="1:12" x14ac:dyDescent="0.65">
      <c r="A26" s="1">
        <v>22</v>
      </c>
      <c r="B26">
        <v>10</v>
      </c>
      <c r="C26" s="1">
        <v>47.5</v>
      </c>
      <c r="D26">
        <v>59.5</v>
      </c>
      <c r="E26">
        <v>1.1000000000000001</v>
      </c>
      <c r="F26">
        <v>16.8</v>
      </c>
      <c r="G26" s="2">
        <v>103.9</v>
      </c>
      <c r="H26">
        <f t="shared" si="0"/>
        <v>2826.25</v>
      </c>
      <c r="I26">
        <f t="shared" si="1"/>
        <v>3.6762494471472805E-2</v>
      </c>
      <c r="J26" s="2">
        <f t="shared" si="4"/>
        <v>1.8487394957983194</v>
      </c>
      <c r="K26">
        <f t="shared" si="2"/>
        <v>42.499063564253703</v>
      </c>
      <c r="L26">
        <f t="shared" si="3"/>
        <v>52.708047759710396</v>
      </c>
    </row>
    <row r="27" spans="1:12" x14ac:dyDescent="0.65">
      <c r="A27" s="1"/>
      <c r="B27" t="s">
        <v>11</v>
      </c>
      <c r="C27" s="1"/>
      <c r="G27" s="2"/>
      <c r="J27" s="2"/>
    </row>
    <row r="28" spans="1:12" x14ac:dyDescent="0.65">
      <c r="A28" s="1">
        <v>23</v>
      </c>
      <c r="B28">
        <v>1</v>
      </c>
      <c r="C28" s="1">
        <v>47.5</v>
      </c>
      <c r="D28">
        <v>73.5</v>
      </c>
      <c r="E28">
        <v>0.5</v>
      </c>
      <c r="F28">
        <v>11.4</v>
      </c>
      <c r="G28" s="2">
        <v>154</v>
      </c>
      <c r="H28">
        <f t="shared" si="0"/>
        <v>3491.25</v>
      </c>
      <c r="I28">
        <f t="shared" si="1"/>
        <v>4.4110275689223058E-2</v>
      </c>
      <c r="J28" s="2">
        <f t="shared" si="4"/>
        <v>0.68027210884353739</v>
      </c>
      <c r="K28">
        <f t="shared" si="2"/>
        <v>42.499063564253703</v>
      </c>
      <c r="L28">
        <f t="shared" si="3"/>
        <v>66.708047759710396</v>
      </c>
    </row>
    <row r="29" spans="1:12" x14ac:dyDescent="0.65">
      <c r="A29" s="1">
        <v>24</v>
      </c>
      <c r="B29">
        <v>2</v>
      </c>
      <c r="C29" s="1">
        <v>42</v>
      </c>
      <c r="D29">
        <v>63</v>
      </c>
      <c r="E29">
        <v>1.2</v>
      </c>
      <c r="F29">
        <v>9.9</v>
      </c>
      <c r="G29" s="2">
        <v>102.4</v>
      </c>
      <c r="H29">
        <f t="shared" si="0"/>
        <v>2646</v>
      </c>
      <c r="I29">
        <f t="shared" si="1"/>
        <v>3.8699924414210128E-2</v>
      </c>
      <c r="J29" s="2">
        <f t="shared" si="4"/>
        <v>1.9047619047619047</v>
      </c>
      <c r="K29">
        <f t="shared" si="2"/>
        <v>36.999063564253703</v>
      </c>
      <c r="L29">
        <f t="shared" si="3"/>
        <v>56.208047759710396</v>
      </c>
    </row>
    <row r="30" spans="1:12" x14ac:dyDescent="0.65">
      <c r="A30" s="1">
        <v>25</v>
      </c>
      <c r="B30">
        <v>3</v>
      </c>
      <c r="C30" s="1">
        <v>45.5</v>
      </c>
      <c r="D30">
        <v>62</v>
      </c>
      <c r="E30">
        <v>0.9</v>
      </c>
      <c r="F30">
        <v>11</v>
      </c>
      <c r="G30" s="2">
        <v>109.3</v>
      </c>
      <c r="H30">
        <f t="shared" si="0"/>
        <v>2821</v>
      </c>
      <c r="I30">
        <f t="shared" si="1"/>
        <v>3.8745125841900034E-2</v>
      </c>
      <c r="J30" s="2">
        <f t="shared" si="4"/>
        <v>1.4516129032258065</v>
      </c>
      <c r="K30">
        <f t="shared" si="2"/>
        <v>40.499063564253703</v>
      </c>
      <c r="L30">
        <f t="shared" si="3"/>
        <v>55.208047759710396</v>
      </c>
    </row>
    <row r="31" spans="1:12" x14ac:dyDescent="0.65">
      <c r="A31" s="1">
        <v>26</v>
      </c>
      <c r="B31">
        <v>4</v>
      </c>
      <c r="C31" s="1">
        <v>41</v>
      </c>
      <c r="D31">
        <v>64</v>
      </c>
      <c r="E31">
        <v>1.2</v>
      </c>
      <c r="F31">
        <v>12.1</v>
      </c>
      <c r="G31" s="2">
        <v>97</v>
      </c>
      <c r="H31">
        <f t="shared" si="0"/>
        <v>2624</v>
      </c>
      <c r="I31">
        <f t="shared" si="1"/>
        <v>3.6966463414634144E-2</v>
      </c>
      <c r="J31" s="2">
        <f t="shared" si="4"/>
        <v>1.875</v>
      </c>
      <c r="K31">
        <f t="shared" si="2"/>
        <v>35.999063564253703</v>
      </c>
      <c r="L31">
        <f t="shared" si="3"/>
        <v>57.208047759710396</v>
      </c>
    </row>
    <row r="32" spans="1:12" x14ac:dyDescent="0.65">
      <c r="A32" s="1">
        <v>27</v>
      </c>
      <c r="B32">
        <v>5</v>
      </c>
      <c r="C32" s="1">
        <v>40.5</v>
      </c>
      <c r="D32">
        <v>62</v>
      </c>
      <c r="E32">
        <v>1</v>
      </c>
      <c r="F32">
        <v>12</v>
      </c>
      <c r="G32" s="2">
        <v>98.1</v>
      </c>
      <c r="H32">
        <f t="shared" si="0"/>
        <v>2511</v>
      </c>
      <c r="I32">
        <f t="shared" si="1"/>
        <v>3.9068100358422939E-2</v>
      </c>
      <c r="J32" s="2">
        <f t="shared" si="4"/>
        <v>1.6129032258064515</v>
      </c>
      <c r="K32">
        <f t="shared" si="2"/>
        <v>35.499063564253703</v>
      </c>
      <c r="L32">
        <f t="shared" si="3"/>
        <v>55.208047759710396</v>
      </c>
    </row>
    <row r="33" spans="1:12" x14ac:dyDescent="0.65">
      <c r="A33" s="1">
        <v>28</v>
      </c>
      <c r="B33">
        <v>6</v>
      </c>
      <c r="C33" s="1">
        <v>48</v>
      </c>
      <c r="D33">
        <v>67</v>
      </c>
      <c r="E33">
        <v>1</v>
      </c>
      <c r="F33">
        <v>12.2</v>
      </c>
      <c r="G33" s="2">
        <v>133.80000000000001</v>
      </c>
      <c r="H33">
        <f t="shared" si="0"/>
        <v>3216</v>
      </c>
      <c r="I33">
        <f t="shared" si="1"/>
        <v>4.1604477611940305E-2</v>
      </c>
      <c r="J33" s="2">
        <f t="shared" si="4"/>
        <v>1.4925373134328357</v>
      </c>
      <c r="K33">
        <f t="shared" si="2"/>
        <v>42.999063564253703</v>
      </c>
      <c r="L33">
        <f t="shared" si="3"/>
        <v>60.208047759710396</v>
      </c>
    </row>
    <row r="34" spans="1:12" x14ac:dyDescent="0.65">
      <c r="A34" s="1">
        <v>29</v>
      </c>
      <c r="B34">
        <v>7</v>
      </c>
      <c r="C34" s="1">
        <v>42</v>
      </c>
      <c r="D34">
        <v>62</v>
      </c>
      <c r="E34">
        <v>1</v>
      </c>
      <c r="F34">
        <v>9.8000000000000007</v>
      </c>
      <c r="G34" s="2">
        <v>99.3</v>
      </c>
      <c r="H34">
        <f t="shared" si="0"/>
        <v>2604</v>
      </c>
      <c r="I34">
        <f t="shared" si="1"/>
        <v>3.8133640552995389E-2</v>
      </c>
      <c r="J34" s="2">
        <f t="shared" si="4"/>
        <v>1.6129032258064515</v>
      </c>
      <c r="K34">
        <f t="shared" si="2"/>
        <v>36.999063564253703</v>
      </c>
      <c r="L34">
        <f t="shared" si="3"/>
        <v>55.208047759710396</v>
      </c>
    </row>
    <row r="35" spans="1:12" x14ac:dyDescent="0.65">
      <c r="A35" s="1"/>
      <c r="B35" t="s">
        <v>12</v>
      </c>
      <c r="C35" s="1"/>
      <c r="G35" s="2"/>
      <c r="J35" s="2"/>
    </row>
    <row r="36" spans="1:12" x14ac:dyDescent="0.65">
      <c r="A36" s="1">
        <v>30</v>
      </c>
      <c r="B36">
        <v>1</v>
      </c>
      <c r="C36" s="1">
        <v>34</v>
      </c>
      <c r="D36">
        <v>48</v>
      </c>
      <c r="E36">
        <v>0.3</v>
      </c>
      <c r="F36">
        <v>18.100000000000001</v>
      </c>
      <c r="G36" s="2">
        <v>48.6</v>
      </c>
      <c r="H36">
        <f t="shared" si="0"/>
        <v>1632</v>
      </c>
      <c r="I36">
        <f t="shared" si="1"/>
        <v>2.9779411764705884E-2</v>
      </c>
      <c r="J36" s="2">
        <f t="shared" si="4"/>
        <v>0.625</v>
      </c>
      <c r="K36">
        <f t="shared" si="2"/>
        <v>28.999063564253706</v>
      </c>
      <c r="L36">
        <f t="shared" si="3"/>
        <v>41.208047759710396</v>
      </c>
    </row>
    <row r="37" spans="1:12" x14ac:dyDescent="0.65">
      <c r="A37" s="1">
        <v>31</v>
      </c>
      <c r="B37">
        <v>2</v>
      </c>
      <c r="C37" s="1">
        <v>35</v>
      </c>
      <c r="D37">
        <v>48</v>
      </c>
      <c r="E37">
        <v>0.1</v>
      </c>
      <c r="F37">
        <v>16.600000000000001</v>
      </c>
      <c r="G37" s="2">
        <v>50.5</v>
      </c>
      <c r="H37">
        <f t="shared" si="0"/>
        <v>1680</v>
      </c>
      <c r="I37">
        <f t="shared" si="1"/>
        <v>3.005952380952381E-2</v>
      </c>
      <c r="J37" s="2">
        <f t="shared" si="4"/>
        <v>0.20833333333333334</v>
      </c>
      <c r="K37">
        <f t="shared" si="2"/>
        <v>29.999063564253706</v>
      </c>
      <c r="L37">
        <f t="shared" si="3"/>
        <v>41.208047759710396</v>
      </c>
    </row>
    <row r="38" spans="1:12" ht="18.899999999999999" thickBot="1" x14ac:dyDescent="0.7">
      <c r="A38" s="3">
        <v>32</v>
      </c>
      <c r="B38" s="4">
        <v>3</v>
      </c>
      <c r="C38" s="3">
        <v>33</v>
      </c>
      <c r="D38" s="4">
        <v>49</v>
      </c>
      <c r="E38" s="4">
        <v>0.5</v>
      </c>
      <c r="F38" s="4">
        <v>12.2</v>
      </c>
      <c r="G38" s="5">
        <v>55.4</v>
      </c>
      <c r="H38" s="4">
        <f t="shared" si="0"/>
        <v>1617</v>
      </c>
      <c r="I38" s="4">
        <f t="shared" si="1"/>
        <v>3.4260977118119977E-2</v>
      </c>
      <c r="J38" s="5">
        <f t="shared" si="4"/>
        <v>1.0204081632653061</v>
      </c>
      <c r="K38">
        <f t="shared" si="2"/>
        <v>27.999063564253706</v>
      </c>
      <c r="L38">
        <f t="shared" si="3"/>
        <v>42.208047759710396</v>
      </c>
    </row>
    <row r="39" spans="1:12" x14ac:dyDescent="0.65">
      <c r="E39" t="s">
        <v>13</v>
      </c>
    </row>
    <row r="40" spans="1:12" x14ac:dyDescent="0.65">
      <c r="B40" t="s">
        <v>14</v>
      </c>
      <c r="C40">
        <f>_xlfn.STDEV.P(C3:C38)</f>
        <v>5.0009364357462944</v>
      </c>
      <c r="D40">
        <f>_xlfn.STDEV.P(D3:D38)</f>
        <v>6.7919522402896062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d77f67-a24e-4bea-a88c-ef9eecb7cf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6ECF697A11EFF4DA9A2DAE09F8E4723" ma:contentTypeVersion="11" ma:contentTypeDescription="新しいドキュメントを作成します。" ma:contentTypeScope="" ma:versionID="f7e5c4b5998b0e127225a62c6e606bde">
  <xsd:schema xmlns:xsd="http://www.w3.org/2001/XMLSchema" xmlns:xs="http://www.w3.org/2001/XMLSchema" xmlns:p="http://schemas.microsoft.com/office/2006/metadata/properties" xmlns:ns3="10d77f67-a24e-4bea-a88c-ef9eecb7cf54" xmlns:ns4="1fb498b8-6e51-4e76-b41e-a6549a1ab35d" targetNamespace="http://schemas.microsoft.com/office/2006/metadata/properties" ma:root="true" ma:fieldsID="1cf9a96184eae0596ea3fca80db0df19" ns3:_="" ns4:_="">
    <xsd:import namespace="10d77f67-a24e-4bea-a88c-ef9eecb7cf54"/>
    <xsd:import namespace="1fb498b8-6e51-4e76-b41e-a6549a1ab3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77f67-a24e-4bea-a88c-ef9eecb7cf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b498b8-6e51-4e76-b41e-a6549a1ab35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94AFA2-C7AD-4E44-8C60-0DD74BF24AF8}">
  <ds:schemaRefs>
    <ds:schemaRef ds:uri="http://purl.org/dc/terms/"/>
    <ds:schemaRef ds:uri="http://purl.org/dc/elements/1.1/"/>
    <ds:schemaRef ds:uri="http://www.w3.org/XML/1998/namespace"/>
    <ds:schemaRef ds:uri="10d77f67-a24e-4bea-a88c-ef9eecb7cf54"/>
    <ds:schemaRef ds:uri="http://schemas.microsoft.com/office/2006/documentManagement/types"/>
    <ds:schemaRef ds:uri="1fb498b8-6e51-4e76-b41e-a6549a1ab35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B4ED3A-92AE-4C26-A4E8-614984EEEC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d77f67-a24e-4bea-a88c-ef9eecb7cf54"/>
    <ds:schemaRef ds:uri="1fb498b8-6e51-4e76-b41e-a6549a1ab3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51186F-D425-446C-AFFA-E00640B3E8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多摩科学技術_2328_IT</dc:creator>
  <cp:lastModifiedBy>多摩科学技術_2328_IT</cp:lastModifiedBy>
  <dcterms:created xsi:type="dcterms:W3CDTF">2024-01-09T03:30:50Z</dcterms:created>
  <dcterms:modified xsi:type="dcterms:W3CDTF">2024-01-24T12:52:24Z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0x010100C6ECF697A11EFF4DA9A2DAE09F8E4723</vt:lpwstr>
  </property>
</Properties>
</file>