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<sst xmlns="http://schemas.openxmlformats.org/spreadsheetml/2006/main" count="367" uniqueCount="243">
  <si>
    <t>SKU</t>
  </si>
  <si>
    <t>Title</t>
  </si>
  <si>
    <t>ASIN</t>
  </si>
  <si>
    <t>Supplier</t>
  </si>
  <si>
    <t>Supplier Part</t>
  </si>
  <si>
    <t>Case Qty</t>
  </si>
  <si>
    <t>Non-Rounded To Buy</t>
  </si>
  <si>
    <t>To Buy</t>
  </si>
  <si>
    <t>Investment</t>
  </si>
  <si>
    <t>Total Profit</t>
  </si>
  <si>
    <t>ROI</t>
  </si>
  <si>
    <t>Profit %</t>
  </si>
  <si>
    <t>Price</t>
  </si>
  <si>
    <t>Buy Box Price</t>
  </si>
  <si>
    <t>Cost</t>
  </si>
  <si>
    <t>Inbound Cost</t>
  </si>
  <si>
    <t>Per Unit Fulfill</t>
  </si>
  <si>
    <t>30-Day Storage</t>
  </si>
  <si>
    <t>Commission Rate</t>
  </si>
  <si>
    <t>Commission</t>
  </si>
  <si>
    <t>Additional Fees</t>
  </si>
  <si>
    <t>Profit</t>
  </si>
  <si>
    <t>Sales</t>
  </si>
  <si>
    <t># of Days</t>
  </si>
  <si>
    <t>Rate</t>
  </si>
  <si>
    <t>Average Units</t>
  </si>
  <si>
    <t>Current</t>
  </si>
  <si>
    <t>Inbound</t>
  </si>
  <si>
    <t>DOI</t>
  </si>
  <si>
    <t>DUR</t>
  </si>
  <si>
    <t>Sales Rank</t>
  </si>
  <si>
    <t>Placement Fee</t>
  </si>
  <si>
    <t>DC Qty.</t>
  </si>
  <si>
    <t>Open POs</t>
  </si>
  <si>
    <t>DUT</t>
  </si>
  <si>
    <t>To Tran.</t>
  </si>
  <si>
    <t>0O-Q27Y-PG0I</t>
  </si>
  <si>
    <t>Micro Watt Meter - Double Pack - Simple, Easy To Use, and Compact Power Meter - Easily Monitor Electricity Usage</t>
  </si>
  <si>
    <t>B083HKN2H1</t>
  </si>
  <si>
    <t>Unassigned</t>
  </si>
  <si>
    <t>0U-X7C5-MCGG</t>
  </si>
  <si>
    <t>Ateny Funny Oven Mitt - Chop It Like Its Hot Cute Housewarming Gift - A Hilarious Kitchen Gift for Women or Men</t>
  </si>
  <si>
    <t>B0874VL2SN</t>
  </si>
  <si>
    <t>0</t>
  </si>
  <si>
    <t>32-WJD6-KIO0</t>
  </si>
  <si>
    <t>Micro Watt Meter - Four Pack - Simple, Easy To Use, and Compact Power Meter - Easily Monitor Electricity Usage</t>
  </si>
  <si>
    <t>B083HK9VRZ</t>
  </si>
  <si>
    <t>4V-HRX6-7753</t>
  </si>
  <si>
    <t>Coldest Brew Iced Coffee Maker - Make Hot Coffee Into Ice Coffee In Minutes Without Dilution</t>
  </si>
  <si>
    <t>B078YXM2XP</t>
  </si>
  <si>
    <t>65-Q7IT-FVM7</t>
  </si>
  <si>
    <t>XXL Insulated Reusable Grocery Bags for Food Delivery Pack of Two - Foldable - Ideal for Uber Eats, Instacart, Doordash, Grubhub, Postmates, Restaurant, Catering, Grocery Transport by Ateny Bags</t>
  </si>
  <si>
    <t>B08BLP4B4J</t>
  </si>
  <si>
    <t>6L-9DAU-Z8DD</t>
  </si>
  <si>
    <t>Ateny Funny Oven Mitt - Wash Your Fking Dishes Cute Housewarming Gift - A Hilarious Kitchen Gift for Women or Men</t>
  </si>
  <si>
    <t>B0874WFMX1</t>
  </si>
  <si>
    <t>7T-77I7-QCC9</t>
  </si>
  <si>
    <t>Commercial Quality Food Delivery Bag - Heavy-Duty Durable Bags- Thick Insulation and Extra Strength Zipper - Fits Full-Size Catering Pan - Ideal for Uber Eats, Instacart, Doordash, Grubhub, Postmates</t>
  </si>
  <si>
    <t>B0741BQV7G</t>
  </si>
  <si>
    <t>7T-77I7-QCC9-FN</t>
  </si>
  <si>
    <t>7T-77I7-QCC9-MF</t>
  </si>
  <si>
    <t>Commercial Quality Food Delivery Bag - Heavy-Duty Durable Bags - Thick Insulation and Extra Strength Zipper - Fits Full-Size Catering Pan - Ideal for Uber Eats, Instacart, Doordash, Grubhub, Postmates, Restaurant, Catering, Grocery Transport</t>
  </si>
  <si>
    <t>8M-9IS8-488D</t>
  </si>
  <si>
    <t>Funny Oven Mitt - Just Add Two Shots of Vodka Cute Housewarming Gift - A Hilarious Kitchen Gift for Women or Men</t>
  </si>
  <si>
    <t>B0874WLBRM</t>
  </si>
  <si>
    <t>8Y-M04H-CDDD</t>
  </si>
  <si>
    <t>Commercial Quality XL Pizza Delivery Bag - Store Up to 5 XL Pizzas 18”x 18”x 10” - Thick Insulation and Durable Construction - Ultra Warm Design Keeps Pizzas Warm for Hours by Ateny</t>
  </si>
  <si>
    <t>B07DXKWSFX</t>
  </si>
  <si>
    <t>9B-O4S2-6IBF</t>
  </si>
  <si>
    <t>Insulated Food Delivery Backpack - Pro Quality - Ideal for Uber Eats, DoorDash, Postmates, or Groceries. New Model for 2020</t>
  </si>
  <si>
    <t>B083HKCF5H</t>
  </si>
  <si>
    <t>BZ-TD9H-X4SZ</t>
  </si>
  <si>
    <t>Ateny Funny Oven Mitt - Mind If I Smoke? Housewarming Gift - A Hilarious Kitchen Gift for Women or Men</t>
  </si>
  <si>
    <t>B0874XXN82</t>
  </si>
  <si>
    <t>C4-ZHHP-Q3C7</t>
  </si>
  <si>
    <t>Commercial Quality Large Pizza Delivery Bag - Store Up to 3 XL Pizzas 18”x 18”x 6” - Thick Insulation and Durable Construction - Ultra Warm Design Keeps Pizzas Warm for Hours by Ateny</t>
  </si>
  <si>
    <t>B08BLQCP16</t>
  </si>
  <si>
    <t>C4-ZHHP-Q3C7-FN</t>
  </si>
  <si>
    <t>CM-CE-103Y25</t>
  </si>
  <si>
    <t>Cablectric 25 Ft Outdoor Extension Cord - 10/3 SJTW Heavy Duty Yellow 10 Gauge Lighted Electrical Cable with 3 Prong Grounded Plug</t>
  </si>
  <si>
    <t>B08PVZ3N1W</t>
  </si>
  <si>
    <t>CM-CE-103Y25P</t>
  </si>
  <si>
    <t>Cablectric 25 Ft Outdoor Extension Cord with 3 Power Outlets - 10/3 SJTW Heavy Duty Yellow 10 Gauge Lighted Electrical Cable with 3 Prong Grounded Plug</t>
  </si>
  <si>
    <t>B08PVYRGFX</t>
  </si>
  <si>
    <t>CM-CE-103Y50</t>
  </si>
  <si>
    <t>Cablectric 50 Ft Outdoor Extension Cord - 10/3 SJTW Heavy Duty Yellow 10 Gauge Lighted Electrical Cable with 3 Prong Grounded Plug</t>
  </si>
  <si>
    <t>B08PVZ4217</t>
  </si>
  <si>
    <t>CM-CE-103Y50P</t>
  </si>
  <si>
    <t>Cablectric 50 Ft Outdoor Extension Cord with 3 Power Outlets - 10/3 SJTW Heavy Duty Yellow 10 Gauge Lighted Electrical Cable with 3 Prong Grounded Plug</t>
  </si>
  <si>
    <t>B08PVXNVR1</t>
  </si>
  <si>
    <t>CM-CE-123Y02P</t>
  </si>
  <si>
    <t>Cablectric 2 Ft Outdoor Extension Cord with 3 Power Outlets - 12/3 SJTW Heavy Duty Yellow 12 Gauge Lighted Electrical Pigtail Cable with 3 Prong Grounded Plug</t>
  </si>
  <si>
    <t>B08PW2SC4Y</t>
  </si>
  <si>
    <t>CM-CE-123Y03GFCI</t>
  </si>
  <si>
    <t>Cablectric 3 Ft Outdoor GFCI Extension Cord with 3 Power Outlets - 12/3 SJTW Heavy Duty 12 Gauge Lighted Yellow Pigtail Electrical Cable with 3 Prong Grounded Plug</t>
  </si>
  <si>
    <t>B08PVZP192</t>
  </si>
  <si>
    <t>CM-CE-123Y10</t>
  </si>
  <si>
    <t>Cablectric 10 Ft Outdoor Extension Cord - 12/3 SJTW Heavy Duty Yellow 12 Gauge Lighted Electrical Cable with 3 Prong Grounded Plug</t>
  </si>
  <si>
    <t>B08PVYHQ17</t>
  </si>
  <si>
    <t>CM-CE-123Y100</t>
  </si>
  <si>
    <t>Cablectric 100 Ft Outdoor Extension Cord - 12/3 SJTW Heavy Duty 12 Gauge Yellow Lighted Electrical Cable with 3 Prong Grounded Plug</t>
  </si>
  <si>
    <t>B08PVYJ4TX</t>
  </si>
  <si>
    <t>CM-CE-123Y25</t>
  </si>
  <si>
    <t>Cablectric 25 Ft Outdoor Extension Cord - 12/3 SJTW Heavy Duty Yellow 12 Gauge Lighted Electrical Cable with 3 Prong Grounded Plug</t>
  </si>
  <si>
    <t>B08PW1JJDR</t>
  </si>
  <si>
    <t>CM-CE-123Y25P</t>
  </si>
  <si>
    <t>Cablectric 25 Ft Outdoor Extension Cord with 3 Power Outlets - 12/3 SJTW Heavy Duty 12 Gauge Lighted Yellow Electrical Cable with 3 Prong Grounded Plug</t>
  </si>
  <si>
    <t>B08PVZ6HK6</t>
  </si>
  <si>
    <t>CM-CE-123Y50</t>
  </si>
  <si>
    <t>Cablectric 50 Ft Outdoor Extension Cord - 12/3 SJTW Heavy Duty Yellow 12 Gauge Lighted Electrical Cable with 3 Prong Grounded Plug</t>
  </si>
  <si>
    <t>B08PVXHJXR</t>
  </si>
  <si>
    <t>CM-CE-123Y50P</t>
  </si>
  <si>
    <t>Cablectric 50 Ft Outdoor Extension Cord with 3 Power Outlets - 12/3 SJTW Heavy Duty 12 Gauge Lighted Yellow Electrical Cable with 3 Prong Grounded Plug</t>
  </si>
  <si>
    <t>B08PWWKP8W</t>
  </si>
  <si>
    <t>CM-CE-163B06</t>
  </si>
  <si>
    <t>Cablectric 6 Foot Outdoor Extension Cord - 16/3 SJTW Black 16 Gauge Electrical Cable with 3 Prong Grounded Plug</t>
  </si>
  <si>
    <t>B08PVZV1TC</t>
  </si>
  <si>
    <t>CM-CE-163B08</t>
  </si>
  <si>
    <t>Cablectric 8 Foot Outdoor Extension Cord - 16/3 SJTW Black 16 Gauge Electrical Cable with 3 Prong Grounded Plug</t>
  </si>
  <si>
    <t>B08PVZ4RJQ</t>
  </si>
  <si>
    <t>CM-CE-163B10</t>
  </si>
  <si>
    <t>Cablectric 10 Foot Outdoor Extension Cord - 16/3 SJTW Black 16 Gauge Electrical Cable with 3 Prong Grounded Plug</t>
  </si>
  <si>
    <t>B08PVZ3H9F</t>
  </si>
  <si>
    <t>CM-CE-163B100</t>
  </si>
  <si>
    <t>Cablectric 100 Foot Outdoor Extension Cord - 16/3 SJTW Black 16 Gauge Electrical Cable with 3 Prong Grounded Plug</t>
  </si>
  <si>
    <t>B08PW2S28Y</t>
  </si>
  <si>
    <t>CM-CE-163B25</t>
  </si>
  <si>
    <t>Cablectric 25 Foot Outdoor Extension Cord - 16/3 SJTW Black 16 Gauge Electrical Cable with 3 Prong Grounded Plug</t>
  </si>
  <si>
    <t>B08PVZQVL7</t>
  </si>
  <si>
    <t>CM-CE-163B50</t>
  </si>
  <si>
    <t>Cablectric 50 Foot Outdoor Extension Cord - 16/3 SJTW Black 16 Gauge Electrical Cable with 3 Prong Grounded Plug</t>
  </si>
  <si>
    <t>B08PVYXRCB</t>
  </si>
  <si>
    <t>CM-CE-163CR30-BLBK</t>
  </si>
  <si>
    <t>30 Foot Retractable Extension Cord Reel with Breaker Switch and 3 Power Outlets - 16/3 SJTW Durable Blue 16 Gauge Electrical Cable</t>
  </si>
  <si>
    <t>B08PVXVK5D</t>
  </si>
  <si>
    <t>CM-CE-163CR30-GRBK</t>
  </si>
  <si>
    <t>Cablectric 30 Foot Retractable Extension Cord Reel with Breaker Switch and 3 Power Outlets - 16/3 SJTW Durable Green 16 Gauge Electrical Cable</t>
  </si>
  <si>
    <t>B08PW2S93N</t>
  </si>
  <si>
    <t>CM-CE-163CR30-GYBK</t>
  </si>
  <si>
    <t>30 Foot Retractable Extension Cord Reel with Breaker Switch and 3 Power Outlets - 16/3 SJTW Durable Gray 16 Gauge Electrical Cable</t>
  </si>
  <si>
    <t>B08PW1P4KM</t>
  </si>
  <si>
    <t>CM-CE-163CR30-REBK</t>
  </si>
  <si>
    <t>30 Foot Retractable Extension Cord Reel with Breaker Switch and 3 Power Outlets - 16/3 SJTW Durable Yellow 16 Gauge Electrical Cable</t>
  </si>
  <si>
    <t>B08PVZV6YK</t>
  </si>
  <si>
    <t>CM-CE-163CR30-TLBK</t>
  </si>
  <si>
    <t>Retractable Extension Cord Reel 30 Ft with 3 Outlets and Breaker Switch - 16/3 SJTW Power Cable for Garage Ceiling, Teal</t>
  </si>
  <si>
    <t>B08RJY445K</t>
  </si>
  <si>
    <t>CM-CE-163CR30-YEBK</t>
  </si>
  <si>
    <t>Cablectric 30 Foot Retractable Extension Cord Reel with Breaker Switch and 3 Power Outlets - 16/3 SJTW Durable Red 16 Gauge Electrical Cable</t>
  </si>
  <si>
    <t>B08PVZRYJ9</t>
  </si>
  <si>
    <t>CM-CE-163G100</t>
  </si>
  <si>
    <t>Cablectric 100 Foot Outdoor Extension Cord - 16/3 SJTW Green 16 Gauge Electrical Cable with 3 Prong Grounded Plug</t>
  </si>
  <si>
    <t>B08PVYJ9N6</t>
  </si>
  <si>
    <t>CM-CE-163G25</t>
  </si>
  <si>
    <t>Cablectric 25 Foot Outdoor Extension Cord - 16/3 SJTW Green 16 Gauge Electrical Cable with 3 Prong Grounded Plug</t>
  </si>
  <si>
    <t>B08PVZVBJS</t>
  </si>
  <si>
    <t>CM-CE-163G50</t>
  </si>
  <si>
    <t>Cablectric 50 Foot Outdoor Extension Cord - 16/3 SJTW Green 16 Gauge Electrical Cable with 3 Prong Grounded Plug</t>
  </si>
  <si>
    <t>B08PVZTLH1</t>
  </si>
  <si>
    <t>CM-CE-163W06</t>
  </si>
  <si>
    <t>Cablectric 6 Foot Outdoor Extension Cord - 16/3 SJTW White 16 Gauge Electrical Cable with 3 Prong Grounded Plug</t>
  </si>
  <si>
    <t>B08PW1J2C5</t>
  </si>
  <si>
    <t>CM-CE-163W10</t>
  </si>
  <si>
    <t>Cablectric 10 Foot Outdoor Extension Cord - 16/3 SJTW White 16 Gauge Electrical Cable with 3 Prong Grounded Plug</t>
  </si>
  <si>
    <t>B08PVZYWVQ</t>
  </si>
  <si>
    <t>CM-CE-EXT-TEST</t>
  </si>
  <si>
    <t>Cablectric Test - Ext. Cords in Complete Mart</t>
  </si>
  <si>
    <t>B092L2GRZ2</t>
  </si>
  <si>
    <t>CM-CE-LV122B100</t>
  </si>
  <si>
    <t>Cablectric 12/2 Low Voltage Landscape Wire, Black - 100 Foot Outdoor Low-Voltage Cable for Landscape Lighting</t>
  </si>
  <si>
    <t>B08Q8N3FT5</t>
  </si>
  <si>
    <t>CM-CE-LV122B250</t>
  </si>
  <si>
    <t>Cablectric 12/2 Low Voltage Landscape Wire, Black - 250 Foot Outdoor Low-Voltage Cable for Landscape Lighting</t>
  </si>
  <si>
    <t>B08Q8NN1VL</t>
  </si>
  <si>
    <t>CM-CE-LV142B100</t>
  </si>
  <si>
    <t>Cablectric 14/2 Low Voltage Landscape Wire, Black - 100 Foot Outdoor Low-Voltage Cable for Landscape Lighting</t>
  </si>
  <si>
    <t>B08Q8NYHBT</t>
  </si>
  <si>
    <t>CM-CE-LV142B250</t>
  </si>
  <si>
    <t>Cablectric 14/2 Low Voltage Landscape Wire, Black - 250 Foot Outdoor Low-Voltage Cable for Landscape Lighting</t>
  </si>
  <si>
    <t>B08Q8NX64W</t>
  </si>
  <si>
    <t>CM-CE-LV162B100</t>
  </si>
  <si>
    <t>Cablectric 16/2 Low Voltage Landscape Wire, Black - 100 Foot Outdoor Low-Voltage Cable for Landscape Lighting</t>
  </si>
  <si>
    <t>B08Q8R63HB</t>
  </si>
  <si>
    <t>CM-CE-LV162B250</t>
  </si>
  <si>
    <t>Cablectric 16/2 Low Voltage Landscape Wire, Black - 250 Foot Outdoor Low-Voltage Cable for Landscape Lighting</t>
  </si>
  <si>
    <t>B08Q8P72D7</t>
  </si>
  <si>
    <t>CM-CE-LV182B100</t>
  </si>
  <si>
    <t>Cablectric 18/2 Low Voltage Landscape Wire, Black - 100 Foot Outdoor Low-Voltage Cable for Landscape Lighting</t>
  </si>
  <si>
    <t>B08Q8NQ1H6</t>
  </si>
  <si>
    <t>CM-IFC-163CR30</t>
  </si>
  <si>
    <t>30Ft Retractable Extension Cord Reel with Breaker Switch &amp; 3 Electrical Power Outlets - 16/3 SJTW Durable Yellow Cable - Perfect for Hanging from Your Garage Ceiling</t>
  </si>
  <si>
    <t>B01N9JZAN9</t>
  </si>
  <si>
    <t>CM-IFC-WRP-MULTI-15PK</t>
  </si>
  <si>
    <t>Extension Cord Wrap Organizer, 15 Piece Multi-Pack of Storage Straps - 3 Small, 3 Medium, 3 Large, 3 XXL, and 3 XXXL Hanger Wraps for Power Cables, Hoses, Ropes, and More</t>
  </si>
  <si>
    <t>B08KWMWRS5</t>
  </si>
  <si>
    <t>CM-IL-CABKRB-K5</t>
  </si>
  <si>
    <t>Ilyapa Flat Black Kitchen Cabinet Knobs - 1 1/4 Inch Round Drawer Handles - 5 Pack of Kitchen Cabinet Hardware</t>
  </si>
  <si>
    <t>B07CDDWR82</t>
  </si>
  <si>
    <t>CM-IL-CABKRB-S5</t>
  </si>
  <si>
    <t>Ilyapa Satin Nickel Kitchen Cabinet Knobs - 1 1/4 Inch Round Drawer Handles - 5 Pack of Kitchen Cabinet Hardware</t>
  </si>
  <si>
    <t>B0784PFHQB</t>
  </si>
  <si>
    <t>CM-IL-DH35-BK6</t>
  </si>
  <si>
    <t>Ilyapa 6 Pack of Door Hinges Black - 3 ½ x 3 ½ Inch Interior Hinges for Doors with 5/8 Radius Corners</t>
  </si>
  <si>
    <t>B07PXGQWWC</t>
  </si>
  <si>
    <t>CM-IL-DH35-S6</t>
  </si>
  <si>
    <t>Ilyapa 6 Pack of Door Hinges Satin Nickel - 3 ½ x 3 ½ Inch Interior Hinges for Doors Brushed Nickel with 5/8 Inch Radius Corners</t>
  </si>
  <si>
    <t>B077MGFKVC</t>
  </si>
  <si>
    <t>CM-PL-45lb</t>
  </si>
  <si>
    <t>Ateny 45 Lb Weight Plate for Olympic Barbell, 45 Lb, 2 Inch Strength Training, Weightlifting, and Crossfit, Single Plate</t>
  </si>
  <si>
    <t>B08MSJC78H</t>
  </si>
  <si>
    <t>CM-PL-FDB-HS</t>
  </si>
  <si>
    <t>Commercial Quality Food Delivery Bag Half-Size 12" x 9.5" x 11.5" Extra Strength Zipper and Thick Insulation - Ideal for Uber Eats, Instacart, Doordash, Grubhub, Postmates</t>
  </si>
  <si>
    <t>B08HDQT6ZY</t>
  </si>
  <si>
    <t>CM-PP-BB-WALL</t>
  </si>
  <si>
    <t>Play Platoon Over The Door Mini Basketball Hoop - Indoor Wall Mounted 16 x 12 Basketball Hoop Set with Shatterproof Backboard, Steel Rim</t>
  </si>
  <si>
    <t>B06XG3FSZ7</t>
  </si>
  <si>
    <t>CM-TH-163G10P</t>
  </si>
  <si>
    <t>Thonapa 10 Ft Outdoor Extension Cord with 3 Electrical Power Outlets - 16/3 Durable Green Cable - Great for Christmas Lights, Garden and Major Appliances</t>
  </si>
  <si>
    <t>B07B42SGHZ</t>
  </si>
  <si>
    <t>F1-PT4W-Y8ZB</t>
  </si>
  <si>
    <t>Micro Watt Meter - Single Pack - Simple, Easy To Use, and Compact Power Meter - Easily Monitor Electricity Usage</t>
  </si>
  <si>
    <t>B083HKT375</t>
  </si>
  <si>
    <t>NN-M6FH-1KJ8</t>
  </si>
  <si>
    <t>Pro Quality Food Delivery Bag - Heavy-Duty Durable Bags - Thick Insulation and Extra Strength Zipper - Fits Full-Size Catering Pan - Ideal for Uber Eats, Instacart, Doordash, Grubhub, Postmates, Restaurant, Catering, Grocery Transport</t>
  </si>
  <si>
    <t>B084ZWHT6P</t>
  </si>
  <si>
    <t>OU-TZES-TXXT</t>
  </si>
  <si>
    <t>Ateny Large Insulated Reusable Grocery Bags for Food Delivery - Foldable - Ideal for Uber Eats, Instacart, Doordash, Grubhub, Postmates, Restaurant, Catering, Grocery Transport Bags</t>
  </si>
  <si>
    <t>B07FC2749Q</t>
  </si>
  <si>
    <t>QP-MYZY-ZRMB</t>
  </si>
  <si>
    <t>Ateny Funny Oven Mitt - Watch Me Whip Cute Housewarming Gift - A Hilarious Kitchen Gift for Women or Men</t>
  </si>
  <si>
    <t>B0838LBQ8P</t>
  </si>
  <si>
    <t>SM-HFFJ-4C3D</t>
  </si>
  <si>
    <t>XL Insulated Reusable Grocery Bags for Food Delivery Pack of Two - Foldable - Ideal for Uber Eats, Instacart, Doordash, Grubhub, Postmates, Restaurant, Catering, Grocery Transport by Ateny Bags</t>
  </si>
  <si>
    <t>B087V7PR81</t>
  </si>
  <si>
    <t>SN-APRO-4E9N</t>
  </si>
  <si>
    <t>Large Insulated Food Delivery Backpack - Cup Holders and Front Pocket - Ideal for Uber Eats, Instacart, Doordash, Grubhub, Postmates, Restaurant, Catering, Grocery Transport by Ateny Bags</t>
  </si>
  <si>
    <t>B08BLNY5K9</t>
  </si>
  <si>
    <t>VP-N0MT-N7ZS</t>
  </si>
  <si>
    <t>Insulated Portable Cup Carrier - Reusable Coffee or Drink Holder with Shoulder Strap Perfect for Food Delivery and Takeout - Easily Secures 6 Hot or Cold Beverages by Ateny Bags</t>
  </si>
  <si>
    <t>B08BLN7VTV</t>
  </si>
  <si>
    <t>W5-GQ4S-INDS</t>
  </si>
  <si>
    <t>Ateny Large Insulated Reusable Grocery Bags for Food Delivery Pack of Two - Foldable - Ideal for Uber Eats, Instacart, Doordash, Grubhub, Postmates, Restaurant, Catering, Grocery Transport Bags</t>
  </si>
  <si>
    <t>B08BLP596Y</t>
  </si>
</sst>
</file>

<file path=xl/styles.xml><?xml version="1.0" encoding="utf-8"?>
<styleSheet xmlns="http://schemas.openxmlformats.org/spreadsheetml/2006/main">
  <numFmts count="3">
    <numFmt numFmtId="164" formatCode="$#,##0.00"/>
    <numFmt numFmtId="164" formatCode="$#,##0.00"/>
    <numFmt numFmtId="165" formatCode="0.0%"/>
    <numFmt numFmtId="166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2" xfId="0" applyBorder="1"/>
    <xf numFmtId="164" fontId="0" fillId="0" borderId="0" xfId="0" applyNumberFormat="1"/>
    <xf numFmtId="164" fontId="0" fillId="0" borderId="3" xfId="0" applyNumberFormat="1" applyBorder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azon.com/dp/B083HKN2H1" TargetMode="External"/><Relationship Id="rId2" Type="http://schemas.openxmlformats.org/officeDocument/2006/relationships/hyperlink" Target="http://www.amazon.com/dp/B0874VL2SN" TargetMode="External"/><Relationship Id="rId3" Type="http://schemas.openxmlformats.org/officeDocument/2006/relationships/hyperlink" Target="http://www.amazon.com/dp/B083HK9VRZ" TargetMode="External"/><Relationship Id="rId4" Type="http://schemas.openxmlformats.org/officeDocument/2006/relationships/hyperlink" Target="http://www.amazon.com/dp/B078YXM2XP" TargetMode="External"/><Relationship Id="rId5" Type="http://schemas.openxmlformats.org/officeDocument/2006/relationships/hyperlink" Target="http://www.amazon.com/dp/B08BLP4B4J" TargetMode="External"/><Relationship Id="rId6" Type="http://schemas.openxmlformats.org/officeDocument/2006/relationships/hyperlink" Target="http://www.amazon.com/dp/B0874WFMX1" TargetMode="External"/><Relationship Id="rId7" Type="http://schemas.openxmlformats.org/officeDocument/2006/relationships/hyperlink" Target="http://www.amazon.com/dp/B0741BQV7G" TargetMode="External"/><Relationship Id="rId8" Type="http://schemas.openxmlformats.org/officeDocument/2006/relationships/hyperlink" Target="http://www.amazon.com/dp/B0741BQV7G" TargetMode="External"/><Relationship Id="rId9" Type="http://schemas.openxmlformats.org/officeDocument/2006/relationships/hyperlink" Target="http://www.amazon.com/dp/B0741BQV7G" TargetMode="External"/><Relationship Id="rId10" Type="http://schemas.openxmlformats.org/officeDocument/2006/relationships/hyperlink" Target="http://www.amazon.com/dp/B0874WLBRM" TargetMode="External"/><Relationship Id="rId11" Type="http://schemas.openxmlformats.org/officeDocument/2006/relationships/hyperlink" Target="http://www.amazon.com/dp/B07DXKWSFX" TargetMode="External"/><Relationship Id="rId12" Type="http://schemas.openxmlformats.org/officeDocument/2006/relationships/hyperlink" Target="http://www.amazon.com/dp/B083HKCF5H" TargetMode="External"/><Relationship Id="rId13" Type="http://schemas.openxmlformats.org/officeDocument/2006/relationships/hyperlink" Target="http://www.amazon.com/dp/B0874XXN82" TargetMode="External"/><Relationship Id="rId14" Type="http://schemas.openxmlformats.org/officeDocument/2006/relationships/hyperlink" Target="http://www.amazon.com/dp/B08BLQCP16" TargetMode="External"/><Relationship Id="rId15" Type="http://schemas.openxmlformats.org/officeDocument/2006/relationships/hyperlink" Target="http://www.amazon.com/dp/B08BLQCP16" TargetMode="External"/><Relationship Id="rId16" Type="http://schemas.openxmlformats.org/officeDocument/2006/relationships/hyperlink" Target="http://www.amazon.com/dp/B08PVZ3N1W" TargetMode="External"/><Relationship Id="rId17" Type="http://schemas.openxmlformats.org/officeDocument/2006/relationships/hyperlink" Target="http://www.amazon.com/dp/B08PVYRGFX" TargetMode="External"/><Relationship Id="rId18" Type="http://schemas.openxmlformats.org/officeDocument/2006/relationships/hyperlink" Target="http://www.amazon.com/dp/B08PVZ4217" TargetMode="External"/><Relationship Id="rId19" Type="http://schemas.openxmlformats.org/officeDocument/2006/relationships/hyperlink" Target="http://www.amazon.com/dp/B08PVXNVR1" TargetMode="External"/><Relationship Id="rId20" Type="http://schemas.openxmlformats.org/officeDocument/2006/relationships/hyperlink" Target="http://www.amazon.com/dp/B08PW2SC4Y" TargetMode="External"/><Relationship Id="rId21" Type="http://schemas.openxmlformats.org/officeDocument/2006/relationships/hyperlink" Target="http://www.amazon.com/dp/B08PVZP192" TargetMode="External"/><Relationship Id="rId22" Type="http://schemas.openxmlformats.org/officeDocument/2006/relationships/hyperlink" Target="http://www.amazon.com/dp/B08PVYHQ17" TargetMode="External"/><Relationship Id="rId23" Type="http://schemas.openxmlformats.org/officeDocument/2006/relationships/hyperlink" Target="http://www.amazon.com/dp/B08PVYJ4TX" TargetMode="External"/><Relationship Id="rId24" Type="http://schemas.openxmlformats.org/officeDocument/2006/relationships/hyperlink" Target="http://www.amazon.com/dp/B08PW1JJDR" TargetMode="External"/><Relationship Id="rId25" Type="http://schemas.openxmlformats.org/officeDocument/2006/relationships/hyperlink" Target="http://www.amazon.com/dp/B08PVZ6HK6" TargetMode="External"/><Relationship Id="rId26" Type="http://schemas.openxmlformats.org/officeDocument/2006/relationships/hyperlink" Target="http://www.amazon.com/dp/B08PVXHJXR" TargetMode="External"/><Relationship Id="rId27" Type="http://schemas.openxmlformats.org/officeDocument/2006/relationships/hyperlink" Target="http://www.amazon.com/dp/B08PWWKP8W" TargetMode="External"/><Relationship Id="rId28" Type="http://schemas.openxmlformats.org/officeDocument/2006/relationships/hyperlink" Target="http://www.amazon.com/dp/B08PVZV1TC" TargetMode="External"/><Relationship Id="rId29" Type="http://schemas.openxmlformats.org/officeDocument/2006/relationships/hyperlink" Target="http://www.amazon.com/dp/B08PVZ4RJQ" TargetMode="External"/><Relationship Id="rId30" Type="http://schemas.openxmlformats.org/officeDocument/2006/relationships/hyperlink" Target="http://www.amazon.com/dp/B08PVZ3H9F" TargetMode="External"/><Relationship Id="rId31" Type="http://schemas.openxmlformats.org/officeDocument/2006/relationships/hyperlink" Target="http://www.amazon.com/dp/B08PW2S28Y" TargetMode="External"/><Relationship Id="rId32" Type="http://schemas.openxmlformats.org/officeDocument/2006/relationships/hyperlink" Target="http://www.amazon.com/dp/B08PVZQVL7" TargetMode="External"/><Relationship Id="rId33" Type="http://schemas.openxmlformats.org/officeDocument/2006/relationships/hyperlink" Target="http://www.amazon.com/dp/B08PVYXRCB" TargetMode="External"/><Relationship Id="rId34" Type="http://schemas.openxmlformats.org/officeDocument/2006/relationships/hyperlink" Target="http://www.amazon.com/dp/B08PVXVK5D" TargetMode="External"/><Relationship Id="rId35" Type="http://schemas.openxmlformats.org/officeDocument/2006/relationships/hyperlink" Target="http://www.amazon.com/dp/B08PW2S93N" TargetMode="External"/><Relationship Id="rId36" Type="http://schemas.openxmlformats.org/officeDocument/2006/relationships/hyperlink" Target="http://www.amazon.com/dp/B08PW1P4KM" TargetMode="External"/><Relationship Id="rId37" Type="http://schemas.openxmlformats.org/officeDocument/2006/relationships/hyperlink" Target="http://www.amazon.com/dp/B08PVZV6YK" TargetMode="External"/><Relationship Id="rId38" Type="http://schemas.openxmlformats.org/officeDocument/2006/relationships/hyperlink" Target="http://www.amazon.com/dp/B08RJY445K" TargetMode="External"/><Relationship Id="rId39" Type="http://schemas.openxmlformats.org/officeDocument/2006/relationships/hyperlink" Target="http://www.amazon.com/dp/B08PVZRYJ9" TargetMode="External"/><Relationship Id="rId40" Type="http://schemas.openxmlformats.org/officeDocument/2006/relationships/hyperlink" Target="http://www.amazon.com/dp/B08PVYJ9N6" TargetMode="External"/><Relationship Id="rId41" Type="http://schemas.openxmlformats.org/officeDocument/2006/relationships/hyperlink" Target="http://www.amazon.com/dp/B08PVZVBJS" TargetMode="External"/><Relationship Id="rId42" Type="http://schemas.openxmlformats.org/officeDocument/2006/relationships/hyperlink" Target="http://www.amazon.com/dp/B08PVZTLH1" TargetMode="External"/><Relationship Id="rId43" Type="http://schemas.openxmlformats.org/officeDocument/2006/relationships/hyperlink" Target="http://www.amazon.com/dp/B08PW1J2C5" TargetMode="External"/><Relationship Id="rId44" Type="http://schemas.openxmlformats.org/officeDocument/2006/relationships/hyperlink" Target="http://www.amazon.com/dp/B08PVZYWVQ" TargetMode="External"/><Relationship Id="rId45" Type="http://schemas.openxmlformats.org/officeDocument/2006/relationships/hyperlink" Target="http://www.amazon.com/dp/B092L2GRZ2" TargetMode="External"/><Relationship Id="rId46" Type="http://schemas.openxmlformats.org/officeDocument/2006/relationships/hyperlink" Target="http://www.amazon.com/dp/B08Q8N3FT5" TargetMode="External"/><Relationship Id="rId47" Type="http://schemas.openxmlformats.org/officeDocument/2006/relationships/hyperlink" Target="http://www.amazon.com/dp/B08Q8NN1VL" TargetMode="External"/><Relationship Id="rId48" Type="http://schemas.openxmlformats.org/officeDocument/2006/relationships/hyperlink" Target="http://www.amazon.com/dp/B08Q8NYHBT" TargetMode="External"/><Relationship Id="rId49" Type="http://schemas.openxmlformats.org/officeDocument/2006/relationships/hyperlink" Target="http://www.amazon.com/dp/B08Q8NX64W" TargetMode="External"/><Relationship Id="rId50" Type="http://schemas.openxmlformats.org/officeDocument/2006/relationships/hyperlink" Target="http://www.amazon.com/dp/B08Q8R63HB" TargetMode="External"/><Relationship Id="rId51" Type="http://schemas.openxmlformats.org/officeDocument/2006/relationships/hyperlink" Target="http://www.amazon.com/dp/B08Q8P72D7" TargetMode="External"/><Relationship Id="rId52" Type="http://schemas.openxmlformats.org/officeDocument/2006/relationships/hyperlink" Target="http://www.amazon.com/dp/B08Q8NQ1H6" TargetMode="External"/><Relationship Id="rId53" Type="http://schemas.openxmlformats.org/officeDocument/2006/relationships/hyperlink" Target="http://www.amazon.com/dp/B01N9JZAN9" TargetMode="External"/><Relationship Id="rId54" Type="http://schemas.openxmlformats.org/officeDocument/2006/relationships/hyperlink" Target="http://www.amazon.com/dp/B08KWMWRS5" TargetMode="External"/><Relationship Id="rId55" Type="http://schemas.openxmlformats.org/officeDocument/2006/relationships/hyperlink" Target="http://www.amazon.com/dp/B07CDDWR82" TargetMode="External"/><Relationship Id="rId56" Type="http://schemas.openxmlformats.org/officeDocument/2006/relationships/hyperlink" Target="http://www.amazon.com/dp/B0784PFHQB" TargetMode="External"/><Relationship Id="rId57" Type="http://schemas.openxmlformats.org/officeDocument/2006/relationships/hyperlink" Target="http://www.amazon.com/dp/B07PXGQWWC" TargetMode="External"/><Relationship Id="rId58" Type="http://schemas.openxmlformats.org/officeDocument/2006/relationships/hyperlink" Target="http://www.amazon.com/dp/B077MGFKVC" TargetMode="External"/><Relationship Id="rId59" Type="http://schemas.openxmlformats.org/officeDocument/2006/relationships/hyperlink" Target="http://www.amazon.com/dp/B08MSJC78H" TargetMode="External"/><Relationship Id="rId60" Type="http://schemas.openxmlformats.org/officeDocument/2006/relationships/hyperlink" Target="http://www.amazon.com/dp/B08HDQT6ZY" TargetMode="External"/><Relationship Id="rId61" Type="http://schemas.openxmlformats.org/officeDocument/2006/relationships/hyperlink" Target="http://www.amazon.com/dp/B06XG3FSZ7" TargetMode="External"/><Relationship Id="rId62" Type="http://schemas.openxmlformats.org/officeDocument/2006/relationships/hyperlink" Target="http://www.amazon.com/dp/B07B42SGHZ" TargetMode="External"/><Relationship Id="rId63" Type="http://schemas.openxmlformats.org/officeDocument/2006/relationships/hyperlink" Target="http://www.amazon.com/dp/B083HKT375" TargetMode="External"/><Relationship Id="rId64" Type="http://schemas.openxmlformats.org/officeDocument/2006/relationships/hyperlink" Target="http://www.amazon.com/dp/B084ZWHT6P" TargetMode="External"/><Relationship Id="rId65" Type="http://schemas.openxmlformats.org/officeDocument/2006/relationships/hyperlink" Target="http://www.amazon.com/dp/B07FC2749Q" TargetMode="External"/><Relationship Id="rId66" Type="http://schemas.openxmlformats.org/officeDocument/2006/relationships/hyperlink" Target="http://www.amazon.com/dp/B0838LBQ8P" TargetMode="External"/><Relationship Id="rId67" Type="http://schemas.openxmlformats.org/officeDocument/2006/relationships/hyperlink" Target="http://www.amazon.com/dp/B087V7PR81" TargetMode="External"/><Relationship Id="rId68" Type="http://schemas.openxmlformats.org/officeDocument/2006/relationships/hyperlink" Target="http://www.amazon.com/dp/B08BLNY5K9" TargetMode="External"/><Relationship Id="rId69" Type="http://schemas.openxmlformats.org/officeDocument/2006/relationships/hyperlink" Target="http://www.amazon.com/dp/B08BLN7VTV" TargetMode="External"/><Relationship Id="rId70" Type="http://schemas.openxmlformats.org/officeDocument/2006/relationships/hyperlink" Target="http://www.amazon.com/dp/B08BLP596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2"/>
  <sheetViews>
    <sheetView tabSelected="1" workbookViewId="0">
      <pane ySplit="1" topLeftCell="A2" activePane="bottomLeft" state="frozen"/>
      <selection pane="bottomLeft"/>
    </sheetView>
  </sheetViews>
  <sheetFormatPr defaultRowHeight="15" outlineLevelCol="1"/>
  <cols>
    <col min="2" max="7" width="0" hidden="1" customWidth="1" outlineLevel="1"/>
    <col min="15" max="20" width="0" hidden="1" customWidth="1" outlineLevel="1"/>
    <col min="34" max="37" width="0" hidden="1" customWidth="1" outlineLevel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s="2" t="s">
        <v>38</v>
      </c>
      <c r="D2" t="s">
        <v>39</v>
      </c>
      <c r="G2">
        <v>0</v>
      </c>
      <c r="H2" s="3">
        <v>0</v>
      </c>
      <c r="I2" s="4">
        <f>IF(H2=0,"",H2*O2)</f>
        <v>0</v>
      </c>
      <c r="J2" s="5">
        <f>IF(OR(H2=0,V2=""),"",H2*V2)</f>
        <v>0</v>
      </c>
      <c r="K2" s="6">
        <f>IF(V2="","",V2/O2)</f>
        <v>0</v>
      </c>
      <c r="L2" s="6">
        <f>IF(V2="","",V2/N2)</f>
        <v>0</v>
      </c>
      <c r="M2" s="4">
        <v>24.99</v>
      </c>
      <c r="N2" s="4">
        <v>24.99</v>
      </c>
      <c r="O2" s="4">
        <v>11.85</v>
      </c>
      <c r="Q2" s="4">
        <v>3.64</v>
      </c>
      <c r="R2" s="4">
        <v>0.03</v>
      </c>
      <c r="S2">
        <v>0.15</v>
      </c>
      <c r="T2" s="4">
        <f>IF(S2=0,"",IF((N2*S2)&lt;.3,.3,N2*S2))</f>
        <v>0</v>
      </c>
      <c r="U2"/>
      <c r="V2" s="4">
        <f>IF(AND(N2&lt;&gt;0,O2&lt;&gt;0,Q2&lt;&gt;0,S2&lt;&gt;""),N2-O2-Q2-R2-T2-U2-P2,"")</f>
        <v>0</v>
      </c>
      <c r="W2">
        <v>0</v>
      </c>
      <c r="X2">
        <v>0</v>
      </c>
      <c r="Y2" s="7">
        <v>0</v>
      </c>
      <c r="Z2" s="7">
        <v>0</v>
      </c>
      <c r="AA2">
        <v>0</v>
      </c>
      <c r="AB2">
        <v>194</v>
      </c>
      <c r="AC2">
        <v>0</v>
      </c>
      <c r="AD2">
        <v>9999</v>
      </c>
      <c r="AE2">
        <v>355590</v>
      </c>
      <c r="AF2" s="4">
        <v>0.3</v>
      </c>
      <c r="AG2">
        <v>0</v>
      </c>
      <c r="AH2">
        <v>0</v>
      </c>
      <c r="AJ2">
        <v>0</v>
      </c>
    </row>
    <row r="3" spans="1:36">
      <c r="A3" t="s">
        <v>40</v>
      </c>
      <c r="B3" t="s">
        <v>41</v>
      </c>
      <c r="C3" s="2" t="s">
        <v>42</v>
      </c>
      <c r="D3" t="s">
        <v>39</v>
      </c>
      <c r="G3">
        <v>0</v>
      </c>
      <c r="H3" s="3">
        <v>0</v>
      </c>
      <c r="I3" s="4">
        <f>IF(H3=0,"",H3*O3)</f>
        <v>0</v>
      </c>
      <c r="J3" s="5">
        <f>IF(OR(H3=0,V3=""),"",H3*V3)</f>
        <v>0</v>
      </c>
      <c r="K3" s="6">
        <f>IF(V3="","",V3/O3)</f>
        <v>0</v>
      </c>
      <c r="L3" s="6">
        <f>IF(V3="","",V3/N3)</f>
        <v>0</v>
      </c>
      <c r="M3" s="4">
        <v>14.99</v>
      </c>
      <c r="N3" s="4">
        <v>14.99</v>
      </c>
      <c r="O3" s="4">
        <v>3.75</v>
      </c>
      <c r="Q3" s="4">
        <v>3.47</v>
      </c>
      <c r="R3" s="4">
        <v>0.04</v>
      </c>
      <c r="S3">
        <v>0.15</v>
      </c>
      <c r="T3" s="4">
        <f>IF(S3=0,"",IF((N3*S3)&lt;.3,.3,N3*S3))</f>
        <v>0</v>
      </c>
      <c r="U3"/>
      <c r="V3" s="4">
        <f>IF(AND(N3&lt;&gt;0,O3&lt;&gt;0,Q3&lt;&gt;0,S3&lt;&gt;""),N3-O3-Q3-R3-T3-U3-P3,"")</f>
        <v>0</v>
      </c>
      <c r="W3">
        <v>0</v>
      </c>
      <c r="X3">
        <v>0</v>
      </c>
      <c r="Y3" s="7">
        <v>0</v>
      </c>
      <c r="Z3" s="7">
        <v>0</v>
      </c>
      <c r="AA3">
        <v>0</v>
      </c>
      <c r="AB3">
        <v>0</v>
      </c>
      <c r="AC3">
        <v>0</v>
      </c>
      <c r="AD3" t="s">
        <v>43</v>
      </c>
      <c r="AE3">
        <v>192277</v>
      </c>
      <c r="AF3" s="4">
        <v>0.3</v>
      </c>
      <c r="AG3">
        <v>0</v>
      </c>
      <c r="AH3">
        <v>0</v>
      </c>
      <c r="AJ3">
        <v>0</v>
      </c>
    </row>
    <row r="4" spans="1:36">
      <c r="A4" t="s">
        <v>44</v>
      </c>
      <c r="B4" t="s">
        <v>45</v>
      </c>
      <c r="C4" s="2" t="s">
        <v>46</v>
      </c>
      <c r="D4" t="s">
        <v>39</v>
      </c>
      <c r="G4">
        <v>0</v>
      </c>
      <c r="H4" s="3">
        <v>0</v>
      </c>
      <c r="I4" s="4">
        <f>IF(H4=0,"",H4*O4)</f>
        <v>0</v>
      </c>
      <c r="J4" s="5">
        <f>IF(OR(H4=0,V4=""),"",H4*V4)</f>
        <v>0</v>
      </c>
      <c r="K4" s="6">
        <f>IF(V4="","",V4/O4)</f>
        <v>0</v>
      </c>
      <c r="L4" s="6">
        <f>IF(V4="","",V4/N4)</f>
        <v>0</v>
      </c>
      <c r="M4" s="4">
        <v>47.99</v>
      </c>
      <c r="N4" s="4">
        <v>47.99</v>
      </c>
      <c r="O4" s="4">
        <v>22.71</v>
      </c>
      <c r="Q4" s="4">
        <v>4.95</v>
      </c>
      <c r="R4" s="4">
        <v>0.07</v>
      </c>
      <c r="S4">
        <v>0.15</v>
      </c>
      <c r="T4" s="4">
        <f>IF(S4=0,"",IF((N4*S4)&lt;.3,.3,N4*S4))</f>
        <v>0</v>
      </c>
      <c r="U4"/>
      <c r="V4" s="4">
        <f>IF(AND(N4&lt;&gt;0,O4&lt;&gt;0,Q4&lt;&gt;0,S4&lt;&gt;""),N4-O4-Q4-R4-T4-U4-P4,"")</f>
        <v>0</v>
      </c>
      <c r="W4">
        <v>0</v>
      </c>
      <c r="X4">
        <v>0</v>
      </c>
      <c r="Y4" s="7">
        <v>0</v>
      </c>
      <c r="Z4" s="7">
        <v>0</v>
      </c>
      <c r="AA4">
        <v>0</v>
      </c>
      <c r="AB4">
        <v>102</v>
      </c>
      <c r="AC4">
        <v>0</v>
      </c>
      <c r="AD4">
        <v>9999</v>
      </c>
      <c r="AE4">
        <v>109826</v>
      </c>
      <c r="AF4" s="4">
        <v>0.4</v>
      </c>
      <c r="AG4">
        <v>0</v>
      </c>
      <c r="AH4">
        <v>0</v>
      </c>
      <c r="AJ4">
        <v>0</v>
      </c>
    </row>
    <row r="5" spans="1:36">
      <c r="A5" t="s">
        <v>47</v>
      </c>
      <c r="B5" t="s">
        <v>48</v>
      </c>
      <c r="C5" s="2" t="s">
        <v>49</v>
      </c>
      <c r="D5" t="s">
        <v>39</v>
      </c>
      <c r="G5">
        <v>0</v>
      </c>
      <c r="H5" s="3">
        <v>0</v>
      </c>
      <c r="I5" s="4">
        <f>IF(H5=0,"",H5*O5)</f>
        <v>0</v>
      </c>
      <c r="J5" s="5">
        <f>IF(OR(H5=0,V5=""),"",H5*V5)</f>
        <v>0</v>
      </c>
      <c r="K5" s="6">
        <f>IF(V5="","",V5/O5)</f>
        <v>0</v>
      </c>
      <c r="L5" s="6">
        <f>IF(V5="","",V5/N5)</f>
        <v>0</v>
      </c>
      <c r="M5" s="4">
        <v>29.99</v>
      </c>
      <c r="N5" s="4">
        <v>29.99</v>
      </c>
      <c r="Q5" s="4">
        <v>4.95</v>
      </c>
      <c r="R5" s="4">
        <v>0.05</v>
      </c>
      <c r="S5">
        <v>0.15</v>
      </c>
      <c r="T5" s="4">
        <f>IF(S5=0,"",IF((N5*S5)&lt;.3,.3,N5*S5))</f>
        <v>0</v>
      </c>
      <c r="U5"/>
      <c r="V5" s="4">
        <f>IF(AND(N5&lt;&gt;0,O5&lt;&gt;0,Q5&lt;&gt;0,S5&lt;&gt;""),N5-O5-Q5-R5-T5-U5-P5,"")</f>
        <v>0</v>
      </c>
      <c r="W5">
        <v>0</v>
      </c>
      <c r="X5">
        <v>0</v>
      </c>
      <c r="Y5" s="7">
        <v>0</v>
      </c>
      <c r="Z5" s="7">
        <v>0</v>
      </c>
      <c r="AA5">
        <v>0</v>
      </c>
      <c r="AB5">
        <v>0</v>
      </c>
      <c r="AC5">
        <v>0</v>
      </c>
      <c r="AD5" t="s">
        <v>43</v>
      </c>
      <c r="AE5">
        <v>248484</v>
      </c>
      <c r="AF5" s="4">
        <v>0.4</v>
      </c>
      <c r="AG5">
        <v>0</v>
      </c>
      <c r="AH5">
        <v>0</v>
      </c>
      <c r="AJ5">
        <v>0</v>
      </c>
    </row>
    <row r="6" spans="1:36">
      <c r="A6" t="s">
        <v>50</v>
      </c>
      <c r="B6" t="s">
        <v>51</v>
      </c>
      <c r="C6" s="2" t="s">
        <v>52</v>
      </c>
      <c r="D6" t="s">
        <v>39</v>
      </c>
      <c r="G6">
        <v>0</v>
      </c>
      <c r="H6" s="3">
        <v>0</v>
      </c>
      <c r="I6" s="4">
        <f>IF(H6=0,"",H6*O6)</f>
        <v>0</v>
      </c>
      <c r="J6" s="5">
        <f>IF(OR(H6=0,V6=""),"",H6*V6)</f>
        <v>0</v>
      </c>
      <c r="K6" s="6">
        <f>IF(V6="","",V6/O6)</f>
        <v>0</v>
      </c>
      <c r="L6" s="6">
        <f>IF(V6="","",V6/N6)</f>
        <v>0</v>
      </c>
      <c r="M6" s="4">
        <v>24.99</v>
      </c>
      <c r="N6" s="4">
        <v>24.99</v>
      </c>
      <c r="Q6" s="4">
        <v>10.56</v>
      </c>
      <c r="R6" s="4">
        <v>0.29</v>
      </c>
      <c r="S6">
        <v>0.12</v>
      </c>
      <c r="T6" s="4">
        <f>IF(S6=0,"",IF((N6*S6)&lt;.3,.3,N6*S6))</f>
        <v>0</v>
      </c>
      <c r="U6"/>
      <c r="V6" s="4">
        <f>IF(AND(N6&lt;&gt;0,O6&lt;&gt;0,Q6&lt;&gt;0,S6&lt;&gt;""),N6-O6-Q6-R6-T6-U6-P6,"")</f>
        <v>0</v>
      </c>
      <c r="W6">
        <v>0</v>
      </c>
      <c r="X6">
        <v>0</v>
      </c>
      <c r="Y6" s="7">
        <v>0</v>
      </c>
      <c r="Z6" s="7">
        <v>0</v>
      </c>
      <c r="AA6">
        <v>0</v>
      </c>
      <c r="AB6">
        <v>400</v>
      </c>
      <c r="AC6">
        <v>0</v>
      </c>
      <c r="AD6">
        <v>9999</v>
      </c>
      <c r="AE6">
        <v>144086</v>
      </c>
      <c r="AF6" s="4">
        <v>0.4</v>
      </c>
      <c r="AG6">
        <v>0</v>
      </c>
      <c r="AH6">
        <v>0</v>
      </c>
      <c r="AJ6">
        <v>0</v>
      </c>
    </row>
    <row r="7" spans="1:36">
      <c r="A7" t="s">
        <v>53</v>
      </c>
      <c r="B7" t="s">
        <v>54</v>
      </c>
      <c r="C7" s="2" t="s">
        <v>55</v>
      </c>
      <c r="D7" t="s">
        <v>39</v>
      </c>
      <c r="G7">
        <v>0</v>
      </c>
      <c r="H7" s="3">
        <v>0</v>
      </c>
      <c r="I7" s="4">
        <f>IF(H7=0,"",H7*O7)</f>
        <v>0</v>
      </c>
      <c r="J7" s="5">
        <f>IF(OR(H7=0,V7=""),"",H7*V7)</f>
        <v>0</v>
      </c>
      <c r="K7" s="6">
        <f>IF(V7="","",V7/O7)</f>
        <v>0</v>
      </c>
      <c r="L7" s="6">
        <f>IF(V7="","",V7/N7)</f>
        <v>0</v>
      </c>
      <c r="M7" s="4">
        <v>14.99</v>
      </c>
      <c r="N7" s="4">
        <v>14.99</v>
      </c>
      <c r="O7" s="4">
        <v>3.75</v>
      </c>
      <c r="Q7" s="4">
        <v>3.47</v>
      </c>
      <c r="R7" s="4">
        <v>0.04</v>
      </c>
      <c r="S7">
        <v>0.15</v>
      </c>
      <c r="T7" s="4">
        <f>IF(S7=0,"",IF((N7*S7)&lt;.3,.3,N7*S7))</f>
        <v>0</v>
      </c>
      <c r="U7"/>
      <c r="V7" s="4">
        <f>IF(AND(N7&lt;&gt;0,O7&lt;&gt;0,Q7&lt;&gt;0,S7&lt;&gt;""),N7-O7-Q7-R7-T7-U7-P7,"")</f>
        <v>0</v>
      </c>
      <c r="W7">
        <v>2</v>
      </c>
      <c r="X7">
        <v>30</v>
      </c>
      <c r="Y7" s="7">
        <v>0.07</v>
      </c>
      <c r="Z7" s="7">
        <v>1</v>
      </c>
      <c r="AA7">
        <v>7</v>
      </c>
      <c r="AB7">
        <v>8</v>
      </c>
      <c r="AC7">
        <v>100</v>
      </c>
      <c r="AD7">
        <v>114</v>
      </c>
      <c r="AE7">
        <v>150462</v>
      </c>
      <c r="AF7" s="4">
        <v>0.3</v>
      </c>
      <c r="AG7">
        <v>0</v>
      </c>
      <c r="AH7">
        <v>0</v>
      </c>
      <c r="AJ7">
        <v>0</v>
      </c>
    </row>
    <row r="8" spans="1:36">
      <c r="A8" t="s">
        <v>56</v>
      </c>
      <c r="B8" t="s">
        <v>57</v>
      </c>
      <c r="C8" s="2" t="s">
        <v>58</v>
      </c>
      <c r="D8" t="s">
        <v>39</v>
      </c>
      <c r="G8">
        <v>0</v>
      </c>
      <c r="H8" s="3">
        <v>0</v>
      </c>
      <c r="I8" s="4">
        <f>IF(H8=0,"",H8*O8)</f>
        <v>0</v>
      </c>
      <c r="J8" s="5">
        <f>IF(OR(H8=0,V8=""),"",H8*V8)</f>
        <v>0</v>
      </c>
      <c r="K8" s="6">
        <f>IF(V8="","",V8/O8)</f>
        <v>0</v>
      </c>
      <c r="L8" s="6">
        <f>IF(V8="","",V8/N8)</f>
        <v>0</v>
      </c>
      <c r="M8" s="4">
        <v>34.99</v>
      </c>
      <c r="N8" s="4">
        <v>34.99</v>
      </c>
      <c r="O8" s="4">
        <v>12.51</v>
      </c>
      <c r="Q8" s="4">
        <v>7.78</v>
      </c>
      <c r="R8" s="4">
        <v>0.51</v>
      </c>
      <c r="S8">
        <v>0.12</v>
      </c>
      <c r="T8" s="4">
        <f>IF(S8=0,"",IF((N8*S8)&lt;.3,.3,N8*S8))</f>
        <v>0</v>
      </c>
      <c r="U8"/>
      <c r="V8" s="4">
        <f>IF(AND(N8&lt;&gt;0,O8&lt;&gt;0,Q8&lt;&gt;0,S8&lt;&gt;""),N8-O8-Q8-R8-T8-U8-P8,"")</f>
        <v>0</v>
      </c>
      <c r="W8">
        <v>28</v>
      </c>
      <c r="X8">
        <v>28.5</v>
      </c>
      <c r="Y8" s="7">
        <v>1</v>
      </c>
      <c r="Z8" s="7">
        <v>1.12</v>
      </c>
      <c r="AA8">
        <v>0</v>
      </c>
      <c r="AB8">
        <v>401</v>
      </c>
      <c r="AC8">
        <v>0</v>
      </c>
      <c r="AD8">
        <v>302</v>
      </c>
      <c r="AE8">
        <v>28810</v>
      </c>
      <c r="AF8" s="4">
        <v>0.46</v>
      </c>
      <c r="AG8">
        <v>0</v>
      </c>
      <c r="AH8">
        <v>0</v>
      </c>
      <c r="AJ8">
        <v>0</v>
      </c>
    </row>
    <row r="9" spans="1:36">
      <c r="A9" t="s">
        <v>59</v>
      </c>
      <c r="B9" t="s">
        <v>57</v>
      </c>
      <c r="C9" s="2" t="s">
        <v>58</v>
      </c>
      <c r="D9" t="s">
        <v>39</v>
      </c>
      <c r="G9">
        <v>51</v>
      </c>
      <c r="H9" s="3">
        <v>51</v>
      </c>
      <c r="I9" s="4">
        <f>IF(H9=0,"",H9*O9)</f>
        <v>0</v>
      </c>
      <c r="J9" s="5">
        <f>IF(OR(H9=0,V9=""),"",H9*V9)</f>
        <v>0</v>
      </c>
      <c r="K9" s="6">
        <f>IF(V9="","",V9/O9)</f>
        <v>0</v>
      </c>
      <c r="L9" s="6">
        <f>IF(V9="","",V9/N9)</f>
        <v>0</v>
      </c>
      <c r="M9" s="4">
        <v>34.99</v>
      </c>
      <c r="N9" s="4">
        <v>34.99</v>
      </c>
      <c r="Q9" s="4">
        <v>7.78</v>
      </c>
      <c r="R9" s="4">
        <v>0.51</v>
      </c>
      <c r="S9">
        <v>0.12</v>
      </c>
      <c r="T9" s="4">
        <f>IF(S9=0,"",IF((N9*S9)&lt;.3,.3,N9*S9))</f>
        <v>0</v>
      </c>
      <c r="U9"/>
      <c r="V9" s="4">
        <f>IF(AND(N9&lt;&gt;0,O9&lt;&gt;0,Q9&lt;&gt;0,S9&lt;&gt;""),N9-O9-Q9-R9-T9-U9-P9,"")</f>
        <v>0</v>
      </c>
      <c r="W9">
        <v>123</v>
      </c>
      <c r="X9">
        <v>30</v>
      </c>
      <c r="Y9" s="7">
        <v>4.1</v>
      </c>
      <c r="Z9" s="7">
        <v>1.4</v>
      </c>
      <c r="AA9">
        <v>9</v>
      </c>
      <c r="AB9">
        <v>63</v>
      </c>
      <c r="AC9">
        <v>2.19512195121951</v>
      </c>
      <c r="AD9" t="s">
        <v>43</v>
      </c>
      <c r="AE9">
        <v>28810</v>
      </c>
      <c r="AF9" s="4">
        <v>0.465</v>
      </c>
      <c r="AG9">
        <v>0</v>
      </c>
      <c r="AH9">
        <v>0</v>
      </c>
      <c r="AJ9">
        <v>0</v>
      </c>
    </row>
    <row r="10" spans="1:36">
      <c r="A10" t="s">
        <v>60</v>
      </c>
      <c r="B10" t="s">
        <v>61</v>
      </c>
      <c r="C10" s="2" t="s">
        <v>58</v>
      </c>
      <c r="D10" t="s">
        <v>39</v>
      </c>
      <c r="G10">
        <v>0</v>
      </c>
      <c r="H10" s="3">
        <v>0</v>
      </c>
      <c r="I10" s="4">
        <f>IF(H10=0,"",H10*O10)</f>
        <v>0</v>
      </c>
      <c r="J10" s="5">
        <f>IF(OR(H10=0,V10=""),"",H10*V10)</f>
        <v>0</v>
      </c>
      <c r="K10" s="6">
        <f>IF(V10="","",V10/O10)</f>
        <v>0</v>
      </c>
      <c r="L10" s="6">
        <f>IF(V10="","",V10/N10)</f>
        <v>0</v>
      </c>
      <c r="Q10" s="4">
        <v>7.78</v>
      </c>
      <c r="R10" s="4">
        <v>0.47</v>
      </c>
      <c r="S10">
        <v>0.15</v>
      </c>
      <c r="T10" s="4">
        <f>IF(S10=0,"",IF((N10*S10)&lt;.3,.3,N10*S10))</f>
        <v>0</v>
      </c>
      <c r="U10"/>
      <c r="V10" s="4">
        <f>IF(AND(N10&lt;&gt;0,O10&lt;&gt;0,Q10&lt;&gt;0,S10&lt;&gt;""),N10-O10-Q10-R10-T10-U10-P10,"")</f>
        <v>0</v>
      </c>
      <c r="W10">
        <v>0</v>
      </c>
      <c r="X10">
        <v>0</v>
      </c>
      <c r="Y10" s="7">
        <v>0</v>
      </c>
      <c r="Z10" s="7">
        <v>0</v>
      </c>
      <c r="AA10">
        <v>0</v>
      </c>
      <c r="AB10">
        <v>0</v>
      </c>
      <c r="AC10">
        <v>0</v>
      </c>
      <c r="AD10" t="s">
        <v>43</v>
      </c>
      <c r="AG10">
        <v>0</v>
      </c>
      <c r="AH10">
        <v>0</v>
      </c>
      <c r="AJ10">
        <v>0</v>
      </c>
    </row>
    <row r="11" spans="1:36">
      <c r="A11" t="s">
        <v>62</v>
      </c>
      <c r="B11" t="s">
        <v>63</v>
      </c>
      <c r="C11" s="2" t="s">
        <v>64</v>
      </c>
      <c r="D11" t="s">
        <v>39</v>
      </c>
      <c r="G11">
        <v>0</v>
      </c>
      <c r="H11" s="3">
        <v>0</v>
      </c>
      <c r="I11" s="4">
        <f>IF(H11=0,"",H11*O11)</f>
        <v>0</v>
      </c>
      <c r="J11" s="5">
        <f>IF(OR(H11=0,V11=""),"",H11*V11)</f>
        <v>0</v>
      </c>
      <c r="K11" s="6">
        <f>IF(V11="","",V11/O11)</f>
        <v>0</v>
      </c>
      <c r="L11" s="6">
        <f>IF(V11="","",V11/N11)</f>
        <v>0</v>
      </c>
      <c r="M11" s="4">
        <v>14.99</v>
      </c>
      <c r="N11" s="4">
        <v>14.99</v>
      </c>
      <c r="O11" s="4">
        <v>3.75</v>
      </c>
      <c r="Q11" s="4">
        <v>3.47</v>
      </c>
      <c r="R11" s="4">
        <v>0.04</v>
      </c>
      <c r="S11">
        <v>0.15</v>
      </c>
      <c r="T11" s="4">
        <f>IF(S11=0,"",IF((N11*S11)&lt;.3,.3,N11*S11))</f>
        <v>0</v>
      </c>
      <c r="U11"/>
      <c r="V11" s="4">
        <f>IF(AND(N11&lt;&gt;0,O11&lt;&gt;0,Q11&lt;&gt;0,S11&lt;&gt;""),N11-O11-Q11-R11-T11-U11-P11,"")</f>
        <v>0</v>
      </c>
      <c r="W11">
        <v>0</v>
      </c>
      <c r="X11">
        <v>0</v>
      </c>
      <c r="Y11" s="7">
        <v>0</v>
      </c>
      <c r="Z11" s="7">
        <v>0</v>
      </c>
      <c r="AA11">
        <v>0</v>
      </c>
      <c r="AB11">
        <v>7</v>
      </c>
      <c r="AC11">
        <v>0</v>
      </c>
      <c r="AD11">
        <v>9999</v>
      </c>
      <c r="AE11">
        <v>144547</v>
      </c>
      <c r="AF11" s="4">
        <v>0.3</v>
      </c>
      <c r="AG11">
        <v>0</v>
      </c>
      <c r="AH11">
        <v>0</v>
      </c>
      <c r="AJ11">
        <v>0</v>
      </c>
    </row>
    <row r="12" spans="1:36">
      <c r="A12" t="s">
        <v>65</v>
      </c>
      <c r="B12" t="s">
        <v>66</v>
      </c>
      <c r="C12" s="2" t="s">
        <v>67</v>
      </c>
      <c r="D12" t="s">
        <v>39</v>
      </c>
      <c r="G12">
        <v>28</v>
      </c>
      <c r="H12" s="3">
        <v>28</v>
      </c>
      <c r="I12" s="4">
        <f>IF(H12=0,"",H12*O12)</f>
        <v>0</v>
      </c>
      <c r="J12" s="5">
        <f>IF(OR(H12=0,V12=""),"",H12*V12)</f>
        <v>0</v>
      </c>
      <c r="K12" s="6">
        <f>IF(V12="","",V12/O12)</f>
        <v>0</v>
      </c>
      <c r="L12" s="6">
        <f>IF(V12="","",V12/N12)</f>
        <v>0</v>
      </c>
      <c r="M12" s="4">
        <v>34.99</v>
      </c>
      <c r="N12" s="4">
        <v>34.99</v>
      </c>
      <c r="O12" s="4">
        <v>12.51</v>
      </c>
      <c r="Q12" s="4">
        <v>7.78</v>
      </c>
      <c r="R12" s="4">
        <v>0.61</v>
      </c>
      <c r="S12">
        <v>0.12</v>
      </c>
      <c r="T12" s="4">
        <f>IF(S12=0,"",IF((N12*S12)&lt;.3,.3,N12*S12))</f>
        <v>0</v>
      </c>
      <c r="U12"/>
      <c r="V12" s="4">
        <f>IF(AND(N12&lt;&gt;0,O12&lt;&gt;0,Q12&lt;&gt;0,S12&lt;&gt;""),N12-O12-Q12-R12-T12-U12-P12,"")</f>
        <v>0</v>
      </c>
      <c r="W12">
        <v>64</v>
      </c>
      <c r="X12">
        <v>30</v>
      </c>
      <c r="Y12" s="7">
        <v>2.13</v>
      </c>
      <c r="Z12" s="7">
        <v>1.42</v>
      </c>
      <c r="AA12">
        <v>106</v>
      </c>
      <c r="AB12">
        <v>126</v>
      </c>
      <c r="AC12">
        <v>49.7652582159624</v>
      </c>
      <c r="AD12">
        <v>16</v>
      </c>
      <c r="AE12">
        <v>38480</v>
      </c>
      <c r="AF12" s="4">
        <v>0.485</v>
      </c>
      <c r="AG12">
        <v>0</v>
      </c>
      <c r="AH12">
        <v>0</v>
      </c>
      <c r="AJ12">
        <v>0</v>
      </c>
    </row>
    <row r="13" spans="1:36">
      <c r="A13" t="s">
        <v>68</v>
      </c>
      <c r="B13" t="s">
        <v>69</v>
      </c>
      <c r="C13" s="2" t="s">
        <v>70</v>
      </c>
      <c r="D13" t="s">
        <v>39</v>
      </c>
      <c r="G13">
        <v>0</v>
      </c>
      <c r="H13" s="3">
        <v>0</v>
      </c>
      <c r="I13" s="4">
        <f>IF(H13=0,"",H13*O13)</f>
        <v>0</v>
      </c>
      <c r="J13" s="5">
        <f>IF(OR(H13=0,V13=""),"",H13*V13)</f>
        <v>0</v>
      </c>
      <c r="K13" s="6">
        <f>IF(V13="","",V13/O13)</f>
        <v>0</v>
      </c>
      <c r="L13" s="6">
        <f>IF(V13="","",V13/N13)</f>
        <v>0</v>
      </c>
      <c r="M13" s="4">
        <v>56.99</v>
      </c>
      <c r="N13" s="4">
        <v>56.99</v>
      </c>
      <c r="O13" s="4">
        <v>22.68</v>
      </c>
      <c r="Q13" s="4">
        <v>7.78</v>
      </c>
      <c r="R13" s="4">
        <v>0.51</v>
      </c>
      <c r="S13">
        <v>0.12</v>
      </c>
      <c r="T13" s="4">
        <f>IF(S13=0,"",IF((N13*S13)&lt;.3,.3,N13*S13))</f>
        <v>0</v>
      </c>
      <c r="U13"/>
      <c r="V13" s="4">
        <f>IF(AND(N13&lt;&gt;0,O13&lt;&gt;0,Q13&lt;&gt;0,S13&lt;&gt;""),N13-O13-Q13-R13-T13-U13-P13,"")</f>
        <v>0</v>
      </c>
      <c r="W13">
        <v>0</v>
      </c>
      <c r="X13">
        <v>0</v>
      </c>
      <c r="Y13" s="7">
        <v>0</v>
      </c>
      <c r="Z13" s="7">
        <v>0</v>
      </c>
      <c r="AA13">
        <v>0</v>
      </c>
      <c r="AB13">
        <v>1</v>
      </c>
      <c r="AC13">
        <v>0</v>
      </c>
      <c r="AD13">
        <v>9999</v>
      </c>
      <c r="AE13">
        <v>290771</v>
      </c>
      <c r="AF13" s="4">
        <v>0.812</v>
      </c>
      <c r="AG13">
        <v>0</v>
      </c>
      <c r="AH13">
        <v>0</v>
      </c>
      <c r="AJ13">
        <v>0</v>
      </c>
    </row>
    <row r="14" spans="1:36">
      <c r="A14" t="s">
        <v>71</v>
      </c>
      <c r="B14" t="s">
        <v>72</v>
      </c>
      <c r="C14" s="2" t="s">
        <v>73</v>
      </c>
      <c r="D14" t="s">
        <v>39</v>
      </c>
      <c r="G14">
        <v>0</v>
      </c>
      <c r="H14" s="3">
        <v>0</v>
      </c>
      <c r="I14" s="4">
        <f>IF(H14=0,"",H14*O14)</f>
        <v>0</v>
      </c>
      <c r="J14" s="5">
        <f>IF(OR(H14=0,V14=""),"",H14*V14)</f>
        <v>0</v>
      </c>
      <c r="K14" s="6">
        <f>IF(V14="","",V14/O14)</f>
        <v>0</v>
      </c>
      <c r="L14" s="6">
        <f>IF(V14="","",V14/N14)</f>
        <v>0</v>
      </c>
      <c r="M14" s="4">
        <v>14.99</v>
      </c>
      <c r="N14" s="4">
        <v>14.99</v>
      </c>
      <c r="O14" s="4">
        <v>3.75</v>
      </c>
      <c r="Q14" s="4">
        <v>3.47</v>
      </c>
      <c r="R14" s="4">
        <v>0.04</v>
      </c>
      <c r="S14">
        <v>0.15</v>
      </c>
      <c r="T14" s="4">
        <f>IF(S14=0,"",IF((N14*S14)&lt;.3,.3,N14*S14))</f>
        <v>0</v>
      </c>
      <c r="U14"/>
      <c r="V14" s="4">
        <f>IF(AND(N14&lt;&gt;0,O14&lt;&gt;0,Q14&lt;&gt;0,S14&lt;&gt;""),N14-O14-Q14-R14-T14-U14-P14,"")</f>
        <v>0</v>
      </c>
      <c r="W14">
        <v>0</v>
      </c>
      <c r="X14">
        <v>0</v>
      </c>
      <c r="Y14" s="7">
        <v>0</v>
      </c>
      <c r="Z14" s="7">
        <v>0</v>
      </c>
      <c r="AA14">
        <v>0</v>
      </c>
      <c r="AB14">
        <v>13</v>
      </c>
      <c r="AC14">
        <v>0</v>
      </c>
      <c r="AD14">
        <v>9999</v>
      </c>
      <c r="AE14">
        <v>84560</v>
      </c>
      <c r="AF14" s="4">
        <v>0.3</v>
      </c>
      <c r="AG14">
        <v>0</v>
      </c>
      <c r="AH14">
        <v>0</v>
      </c>
      <c r="AJ14">
        <v>0</v>
      </c>
    </row>
    <row r="15" spans="1:36">
      <c r="A15" t="s">
        <v>74</v>
      </c>
      <c r="B15" t="s">
        <v>75</v>
      </c>
      <c r="C15" s="2" t="s">
        <v>76</v>
      </c>
      <c r="D15" t="s">
        <v>39</v>
      </c>
      <c r="G15">
        <v>0</v>
      </c>
      <c r="H15" s="3">
        <v>0</v>
      </c>
      <c r="I15" s="4">
        <f>IF(H15=0,"",H15*O15)</f>
        <v>0</v>
      </c>
      <c r="J15" s="5">
        <f>IF(OR(H15=0,V15=""),"",H15*V15)</f>
        <v>0</v>
      </c>
      <c r="K15" s="6">
        <f>IF(V15="","",V15/O15)</f>
        <v>0</v>
      </c>
      <c r="L15" s="6">
        <f>IF(V15="","",V15/N15)</f>
        <v>0</v>
      </c>
      <c r="M15" s="4">
        <v>27.99</v>
      </c>
      <c r="N15" s="4">
        <v>27.99</v>
      </c>
      <c r="Q15" s="4">
        <v>10.94</v>
      </c>
      <c r="R15" s="4">
        <v>0.33</v>
      </c>
      <c r="S15">
        <v>0.12</v>
      </c>
      <c r="T15" s="4">
        <f>IF(S15=0,"",IF((N15*S15)&lt;.3,.3,N15*S15))</f>
        <v>0</v>
      </c>
      <c r="U15"/>
      <c r="V15" s="4">
        <f>IF(AND(N15&lt;&gt;0,O15&lt;&gt;0,Q15&lt;&gt;0,S15&lt;&gt;""),N15-O15-Q15-R15-T15-U15-P15,"")</f>
        <v>0</v>
      </c>
      <c r="W15">
        <v>0</v>
      </c>
      <c r="X15">
        <v>15</v>
      </c>
      <c r="Y15" s="7">
        <v>0</v>
      </c>
      <c r="Z15" s="7">
        <v>0</v>
      </c>
      <c r="AA15">
        <v>1</v>
      </c>
      <c r="AB15">
        <v>312</v>
      </c>
      <c r="AC15">
        <v>9999</v>
      </c>
      <c r="AD15">
        <v>9999</v>
      </c>
      <c r="AE15">
        <v>38480</v>
      </c>
      <c r="AF15" s="4">
        <v>0.4</v>
      </c>
      <c r="AG15">
        <v>0</v>
      </c>
      <c r="AH15">
        <v>0</v>
      </c>
      <c r="AJ15">
        <v>0</v>
      </c>
    </row>
    <row r="16" spans="1:36">
      <c r="A16" t="s">
        <v>77</v>
      </c>
      <c r="B16" t="s">
        <v>75</v>
      </c>
      <c r="C16" s="2" t="s">
        <v>76</v>
      </c>
      <c r="D16" t="s">
        <v>39</v>
      </c>
      <c r="G16">
        <v>0</v>
      </c>
      <c r="H16" s="3">
        <v>0</v>
      </c>
      <c r="I16" s="4">
        <f>IF(H16=0,"",H16*O16)</f>
        <v>0</v>
      </c>
      <c r="J16" s="5">
        <f>IF(OR(H16=0,V16=""),"",H16*V16)</f>
        <v>0</v>
      </c>
      <c r="K16" s="6">
        <f>IF(V16="","",V16/O16)</f>
        <v>0</v>
      </c>
      <c r="L16" s="6">
        <f>IF(V16="","",V16/N16)</f>
        <v>0</v>
      </c>
      <c r="M16" s="4">
        <v>27.99</v>
      </c>
      <c r="N16" s="4">
        <v>27.99</v>
      </c>
      <c r="Q16" s="4">
        <v>10.94</v>
      </c>
      <c r="R16" s="4">
        <v>0.33</v>
      </c>
      <c r="S16">
        <v>0.12</v>
      </c>
      <c r="T16" s="4">
        <f>IF(S16=0,"",IF((N16*S16)&lt;.3,.3,N16*S16))</f>
        <v>0</v>
      </c>
      <c r="U16"/>
      <c r="V16" s="4">
        <f>IF(AND(N16&lt;&gt;0,O16&lt;&gt;0,Q16&lt;&gt;0,S16&lt;&gt;""),N16-O16-Q16-R16-T16-U16-P16,"")</f>
        <v>0</v>
      </c>
      <c r="W16">
        <v>18</v>
      </c>
      <c r="X16">
        <v>30</v>
      </c>
      <c r="Y16" s="7">
        <v>0.6</v>
      </c>
      <c r="Z16" s="7">
        <v>1.29</v>
      </c>
      <c r="AA16">
        <v>108</v>
      </c>
      <c r="AB16">
        <v>0</v>
      </c>
      <c r="AC16">
        <v>180</v>
      </c>
      <c r="AD16" t="s">
        <v>43</v>
      </c>
      <c r="AE16">
        <v>38480</v>
      </c>
      <c r="AF16" s="4">
        <v>0.4</v>
      </c>
      <c r="AG16">
        <v>0</v>
      </c>
      <c r="AH16">
        <v>0</v>
      </c>
      <c r="AJ16">
        <v>0</v>
      </c>
    </row>
    <row r="17" spans="1:36">
      <c r="A17" t="s">
        <v>78</v>
      </c>
      <c r="B17" t="s">
        <v>79</v>
      </c>
      <c r="C17" s="2" t="s">
        <v>80</v>
      </c>
      <c r="D17" t="s">
        <v>39</v>
      </c>
      <c r="G17">
        <v>0</v>
      </c>
      <c r="H17" s="3">
        <v>0</v>
      </c>
      <c r="I17" s="4">
        <f>IF(H17=0,"",H17*O17)</f>
        <v>0</v>
      </c>
      <c r="J17" s="5">
        <f>IF(OR(H17=0,V17=""),"",H17*V17)</f>
        <v>0</v>
      </c>
      <c r="K17" s="6">
        <f>IF(V17="","",V17/O17)</f>
        <v>0</v>
      </c>
      <c r="L17" s="6">
        <f>IF(V17="","",V17/N17)</f>
        <v>0</v>
      </c>
      <c r="M17" s="4">
        <v>40.99</v>
      </c>
      <c r="N17" s="4">
        <v>37.99</v>
      </c>
      <c r="Q17" s="4">
        <v>6.58</v>
      </c>
      <c r="R17" s="4">
        <v>0.2</v>
      </c>
      <c r="S17">
        <v>0.15</v>
      </c>
      <c r="T17" s="4">
        <f>IF(S17=0,"",IF((N17*S17)&lt;.3,.3,N17*S17))</f>
        <v>0</v>
      </c>
      <c r="U17"/>
      <c r="V17" s="4">
        <f>IF(AND(N17&lt;&gt;0,O17&lt;&gt;0,Q17&lt;&gt;0,S17&lt;&gt;""),N17-O17-Q17-R17-T17-U17-P17,"")</f>
        <v>0</v>
      </c>
      <c r="W17">
        <v>40</v>
      </c>
      <c r="X17">
        <v>22.5</v>
      </c>
      <c r="Y17" s="7">
        <v>1.74</v>
      </c>
      <c r="Z17" s="7">
        <v>1.21</v>
      </c>
      <c r="AA17">
        <v>0</v>
      </c>
      <c r="AB17">
        <v>204</v>
      </c>
      <c r="AC17">
        <v>0</v>
      </c>
      <c r="AD17" t="s">
        <v>43</v>
      </c>
      <c r="AE17">
        <v>85412</v>
      </c>
      <c r="AF17" s="4">
        <v>0.797</v>
      </c>
      <c r="AG17">
        <v>0</v>
      </c>
      <c r="AH17">
        <v>0</v>
      </c>
      <c r="AJ17">
        <v>0</v>
      </c>
    </row>
    <row r="18" spans="1:36">
      <c r="A18" t="s">
        <v>81</v>
      </c>
      <c r="B18" t="s">
        <v>82</v>
      </c>
      <c r="C18" s="2" t="s">
        <v>83</v>
      </c>
      <c r="D18" t="s">
        <v>39</v>
      </c>
      <c r="G18">
        <v>0</v>
      </c>
      <c r="H18" s="3">
        <v>0</v>
      </c>
      <c r="I18" s="4">
        <f>IF(H18=0,"",H18*O18)</f>
        <v>0</v>
      </c>
      <c r="J18" s="5">
        <f>IF(OR(H18=0,V18=""),"",H18*V18)</f>
        <v>0</v>
      </c>
      <c r="K18" s="6">
        <f>IF(V18="","",V18/O18)</f>
        <v>0</v>
      </c>
      <c r="L18" s="6">
        <f>IF(V18="","",V18/N18)</f>
        <v>0</v>
      </c>
      <c r="M18" s="4">
        <v>43.99</v>
      </c>
      <c r="N18" s="4">
        <v>43.99</v>
      </c>
      <c r="Q18" s="4">
        <v>6.88</v>
      </c>
      <c r="R18" s="4">
        <v>0.19</v>
      </c>
      <c r="S18">
        <v>0.15</v>
      </c>
      <c r="T18" s="4">
        <f>IF(S18=0,"",IF((N18*S18)&lt;.3,.3,N18*S18))</f>
        <v>0</v>
      </c>
      <c r="U18"/>
      <c r="V18" s="4">
        <f>IF(AND(N18&lt;&gt;0,O18&lt;&gt;0,Q18&lt;&gt;0,S18&lt;&gt;""),N18-O18-Q18-R18-T18-U18-P18,"")</f>
        <v>0</v>
      </c>
      <c r="W18">
        <v>102</v>
      </c>
      <c r="X18">
        <v>30</v>
      </c>
      <c r="Y18" s="7">
        <v>3.4</v>
      </c>
      <c r="Z18" s="7">
        <v>1.26</v>
      </c>
      <c r="AA18">
        <v>0</v>
      </c>
      <c r="AB18">
        <v>104</v>
      </c>
      <c r="AC18">
        <v>0</v>
      </c>
      <c r="AD18" t="s">
        <v>43</v>
      </c>
      <c r="AE18">
        <v>66056</v>
      </c>
      <c r="AF18" s="4">
        <v>0.829</v>
      </c>
      <c r="AG18">
        <v>0</v>
      </c>
      <c r="AH18">
        <v>0</v>
      </c>
      <c r="AJ18">
        <v>0</v>
      </c>
    </row>
    <row r="19" spans="1:36">
      <c r="A19" t="s">
        <v>84</v>
      </c>
      <c r="B19" t="s">
        <v>85</v>
      </c>
      <c r="C19" s="2" t="s">
        <v>86</v>
      </c>
      <c r="D19" t="s">
        <v>39</v>
      </c>
      <c r="G19">
        <v>92</v>
      </c>
      <c r="H19" s="3">
        <v>92</v>
      </c>
      <c r="I19" s="4">
        <f>IF(H19=0,"",H19*O19)</f>
        <v>0</v>
      </c>
      <c r="J19" s="5">
        <f>IF(OR(H19=0,V19=""),"",H19*V19)</f>
        <v>0</v>
      </c>
      <c r="K19" s="6">
        <f>IF(V19="","",V19/O19)</f>
        <v>0</v>
      </c>
      <c r="L19" s="6">
        <f>IF(V19="","",V19/N19)</f>
        <v>0</v>
      </c>
      <c r="M19" s="4">
        <v>67.99</v>
      </c>
      <c r="N19" s="4">
        <v>67.99</v>
      </c>
      <c r="Q19" s="4">
        <v>8.38</v>
      </c>
      <c r="R19" s="4">
        <v>0.27</v>
      </c>
      <c r="S19">
        <v>0.15</v>
      </c>
      <c r="T19" s="4">
        <f>IF(S19=0,"",IF((N19*S19)&lt;.3,.3,N19*S19))</f>
        <v>0</v>
      </c>
      <c r="U19"/>
      <c r="V19" s="4">
        <f>IF(AND(N19&lt;&gt;0,O19&lt;&gt;0,Q19&lt;&gt;0,S19&lt;&gt;""),N19-O19-Q19-R19-T19-U19-P19,"")</f>
        <v>0</v>
      </c>
      <c r="W19">
        <v>88</v>
      </c>
      <c r="X19">
        <v>27.5</v>
      </c>
      <c r="Y19" s="7">
        <v>3.14</v>
      </c>
      <c r="Z19" s="7">
        <v>1.1</v>
      </c>
      <c r="AA19">
        <v>0</v>
      </c>
      <c r="AB19">
        <v>2</v>
      </c>
      <c r="AC19">
        <v>0</v>
      </c>
      <c r="AD19" t="s">
        <v>43</v>
      </c>
      <c r="AE19">
        <v>108248</v>
      </c>
      <c r="AF19" s="4">
        <v>1.395</v>
      </c>
      <c r="AG19">
        <v>0</v>
      </c>
      <c r="AH19">
        <v>0</v>
      </c>
      <c r="AJ19">
        <v>0</v>
      </c>
    </row>
    <row r="20" spans="1:36">
      <c r="A20" t="s">
        <v>87</v>
      </c>
      <c r="B20" t="s">
        <v>88</v>
      </c>
      <c r="C20" s="2" t="s">
        <v>89</v>
      </c>
      <c r="D20" t="s">
        <v>39</v>
      </c>
      <c r="G20">
        <v>0</v>
      </c>
      <c r="H20" s="3">
        <v>0</v>
      </c>
      <c r="I20" s="4">
        <f>IF(H20=0,"",H20*O20)</f>
        <v>0</v>
      </c>
      <c r="J20" s="5">
        <f>IF(OR(H20=0,V20=""),"",H20*V20)</f>
        <v>0</v>
      </c>
      <c r="K20" s="6">
        <f>IF(V20="","",V20/O20)</f>
        <v>0</v>
      </c>
      <c r="L20" s="6">
        <f>IF(V20="","",V20/N20)</f>
        <v>0</v>
      </c>
      <c r="M20" s="4">
        <v>68.99</v>
      </c>
      <c r="N20" s="4">
        <v>68.99</v>
      </c>
      <c r="Q20" s="4">
        <v>8.68</v>
      </c>
      <c r="R20" s="4">
        <v>0.29</v>
      </c>
      <c r="S20">
        <v>0.15</v>
      </c>
      <c r="T20" s="4">
        <f>IF(S20=0,"",IF((N20*S20)&lt;.3,.3,N20*S20))</f>
        <v>0</v>
      </c>
      <c r="U20"/>
      <c r="V20" s="4">
        <f>IF(AND(N20&lt;&gt;0,O20&lt;&gt;0,Q20&lt;&gt;0,S20&lt;&gt;""),N20-O20-Q20-R20-T20-U20-P20,"")</f>
        <v>0</v>
      </c>
      <c r="W20">
        <v>89</v>
      </c>
      <c r="X20">
        <v>30</v>
      </c>
      <c r="Y20" s="7">
        <v>2.97</v>
      </c>
      <c r="Z20" s="7">
        <v>1.29</v>
      </c>
      <c r="AA20">
        <v>0</v>
      </c>
      <c r="AB20">
        <v>100</v>
      </c>
      <c r="AC20">
        <v>0</v>
      </c>
      <c r="AD20" t="s">
        <v>43</v>
      </c>
      <c r="AE20">
        <v>147838</v>
      </c>
      <c r="AF20" s="4">
        <v>1.476</v>
      </c>
      <c r="AG20">
        <v>0</v>
      </c>
      <c r="AH20">
        <v>0</v>
      </c>
      <c r="AJ20">
        <v>0</v>
      </c>
    </row>
    <row r="21" spans="1:36">
      <c r="A21" t="s">
        <v>90</v>
      </c>
      <c r="B21" t="s">
        <v>91</v>
      </c>
      <c r="C21" s="2" t="s">
        <v>92</v>
      </c>
      <c r="D21" t="s">
        <v>39</v>
      </c>
      <c r="G21">
        <v>0</v>
      </c>
      <c r="H21" s="3">
        <v>0</v>
      </c>
      <c r="I21" s="4">
        <f>IF(H21=0,"",H21*O21)</f>
        <v>0</v>
      </c>
      <c r="J21" s="5">
        <f>IF(OR(H21=0,V21=""),"",H21*V21)</f>
        <v>0</v>
      </c>
      <c r="K21" s="6">
        <f>IF(V21="","",V21/O21)</f>
        <v>0</v>
      </c>
      <c r="L21" s="6">
        <f>IF(V21="","",V21/N21)</f>
        <v>0</v>
      </c>
      <c r="M21" s="4">
        <v>9.99</v>
      </c>
      <c r="N21" s="4">
        <v>9.99</v>
      </c>
      <c r="Q21" s="4">
        <v>3.64</v>
      </c>
      <c r="R21" s="4">
        <v>0.04</v>
      </c>
      <c r="S21">
        <v>0.15</v>
      </c>
      <c r="T21" s="4">
        <f>IF(S21=0,"",IF((N21*S21)&lt;.3,.3,N21*S21))</f>
        <v>0</v>
      </c>
      <c r="U21"/>
      <c r="V21" s="4">
        <f>IF(AND(N21&lt;&gt;0,O21&lt;&gt;0,Q21&lt;&gt;0,S21&lt;&gt;""),N21-O21-Q21-R21-T21-U21-P21,"")</f>
        <v>0</v>
      </c>
      <c r="W21">
        <v>26</v>
      </c>
      <c r="X21">
        <v>27.5</v>
      </c>
      <c r="Y21" s="7">
        <v>0.93</v>
      </c>
      <c r="Z21" s="7">
        <v>1.08</v>
      </c>
      <c r="AA21">
        <v>70</v>
      </c>
      <c r="AB21">
        <v>40</v>
      </c>
      <c r="AC21">
        <v>75.2688172043011</v>
      </c>
      <c r="AD21" t="s">
        <v>43</v>
      </c>
      <c r="AE21">
        <v>109521</v>
      </c>
      <c r="AF21" s="4">
        <v>0.3</v>
      </c>
      <c r="AG21">
        <v>0</v>
      </c>
      <c r="AH21">
        <v>0</v>
      </c>
      <c r="AJ21">
        <v>0</v>
      </c>
    </row>
    <row r="22" spans="1:36">
      <c r="A22" t="s">
        <v>93</v>
      </c>
      <c r="B22" t="s">
        <v>94</v>
      </c>
      <c r="C22" s="2" t="s">
        <v>95</v>
      </c>
      <c r="D22" t="s">
        <v>39</v>
      </c>
      <c r="G22">
        <v>0</v>
      </c>
      <c r="H22" s="3">
        <v>0</v>
      </c>
      <c r="I22" s="4">
        <f>IF(H22=0,"",H22*O22)</f>
        <v>0</v>
      </c>
      <c r="J22" s="5">
        <f>IF(OR(H22=0,V22=""),"",H22*V22)</f>
        <v>0</v>
      </c>
      <c r="K22" s="6">
        <f>IF(V22="","",V22/O22)</f>
        <v>0</v>
      </c>
      <c r="L22" s="6">
        <f>IF(V22="","",V22/N22)</f>
        <v>0</v>
      </c>
      <c r="M22" s="4">
        <v>22.99</v>
      </c>
      <c r="N22" s="4">
        <v>22.99</v>
      </c>
      <c r="Q22" s="4">
        <v>4.95</v>
      </c>
      <c r="R22" s="4">
        <v>0.07</v>
      </c>
      <c r="S22">
        <v>0.15</v>
      </c>
      <c r="T22" s="4">
        <f>IF(S22=0,"",IF((N22*S22)&lt;.3,.3,N22*S22))</f>
        <v>0</v>
      </c>
      <c r="U22"/>
      <c r="V22" s="4">
        <f>IF(AND(N22&lt;&gt;0,O22&lt;&gt;0,Q22&lt;&gt;0,S22&lt;&gt;""),N22-O22-Q22-R22-T22-U22-P22,"")</f>
        <v>0</v>
      </c>
      <c r="W22">
        <v>21</v>
      </c>
      <c r="X22">
        <v>30</v>
      </c>
      <c r="Y22" s="7">
        <v>0.7</v>
      </c>
      <c r="Z22" s="7">
        <v>1.24</v>
      </c>
      <c r="AA22">
        <v>55</v>
      </c>
      <c r="AB22">
        <v>79</v>
      </c>
      <c r="AC22">
        <v>78.5714285714286</v>
      </c>
      <c r="AD22" t="s">
        <v>43</v>
      </c>
      <c r="AE22">
        <v>57566</v>
      </c>
      <c r="AF22" s="4">
        <v>0.4</v>
      </c>
      <c r="AG22">
        <v>0</v>
      </c>
      <c r="AH22">
        <v>0</v>
      </c>
      <c r="AJ22">
        <v>0</v>
      </c>
    </row>
    <row r="23" spans="1:36">
      <c r="A23" t="s">
        <v>96</v>
      </c>
      <c r="B23" t="s">
        <v>97</v>
      </c>
      <c r="C23" s="2" t="s">
        <v>98</v>
      </c>
      <c r="D23" t="s">
        <v>39</v>
      </c>
      <c r="G23">
        <v>0</v>
      </c>
      <c r="H23" s="3">
        <v>0</v>
      </c>
      <c r="I23" s="4">
        <f>IF(H23=0,"",H23*O23)</f>
        <v>0</v>
      </c>
      <c r="J23" s="5">
        <f>IF(OR(H23=0,V23=""),"",H23*V23)</f>
        <v>0</v>
      </c>
      <c r="K23" s="6">
        <f>IF(V23="","",V23/O23)</f>
        <v>0</v>
      </c>
      <c r="L23" s="6">
        <f>IF(V23="","",V23/N23)</f>
        <v>0</v>
      </c>
      <c r="M23" s="4">
        <v>18.99</v>
      </c>
      <c r="N23" s="4">
        <v>18.99</v>
      </c>
      <c r="Q23" s="4">
        <v>4.95</v>
      </c>
      <c r="R23" s="4">
        <v>0.03</v>
      </c>
      <c r="S23">
        <v>0.15</v>
      </c>
      <c r="T23" s="4">
        <f>IF(S23=0,"",IF((N23*S23)&lt;.3,.3,N23*S23))</f>
        <v>0</v>
      </c>
      <c r="U23"/>
      <c r="V23" s="4">
        <f>IF(AND(N23&lt;&gt;0,O23&lt;&gt;0,Q23&lt;&gt;0,S23&lt;&gt;""),N23-O23-Q23-R23-T23-U23-P23,"")</f>
        <v>0</v>
      </c>
      <c r="W23">
        <v>28</v>
      </c>
      <c r="X23">
        <v>30</v>
      </c>
      <c r="Y23" s="7">
        <v>0.93</v>
      </c>
      <c r="Z23" s="7">
        <v>1.17</v>
      </c>
      <c r="AA23">
        <v>67</v>
      </c>
      <c r="AB23">
        <v>0</v>
      </c>
      <c r="AC23">
        <v>72.0430107526882</v>
      </c>
      <c r="AD23" t="s">
        <v>43</v>
      </c>
      <c r="AE23">
        <v>55446</v>
      </c>
      <c r="AF23" s="4">
        <v>0.4</v>
      </c>
      <c r="AG23">
        <v>0</v>
      </c>
      <c r="AH23">
        <v>0</v>
      </c>
      <c r="AJ23">
        <v>0</v>
      </c>
    </row>
    <row r="24" spans="1:36">
      <c r="A24" t="s">
        <v>99</v>
      </c>
      <c r="B24" t="s">
        <v>100</v>
      </c>
      <c r="C24" s="2" t="s">
        <v>101</v>
      </c>
      <c r="D24" t="s">
        <v>39</v>
      </c>
      <c r="G24">
        <v>4</v>
      </c>
      <c r="H24" s="3">
        <v>4</v>
      </c>
      <c r="I24" s="4">
        <f>IF(H24=0,"",H24*O24)</f>
        <v>0</v>
      </c>
      <c r="J24" s="5">
        <f>IF(OR(H24=0,V24=""),"",H24*V24)</f>
        <v>0</v>
      </c>
      <c r="K24" s="6">
        <f>IF(V24="","",V24/O24)</f>
        <v>0</v>
      </c>
      <c r="L24" s="6">
        <f>IF(V24="","",V24/N24)</f>
        <v>0</v>
      </c>
      <c r="M24" s="4">
        <v>74.99</v>
      </c>
      <c r="N24" s="4">
        <v>74.99</v>
      </c>
      <c r="Q24" s="4">
        <v>13.6</v>
      </c>
      <c r="R24" s="4">
        <v>0.22</v>
      </c>
      <c r="S24">
        <v>0.15</v>
      </c>
      <c r="T24" s="4">
        <f>IF(S24=0,"",IF((N24*S24)&lt;.3,.3,N24*S24))</f>
        <v>0</v>
      </c>
      <c r="U24"/>
      <c r="V24" s="4">
        <f>IF(AND(N24&lt;&gt;0,O24&lt;&gt;0,Q24&lt;&gt;0,S24&lt;&gt;""),N24-O24-Q24-R24-T24-U24-P24,"")</f>
        <v>0</v>
      </c>
      <c r="W24">
        <v>22</v>
      </c>
      <c r="X24">
        <v>28.5</v>
      </c>
      <c r="Y24" s="7">
        <v>0.76</v>
      </c>
      <c r="Z24" s="7">
        <v>1.47</v>
      </c>
      <c r="AA24">
        <v>19</v>
      </c>
      <c r="AB24">
        <v>0</v>
      </c>
      <c r="AC24">
        <v>25</v>
      </c>
      <c r="AD24" t="s">
        <v>43</v>
      </c>
      <c r="AE24">
        <v>55446</v>
      </c>
      <c r="AF24" s="4">
        <v>1.559</v>
      </c>
      <c r="AG24">
        <v>0</v>
      </c>
      <c r="AH24">
        <v>0</v>
      </c>
      <c r="AJ24">
        <v>0</v>
      </c>
    </row>
    <row r="25" spans="1:36">
      <c r="A25" t="s">
        <v>102</v>
      </c>
      <c r="B25" t="s">
        <v>103</v>
      </c>
      <c r="C25" s="2" t="s">
        <v>104</v>
      </c>
      <c r="D25" t="s">
        <v>39</v>
      </c>
      <c r="G25">
        <v>0</v>
      </c>
      <c r="H25" s="3">
        <v>0</v>
      </c>
      <c r="I25" s="4">
        <f>IF(H25=0,"",H25*O25)</f>
        <v>0</v>
      </c>
      <c r="J25" s="5">
        <f>IF(OR(H25=0,V25=""),"",H25*V25)</f>
        <v>0</v>
      </c>
      <c r="K25" s="6">
        <f>IF(V25="","",V25/O25)</f>
        <v>0</v>
      </c>
      <c r="L25" s="6">
        <f>IF(V25="","",V25/N25)</f>
        <v>0</v>
      </c>
      <c r="M25" s="4">
        <v>25.99</v>
      </c>
      <c r="N25" s="4">
        <v>25.99</v>
      </c>
      <c r="Q25" s="4">
        <v>5.98</v>
      </c>
      <c r="R25" s="4">
        <v>0.1</v>
      </c>
      <c r="S25">
        <v>0.15</v>
      </c>
      <c r="T25" s="4">
        <f>IF(S25=0,"",IF((N25*S25)&lt;.3,.3,N25*S25))</f>
        <v>0</v>
      </c>
      <c r="U25"/>
      <c r="V25" s="4">
        <f>IF(AND(N25&lt;&gt;0,O25&lt;&gt;0,Q25&lt;&gt;0,S25&lt;&gt;""),N25-O25-Q25-R25-T25-U25-P25,"")</f>
        <v>0</v>
      </c>
      <c r="W25">
        <v>46</v>
      </c>
      <c r="X25">
        <v>19.5</v>
      </c>
      <c r="Y25" s="7">
        <v>2.3</v>
      </c>
      <c r="Z25" s="7">
        <v>1.12</v>
      </c>
      <c r="AA25">
        <v>0</v>
      </c>
      <c r="AB25">
        <v>202</v>
      </c>
      <c r="AC25">
        <v>0</v>
      </c>
      <c r="AD25" t="s">
        <v>43</v>
      </c>
      <c r="AE25">
        <v>38733</v>
      </c>
      <c r="AF25" s="4">
        <v>0.559</v>
      </c>
      <c r="AG25">
        <v>0</v>
      </c>
      <c r="AH25">
        <v>0</v>
      </c>
      <c r="AJ25">
        <v>0</v>
      </c>
    </row>
    <row r="26" spans="1:36">
      <c r="A26" t="s">
        <v>105</v>
      </c>
      <c r="B26" t="s">
        <v>106</v>
      </c>
      <c r="C26" s="2" t="s">
        <v>107</v>
      </c>
      <c r="D26" t="s">
        <v>39</v>
      </c>
      <c r="G26">
        <v>2</v>
      </c>
      <c r="H26" s="3">
        <v>2</v>
      </c>
      <c r="I26" s="4">
        <f>IF(H26=0,"",H26*O26)</f>
        <v>0</v>
      </c>
      <c r="J26" s="5">
        <f>IF(OR(H26=0,V26=""),"",H26*V26)</f>
        <v>0</v>
      </c>
      <c r="K26" s="6">
        <f>IF(V26="","",V26/O26)</f>
        <v>0</v>
      </c>
      <c r="L26" s="6">
        <f>IF(V26="","",V26/N26)</f>
        <v>0</v>
      </c>
      <c r="M26" s="4">
        <v>27.99</v>
      </c>
      <c r="N26" s="4">
        <v>27.99</v>
      </c>
      <c r="Q26" s="4">
        <v>5.98</v>
      </c>
      <c r="R26" s="4">
        <v>0.09</v>
      </c>
      <c r="S26">
        <v>0.15</v>
      </c>
      <c r="T26" s="4">
        <f>IF(S26=0,"",IF((N26*S26)&lt;.3,.3,N26*S26))</f>
        <v>0</v>
      </c>
      <c r="U26"/>
      <c r="V26" s="4">
        <f>IF(AND(N26&lt;&gt;0,O26&lt;&gt;0,Q26&lt;&gt;0,S26&lt;&gt;""),N26-O26-Q26-R26-T26-U26-P26,"")</f>
        <v>0</v>
      </c>
      <c r="W26">
        <v>24</v>
      </c>
      <c r="X26">
        <v>27.5</v>
      </c>
      <c r="Y26" s="7">
        <v>0.86</v>
      </c>
      <c r="Z26" s="7">
        <v>1.41</v>
      </c>
      <c r="AA26">
        <v>22</v>
      </c>
      <c r="AB26">
        <v>2</v>
      </c>
      <c r="AC26">
        <v>25.5813953488372</v>
      </c>
      <c r="AD26" t="s">
        <v>43</v>
      </c>
      <c r="AE26">
        <v>89374</v>
      </c>
      <c r="AF26" s="4">
        <v>0.582</v>
      </c>
      <c r="AG26">
        <v>0</v>
      </c>
      <c r="AH26">
        <v>0</v>
      </c>
      <c r="AJ26">
        <v>0</v>
      </c>
    </row>
    <row r="27" spans="1:36">
      <c r="A27" t="s">
        <v>108</v>
      </c>
      <c r="B27" t="s">
        <v>109</v>
      </c>
      <c r="C27" s="2" t="s">
        <v>110</v>
      </c>
      <c r="D27" t="s">
        <v>39</v>
      </c>
      <c r="G27">
        <v>64</v>
      </c>
      <c r="H27" s="3">
        <v>64</v>
      </c>
      <c r="I27" s="4">
        <f>IF(H27=0,"",H27*O27)</f>
        <v>0</v>
      </c>
      <c r="J27" s="5">
        <f>IF(OR(H27=0,V27=""),"",H27*V27)</f>
        <v>0</v>
      </c>
      <c r="K27" s="6">
        <f>IF(V27="","",V27/O27)</f>
        <v>0</v>
      </c>
      <c r="L27" s="6">
        <f>IF(V27="","",V27/N27)</f>
        <v>0</v>
      </c>
      <c r="M27" s="4">
        <v>39.99</v>
      </c>
      <c r="N27" s="4">
        <v>39.99</v>
      </c>
      <c r="Q27" s="4">
        <v>6.88</v>
      </c>
      <c r="R27" s="4">
        <v>0.12</v>
      </c>
      <c r="S27">
        <v>0.15</v>
      </c>
      <c r="T27" s="4">
        <f>IF(S27=0,"",IF((N27*S27)&lt;.3,.3,N27*S27))</f>
        <v>0</v>
      </c>
      <c r="U27"/>
      <c r="V27" s="4">
        <f>IF(AND(N27&lt;&gt;0,O27&lt;&gt;0,Q27&lt;&gt;0,S27&lt;&gt;""),N27-O27-Q27-R27-T27-U27-P27,"")</f>
        <v>0</v>
      </c>
      <c r="W27">
        <v>63</v>
      </c>
      <c r="X27">
        <v>27.5</v>
      </c>
      <c r="Y27" s="7">
        <v>2.25</v>
      </c>
      <c r="Z27" s="7">
        <v>1.26</v>
      </c>
      <c r="AA27">
        <v>3</v>
      </c>
      <c r="AB27">
        <v>0</v>
      </c>
      <c r="AC27">
        <v>1.33333333333333</v>
      </c>
      <c r="AD27" t="s">
        <v>43</v>
      </c>
      <c r="AE27">
        <v>34714</v>
      </c>
      <c r="AF27" s="4">
        <v>0.898</v>
      </c>
      <c r="AG27">
        <v>0</v>
      </c>
      <c r="AH27">
        <v>0</v>
      </c>
      <c r="AJ27">
        <v>0</v>
      </c>
    </row>
    <row r="28" spans="1:36">
      <c r="A28" t="s">
        <v>111</v>
      </c>
      <c r="B28" t="s">
        <v>112</v>
      </c>
      <c r="C28" s="2" t="s">
        <v>113</v>
      </c>
      <c r="D28" t="s">
        <v>39</v>
      </c>
      <c r="G28">
        <v>0</v>
      </c>
      <c r="H28" s="3">
        <v>0</v>
      </c>
      <c r="I28" s="4">
        <f>IF(H28=0,"",H28*O28)</f>
        <v>0</v>
      </c>
      <c r="J28" s="5">
        <f>IF(OR(H28=0,V28=""),"",H28*V28)</f>
        <v>0</v>
      </c>
      <c r="K28" s="6">
        <f>IF(V28="","",V28/O28)</f>
        <v>0</v>
      </c>
      <c r="L28" s="6">
        <f>IF(V28="","",V28/N28)</f>
        <v>0</v>
      </c>
      <c r="M28" s="4">
        <v>43.99</v>
      </c>
      <c r="N28" s="4">
        <v>43.99</v>
      </c>
      <c r="Q28" s="4">
        <v>7.18</v>
      </c>
      <c r="R28" s="4">
        <v>0.14</v>
      </c>
      <c r="S28">
        <v>0.15</v>
      </c>
      <c r="T28" s="4">
        <f>IF(S28=0,"",IF((N28*S28)&lt;.3,.3,N28*S28))</f>
        <v>0</v>
      </c>
      <c r="U28"/>
      <c r="V28" s="4">
        <f>IF(AND(N28&lt;&gt;0,O28&lt;&gt;0,Q28&lt;&gt;0,S28&lt;&gt;""),N28-O28-Q28-R28-T28-U28-P28,"")</f>
        <v>0</v>
      </c>
      <c r="W28">
        <v>11</v>
      </c>
      <c r="X28">
        <v>27.5</v>
      </c>
      <c r="Y28" s="7">
        <v>0.39</v>
      </c>
      <c r="Z28" s="7">
        <v>1.1</v>
      </c>
      <c r="AA28">
        <v>55</v>
      </c>
      <c r="AB28">
        <v>60</v>
      </c>
      <c r="AC28">
        <v>141.025641025641</v>
      </c>
      <c r="AD28" t="s">
        <v>43</v>
      </c>
      <c r="AE28">
        <v>89374</v>
      </c>
      <c r="AF28" s="4">
        <v>0.911</v>
      </c>
      <c r="AG28">
        <v>0</v>
      </c>
      <c r="AH28">
        <v>0</v>
      </c>
      <c r="AJ28">
        <v>0</v>
      </c>
    </row>
    <row r="29" spans="1:36">
      <c r="A29" t="s">
        <v>114</v>
      </c>
      <c r="B29" t="s">
        <v>115</v>
      </c>
      <c r="C29" s="2" t="s">
        <v>116</v>
      </c>
      <c r="D29" t="s">
        <v>39</v>
      </c>
      <c r="G29">
        <v>24</v>
      </c>
      <c r="H29" s="3">
        <v>24</v>
      </c>
      <c r="I29" s="4">
        <f>IF(H29=0,"",H29*O29)</f>
        <v>0</v>
      </c>
      <c r="J29" s="5">
        <f>IF(OR(H29=0,V29=""),"",H29*V29)</f>
        <v>0</v>
      </c>
      <c r="K29" s="6">
        <f>IF(V29="","",V29/O29)</f>
        <v>0</v>
      </c>
      <c r="L29" s="6">
        <f>IF(V29="","",V29/N29)</f>
        <v>0</v>
      </c>
      <c r="M29" s="4">
        <v>8.99</v>
      </c>
      <c r="N29" s="4">
        <v>8.99</v>
      </c>
      <c r="Q29" s="4">
        <v>3.64</v>
      </c>
      <c r="R29" s="4">
        <v>0.01</v>
      </c>
      <c r="S29">
        <v>0.15</v>
      </c>
      <c r="T29" s="4">
        <f>IF(S29=0,"",IF((N29*S29)&lt;.3,.3,N29*S29))</f>
        <v>0</v>
      </c>
      <c r="U29"/>
      <c r="V29" s="4">
        <f>IF(AND(N29&lt;&gt;0,O29&lt;&gt;0,Q29&lt;&gt;0,S29&lt;&gt;""),N29-O29-Q29-R29-T29-U29-P29,"")</f>
        <v>0</v>
      </c>
      <c r="W29">
        <v>61</v>
      </c>
      <c r="X29">
        <v>27.5</v>
      </c>
      <c r="Y29" s="7">
        <v>2.18</v>
      </c>
      <c r="Z29" s="7">
        <v>1.02</v>
      </c>
      <c r="AA29">
        <v>8</v>
      </c>
      <c r="AB29">
        <v>33</v>
      </c>
      <c r="AC29">
        <v>3.6697247706422</v>
      </c>
      <c r="AD29" t="s">
        <v>43</v>
      </c>
      <c r="AE29">
        <v>83372</v>
      </c>
      <c r="AF29" s="4">
        <v>0.3</v>
      </c>
      <c r="AG29">
        <v>0</v>
      </c>
      <c r="AH29">
        <v>0</v>
      </c>
      <c r="AJ29">
        <v>0</v>
      </c>
    </row>
    <row r="30" spans="1:36">
      <c r="A30" t="s">
        <v>117</v>
      </c>
      <c r="B30" t="s">
        <v>118</v>
      </c>
      <c r="C30" s="2" t="s">
        <v>119</v>
      </c>
      <c r="D30" t="s">
        <v>39</v>
      </c>
      <c r="G30">
        <v>49</v>
      </c>
      <c r="H30" s="3">
        <v>49</v>
      </c>
      <c r="I30" s="4">
        <f>IF(H30=0,"",H30*O30)</f>
        <v>0</v>
      </c>
      <c r="J30" s="5">
        <f>IF(OR(H30=0,V30=""),"",H30*V30)</f>
        <v>0</v>
      </c>
      <c r="K30" s="6">
        <f>IF(V30="","",V30/O30)</f>
        <v>0</v>
      </c>
      <c r="L30" s="6">
        <f>IF(V30="","",V30/N30)</f>
        <v>0</v>
      </c>
      <c r="M30" s="4">
        <v>10.99</v>
      </c>
      <c r="N30" s="4">
        <v>10.99</v>
      </c>
      <c r="Q30" s="4">
        <v>3.64</v>
      </c>
      <c r="R30" s="4">
        <v>0.01</v>
      </c>
      <c r="S30">
        <v>0.15</v>
      </c>
      <c r="T30" s="4">
        <f>IF(S30=0,"",IF((N30*S30)&lt;.3,.3,N30*S30))</f>
        <v>0</v>
      </c>
      <c r="U30"/>
      <c r="V30" s="4">
        <f>IF(AND(N30&lt;&gt;0,O30&lt;&gt;0,Q30&lt;&gt;0,S30&lt;&gt;""),N30-O30-Q30-R30-T30-U30-P30,"")</f>
        <v>0</v>
      </c>
      <c r="W30">
        <v>39</v>
      </c>
      <c r="X30">
        <v>22.5</v>
      </c>
      <c r="Y30" s="7">
        <v>1.63</v>
      </c>
      <c r="Z30" s="7">
        <v>1.11</v>
      </c>
      <c r="AA30">
        <v>0</v>
      </c>
      <c r="AB30">
        <v>0</v>
      </c>
      <c r="AC30">
        <v>0</v>
      </c>
      <c r="AD30" t="s">
        <v>43</v>
      </c>
      <c r="AE30">
        <v>83372</v>
      </c>
      <c r="AF30" s="4">
        <v>0.3</v>
      </c>
      <c r="AG30">
        <v>0</v>
      </c>
      <c r="AH30">
        <v>0</v>
      </c>
      <c r="AJ30">
        <v>0</v>
      </c>
    </row>
    <row r="31" spans="1:36">
      <c r="A31" t="s">
        <v>120</v>
      </c>
      <c r="B31" t="s">
        <v>121</v>
      </c>
      <c r="C31" s="2" t="s">
        <v>122</v>
      </c>
      <c r="D31" t="s">
        <v>39</v>
      </c>
      <c r="G31">
        <v>0</v>
      </c>
      <c r="H31" s="3">
        <v>0</v>
      </c>
      <c r="I31" s="4">
        <f>IF(H31=0,"",H31*O31)</f>
        <v>0</v>
      </c>
      <c r="J31" s="5">
        <f>IF(OR(H31=0,V31=""),"",H31*V31)</f>
        <v>0</v>
      </c>
      <c r="K31" s="6">
        <f>IF(V31="","",V31/O31)</f>
        <v>0</v>
      </c>
      <c r="L31" s="6">
        <f>IF(V31="","",V31/N31)</f>
        <v>0</v>
      </c>
      <c r="M31" s="4">
        <v>11.99</v>
      </c>
      <c r="N31" s="4">
        <v>11.99</v>
      </c>
      <c r="Q31" s="4">
        <v>4.25</v>
      </c>
      <c r="R31" s="4">
        <v>0.01</v>
      </c>
      <c r="S31">
        <v>0.15</v>
      </c>
      <c r="T31" s="4">
        <f>IF(S31=0,"",IF((N31*S31)&lt;.3,.3,N31*S31))</f>
        <v>0</v>
      </c>
      <c r="U31"/>
      <c r="V31" s="4">
        <f>IF(AND(N31&lt;&gt;0,O31&lt;&gt;0,Q31&lt;&gt;0,S31&lt;&gt;""),N31-O31-Q31-R31-T31-U31-P31,"")</f>
        <v>0</v>
      </c>
      <c r="W31">
        <v>1</v>
      </c>
      <c r="X31">
        <v>4.5</v>
      </c>
      <c r="Y31" s="7">
        <v>0.2</v>
      </c>
      <c r="Z31" s="7">
        <v>1</v>
      </c>
      <c r="AA31">
        <v>0</v>
      </c>
      <c r="AB31">
        <v>180</v>
      </c>
      <c r="AC31">
        <v>0</v>
      </c>
      <c r="AD31" t="s">
        <v>43</v>
      </c>
      <c r="AE31">
        <v>15379</v>
      </c>
      <c r="AF31" s="4">
        <v>0.3</v>
      </c>
      <c r="AG31">
        <v>0</v>
      </c>
      <c r="AH31">
        <v>0</v>
      </c>
      <c r="AJ31">
        <v>0</v>
      </c>
    </row>
    <row r="32" spans="1:36">
      <c r="A32" t="s">
        <v>123</v>
      </c>
      <c r="B32" t="s">
        <v>124</v>
      </c>
      <c r="C32" s="2" t="s">
        <v>125</v>
      </c>
      <c r="D32" t="s">
        <v>39</v>
      </c>
      <c r="G32">
        <v>0</v>
      </c>
      <c r="H32" s="3">
        <v>0</v>
      </c>
      <c r="I32" s="4">
        <f>IF(H32=0,"",H32*O32)</f>
        <v>0</v>
      </c>
      <c r="J32" s="5">
        <f>IF(OR(H32=0,V32=""),"",H32*V32)</f>
        <v>0</v>
      </c>
      <c r="K32" s="6">
        <f>IF(V32="","",V32/O32)</f>
        <v>0</v>
      </c>
      <c r="L32" s="6">
        <f>IF(V32="","",V32/N32)</f>
        <v>0</v>
      </c>
      <c r="M32" s="4">
        <v>37.99</v>
      </c>
      <c r="N32" s="4">
        <v>37.99</v>
      </c>
      <c r="Q32" s="4">
        <v>7.18</v>
      </c>
      <c r="R32" s="4">
        <v>0.15</v>
      </c>
      <c r="S32">
        <v>0.15</v>
      </c>
      <c r="T32" s="4">
        <f>IF(S32=0,"",IF((N32*S32)&lt;.3,.3,N32*S32))</f>
        <v>0</v>
      </c>
      <c r="U32"/>
      <c r="V32" s="4">
        <f>IF(AND(N32&lt;&gt;0,O32&lt;&gt;0,Q32&lt;&gt;0,S32&lt;&gt;""),N32-O32-Q32-R32-T32-U32-P32,"")</f>
        <v>0</v>
      </c>
      <c r="W32">
        <v>83</v>
      </c>
      <c r="X32">
        <v>27.5</v>
      </c>
      <c r="Y32" s="7">
        <v>2.96</v>
      </c>
      <c r="Z32" s="7">
        <v>1.2</v>
      </c>
      <c r="AA32">
        <v>1</v>
      </c>
      <c r="AB32">
        <v>156</v>
      </c>
      <c r="AC32">
        <v>0.337837837837838</v>
      </c>
      <c r="AD32" t="s">
        <v>43</v>
      </c>
      <c r="AE32">
        <v>83372</v>
      </c>
      <c r="AF32" s="4">
        <v>0.938</v>
      </c>
      <c r="AG32">
        <v>0</v>
      </c>
      <c r="AH32">
        <v>0</v>
      </c>
      <c r="AJ32">
        <v>0</v>
      </c>
    </row>
    <row r="33" spans="1:36">
      <c r="A33" t="s">
        <v>126</v>
      </c>
      <c r="B33" t="s">
        <v>127</v>
      </c>
      <c r="C33" s="2" t="s">
        <v>128</v>
      </c>
      <c r="D33" t="s">
        <v>39</v>
      </c>
      <c r="G33">
        <v>0</v>
      </c>
      <c r="H33" s="3">
        <v>0</v>
      </c>
      <c r="I33" s="4">
        <f>IF(H33=0,"",H33*O33)</f>
        <v>0</v>
      </c>
      <c r="J33" s="5">
        <f>IF(OR(H33=0,V33=""),"",H33*V33)</f>
        <v>0</v>
      </c>
      <c r="K33" s="6">
        <f>IF(V33="","",V33/O33)</f>
        <v>0</v>
      </c>
      <c r="L33" s="6">
        <f>IF(V33="","",V33/N33)</f>
        <v>0</v>
      </c>
      <c r="M33" s="4">
        <v>15.99</v>
      </c>
      <c r="N33" s="4">
        <v>15.99</v>
      </c>
      <c r="Q33" s="4">
        <v>4.95</v>
      </c>
      <c r="R33" s="4">
        <v>0.04</v>
      </c>
      <c r="S33">
        <v>0.15</v>
      </c>
      <c r="T33" s="4">
        <f>IF(S33=0,"",IF((N33*S33)&lt;.3,.3,N33*S33))</f>
        <v>0</v>
      </c>
      <c r="U33"/>
      <c r="V33" s="4">
        <f>IF(AND(N33&lt;&gt;0,O33&lt;&gt;0,Q33&lt;&gt;0,S33&lt;&gt;""),N33-O33-Q33-R33-T33-U33-P33,"")</f>
        <v>0</v>
      </c>
      <c r="W33">
        <v>15</v>
      </c>
      <c r="X33">
        <v>30</v>
      </c>
      <c r="Y33" s="7">
        <v>0.5</v>
      </c>
      <c r="Z33" s="7">
        <v>1.5</v>
      </c>
      <c r="AA33">
        <v>39</v>
      </c>
      <c r="AB33">
        <v>72</v>
      </c>
      <c r="AC33">
        <v>78</v>
      </c>
      <c r="AD33" t="s">
        <v>43</v>
      </c>
      <c r="AE33">
        <v>90971</v>
      </c>
      <c r="AF33" s="4">
        <v>0.4</v>
      </c>
      <c r="AG33">
        <v>0</v>
      </c>
      <c r="AH33">
        <v>0</v>
      </c>
      <c r="AJ33">
        <v>0</v>
      </c>
    </row>
    <row r="34" spans="1:36">
      <c r="A34" t="s">
        <v>129</v>
      </c>
      <c r="B34" t="s">
        <v>130</v>
      </c>
      <c r="C34" s="2" t="s">
        <v>131</v>
      </c>
      <c r="D34" t="s">
        <v>39</v>
      </c>
      <c r="G34">
        <v>0</v>
      </c>
      <c r="H34" s="3">
        <v>0</v>
      </c>
      <c r="I34" s="4">
        <f>IF(H34=0,"",H34*O34)</f>
        <v>0</v>
      </c>
      <c r="J34" s="5">
        <f>IF(OR(H34=0,V34=""),"",H34*V34)</f>
        <v>0</v>
      </c>
      <c r="K34" s="6">
        <f>IF(V34="","",V34/O34)</f>
        <v>0</v>
      </c>
      <c r="L34" s="6">
        <f>IF(V34="","",V34/N34)</f>
        <v>0</v>
      </c>
      <c r="M34" s="4">
        <v>24.99</v>
      </c>
      <c r="N34" s="4">
        <v>24.99</v>
      </c>
      <c r="Q34" s="4">
        <v>5.98</v>
      </c>
      <c r="R34" s="4">
        <v>0.06</v>
      </c>
      <c r="S34">
        <v>0.15</v>
      </c>
      <c r="T34" s="4">
        <f>IF(S34=0,"",IF((N34*S34)&lt;.3,.3,N34*S34))</f>
        <v>0</v>
      </c>
      <c r="U34"/>
      <c r="V34" s="4">
        <f>IF(AND(N34&lt;&gt;0,O34&lt;&gt;0,Q34&lt;&gt;0,S34&lt;&gt;""),N34-O34-Q34-R34-T34-U34-P34,"")</f>
        <v>0</v>
      </c>
      <c r="W34">
        <v>2</v>
      </c>
      <c r="X34">
        <v>6.5</v>
      </c>
      <c r="Y34" s="7">
        <v>0.29</v>
      </c>
      <c r="Z34" s="7">
        <v>1</v>
      </c>
      <c r="AA34">
        <v>0</v>
      </c>
      <c r="AB34">
        <v>250</v>
      </c>
      <c r="AC34">
        <v>0</v>
      </c>
      <c r="AD34" t="s">
        <v>43</v>
      </c>
      <c r="AE34">
        <v>78741</v>
      </c>
      <c r="AF34" s="4">
        <v>0.573</v>
      </c>
      <c r="AG34">
        <v>0</v>
      </c>
      <c r="AH34">
        <v>0</v>
      </c>
      <c r="AJ34">
        <v>0</v>
      </c>
    </row>
    <row r="35" spans="1:36">
      <c r="A35" t="s">
        <v>132</v>
      </c>
      <c r="B35" t="s">
        <v>133</v>
      </c>
      <c r="C35" s="2" t="s">
        <v>134</v>
      </c>
      <c r="D35" t="s">
        <v>39</v>
      </c>
      <c r="G35">
        <v>0</v>
      </c>
      <c r="H35" s="3">
        <v>0</v>
      </c>
      <c r="I35" s="4">
        <f>IF(H35=0,"",H35*O35)</f>
        <v>0</v>
      </c>
      <c r="J35" s="5">
        <f>IF(OR(H35=0,V35=""),"",H35*V35)</f>
        <v>0</v>
      </c>
      <c r="K35" s="6">
        <f>IF(V35="","",V35/O35)</f>
        <v>0</v>
      </c>
      <c r="L35" s="6">
        <f>IF(V35="","",V35/N35)</f>
        <v>0</v>
      </c>
      <c r="M35" s="4">
        <v>41.99</v>
      </c>
      <c r="N35" s="4">
        <v>41.99</v>
      </c>
      <c r="Q35" s="4">
        <v>7.18</v>
      </c>
      <c r="R35" s="4">
        <v>0.19</v>
      </c>
      <c r="S35">
        <v>0.15</v>
      </c>
      <c r="T35" s="4">
        <f>IF(S35=0,"",IF((N35*S35)&lt;.3,.3,N35*S35))</f>
        <v>0</v>
      </c>
      <c r="U35"/>
      <c r="V35" s="4">
        <f>IF(AND(N35&lt;&gt;0,O35&lt;&gt;0,Q35&lt;&gt;0,S35&lt;&gt;""),N35-O35-Q35-R35-T35-U35-P35,"")</f>
        <v>0</v>
      </c>
      <c r="W35">
        <v>1</v>
      </c>
      <c r="X35">
        <v>27.5</v>
      </c>
      <c r="Y35" s="7">
        <v>0.04</v>
      </c>
      <c r="Z35" s="7">
        <v>1</v>
      </c>
      <c r="AA35">
        <v>101</v>
      </c>
      <c r="AB35">
        <v>0</v>
      </c>
      <c r="AC35">
        <v>2525</v>
      </c>
      <c r="AD35" t="s">
        <v>43</v>
      </c>
      <c r="AE35">
        <v>85593</v>
      </c>
      <c r="AF35" s="4">
        <v>0.96</v>
      </c>
      <c r="AG35">
        <v>0</v>
      </c>
      <c r="AH35">
        <v>0</v>
      </c>
      <c r="AJ35">
        <v>0</v>
      </c>
    </row>
    <row r="36" spans="1:36">
      <c r="A36" t="s">
        <v>135</v>
      </c>
      <c r="B36" t="s">
        <v>136</v>
      </c>
      <c r="C36" s="2" t="s">
        <v>137</v>
      </c>
      <c r="D36" t="s">
        <v>39</v>
      </c>
      <c r="G36">
        <v>0</v>
      </c>
      <c r="H36" s="3">
        <v>0</v>
      </c>
      <c r="I36" s="4">
        <f>IF(H36=0,"",H36*O36)</f>
        <v>0</v>
      </c>
      <c r="J36" s="5">
        <f>IF(OR(H36=0,V36=""),"",H36*V36)</f>
        <v>0</v>
      </c>
      <c r="K36" s="6">
        <f>IF(V36="","",V36/O36)</f>
        <v>0</v>
      </c>
      <c r="L36" s="6">
        <f>IF(V36="","",V36/N36)</f>
        <v>0</v>
      </c>
      <c r="M36" s="4">
        <v>35.99</v>
      </c>
      <c r="N36" s="4">
        <v>35.99</v>
      </c>
      <c r="Q36" s="4">
        <v>7.18</v>
      </c>
      <c r="R36" s="4">
        <v>0.19</v>
      </c>
      <c r="S36">
        <v>0.15</v>
      </c>
      <c r="T36" s="4">
        <f>IF(S36=0,"",IF((N36*S36)&lt;.3,.3,N36*S36))</f>
        <v>0</v>
      </c>
      <c r="U36"/>
      <c r="V36" s="4">
        <f>IF(AND(N36&lt;&gt;0,O36&lt;&gt;0,Q36&lt;&gt;0,S36&lt;&gt;""),N36-O36-Q36-R36-T36-U36-P36,"")</f>
        <v>0</v>
      </c>
      <c r="W36">
        <v>15</v>
      </c>
      <c r="X36">
        <v>27.5</v>
      </c>
      <c r="Y36" s="7">
        <v>0.54</v>
      </c>
      <c r="Z36" s="7">
        <v>1</v>
      </c>
      <c r="AA36">
        <v>87</v>
      </c>
      <c r="AB36">
        <v>0</v>
      </c>
      <c r="AC36">
        <v>161.111111111111</v>
      </c>
      <c r="AD36" t="s">
        <v>43</v>
      </c>
      <c r="AE36">
        <v>117239</v>
      </c>
      <c r="AF36" s="4">
        <v>0.954</v>
      </c>
      <c r="AG36">
        <v>0</v>
      </c>
      <c r="AH36">
        <v>0</v>
      </c>
      <c r="AJ36">
        <v>0</v>
      </c>
    </row>
    <row r="37" spans="1:36">
      <c r="A37" t="s">
        <v>138</v>
      </c>
      <c r="B37" t="s">
        <v>139</v>
      </c>
      <c r="C37" s="2" t="s">
        <v>140</v>
      </c>
      <c r="D37" t="s">
        <v>39</v>
      </c>
      <c r="G37">
        <v>0</v>
      </c>
      <c r="H37" s="3">
        <v>0</v>
      </c>
      <c r="I37" s="4">
        <f>IF(H37=0,"",H37*O37)</f>
        <v>0</v>
      </c>
      <c r="J37" s="5">
        <f>IF(OR(H37=0,V37=""),"",H37*V37)</f>
        <v>0</v>
      </c>
      <c r="K37" s="6">
        <f>IF(V37="","",V37/O37)</f>
        <v>0</v>
      </c>
      <c r="L37" s="6">
        <f>IF(V37="","",V37/N37)</f>
        <v>0</v>
      </c>
      <c r="M37" s="4">
        <v>37.99</v>
      </c>
      <c r="N37" s="4">
        <v>37.99</v>
      </c>
      <c r="Q37" s="4">
        <v>7.18</v>
      </c>
      <c r="R37" s="4">
        <v>0.2</v>
      </c>
      <c r="S37">
        <v>0.15</v>
      </c>
      <c r="T37" s="4">
        <f>IF(S37=0,"",IF((N37*S37)&lt;.3,.3,N37*S37))</f>
        <v>0</v>
      </c>
      <c r="U37"/>
      <c r="V37" s="4">
        <f>IF(AND(N37&lt;&gt;0,O37&lt;&gt;0,Q37&lt;&gt;0,S37&lt;&gt;""),N37-O37-Q37-R37-T37-U37-P37,"")</f>
        <v>0</v>
      </c>
      <c r="W37">
        <v>0</v>
      </c>
      <c r="X37">
        <v>0</v>
      </c>
      <c r="Y37" s="7">
        <v>0</v>
      </c>
      <c r="Z37" s="7">
        <v>0</v>
      </c>
      <c r="AA37">
        <v>0</v>
      </c>
      <c r="AB37">
        <v>112</v>
      </c>
      <c r="AC37">
        <v>0</v>
      </c>
      <c r="AD37">
        <v>9999</v>
      </c>
      <c r="AE37">
        <v>22218</v>
      </c>
      <c r="AF37" s="4">
        <v>0.958</v>
      </c>
      <c r="AG37">
        <v>0</v>
      </c>
      <c r="AH37">
        <v>0</v>
      </c>
      <c r="AJ37">
        <v>0</v>
      </c>
    </row>
    <row r="38" spans="1:36">
      <c r="A38" t="s">
        <v>141</v>
      </c>
      <c r="B38" t="s">
        <v>142</v>
      </c>
      <c r="C38" s="2" t="s">
        <v>143</v>
      </c>
      <c r="D38" t="s">
        <v>39</v>
      </c>
      <c r="G38">
        <v>0</v>
      </c>
      <c r="H38" s="3">
        <v>0</v>
      </c>
      <c r="I38" s="4">
        <f>IF(H38=0,"",H38*O38)</f>
        <v>0</v>
      </c>
      <c r="J38" s="5">
        <f>IF(OR(H38=0,V38=""),"",H38*V38)</f>
        <v>0</v>
      </c>
      <c r="K38" s="6">
        <f>IF(V38="","",V38/O38)</f>
        <v>0</v>
      </c>
      <c r="L38" s="6">
        <f>IF(V38="","",V38/N38)</f>
        <v>0</v>
      </c>
      <c r="M38" s="4">
        <v>35.99</v>
      </c>
      <c r="N38" s="4">
        <v>35.99</v>
      </c>
      <c r="Q38" s="4">
        <v>7.18</v>
      </c>
      <c r="R38" s="4">
        <v>0.2</v>
      </c>
      <c r="S38">
        <v>0.15</v>
      </c>
      <c r="T38" s="4">
        <f>IF(S38=0,"",IF((N38*S38)&lt;.3,.3,N38*S38))</f>
        <v>0</v>
      </c>
      <c r="U38"/>
      <c r="V38" s="4">
        <f>IF(AND(N38&lt;&gt;0,O38&lt;&gt;0,Q38&lt;&gt;0,S38&lt;&gt;""),N38-O38-Q38-R38-T38-U38-P38,"")</f>
        <v>0</v>
      </c>
      <c r="W38">
        <v>3</v>
      </c>
      <c r="X38">
        <v>25.5</v>
      </c>
      <c r="Y38" s="7">
        <v>0.12</v>
      </c>
      <c r="Z38" s="7">
        <v>1</v>
      </c>
      <c r="AA38">
        <v>98</v>
      </c>
      <c r="AB38">
        <v>80</v>
      </c>
      <c r="AC38">
        <v>816.666666666667</v>
      </c>
      <c r="AD38" t="s">
        <v>43</v>
      </c>
      <c r="AE38">
        <v>117239</v>
      </c>
      <c r="AF38" s="4">
        <v>0.961</v>
      </c>
      <c r="AG38">
        <v>0</v>
      </c>
      <c r="AH38">
        <v>0</v>
      </c>
      <c r="AJ38">
        <v>0</v>
      </c>
    </row>
    <row r="39" spans="1:36">
      <c r="A39" t="s">
        <v>144</v>
      </c>
      <c r="B39" t="s">
        <v>145</v>
      </c>
      <c r="C39" s="2" t="s">
        <v>146</v>
      </c>
      <c r="D39" t="s">
        <v>39</v>
      </c>
      <c r="G39">
        <v>0</v>
      </c>
      <c r="H39" s="3">
        <v>0</v>
      </c>
      <c r="I39" s="4">
        <f>IF(H39=0,"",H39*O39)</f>
        <v>0</v>
      </c>
      <c r="J39" s="5">
        <f>IF(OR(H39=0,V39=""),"",H39*V39)</f>
        <v>0</v>
      </c>
      <c r="K39" s="6">
        <f>IF(V39="","",V39/O39)</f>
        <v>0</v>
      </c>
      <c r="L39" s="6">
        <f>IF(V39="","",V39/N39)</f>
        <v>0</v>
      </c>
      <c r="M39" s="4">
        <v>35.99</v>
      </c>
      <c r="N39" s="4">
        <v>35.99</v>
      </c>
      <c r="Q39" s="4">
        <v>7.18</v>
      </c>
      <c r="R39" s="4">
        <v>0.19</v>
      </c>
      <c r="S39">
        <v>0.15</v>
      </c>
      <c r="T39" s="4">
        <f>IF(S39=0,"",IF((N39*S39)&lt;.3,.3,N39*S39))</f>
        <v>0</v>
      </c>
      <c r="U39"/>
      <c r="V39" s="4">
        <f>IF(AND(N39&lt;&gt;0,O39&lt;&gt;0,Q39&lt;&gt;0,S39&lt;&gt;""),N39-O39-Q39-R39-T39-U39-P39,"")</f>
        <v>0</v>
      </c>
      <c r="W39">
        <v>9</v>
      </c>
      <c r="X39">
        <v>27.5</v>
      </c>
      <c r="Y39" s="7">
        <v>0.32</v>
      </c>
      <c r="Z39" s="7">
        <v>1.13</v>
      </c>
      <c r="AA39">
        <v>86</v>
      </c>
      <c r="AB39">
        <v>0</v>
      </c>
      <c r="AC39">
        <v>268.75</v>
      </c>
      <c r="AD39" t="s">
        <v>43</v>
      </c>
      <c r="AE39">
        <v>85593</v>
      </c>
      <c r="AF39" s="4">
        <v>0.965</v>
      </c>
      <c r="AG39">
        <v>0</v>
      </c>
      <c r="AH39">
        <v>0</v>
      </c>
      <c r="AJ39">
        <v>0</v>
      </c>
    </row>
    <row r="40" spans="1:36">
      <c r="A40" t="s">
        <v>147</v>
      </c>
      <c r="B40" t="s">
        <v>148</v>
      </c>
      <c r="C40" s="2" t="s">
        <v>149</v>
      </c>
      <c r="D40" t="s">
        <v>39</v>
      </c>
      <c r="G40">
        <v>0</v>
      </c>
      <c r="H40" s="3">
        <v>0</v>
      </c>
      <c r="I40" s="4">
        <f>IF(H40=0,"",H40*O40)</f>
        <v>0</v>
      </c>
      <c r="J40" s="5">
        <f>IF(OR(H40=0,V40=""),"",H40*V40)</f>
        <v>0</v>
      </c>
      <c r="K40" s="6">
        <f>IF(V40="","",V40/O40)</f>
        <v>0</v>
      </c>
      <c r="L40" s="6">
        <f>IF(V40="","",V40/N40)</f>
        <v>0</v>
      </c>
      <c r="M40" s="4">
        <v>35.99</v>
      </c>
      <c r="N40" s="4">
        <v>35.99</v>
      </c>
      <c r="Q40" s="4">
        <v>7.18</v>
      </c>
      <c r="R40" s="4">
        <v>0.19</v>
      </c>
      <c r="S40">
        <v>0.15</v>
      </c>
      <c r="T40" s="4">
        <f>IF(S40=0,"",IF((N40*S40)&lt;.3,.3,N40*S40))</f>
        <v>0</v>
      </c>
      <c r="U40"/>
      <c r="V40" s="4">
        <f>IF(AND(N40&lt;&gt;0,O40&lt;&gt;0,Q40&lt;&gt;0,S40&lt;&gt;""),N40-O40-Q40-R40-T40-U40-P40,"")</f>
        <v>0</v>
      </c>
      <c r="W40">
        <v>7</v>
      </c>
      <c r="X40">
        <v>30</v>
      </c>
      <c r="Y40" s="7">
        <v>0.23</v>
      </c>
      <c r="Z40" s="7">
        <v>1</v>
      </c>
      <c r="AA40">
        <v>110</v>
      </c>
      <c r="AB40">
        <v>72</v>
      </c>
      <c r="AC40">
        <v>478.260869565217</v>
      </c>
      <c r="AD40" t="s">
        <v>43</v>
      </c>
      <c r="AE40">
        <v>85593</v>
      </c>
      <c r="AF40" s="4">
        <v>0.956</v>
      </c>
      <c r="AG40">
        <v>0</v>
      </c>
      <c r="AH40">
        <v>0</v>
      </c>
      <c r="AJ40">
        <v>0</v>
      </c>
    </row>
    <row r="41" spans="1:36">
      <c r="A41" t="s">
        <v>150</v>
      </c>
      <c r="B41" t="s">
        <v>151</v>
      </c>
      <c r="C41" s="2" t="s">
        <v>152</v>
      </c>
      <c r="D41" t="s">
        <v>39</v>
      </c>
      <c r="G41">
        <v>0</v>
      </c>
      <c r="H41" s="3">
        <v>0</v>
      </c>
      <c r="I41" s="4">
        <f>IF(H41=0,"",H41*O41)</f>
        <v>0</v>
      </c>
      <c r="J41" s="5">
        <f>IF(OR(H41=0,V41=""),"",H41*V41)</f>
        <v>0</v>
      </c>
      <c r="K41" s="6">
        <f>IF(V41="","",V41/O41)</f>
        <v>0</v>
      </c>
      <c r="L41" s="6">
        <f>IF(V41="","",V41/N41)</f>
        <v>0</v>
      </c>
      <c r="M41" s="4">
        <v>38.99</v>
      </c>
      <c r="N41" s="4">
        <v>38.99</v>
      </c>
      <c r="Q41" s="4">
        <v>7.18</v>
      </c>
      <c r="R41" s="4">
        <v>0.13</v>
      </c>
      <c r="S41">
        <v>0.15</v>
      </c>
      <c r="T41" s="4">
        <f>IF(S41=0,"",IF((N41*S41)&lt;.3,.3,N41*S41))</f>
        <v>0</v>
      </c>
      <c r="U41"/>
      <c r="V41" s="4">
        <f>IF(AND(N41&lt;&gt;0,O41&lt;&gt;0,Q41&lt;&gt;0,S41&lt;&gt;""),N41-O41-Q41-R41-T41-U41-P41,"")</f>
        <v>0</v>
      </c>
      <c r="W41">
        <v>14</v>
      </c>
      <c r="X41">
        <v>27.5</v>
      </c>
      <c r="Y41" s="7">
        <v>0.5</v>
      </c>
      <c r="Z41" s="7">
        <v>1.08</v>
      </c>
      <c r="AA41">
        <v>46</v>
      </c>
      <c r="AB41">
        <v>72</v>
      </c>
      <c r="AC41">
        <v>92</v>
      </c>
      <c r="AD41" t="s">
        <v>43</v>
      </c>
      <c r="AE41">
        <v>91944</v>
      </c>
      <c r="AF41" s="4">
        <v>0.92</v>
      </c>
      <c r="AG41">
        <v>0</v>
      </c>
      <c r="AH41">
        <v>0</v>
      </c>
      <c r="AJ41">
        <v>0</v>
      </c>
    </row>
    <row r="42" spans="1:36">
      <c r="A42" t="s">
        <v>153</v>
      </c>
      <c r="B42" t="s">
        <v>154</v>
      </c>
      <c r="C42" s="2" t="s">
        <v>155</v>
      </c>
      <c r="D42" t="s">
        <v>39</v>
      </c>
      <c r="G42">
        <v>0</v>
      </c>
      <c r="H42" s="3">
        <v>0</v>
      </c>
      <c r="I42" s="4">
        <f>IF(H42=0,"",H42*O42)</f>
        <v>0</v>
      </c>
      <c r="J42" s="5">
        <f>IF(OR(H42=0,V42=""),"",H42*V42)</f>
        <v>0</v>
      </c>
      <c r="K42" s="6">
        <f>IF(V42="","",V42/O42)</f>
        <v>0</v>
      </c>
      <c r="L42" s="6">
        <f>IF(V42="","",V42/N42)</f>
        <v>0</v>
      </c>
      <c r="M42" s="4">
        <v>13.99</v>
      </c>
      <c r="N42" s="4">
        <v>13.99</v>
      </c>
      <c r="Q42" s="4">
        <v>4.95</v>
      </c>
      <c r="R42" s="4">
        <v>0.04</v>
      </c>
      <c r="S42">
        <v>0.15</v>
      </c>
      <c r="T42" s="4">
        <f>IF(S42=0,"",IF((N42*S42)&lt;.3,.3,N42*S42))</f>
        <v>0</v>
      </c>
      <c r="U42"/>
      <c r="V42" s="4">
        <f>IF(AND(N42&lt;&gt;0,O42&lt;&gt;0,Q42&lt;&gt;0,S42&lt;&gt;""),N42-O42-Q42-R42-T42-U42-P42,"")</f>
        <v>0</v>
      </c>
      <c r="W42">
        <v>22</v>
      </c>
      <c r="X42">
        <v>27.5</v>
      </c>
      <c r="Y42" s="7">
        <v>0.79</v>
      </c>
      <c r="Z42" s="7">
        <v>1.29</v>
      </c>
      <c r="AA42">
        <v>61</v>
      </c>
      <c r="AB42">
        <v>12</v>
      </c>
      <c r="AC42">
        <v>77.2151898734177</v>
      </c>
      <c r="AD42" t="s">
        <v>43</v>
      </c>
      <c r="AE42">
        <v>129001</v>
      </c>
      <c r="AF42" s="4">
        <v>0.4</v>
      </c>
      <c r="AG42">
        <v>0</v>
      </c>
      <c r="AH42">
        <v>0</v>
      </c>
      <c r="AJ42">
        <v>0</v>
      </c>
    </row>
    <row r="43" spans="1:36">
      <c r="A43" t="s">
        <v>156</v>
      </c>
      <c r="B43" t="s">
        <v>157</v>
      </c>
      <c r="C43" s="2" t="s">
        <v>158</v>
      </c>
      <c r="D43" t="s">
        <v>39</v>
      </c>
      <c r="G43">
        <v>0</v>
      </c>
      <c r="H43" s="3">
        <v>0</v>
      </c>
      <c r="I43" s="4">
        <f>IF(H43=0,"",H43*O43)</f>
        <v>0</v>
      </c>
      <c r="J43" s="5">
        <f>IF(OR(H43=0,V43=""),"",H43*V43)</f>
        <v>0</v>
      </c>
      <c r="K43" s="6">
        <f>IF(V43="","",V43/O43)</f>
        <v>0</v>
      </c>
      <c r="L43" s="6">
        <f>IF(V43="","",V43/N43)</f>
        <v>0</v>
      </c>
      <c r="M43" s="4">
        <v>24.99</v>
      </c>
      <c r="N43" s="4">
        <v>24.99</v>
      </c>
      <c r="Q43" s="4">
        <v>5.98</v>
      </c>
      <c r="R43" s="4">
        <v>0.07</v>
      </c>
      <c r="S43">
        <v>0.15</v>
      </c>
      <c r="T43" s="4">
        <f>IF(S43=0,"",IF((N43*S43)&lt;.3,.3,N43*S43))</f>
        <v>0</v>
      </c>
      <c r="U43"/>
      <c r="V43" s="4">
        <f>IF(AND(N43&lt;&gt;0,O43&lt;&gt;0,Q43&lt;&gt;0,S43&lt;&gt;""),N43-O43-Q43-R43-T43-U43-P43,"")</f>
        <v>0</v>
      </c>
      <c r="W43">
        <v>20</v>
      </c>
      <c r="X43">
        <v>30</v>
      </c>
      <c r="Y43" s="7">
        <v>0.67</v>
      </c>
      <c r="Z43" s="7">
        <v>1.11</v>
      </c>
      <c r="AA43">
        <v>53</v>
      </c>
      <c r="AB43">
        <v>70</v>
      </c>
      <c r="AC43">
        <v>79.1044776119403</v>
      </c>
      <c r="AD43" t="s">
        <v>43</v>
      </c>
      <c r="AE43">
        <v>129001</v>
      </c>
      <c r="AF43" s="4">
        <v>0.567</v>
      </c>
      <c r="AG43">
        <v>0</v>
      </c>
      <c r="AH43">
        <v>0</v>
      </c>
      <c r="AJ43">
        <v>0</v>
      </c>
    </row>
    <row r="44" spans="1:36">
      <c r="A44" t="s">
        <v>159</v>
      </c>
      <c r="B44" t="s">
        <v>160</v>
      </c>
      <c r="C44" s="2" t="s">
        <v>161</v>
      </c>
      <c r="D44" t="s">
        <v>39</v>
      </c>
      <c r="G44">
        <v>1</v>
      </c>
      <c r="H44" s="3">
        <v>1</v>
      </c>
      <c r="I44" s="4">
        <f>IF(H44=0,"",H44*O44)</f>
        <v>0</v>
      </c>
      <c r="J44" s="5">
        <f>IF(OR(H44=0,V44=""),"",H44*V44)</f>
        <v>0</v>
      </c>
      <c r="K44" s="6">
        <f>IF(V44="","",V44/O44)</f>
        <v>0</v>
      </c>
      <c r="L44" s="6">
        <f>IF(V44="","",V44/N44)</f>
        <v>0</v>
      </c>
      <c r="M44" s="4">
        <v>9.99</v>
      </c>
      <c r="N44" s="4">
        <v>9.99</v>
      </c>
      <c r="Q44" s="4">
        <v>3.64</v>
      </c>
      <c r="R44" s="4">
        <v>0.01</v>
      </c>
      <c r="S44">
        <v>0.15</v>
      </c>
      <c r="T44" s="4">
        <f>IF(S44=0,"",IF((N44*S44)&lt;.3,.3,N44*S44))</f>
        <v>0</v>
      </c>
      <c r="U44"/>
      <c r="V44" s="4">
        <f>IF(AND(N44&lt;&gt;0,O44&lt;&gt;0,Q44&lt;&gt;0,S44&lt;&gt;""),N44-O44-Q44-R44-T44-U44-P44,"")</f>
        <v>0</v>
      </c>
      <c r="W44">
        <v>86</v>
      </c>
      <c r="X44">
        <v>27.5</v>
      </c>
      <c r="Y44" s="7">
        <v>3.07</v>
      </c>
      <c r="Z44" s="7">
        <v>1.15</v>
      </c>
      <c r="AA44">
        <v>9</v>
      </c>
      <c r="AB44">
        <v>82</v>
      </c>
      <c r="AC44">
        <v>2.93159609120521</v>
      </c>
      <c r="AD44" t="s">
        <v>43</v>
      </c>
      <c r="AE44">
        <v>126767</v>
      </c>
      <c r="AF44" s="4">
        <v>0.3</v>
      </c>
      <c r="AG44">
        <v>0</v>
      </c>
      <c r="AH44">
        <v>0</v>
      </c>
      <c r="AJ44">
        <v>0</v>
      </c>
    </row>
    <row r="45" spans="1:36">
      <c r="A45" t="s">
        <v>162</v>
      </c>
      <c r="B45" t="s">
        <v>163</v>
      </c>
      <c r="C45" s="2" t="s">
        <v>164</v>
      </c>
      <c r="D45" t="s">
        <v>39</v>
      </c>
      <c r="G45">
        <v>0</v>
      </c>
      <c r="H45" s="3">
        <v>0</v>
      </c>
      <c r="I45" s="4">
        <f>IF(H45=0,"",H45*O45)</f>
        <v>0</v>
      </c>
      <c r="J45" s="5">
        <f>IF(OR(H45=0,V45=""),"",H45*V45)</f>
        <v>0</v>
      </c>
      <c r="K45" s="6">
        <f>IF(V45="","",V45/O45)</f>
        <v>0</v>
      </c>
      <c r="L45" s="6">
        <f>IF(V45="","",V45/N45)</f>
        <v>0</v>
      </c>
      <c r="M45" s="4">
        <v>11.99</v>
      </c>
      <c r="N45" s="4">
        <v>11.99</v>
      </c>
      <c r="Q45" s="4">
        <v>4.25</v>
      </c>
      <c r="R45" s="4">
        <v>0.02</v>
      </c>
      <c r="S45">
        <v>0.15</v>
      </c>
      <c r="T45" s="4">
        <f>IF(S45=0,"",IF((N45*S45)&lt;.3,.3,N45*S45))</f>
        <v>0</v>
      </c>
      <c r="U45"/>
      <c r="V45" s="4">
        <f>IF(AND(N45&lt;&gt;0,O45&lt;&gt;0,Q45&lt;&gt;0,S45&lt;&gt;""),N45-O45-Q45-R45-T45-U45-P45,"")</f>
        <v>0</v>
      </c>
      <c r="W45">
        <v>22</v>
      </c>
      <c r="X45">
        <v>27.5</v>
      </c>
      <c r="Y45" s="7">
        <v>0.79</v>
      </c>
      <c r="Z45" s="7">
        <v>1.05</v>
      </c>
      <c r="AA45">
        <v>57</v>
      </c>
      <c r="AB45">
        <v>0</v>
      </c>
      <c r="AC45">
        <v>72.1518987341772</v>
      </c>
      <c r="AD45" t="s">
        <v>43</v>
      </c>
      <c r="AE45">
        <v>142203</v>
      </c>
      <c r="AF45" s="4">
        <v>0.3</v>
      </c>
      <c r="AG45">
        <v>0</v>
      </c>
      <c r="AH45">
        <v>0</v>
      </c>
      <c r="AJ45">
        <v>0</v>
      </c>
    </row>
    <row r="46" spans="1:36">
      <c r="A46" t="s">
        <v>165</v>
      </c>
      <c r="B46" t="s">
        <v>166</v>
      </c>
      <c r="C46" s="2" t="s">
        <v>167</v>
      </c>
      <c r="D46" t="s">
        <v>39</v>
      </c>
      <c r="G46">
        <v>0</v>
      </c>
      <c r="H46" s="3">
        <v>0</v>
      </c>
      <c r="I46" s="4">
        <f>IF(H46=0,"",H46*O46)</f>
        <v>0</v>
      </c>
      <c r="J46" s="5">
        <f>IF(OR(H46=0,V46=""),"",H46*V46)</f>
        <v>0</v>
      </c>
      <c r="K46" s="6">
        <f>IF(V46="","",V46/O46)</f>
        <v>0</v>
      </c>
      <c r="L46" s="6">
        <f>IF(V46="","",V46/N46)</f>
        <v>0</v>
      </c>
      <c r="R46" s="4">
        <v>0</v>
      </c>
      <c r="T46" s="4">
        <f>IF(S46=0,"",IF((N46*S46)&lt;.3,.3,N46*S46))</f>
        <v>0</v>
      </c>
      <c r="U46"/>
      <c r="V46" s="4">
        <f>IF(AND(N46&lt;&gt;0,O46&lt;&gt;0,Q46&lt;&gt;0,S46&lt;&gt;""),N46-O46-Q46-R46-T46-U46-P46,"")</f>
        <v>0</v>
      </c>
      <c r="W46">
        <v>0</v>
      </c>
      <c r="X46">
        <v>0</v>
      </c>
      <c r="Y46" s="7">
        <v>0</v>
      </c>
      <c r="Z46" s="7">
        <v>0</v>
      </c>
      <c r="AA46">
        <v>0</v>
      </c>
      <c r="AB46">
        <v>0</v>
      </c>
      <c r="AC46">
        <v>0</v>
      </c>
      <c r="AD46" t="s">
        <v>43</v>
      </c>
      <c r="AG46">
        <v>0</v>
      </c>
      <c r="AH46">
        <v>0</v>
      </c>
      <c r="AJ46">
        <v>0</v>
      </c>
    </row>
    <row r="47" spans="1:36">
      <c r="A47" t="s">
        <v>168</v>
      </c>
      <c r="B47" t="s">
        <v>169</v>
      </c>
      <c r="C47" s="2" t="s">
        <v>170</v>
      </c>
      <c r="D47" t="s">
        <v>39</v>
      </c>
      <c r="G47">
        <v>0</v>
      </c>
      <c r="H47" s="3">
        <v>0</v>
      </c>
      <c r="I47" s="4">
        <f>IF(H47=0,"",H47*O47)</f>
        <v>0</v>
      </c>
      <c r="J47" s="5">
        <f>IF(OR(H47=0,V47=""),"",H47*V47)</f>
        <v>0</v>
      </c>
      <c r="K47" s="6">
        <f>IF(V47="","",V47/O47)</f>
        <v>0</v>
      </c>
      <c r="L47" s="6">
        <f>IF(V47="","",V47/N47)</f>
        <v>0</v>
      </c>
      <c r="M47" s="4">
        <v>40.99</v>
      </c>
      <c r="N47" s="4">
        <v>40.99</v>
      </c>
      <c r="Q47" s="4">
        <v>6.88</v>
      </c>
      <c r="R47" s="4">
        <v>0.06</v>
      </c>
      <c r="S47">
        <v>0.15</v>
      </c>
      <c r="T47" s="4">
        <f>IF(S47=0,"",IF((N47*S47)&lt;.3,.3,N47*S47))</f>
        <v>0</v>
      </c>
      <c r="U47"/>
      <c r="V47" s="4">
        <f>IF(AND(N47&lt;&gt;0,O47&lt;&gt;0,Q47&lt;&gt;0,S47&lt;&gt;""),N47-O47-Q47-R47-T47-U47-P47,"")</f>
        <v>0</v>
      </c>
      <c r="W47">
        <v>39</v>
      </c>
      <c r="X47">
        <v>29</v>
      </c>
      <c r="Y47" s="7">
        <v>1.34</v>
      </c>
      <c r="Z47" s="7">
        <v>1.18</v>
      </c>
      <c r="AA47">
        <v>49</v>
      </c>
      <c r="AB47">
        <v>115</v>
      </c>
      <c r="AC47">
        <v>36.5671641791045</v>
      </c>
      <c r="AD47" t="s">
        <v>43</v>
      </c>
      <c r="AE47">
        <v>24614</v>
      </c>
      <c r="AF47" s="4">
        <v>0.806</v>
      </c>
      <c r="AG47">
        <v>0</v>
      </c>
      <c r="AH47">
        <v>0</v>
      </c>
      <c r="AJ47">
        <v>0</v>
      </c>
    </row>
    <row r="48" spans="1:36">
      <c r="A48" t="s">
        <v>171</v>
      </c>
      <c r="B48" t="s">
        <v>172</v>
      </c>
      <c r="C48" s="2" t="s">
        <v>173</v>
      </c>
      <c r="D48" t="s">
        <v>39</v>
      </c>
      <c r="G48">
        <v>0</v>
      </c>
      <c r="H48" s="3">
        <v>0</v>
      </c>
      <c r="I48" s="4">
        <f>IF(H48=0,"",H48*O48)</f>
        <v>0</v>
      </c>
      <c r="J48" s="5">
        <f>IF(OR(H48=0,V48=""),"",H48*V48)</f>
        <v>0</v>
      </c>
      <c r="K48" s="6">
        <f>IF(V48="","",V48/O48)</f>
        <v>0</v>
      </c>
      <c r="L48" s="6">
        <f>IF(V48="","",V48/N48)</f>
        <v>0</v>
      </c>
      <c r="M48" s="4">
        <v>99.99</v>
      </c>
      <c r="N48" s="4">
        <v>99.99</v>
      </c>
      <c r="Q48" s="4">
        <v>9.88</v>
      </c>
      <c r="R48" s="4">
        <v>0.2</v>
      </c>
      <c r="S48">
        <v>0.15</v>
      </c>
      <c r="T48" s="4">
        <f>IF(S48=0,"",IF((N48*S48)&lt;.3,.3,N48*S48))</f>
        <v>0</v>
      </c>
      <c r="U48"/>
      <c r="V48" s="4">
        <f>IF(AND(N48&lt;&gt;0,O48&lt;&gt;0,Q48&lt;&gt;0,S48&lt;&gt;""),N48-O48-Q48-R48-T48-U48-P48,"")</f>
        <v>0</v>
      </c>
      <c r="W48">
        <v>42</v>
      </c>
      <c r="X48">
        <v>30</v>
      </c>
      <c r="Y48" s="7">
        <v>1.4</v>
      </c>
      <c r="Z48" s="7">
        <v>1.17</v>
      </c>
      <c r="AA48">
        <v>58</v>
      </c>
      <c r="AB48">
        <v>29</v>
      </c>
      <c r="AC48">
        <v>41.4285714285714</v>
      </c>
      <c r="AD48" t="s">
        <v>43</v>
      </c>
      <c r="AE48">
        <v>26642</v>
      </c>
      <c r="AF48" s="4">
        <v>1.817</v>
      </c>
      <c r="AG48">
        <v>0</v>
      </c>
      <c r="AH48">
        <v>0</v>
      </c>
      <c r="AJ48">
        <v>0</v>
      </c>
    </row>
    <row r="49" spans="1:36">
      <c r="A49" t="s">
        <v>174</v>
      </c>
      <c r="B49" t="s">
        <v>175</v>
      </c>
      <c r="C49" s="2" t="s">
        <v>176</v>
      </c>
      <c r="D49" t="s">
        <v>39</v>
      </c>
      <c r="G49">
        <v>0</v>
      </c>
      <c r="H49" s="3">
        <v>0</v>
      </c>
      <c r="I49" s="4">
        <f>IF(H49=0,"",H49*O49)</f>
        <v>0</v>
      </c>
      <c r="J49" s="5">
        <f>IF(OR(H49=0,V49=""),"",H49*V49)</f>
        <v>0</v>
      </c>
      <c r="K49" s="6">
        <f>IF(V49="","",V49/O49)</f>
        <v>0</v>
      </c>
      <c r="L49" s="6">
        <f>IF(V49="","",V49/N49)</f>
        <v>0</v>
      </c>
      <c r="M49" s="4">
        <v>29.99</v>
      </c>
      <c r="N49" s="4">
        <v>29.99</v>
      </c>
      <c r="Q49" s="4">
        <v>6.28</v>
      </c>
      <c r="R49" s="4">
        <v>0.06</v>
      </c>
      <c r="S49">
        <v>0.15</v>
      </c>
      <c r="T49" s="4">
        <f>IF(S49=0,"",IF((N49*S49)&lt;.3,.3,N49*S49))</f>
        <v>0</v>
      </c>
      <c r="U49"/>
      <c r="V49" s="4">
        <f>IF(AND(N49&lt;&gt;0,O49&lt;&gt;0,Q49&lt;&gt;0,S49&lt;&gt;""),N49-O49-Q49-R49-T49-U49-P49,"")</f>
        <v>0</v>
      </c>
      <c r="W49">
        <v>34</v>
      </c>
      <c r="X49">
        <v>30</v>
      </c>
      <c r="Y49" s="7">
        <v>1.13</v>
      </c>
      <c r="Z49" s="7">
        <v>1.13</v>
      </c>
      <c r="AA49">
        <v>112</v>
      </c>
      <c r="AB49">
        <v>8</v>
      </c>
      <c r="AC49">
        <v>99.1150442477876</v>
      </c>
      <c r="AD49" t="s">
        <v>43</v>
      </c>
      <c r="AE49">
        <v>24614</v>
      </c>
      <c r="AF49" s="4">
        <v>0.635</v>
      </c>
      <c r="AG49">
        <v>0</v>
      </c>
      <c r="AH49">
        <v>0</v>
      </c>
      <c r="AJ49">
        <v>0</v>
      </c>
    </row>
    <row r="50" spans="1:36">
      <c r="A50" t="s">
        <v>177</v>
      </c>
      <c r="B50" t="s">
        <v>178</v>
      </c>
      <c r="C50" s="2" t="s">
        <v>179</v>
      </c>
      <c r="D50" t="s">
        <v>39</v>
      </c>
      <c r="G50">
        <v>0</v>
      </c>
      <c r="H50" s="3">
        <v>0</v>
      </c>
      <c r="I50" s="4">
        <f>IF(H50=0,"",H50*O50)</f>
        <v>0</v>
      </c>
      <c r="J50" s="5">
        <f>IF(OR(H50=0,V50=""),"",H50*V50)</f>
        <v>0</v>
      </c>
      <c r="K50" s="6">
        <f>IF(V50="","",V50/O50)</f>
        <v>0</v>
      </c>
      <c r="L50" s="6">
        <f>IF(V50="","",V50/N50)</f>
        <v>0</v>
      </c>
      <c r="M50" s="4">
        <v>71.99</v>
      </c>
      <c r="N50" s="4">
        <v>71.99</v>
      </c>
      <c r="Q50" s="4">
        <v>8.38</v>
      </c>
      <c r="R50" s="4">
        <v>0.15</v>
      </c>
      <c r="S50">
        <v>0.15</v>
      </c>
      <c r="T50" s="4">
        <f>IF(S50=0,"",IF((N50*S50)&lt;.3,.3,N50*S50))</f>
        <v>0</v>
      </c>
      <c r="U50"/>
      <c r="V50" s="4">
        <f>IF(AND(N50&lt;&gt;0,O50&lt;&gt;0,Q50&lt;&gt;0,S50&lt;&gt;""),N50-O50-Q50-R50-T50-U50-P50,"")</f>
        <v>0</v>
      </c>
      <c r="W50">
        <v>42</v>
      </c>
      <c r="X50">
        <v>27.5</v>
      </c>
      <c r="Y50" s="7">
        <v>1.5</v>
      </c>
      <c r="Z50" s="7">
        <v>4.2</v>
      </c>
      <c r="AA50">
        <v>78</v>
      </c>
      <c r="AB50">
        <v>26</v>
      </c>
      <c r="AC50">
        <v>52</v>
      </c>
      <c r="AD50" t="s">
        <v>43</v>
      </c>
      <c r="AE50">
        <v>24614</v>
      </c>
      <c r="AF50" s="4">
        <v>1.378</v>
      </c>
      <c r="AG50">
        <v>0</v>
      </c>
      <c r="AH50">
        <v>0</v>
      </c>
      <c r="AJ50">
        <v>0</v>
      </c>
    </row>
    <row r="51" spans="1:36">
      <c r="A51" t="s">
        <v>180</v>
      </c>
      <c r="B51" t="s">
        <v>181</v>
      </c>
      <c r="C51" s="2" t="s">
        <v>182</v>
      </c>
      <c r="D51" t="s">
        <v>39</v>
      </c>
      <c r="G51">
        <v>0</v>
      </c>
      <c r="H51" s="3">
        <v>0</v>
      </c>
      <c r="I51" s="4">
        <f>IF(H51=0,"",H51*O51)</f>
        <v>0</v>
      </c>
      <c r="J51" s="5">
        <f>IF(OR(H51=0,V51=""),"",H51*V51)</f>
        <v>0</v>
      </c>
      <c r="K51" s="6">
        <f>IF(V51="","",V51/O51)</f>
        <v>0</v>
      </c>
      <c r="L51" s="6">
        <f>IF(V51="","",V51/N51)</f>
        <v>0</v>
      </c>
      <c r="M51" s="4">
        <v>23.99</v>
      </c>
      <c r="N51" s="4">
        <v>23.99</v>
      </c>
      <c r="Q51" s="4">
        <v>5.98</v>
      </c>
      <c r="R51" s="4">
        <v>0.06</v>
      </c>
      <c r="S51">
        <v>0.15</v>
      </c>
      <c r="T51" s="4">
        <f>IF(S51=0,"",IF((N51*S51)&lt;.3,.3,N51*S51))</f>
        <v>0</v>
      </c>
      <c r="U51"/>
      <c r="V51" s="4">
        <f>IF(AND(N51&lt;&gt;0,O51&lt;&gt;0,Q51&lt;&gt;0,S51&lt;&gt;""),N51-O51-Q51-R51-T51-U51-P51,"")</f>
        <v>0</v>
      </c>
      <c r="W51">
        <v>39</v>
      </c>
      <c r="X51">
        <v>30</v>
      </c>
      <c r="Y51" s="7">
        <v>1.3</v>
      </c>
      <c r="Z51" s="7">
        <v>1.03</v>
      </c>
      <c r="AA51">
        <v>111</v>
      </c>
      <c r="AB51">
        <v>0</v>
      </c>
      <c r="AC51">
        <v>85.3846153846154</v>
      </c>
      <c r="AD51" t="s">
        <v>43</v>
      </c>
      <c r="AE51">
        <v>23965</v>
      </c>
      <c r="AF51" s="4">
        <v>0.552</v>
      </c>
      <c r="AG51">
        <v>0</v>
      </c>
      <c r="AH51">
        <v>0</v>
      </c>
      <c r="AJ51">
        <v>0</v>
      </c>
    </row>
    <row r="52" spans="1:36">
      <c r="A52" t="s">
        <v>183</v>
      </c>
      <c r="B52" t="s">
        <v>184</v>
      </c>
      <c r="C52" s="2" t="s">
        <v>185</v>
      </c>
      <c r="D52" t="s">
        <v>39</v>
      </c>
      <c r="G52">
        <v>0</v>
      </c>
      <c r="H52" s="3">
        <v>0</v>
      </c>
      <c r="I52" s="4">
        <f>IF(H52=0,"",H52*O52)</f>
        <v>0</v>
      </c>
      <c r="J52" s="5">
        <f>IF(OR(H52=0,V52=""),"",H52*V52)</f>
        <v>0</v>
      </c>
      <c r="K52" s="6">
        <f>IF(V52="","",V52/O52)</f>
        <v>0</v>
      </c>
      <c r="L52" s="6">
        <f>IF(V52="","",V52/N52)</f>
        <v>0</v>
      </c>
      <c r="M52" s="4">
        <v>52.99</v>
      </c>
      <c r="N52" s="4">
        <v>52.99</v>
      </c>
      <c r="Q52" s="4">
        <v>5.98</v>
      </c>
      <c r="R52" s="4">
        <v>0.19</v>
      </c>
      <c r="S52">
        <v>0.15</v>
      </c>
      <c r="T52" s="4">
        <f>IF(S52=0,"",IF((N52*S52)&lt;.3,.3,N52*S52))</f>
        <v>0</v>
      </c>
      <c r="U52"/>
      <c r="V52" s="4">
        <f>IF(AND(N52&lt;&gt;0,O52&lt;&gt;0,Q52&lt;&gt;0,S52&lt;&gt;""),N52-O52-Q52-R52-T52-U52-P52,"")</f>
        <v>0</v>
      </c>
      <c r="W52">
        <v>8</v>
      </c>
      <c r="X52">
        <v>30</v>
      </c>
      <c r="Y52" s="7">
        <v>0.27</v>
      </c>
      <c r="Z52" s="7">
        <v>1.33</v>
      </c>
      <c r="AA52">
        <v>103</v>
      </c>
      <c r="AB52">
        <v>28</v>
      </c>
      <c r="AC52">
        <v>381.481481481481</v>
      </c>
      <c r="AD52" t="s">
        <v>43</v>
      </c>
      <c r="AE52">
        <v>23965</v>
      </c>
      <c r="AF52" s="4">
        <v>0.4</v>
      </c>
      <c r="AG52">
        <v>0</v>
      </c>
      <c r="AH52">
        <v>0</v>
      </c>
      <c r="AJ52">
        <v>0</v>
      </c>
    </row>
    <row r="53" spans="1:36">
      <c r="A53" t="s">
        <v>186</v>
      </c>
      <c r="B53" t="s">
        <v>187</v>
      </c>
      <c r="C53" s="2" t="s">
        <v>188</v>
      </c>
      <c r="D53" t="s">
        <v>39</v>
      </c>
      <c r="G53">
        <v>0</v>
      </c>
      <c r="H53" s="3">
        <v>0</v>
      </c>
      <c r="I53" s="4">
        <f>IF(H53=0,"",H53*O53)</f>
        <v>0</v>
      </c>
      <c r="J53" s="5">
        <f>IF(OR(H53=0,V53=""),"",H53*V53)</f>
        <v>0</v>
      </c>
      <c r="K53" s="6">
        <f>IF(V53="","",V53/O53)</f>
        <v>0</v>
      </c>
      <c r="L53" s="6">
        <f>IF(V53="","",V53/N53)</f>
        <v>0</v>
      </c>
      <c r="M53" s="4">
        <v>19.99</v>
      </c>
      <c r="N53" s="4">
        <v>19.99</v>
      </c>
      <c r="Q53" s="4">
        <v>5.68</v>
      </c>
      <c r="R53" s="4">
        <v>0.05</v>
      </c>
      <c r="S53">
        <v>0.15</v>
      </c>
      <c r="T53" s="4">
        <f>IF(S53=0,"",IF((N53*S53)&lt;.3,.3,N53*S53))</f>
        <v>0</v>
      </c>
      <c r="U53"/>
      <c r="V53" s="4">
        <f>IF(AND(N53&lt;&gt;0,O53&lt;&gt;0,Q53&lt;&gt;0,S53&lt;&gt;""),N53-O53-Q53-R53-T53-U53-P53,"")</f>
        <v>0</v>
      </c>
      <c r="W53">
        <v>32</v>
      </c>
      <c r="X53">
        <v>30</v>
      </c>
      <c r="Y53" s="7">
        <v>1.07</v>
      </c>
      <c r="Z53" s="7">
        <v>1.14</v>
      </c>
      <c r="AA53">
        <v>81</v>
      </c>
      <c r="AB53">
        <v>60</v>
      </c>
      <c r="AC53">
        <v>75.7009345794392</v>
      </c>
      <c r="AD53" t="s">
        <v>43</v>
      </c>
      <c r="AE53">
        <v>24614</v>
      </c>
      <c r="AF53" s="4">
        <v>0.48</v>
      </c>
      <c r="AG53">
        <v>0</v>
      </c>
      <c r="AH53">
        <v>0</v>
      </c>
      <c r="AJ53">
        <v>0</v>
      </c>
    </row>
    <row r="54" spans="1:36">
      <c r="A54" t="s">
        <v>189</v>
      </c>
      <c r="B54" t="s">
        <v>190</v>
      </c>
      <c r="C54" s="2" t="s">
        <v>191</v>
      </c>
      <c r="D54" t="s">
        <v>39</v>
      </c>
      <c r="G54">
        <v>0</v>
      </c>
      <c r="H54" s="3">
        <v>0</v>
      </c>
      <c r="I54" s="4">
        <f>IF(H54=0,"",H54*O54)</f>
        <v>0</v>
      </c>
      <c r="J54" s="5">
        <f>IF(OR(H54=0,V54=""),"",H54*V54)</f>
        <v>0</v>
      </c>
      <c r="K54" s="6">
        <f>IF(V54="","",V54/O54)</f>
        <v>0</v>
      </c>
      <c r="L54" s="6">
        <f>IF(V54="","",V54/N54)</f>
        <v>0</v>
      </c>
      <c r="M54" s="4">
        <v>39.99</v>
      </c>
      <c r="N54" s="4">
        <v>40.21</v>
      </c>
      <c r="Q54" s="4">
        <v>7.18</v>
      </c>
      <c r="R54" s="4">
        <v>0.2</v>
      </c>
      <c r="S54">
        <v>0.15</v>
      </c>
      <c r="T54" s="4">
        <f>IF(S54=0,"",IF((N54*S54)&lt;.3,.3,N54*S54))</f>
        <v>0</v>
      </c>
      <c r="U54"/>
      <c r="V54" s="4">
        <f>IF(AND(N54&lt;&gt;0,O54&lt;&gt;0,Q54&lt;&gt;0,S54&lt;&gt;""),N54-O54-Q54-R54-T54-U54-P54,"")</f>
        <v>0</v>
      </c>
      <c r="W54">
        <v>0</v>
      </c>
      <c r="X54">
        <v>0</v>
      </c>
      <c r="Y54" s="7">
        <v>0</v>
      </c>
      <c r="Z54" s="7">
        <v>0</v>
      </c>
      <c r="AA54">
        <v>0</v>
      </c>
      <c r="AB54">
        <v>0</v>
      </c>
      <c r="AC54">
        <v>0</v>
      </c>
      <c r="AD54" t="s">
        <v>43</v>
      </c>
      <c r="AE54">
        <v>10818</v>
      </c>
      <c r="AF54" s="4">
        <v>0.955</v>
      </c>
      <c r="AG54">
        <v>0</v>
      </c>
      <c r="AH54">
        <v>0</v>
      </c>
      <c r="AJ54">
        <v>0</v>
      </c>
    </row>
    <row r="55" spans="1:36">
      <c r="A55" t="s">
        <v>192</v>
      </c>
      <c r="B55" t="s">
        <v>193</v>
      </c>
      <c r="C55" s="2" t="s">
        <v>194</v>
      </c>
      <c r="D55" t="s">
        <v>39</v>
      </c>
      <c r="G55">
        <v>0</v>
      </c>
      <c r="H55" s="3">
        <v>0</v>
      </c>
      <c r="I55" s="4">
        <f>IF(H55=0,"",H55*O55)</f>
        <v>0</v>
      </c>
      <c r="J55" s="5">
        <f>IF(OR(H55=0,V55=""),"",H55*V55)</f>
        <v>0</v>
      </c>
      <c r="K55" s="6">
        <f>IF(V55="","",V55/O55)</f>
        <v>0</v>
      </c>
      <c r="L55" s="6">
        <f>IF(V55="","",V55/N55)</f>
        <v>0</v>
      </c>
      <c r="M55" s="4">
        <v>19.99</v>
      </c>
      <c r="N55" s="4">
        <v>21.99</v>
      </c>
      <c r="Q55" s="4">
        <v>3.64</v>
      </c>
      <c r="R55" s="4">
        <v>0.08</v>
      </c>
      <c r="S55">
        <v>0.15</v>
      </c>
      <c r="T55" s="4">
        <f>IF(S55=0,"",IF((N55*S55)&lt;.3,.3,N55*S55))</f>
        <v>0</v>
      </c>
      <c r="U55"/>
      <c r="V55" s="4">
        <f>IF(AND(N55&lt;&gt;0,O55&lt;&gt;0,Q55&lt;&gt;0,S55&lt;&gt;""),N55-O55-Q55-R55-T55-U55-P55,"")</f>
        <v>0</v>
      </c>
      <c r="W55">
        <v>0</v>
      </c>
      <c r="X55">
        <v>0</v>
      </c>
      <c r="Y55" s="7">
        <v>0</v>
      </c>
      <c r="Z55" s="7">
        <v>0</v>
      </c>
      <c r="AA55">
        <v>0</v>
      </c>
      <c r="AB55">
        <v>23</v>
      </c>
      <c r="AC55">
        <v>0</v>
      </c>
      <c r="AD55">
        <v>9999</v>
      </c>
      <c r="AE55">
        <v>151860</v>
      </c>
      <c r="AF55" s="4">
        <v>0.3</v>
      </c>
      <c r="AG55">
        <v>0</v>
      </c>
      <c r="AH55">
        <v>0</v>
      </c>
      <c r="AJ55">
        <v>0</v>
      </c>
    </row>
    <row r="56" spans="1:36">
      <c r="A56" t="s">
        <v>195</v>
      </c>
      <c r="B56" t="s">
        <v>196</v>
      </c>
      <c r="C56" s="2" t="s">
        <v>197</v>
      </c>
      <c r="D56" t="s">
        <v>39</v>
      </c>
      <c r="G56">
        <v>0</v>
      </c>
      <c r="H56" s="3">
        <v>0</v>
      </c>
      <c r="I56" s="4">
        <f>IF(H56=0,"",H56*O56)</f>
        <v>0</v>
      </c>
      <c r="J56" s="5">
        <f>IF(OR(H56=0,V56=""),"",H56*V56)</f>
        <v>0</v>
      </c>
      <c r="K56" s="6">
        <f>IF(V56="","",V56/O56)</f>
        <v>0</v>
      </c>
      <c r="L56" s="6">
        <f>IF(V56="","",V56/N56)</f>
        <v>0</v>
      </c>
      <c r="Q56" s="4">
        <v>3.64</v>
      </c>
      <c r="R56" s="4">
        <v>0.03</v>
      </c>
      <c r="S56">
        <v>0.15</v>
      </c>
      <c r="T56" s="4">
        <f>IF(S56=0,"",IF((N56*S56)&lt;.3,.3,N56*S56))</f>
        <v>0</v>
      </c>
      <c r="U56"/>
      <c r="V56" s="4">
        <f>IF(AND(N56&lt;&gt;0,O56&lt;&gt;0,Q56&lt;&gt;0,S56&lt;&gt;""),N56-O56-Q56-R56-T56-U56-P56,"")</f>
        <v>0</v>
      </c>
      <c r="W56">
        <v>0</v>
      </c>
      <c r="X56">
        <v>0</v>
      </c>
      <c r="Y56" s="7">
        <v>0</v>
      </c>
      <c r="Z56" s="7">
        <v>0</v>
      </c>
      <c r="AA56">
        <v>0</v>
      </c>
      <c r="AB56">
        <v>0</v>
      </c>
      <c r="AC56">
        <v>0</v>
      </c>
      <c r="AD56" t="s">
        <v>43</v>
      </c>
      <c r="AG56">
        <v>0</v>
      </c>
      <c r="AH56">
        <v>0</v>
      </c>
      <c r="AJ56">
        <v>0</v>
      </c>
    </row>
    <row r="57" spans="1:36">
      <c r="A57" t="s">
        <v>198</v>
      </c>
      <c r="B57" t="s">
        <v>199</v>
      </c>
      <c r="C57" s="2" t="s">
        <v>200</v>
      </c>
      <c r="D57" t="s">
        <v>39</v>
      </c>
      <c r="G57">
        <v>0</v>
      </c>
      <c r="H57" s="3">
        <v>0</v>
      </c>
      <c r="I57" s="4">
        <f>IF(H57=0,"",H57*O57)</f>
        <v>0</v>
      </c>
      <c r="J57" s="5">
        <f>IF(OR(H57=0,V57=""),"",H57*V57)</f>
        <v>0</v>
      </c>
      <c r="K57" s="6">
        <f>IF(V57="","",V57/O57)</f>
        <v>0</v>
      </c>
      <c r="L57" s="6">
        <f>IF(V57="","",V57/N57)</f>
        <v>0</v>
      </c>
      <c r="Q57" s="4">
        <v>3.64</v>
      </c>
      <c r="R57" s="4">
        <v>0.03</v>
      </c>
      <c r="S57">
        <v>0.15</v>
      </c>
      <c r="T57" s="4">
        <f>IF(S57=0,"",IF((N57*S57)&lt;.3,.3,N57*S57))</f>
        <v>0</v>
      </c>
      <c r="U57"/>
      <c r="V57" s="4">
        <f>IF(AND(N57&lt;&gt;0,O57&lt;&gt;0,Q57&lt;&gt;0,S57&lt;&gt;""),N57-O57-Q57-R57-T57-U57-P57,"")</f>
        <v>0</v>
      </c>
      <c r="W57">
        <v>0</v>
      </c>
      <c r="X57">
        <v>0</v>
      </c>
      <c r="Y57" s="7">
        <v>0</v>
      </c>
      <c r="Z57" s="7">
        <v>0</v>
      </c>
      <c r="AA57">
        <v>0</v>
      </c>
      <c r="AB57">
        <v>0</v>
      </c>
      <c r="AC57">
        <v>0</v>
      </c>
      <c r="AD57" t="s">
        <v>43</v>
      </c>
      <c r="AG57">
        <v>0</v>
      </c>
      <c r="AH57">
        <v>0</v>
      </c>
      <c r="AJ57">
        <v>0</v>
      </c>
    </row>
    <row r="58" spans="1:36">
      <c r="A58" t="s">
        <v>201</v>
      </c>
      <c r="B58" t="s">
        <v>202</v>
      </c>
      <c r="C58" s="2" t="s">
        <v>203</v>
      </c>
      <c r="D58" t="s">
        <v>39</v>
      </c>
      <c r="G58">
        <v>0</v>
      </c>
      <c r="H58" s="3">
        <v>0</v>
      </c>
      <c r="I58" s="4">
        <f>IF(H58=0,"",H58*O58)</f>
        <v>0</v>
      </c>
      <c r="J58" s="5">
        <f>IF(OR(H58=0,V58=""),"",H58*V58)</f>
        <v>0</v>
      </c>
      <c r="K58" s="6">
        <f>IF(V58="","",V58/O58)</f>
        <v>0</v>
      </c>
      <c r="L58" s="6">
        <f>IF(V58="","",V58/N58)</f>
        <v>0</v>
      </c>
      <c r="M58" s="4">
        <v>17.99</v>
      </c>
      <c r="N58" s="4">
        <v>25</v>
      </c>
      <c r="Q58" s="4">
        <v>5.68</v>
      </c>
      <c r="R58" s="4">
        <v>0.03</v>
      </c>
      <c r="S58">
        <v>0.15</v>
      </c>
      <c r="T58" s="4">
        <f>IF(S58=0,"",IF((N58*S58)&lt;.3,.3,N58*S58))</f>
        <v>0</v>
      </c>
      <c r="U58"/>
      <c r="V58" s="4">
        <f>IF(AND(N58&lt;&gt;0,O58&lt;&gt;0,Q58&lt;&gt;0,S58&lt;&gt;""),N58-O58-Q58-R58-T58-U58-P58,"")</f>
        <v>0</v>
      </c>
      <c r="W58">
        <v>0</v>
      </c>
      <c r="X58">
        <v>0</v>
      </c>
      <c r="Y58" s="7">
        <v>0</v>
      </c>
      <c r="Z58" s="7">
        <v>0</v>
      </c>
      <c r="AA58">
        <v>0</v>
      </c>
      <c r="AB58">
        <v>1</v>
      </c>
      <c r="AC58">
        <v>0</v>
      </c>
      <c r="AD58">
        <v>9999</v>
      </c>
      <c r="AE58">
        <v>2648</v>
      </c>
      <c r="AF58" s="4">
        <v>0.453</v>
      </c>
      <c r="AG58">
        <v>0</v>
      </c>
      <c r="AH58">
        <v>0</v>
      </c>
      <c r="AJ58">
        <v>0</v>
      </c>
    </row>
    <row r="59" spans="1:36">
      <c r="A59" t="s">
        <v>204</v>
      </c>
      <c r="B59" t="s">
        <v>205</v>
      </c>
      <c r="C59" s="2" t="s">
        <v>206</v>
      </c>
      <c r="D59" t="s">
        <v>39</v>
      </c>
      <c r="G59">
        <v>0</v>
      </c>
      <c r="H59" s="3">
        <v>0</v>
      </c>
      <c r="I59" s="4">
        <f>IF(H59=0,"",H59*O59)</f>
        <v>0</v>
      </c>
      <c r="J59" s="5">
        <f>IF(OR(H59=0,V59=""),"",H59*V59)</f>
        <v>0</v>
      </c>
      <c r="K59" s="6">
        <f>IF(V59="","",V59/O59)</f>
        <v>0</v>
      </c>
      <c r="L59" s="6">
        <f>IF(V59="","",V59/N59)</f>
        <v>0</v>
      </c>
      <c r="M59" s="4">
        <v>17.99</v>
      </c>
      <c r="N59" s="4">
        <v>21.99</v>
      </c>
      <c r="Q59" s="4">
        <v>5.68</v>
      </c>
      <c r="R59" s="4">
        <v>0.02</v>
      </c>
      <c r="S59">
        <v>0.15</v>
      </c>
      <c r="T59" s="4">
        <f>IF(S59=0,"",IF((N59*S59)&lt;.3,.3,N59*S59))</f>
        <v>0</v>
      </c>
      <c r="U59"/>
      <c r="V59" s="4">
        <f>IF(AND(N59&lt;&gt;0,O59&lt;&gt;0,Q59&lt;&gt;0,S59&lt;&gt;""),N59-O59-Q59-R59-T59-U59-P59,"")</f>
        <v>0</v>
      </c>
      <c r="W59">
        <v>0</v>
      </c>
      <c r="X59">
        <v>0</v>
      </c>
      <c r="Y59" s="7">
        <v>0</v>
      </c>
      <c r="Z59" s="7">
        <v>0</v>
      </c>
      <c r="AA59">
        <v>0</v>
      </c>
      <c r="AB59">
        <v>0</v>
      </c>
      <c r="AC59">
        <v>0</v>
      </c>
      <c r="AD59" t="s">
        <v>43</v>
      </c>
      <c r="AE59">
        <v>25530</v>
      </c>
      <c r="AF59" s="4">
        <v>0.444</v>
      </c>
      <c r="AG59">
        <v>0</v>
      </c>
      <c r="AH59">
        <v>0</v>
      </c>
      <c r="AJ59">
        <v>0</v>
      </c>
    </row>
    <row r="60" spans="1:36">
      <c r="A60" t="s">
        <v>207</v>
      </c>
      <c r="B60" t="s">
        <v>208</v>
      </c>
      <c r="C60" s="2" t="s">
        <v>209</v>
      </c>
      <c r="D60" t="s">
        <v>39</v>
      </c>
      <c r="G60">
        <v>0</v>
      </c>
      <c r="H60" s="3">
        <v>0</v>
      </c>
      <c r="I60" s="4">
        <f>IF(H60=0,"",H60*O60)</f>
        <v>0</v>
      </c>
      <c r="J60" s="5">
        <f>IF(OR(H60=0,V60=""),"",H60*V60)</f>
        <v>0</v>
      </c>
      <c r="K60" s="6">
        <f>IF(V60="","",V60/O60)</f>
        <v>0</v>
      </c>
      <c r="L60" s="6">
        <f>IF(V60="","",V60/N60)</f>
        <v>0</v>
      </c>
      <c r="M60" s="4">
        <v>119.99</v>
      </c>
      <c r="N60" s="4">
        <v>119.99</v>
      </c>
      <c r="Q60" s="4">
        <v>26.14</v>
      </c>
      <c r="R60" s="4">
        <v>0.27</v>
      </c>
      <c r="S60">
        <v>0.15</v>
      </c>
      <c r="T60" s="4">
        <f>IF(S60=0,"",IF((N60*S60)&lt;.3,.3,N60*S60))</f>
        <v>0</v>
      </c>
      <c r="U60"/>
      <c r="V60" s="4">
        <f>IF(AND(N60&lt;&gt;0,O60&lt;&gt;0,Q60&lt;&gt;0,S60&lt;&gt;""),N60-O60-Q60-R60-T60-U60-P60,"")</f>
        <v>0</v>
      </c>
      <c r="W60">
        <v>0</v>
      </c>
      <c r="X60">
        <v>29.5</v>
      </c>
      <c r="Y60" s="7">
        <v>0</v>
      </c>
      <c r="Z60" s="7">
        <v>0</v>
      </c>
      <c r="AA60">
        <v>1</v>
      </c>
      <c r="AB60">
        <v>0</v>
      </c>
      <c r="AC60">
        <v>9999</v>
      </c>
      <c r="AD60">
        <v>9999</v>
      </c>
      <c r="AE60">
        <v>669388</v>
      </c>
      <c r="AF60" s="4">
        <v>4.8</v>
      </c>
      <c r="AG60">
        <v>0</v>
      </c>
      <c r="AH60">
        <v>0</v>
      </c>
      <c r="AJ60">
        <v>0</v>
      </c>
    </row>
    <row r="61" spans="1:36">
      <c r="A61" t="s">
        <v>210</v>
      </c>
      <c r="B61" t="s">
        <v>211</v>
      </c>
      <c r="C61" s="2" t="s">
        <v>212</v>
      </c>
      <c r="D61" t="s">
        <v>39</v>
      </c>
      <c r="G61">
        <v>0</v>
      </c>
      <c r="H61" s="3">
        <v>0</v>
      </c>
      <c r="I61" s="4">
        <f>IF(H61=0,"",H61*O61)</f>
        <v>0</v>
      </c>
      <c r="J61" s="5">
        <f>IF(OR(H61=0,V61=""),"",H61*V61)</f>
        <v>0</v>
      </c>
      <c r="K61" s="6">
        <f>IF(V61="","",V61/O61)</f>
        <v>0</v>
      </c>
      <c r="L61" s="6">
        <f>IF(V61="","",V61/N61)</f>
        <v>0</v>
      </c>
      <c r="M61" s="4">
        <v>24.99</v>
      </c>
      <c r="N61" s="4">
        <v>24.99</v>
      </c>
      <c r="Q61" s="4">
        <v>6.58</v>
      </c>
      <c r="R61" s="4">
        <v>0.31</v>
      </c>
      <c r="S61">
        <v>0.12</v>
      </c>
      <c r="T61" s="4">
        <f>IF(S61=0,"",IF((N61*S61)&lt;.3,.3,N61*S61))</f>
        <v>0</v>
      </c>
      <c r="U61"/>
      <c r="V61" s="4">
        <f>IF(AND(N61&lt;&gt;0,O61&lt;&gt;0,Q61&lt;&gt;0,S61&lt;&gt;""),N61-O61-Q61-R61-T61-U61-P61,"")</f>
        <v>0</v>
      </c>
      <c r="W61">
        <v>16</v>
      </c>
      <c r="X61">
        <v>30</v>
      </c>
      <c r="Y61" s="7">
        <v>0.53</v>
      </c>
      <c r="Z61" s="7">
        <v>1.07</v>
      </c>
      <c r="AA61">
        <v>319</v>
      </c>
      <c r="AB61">
        <v>11</v>
      </c>
      <c r="AC61">
        <v>601.88679245283</v>
      </c>
      <c r="AD61" t="s">
        <v>43</v>
      </c>
      <c r="AE61">
        <v>116661</v>
      </c>
      <c r="AF61" s="4">
        <v>0.3</v>
      </c>
      <c r="AG61">
        <v>0</v>
      </c>
      <c r="AH61">
        <v>0</v>
      </c>
      <c r="AJ61">
        <v>0</v>
      </c>
    </row>
    <row r="62" spans="1:36">
      <c r="A62" t="s">
        <v>213</v>
      </c>
      <c r="B62" t="s">
        <v>214</v>
      </c>
      <c r="C62" s="2" t="s">
        <v>215</v>
      </c>
      <c r="D62" t="s">
        <v>39</v>
      </c>
      <c r="G62">
        <v>0</v>
      </c>
      <c r="H62" s="3">
        <v>0</v>
      </c>
      <c r="I62" s="4">
        <f>IF(H62=0,"",H62*O62)</f>
        <v>0</v>
      </c>
      <c r="J62" s="5">
        <f>IF(OR(H62=0,V62=""),"",H62*V62)</f>
        <v>0</v>
      </c>
      <c r="K62" s="6">
        <f>IF(V62="","",V62/O62)</f>
        <v>0</v>
      </c>
      <c r="L62" s="6">
        <f>IF(V62="","",V62/N62)</f>
        <v>0</v>
      </c>
      <c r="M62" s="4">
        <v>14.99</v>
      </c>
      <c r="N62" s="4">
        <v>23.99</v>
      </c>
      <c r="Q62" s="4">
        <v>6.28</v>
      </c>
      <c r="R62" s="4">
        <v>0.24</v>
      </c>
      <c r="S62">
        <v>0.15</v>
      </c>
      <c r="T62" s="4">
        <f>IF(S62=0,"",IF((N62*S62)&lt;.3,.3,N62*S62))</f>
        <v>0</v>
      </c>
      <c r="U62"/>
      <c r="V62" s="4">
        <f>IF(AND(N62&lt;&gt;0,O62&lt;&gt;0,Q62&lt;&gt;0,S62&lt;&gt;""),N62-O62-Q62-R62-T62-U62-P62,"")</f>
        <v>0</v>
      </c>
      <c r="W62">
        <v>0</v>
      </c>
      <c r="X62">
        <v>0</v>
      </c>
      <c r="Y62" s="7">
        <v>0</v>
      </c>
      <c r="Z62" s="7">
        <v>0</v>
      </c>
      <c r="AA62">
        <v>0</v>
      </c>
      <c r="AB62">
        <v>30</v>
      </c>
      <c r="AC62">
        <v>0</v>
      </c>
      <c r="AD62">
        <v>9999</v>
      </c>
      <c r="AE62">
        <v>36091</v>
      </c>
      <c r="AF62" s="4">
        <v>0.562</v>
      </c>
      <c r="AG62">
        <v>0</v>
      </c>
      <c r="AH62">
        <v>0</v>
      </c>
      <c r="AJ62">
        <v>0</v>
      </c>
    </row>
    <row r="63" spans="1:36">
      <c r="A63" t="s">
        <v>216</v>
      </c>
      <c r="B63" t="s">
        <v>217</v>
      </c>
      <c r="C63" s="2" t="s">
        <v>218</v>
      </c>
      <c r="D63" t="s">
        <v>39</v>
      </c>
      <c r="G63">
        <v>0</v>
      </c>
      <c r="H63" s="3">
        <v>0</v>
      </c>
      <c r="I63" s="4">
        <f>IF(H63=0,"",H63*O63)</f>
        <v>0</v>
      </c>
      <c r="J63" s="5">
        <f>IF(OR(H63=0,V63=""),"",H63*V63)</f>
        <v>0</v>
      </c>
      <c r="K63" s="6">
        <f>IF(V63="","",V63/O63)</f>
        <v>0</v>
      </c>
      <c r="L63" s="6">
        <f>IF(V63="","",V63/N63)</f>
        <v>0</v>
      </c>
      <c r="M63" s="4">
        <v>14.99</v>
      </c>
      <c r="N63" s="4">
        <v>12.99</v>
      </c>
      <c r="Q63" s="4">
        <v>4.95</v>
      </c>
      <c r="R63" s="4">
        <v>0.03</v>
      </c>
      <c r="S63">
        <v>0.15</v>
      </c>
      <c r="T63" s="4">
        <f>IF(S63=0,"",IF((N63*S63)&lt;.3,.3,N63*S63))</f>
        <v>0</v>
      </c>
      <c r="U63"/>
      <c r="V63" s="4">
        <f>IF(AND(N63&lt;&gt;0,O63&lt;&gt;0,Q63&lt;&gt;0,S63&lt;&gt;""),N63-O63-Q63-R63-T63-U63-P63,"")</f>
        <v>0</v>
      </c>
      <c r="W63">
        <v>0</v>
      </c>
      <c r="X63">
        <v>0</v>
      </c>
      <c r="Y63" s="7">
        <v>0</v>
      </c>
      <c r="Z63" s="7">
        <v>0</v>
      </c>
      <c r="AA63">
        <v>0</v>
      </c>
      <c r="AB63">
        <v>0</v>
      </c>
      <c r="AC63">
        <v>0</v>
      </c>
      <c r="AD63" t="s">
        <v>43</v>
      </c>
      <c r="AE63">
        <v>49842</v>
      </c>
      <c r="AF63" s="4">
        <v>0.4</v>
      </c>
      <c r="AG63">
        <v>0</v>
      </c>
      <c r="AH63">
        <v>0</v>
      </c>
      <c r="AJ63">
        <v>0</v>
      </c>
    </row>
    <row r="64" spans="1:36">
      <c r="A64" t="s">
        <v>219</v>
      </c>
      <c r="B64" t="s">
        <v>220</v>
      </c>
      <c r="C64" s="2" t="s">
        <v>221</v>
      </c>
      <c r="D64" t="s">
        <v>39</v>
      </c>
      <c r="G64">
        <v>0</v>
      </c>
      <c r="H64" s="3">
        <v>0</v>
      </c>
      <c r="I64" s="4">
        <f>IF(H64=0,"",H64*O64)</f>
        <v>0</v>
      </c>
      <c r="J64" s="5">
        <f>IF(OR(H64=0,V64=""),"",H64*V64)</f>
        <v>0</v>
      </c>
      <c r="K64" s="6">
        <f>IF(V64="","",V64/O64)</f>
        <v>0</v>
      </c>
      <c r="L64" s="6">
        <f>IF(V64="","",V64/N64)</f>
        <v>0</v>
      </c>
      <c r="M64" s="4">
        <v>21.99</v>
      </c>
      <c r="N64" s="4">
        <v>21.99</v>
      </c>
      <c r="O64" s="4">
        <v>6.41</v>
      </c>
      <c r="Q64" s="4">
        <v>3.64</v>
      </c>
      <c r="R64" s="4">
        <v>0.02</v>
      </c>
      <c r="S64">
        <v>0.15</v>
      </c>
      <c r="T64" s="4">
        <f>IF(S64=0,"",IF((N64*S64)&lt;.3,.3,N64*S64))</f>
        <v>0</v>
      </c>
      <c r="U64"/>
      <c r="V64" s="4">
        <f>IF(AND(N64&lt;&gt;0,O64&lt;&gt;0,Q64&lt;&gt;0,S64&lt;&gt;""),N64-O64-Q64-R64-T64-U64-P64,"")</f>
        <v>0</v>
      </c>
      <c r="W64">
        <v>0</v>
      </c>
      <c r="X64">
        <v>30</v>
      </c>
      <c r="Y64" s="7">
        <v>0</v>
      </c>
      <c r="Z64" s="7">
        <v>0</v>
      </c>
      <c r="AA64">
        <v>1</v>
      </c>
      <c r="AB64">
        <v>104</v>
      </c>
      <c r="AC64">
        <v>9999</v>
      </c>
      <c r="AD64">
        <v>9999</v>
      </c>
      <c r="AE64">
        <v>362879</v>
      </c>
      <c r="AF64" s="4">
        <v>0.3</v>
      </c>
      <c r="AG64">
        <v>0</v>
      </c>
      <c r="AH64">
        <v>0</v>
      </c>
      <c r="AJ64">
        <v>0</v>
      </c>
    </row>
    <row r="65" spans="1:36">
      <c r="A65" t="s">
        <v>222</v>
      </c>
      <c r="B65" t="s">
        <v>223</v>
      </c>
      <c r="C65" s="2" t="s">
        <v>224</v>
      </c>
      <c r="D65" t="s">
        <v>39</v>
      </c>
      <c r="G65">
        <v>0</v>
      </c>
      <c r="H65" s="3">
        <v>0</v>
      </c>
      <c r="I65" s="4">
        <f>IF(H65=0,"",H65*O65)</f>
        <v>0</v>
      </c>
      <c r="J65" s="5">
        <f>IF(OR(H65=0,V65=""),"",H65*V65)</f>
        <v>0</v>
      </c>
      <c r="K65" s="6">
        <f>IF(V65="","",V65/O65)</f>
        <v>0</v>
      </c>
      <c r="L65" s="6">
        <f>IF(V65="","",V65/N65)</f>
        <v>0</v>
      </c>
      <c r="M65" s="4">
        <v>39.99</v>
      </c>
      <c r="N65" s="4">
        <v>39.99</v>
      </c>
      <c r="O65" s="4">
        <v>18.89</v>
      </c>
      <c r="Q65" s="4">
        <v>13.6</v>
      </c>
      <c r="R65" s="4">
        <v>0.72</v>
      </c>
      <c r="S65">
        <v>0.12</v>
      </c>
      <c r="T65" s="4">
        <f>IF(S65=0,"",IF((N65*S65)&lt;.3,.3,N65*S65))</f>
        <v>0</v>
      </c>
      <c r="U65"/>
      <c r="V65" s="4">
        <f>IF(AND(N65&lt;&gt;0,O65&lt;&gt;0,Q65&lt;&gt;0,S65&lt;&gt;""),N65-O65-Q65-R65-T65-U65-P65,"")</f>
        <v>0</v>
      </c>
      <c r="W65">
        <v>0</v>
      </c>
      <c r="X65">
        <v>4.5</v>
      </c>
      <c r="Y65" s="7">
        <v>0</v>
      </c>
      <c r="Z65" s="7">
        <v>0</v>
      </c>
      <c r="AA65">
        <v>0</v>
      </c>
      <c r="AB65">
        <v>0</v>
      </c>
      <c r="AC65">
        <v>0</v>
      </c>
      <c r="AD65" t="s">
        <v>43</v>
      </c>
      <c r="AE65">
        <v>206217</v>
      </c>
      <c r="AF65" s="4">
        <v>0.64</v>
      </c>
      <c r="AG65">
        <v>0</v>
      </c>
      <c r="AH65">
        <v>0</v>
      </c>
      <c r="AJ65">
        <v>0</v>
      </c>
    </row>
    <row r="66" spans="1:36">
      <c r="A66" t="s">
        <v>225</v>
      </c>
      <c r="B66" t="s">
        <v>226</v>
      </c>
      <c r="C66" s="2" t="s">
        <v>227</v>
      </c>
      <c r="D66" t="s">
        <v>39</v>
      </c>
      <c r="G66">
        <v>0</v>
      </c>
      <c r="H66" s="3">
        <v>0</v>
      </c>
      <c r="I66" s="4">
        <f>IF(H66=0,"",H66*O66)</f>
        <v>0</v>
      </c>
      <c r="J66" s="5">
        <f>IF(OR(H66=0,V66=""),"",H66*V66)</f>
        <v>0</v>
      </c>
      <c r="K66" s="6">
        <f>IF(V66="","",V66/O66)</f>
        <v>0</v>
      </c>
      <c r="L66" s="6">
        <f>IF(V66="","",V66/N66)</f>
        <v>0</v>
      </c>
      <c r="M66" s="4">
        <v>17.99</v>
      </c>
      <c r="N66" s="4">
        <v>17.99</v>
      </c>
      <c r="O66" s="4">
        <v>7.7</v>
      </c>
      <c r="Q66" s="4">
        <v>6.28</v>
      </c>
      <c r="R66" s="4">
        <v>0.25</v>
      </c>
      <c r="S66">
        <v>0.12</v>
      </c>
      <c r="T66" s="4">
        <f>IF(S66=0,"",IF((N66*S66)&lt;.3,.3,N66*S66))</f>
        <v>0</v>
      </c>
      <c r="U66"/>
      <c r="V66" s="4">
        <f>IF(AND(N66&lt;&gt;0,O66&lt;&gt;0,Q66&lt;&gt;0,S66&lt;&gt;""),N66-O66-Q66-R66-T66-U66-P66,"")</f>
        <v>0</v>
      </c>
      <c r="W66">
        <v>3</v>
      </c>
      <c r="X66">
        <v>7.5</v>
      </c>
      <c r="Y66" s="7">
        <v>0.44</v>
      </c>
      <c r="Z66" s="7">
        <v>1</v>
      </c>
      <c r="AA66">
        <v>0</v>
      </c>
      <c r="AB66">
        <v>724</v>
      </c>
      <c r="AC66">
        <v>0</v>
      </c>
      <c r="AD66">
        <v>1538</v>
      </c>
      <c r="AE66">
        <v>135429</v>
      </c>
      <c r="AF66" s="4">
        <v>0.4</v>
      </c>
      <c r="AG66">
        <v>0</v>
      </c>
      <c r="AH66">
        <v>0</v>
      </c>
      <c r="AJ66">
        <v>0</v>
      </c>
    </row>
    <row r="67" spans="1:36">
      <c r="A67" t="s">
        <v>228</v>
      </c>
      <c r="B67" t="s">
        <v>229</v>
      </c>
      <c r="C67" s="2" t="s">
        <v>230</v>
      </c>
      <c r="D67" t="s">
        <v>39</v>
      </c>
      <c r="G67">
        <v>56</v>
      </c>
      <c r="H67" s="3">
        <v>56</v>
      </c>
      <c r="I67" s="4">
        <f>IF(H67=0,"",H67*O67)</f>
        <v>0</v>
      </c>
      <c r="J67" s="5">
        <f>IF(OR(H67=0,V67=""),"",H67*V67)</f>
        <v>0</v>
      </c>
      <c r="K67" s="6">
        <f>IF(V67="","",V67/O67)</f>
        <v>0</v>
      </c>
      <c r="L67" s="6">
        <f>IF(V67="","",V67/N67)</f>
        <v>0</v>
      </c>
      <c r="M67" s="4">
        <v>14.99</v>
      </c>
      <c r="N67" s="4">
        <v>14.99</v>
      </c>
      <c r="O67" s="4">
        <v>3.75</v>
      </c>
      <c r="Q67" s="4">
        <v>3.47</v>
      </c>
      <c r="R67" s="4">
        <v>0.03</v>
      </c>
      <c r="S67">
        <v>0.15</v>
      </c>
      <c r="T67" s="4">
        <f>IF(S67=0,"",IF((N67*S67)&lt;.3,.3,N67*S67))</f>
        <v>0</v>
      </c>
      <c r="U67"/>
      <c r="V67" s="4">
        <f>IF(AND(N67&lt;&gt;0,O67&lt;&gt;0,Q67&lt;&gt;0,S67&lt;&gt;""),N67-O67-Q67-R67-T67-U67-P67,"")</f>
        <v>0</v>
      </c>
      <c r="W67">
        <v>23</v>
      </c>
      <c r="X67">
        <v>30</v>
      </c>
      <c r="Y67" s="7">
        <v>0.77</v>
      </c>
      <c r="Z67" s="7">
        <v>1</v>
      </c>
      <c r="AA67">
        <v>16</v>
      </c>
      <c r="AB67">
        <v>0</v>
      </c>
      <c r="AC67">
        <v>20.7792207792208</v>
      </c>
      <c r="AD67">
        <v>-43</v>
      </c>
      <c r="AE67">
        <v>150344</v>
      </c>
      <c r="AF67" s="4">
        <v>0.3</v>
      </c>
      <c r="AG67">
        <v>0</v>
      </c>
      <c r="AH67">
        <v>0</v>
      </c>
      <c r="AJ67">
        <v>0</v>
      </c>
    </row>
    <row r="68" spans="1:36">
      <c r="A68" t="s">
        <v>231</v>
      </c>
      <c r="B68" t="s">
        <v>232</v>
      </c>
      <c r="C68" s="2" t="s">
        <v>233</v>
      </c>
      <c r="D68" t="s">
        <v>39</v>
      </c>
      <c r="G68">
        <v>0</v>
      </c>
      <c r="H68" s="3">
        <v>0</v>
      </c>
      <c r="I68" s="4">
        <f>IF(H68=0,"",H68*O68)</f>
        <v>0</v>
      </c>
      <c r="J68" s="5">
        <f>IF(OR(H68=0,V68=""),"",H68*V68)</f>
        <v>0</v>
      </c>
      <c r="K68" s="6">
        <f>IF(V68="","",V68/O68)</f>
        <v>0</v>
      </c>
      <c r="L68" s="6">
        <f>IF(V68="","",V68/N68)</f>
        <v>0</v>
      </c>
      <c r="M68" s="4">
        <v>19.99</v>
      </c>
      <c r="N68" s="4">
        <v>19.99</v>
      </c>
      <c r="Q68" s="4">
        <v>4.95</v>
      </c>
      <c r="R68" s="4">
        <v>0.09</v>
      </c>
      <c r="S68">
        <v>0.12</v>
      </c>
      <c r="T68" s="4">
        <f>IF(S68=0,"",IF((N68*S68)&lt;.3,.3,N68*S68))</f>
        <v>0</v>
      </c>
      <c r="U68"/>
      <c r="V68" s="4">
        <f>IF(AND(N68&lt;&gt;0,O68&lt;&gt;0,Q68&lt;&gt;0,S68&lt;&gt;""),N68-O68-Q68-R68-T68-U68-P68,"")</f>
        <v>0</v>
      </c>
      <c r="W68">
        <v>9</v>
      </c>
      <c r="X68">
        <v>30</v>
      </c>
      <c r="Y68" s="7">
        <v>0.3</v>
      </c>
      <c r="Z68" s="7">
        <v>1</v>
      </c>
      <c r="AA68">
        <v>38</v>
      </c>
      <c r="AB68">
        <v>301</v>
      </c>
      <c r="AC68">
        <v>126.666666666667</v>
      </c>
      <c r="AD68" t="s">
        <v>43</v>
      </c>
      <c r="AE68">
        <v>96581</v>
      </c>
      <c r="AF68" s="4">
        <v>0.3</v>
      </c>
      <c r="AG68">
        <v>0</v>
      </c>
      <c r="AH68">
        <v>0</v>
      </c>
      <c r="AJ68">
        <v>0</v>
      </c>
    </row>
    <row r="69" spans="1:36">
      <c r="A69" t="s">
        <v>234</v>
      </c>
      <c r="B69" t="s">
        <v>235</v>
      </c>
      <c r="C69" s="2" t="s">
        <v>236</v>
      </c>
      <c r="D69" t="s">
        <v>39</v>
      </c>
      <c r="G69">
        <v>0</v>
      </c>
      <c r="H69" s="3">
        <v>0</v>
      </c>
      <c r="I69" s="4">
        <f>IF(H69=0,"",H69*O69)</f>
        <v>0</v>
      </c>
      <c r="J69" s="5">
        <f>IF(OR(H69=0,V69=""),"",H69*V69)</f>
        <v>0</v>
      </c>
      <c r="K69" s="6">
        <f>IF(V69="","",V69/O69)</f>
        <v>0</v>
      </c>
      <c r="L69" s="6">
        <f>IF(V69="","",V69/N69)</f>
        <v>0</v>
      </c>
      <c r="M69" s="4">
        <v>29.99</v>
      </c>
      <c r="N69" s="4">
        <v>29.99</v>
      </c>
      <c r="Q69" s="4">
        <v>11.7</v>
      </c>
      <c r="R69" s="4">
        <v>0.44</v>
      </c>
      <c r="S69">
        <v>0.12</v>
      </c>
      <c r="T69" s="4">
        <f>IF(S69=0,"",IF((N69*S69)&lt;.3,.3,N69*S69))</f>
        <v>0</v>
      </c>
      <c r="U69"/>
      <c r="V69" s="4">
        <f>IF(AND(N69&lt;&gt;0,O69&lt;&gt;0,Q69&lt;&gt;0,S69&lt;&gt;""),N69-O69-Q69-R69-T69-U69-P69,"")</f>
        <v>0</v>
      </c>
      <c r="W69">
        <v>0</v>
      </c>
      <c r="X69">
        <v>0</v>
      </c>
      <c r="Y69" s="7">
        <v>0</v>
      </c>
      <c r="Z69" s="7">
        <v>0</v>
      </c>
      <c r="AA69">
        <v>0</v>
      </c>
      <c r="AB69">
        <v>162</v>
      </c>
      <c r="AC69">
        <v>0</v>
      </c>
      <c r="AD69">
        <v>9999</v>
      </c>
      <c r="AE69">
        <v>212974</v>
      </c>
      <c r="AF69" s="4">
        <v>0.4</v>
      </c>
      <c r="AG69">
        <v>0</v>
      </c>
      <c r="AH69">
        <v>0</v>
      </c>
      <c r="AJ69">
        <v>0</v>
      </c>
    </row>
    <row r="70" spans="1:36">
      <c r="A70" t="s">
        <v>237</v>
      </c>
      <c r="B70" t="s">
        <v>238</v>
      </c>
      <c r="C70" s="2" t="s">
        <v>239</v>
      </c>
      <c r="D70" t="s">
        <v>39</v>
      </c>
      <c r="G70">
        <v>0</v>
      </c>
      <c r="H70" s="3">
        <v>0</v>
      </c>
      <c r="I70" s="4">
        <f>IF(H70=0,"",H70*O70)</f>
        <v>0</v>
      </c>
      <c r="J70" s="5">
        <f>IF(OR(H70=0,V70=""),"",H70*V70)</f>
        <v>0</v>
      </c>
      <c r="K70" s="6">
        <f>IF(V70="","",V70/O70)</f>
        <v>0</v>
      </c>
      <c r="L70" s="6">
        <f>IF(V70="","",V70/N70)</f>
        <v>0</v>
      </c>
      <c r="M70" s="4">
        <v>24.99</v>
      </c>
      <c r="N70" s="4">
        <v>24.99</v>
      </c>
      <c r="Q70" s="4">
        <v>6.88</v>
      </c>
      <c r="R70" s="4">
        <v>0.35</v>
      </c>
      <c r="S70">
        <v>0.12</v>
      </c>
      <c r="T70" s="4">
        <f>IF(S70=0,"",IF((N70*S70)&lt;.3,.3,N70*S70))</f>
        <v>0</v>
      </c>
      <c r="U70"/>
      <c r="V70" s="4">
        <f>IF(AND(N70&lt;&gt;0,O70&lt;&gt;0,Q70&lt;&gt;0,S70&lt;&gt;""),N70-O70-Q70-R70-T70-U70-P70,"")</f>
        <v>0</v>
      </c>
      <c r="W70">
        <v>4</v>
      </c>
      <c r="X70">
        <v>30</v>
      </c>
      <c r="Y70" s="7">
        <v>0.13</v>
      </c>
      <c r="Z70" s="7">
        <v>1</v>
      </c>
      <c r="AA70">
        <v>2</v>
      </c>
      <c r="AB70">
        <v>99</v>
      </c>
      <c r="AC70">
        <v>15.3846153846154</v>
      </c>
      <c r="AD70" t="s">
        <v>43</v>
      </c>
      <c r="AE70">
        <v>206040</v>
      </c>
      <c r="AF70" s="4">
        <v>0.4</v>
      </c>
      <c r="AG70">
        <v>0</v>
      </c>
      <c r="AH70">
        <v>0</v>
      </c>
      <c r="AJ70">
        <v>0</v>
      </c>
    </row>
    <row r="71" spans="1:36">
      <c r="A71" t="s">
        <v>240</v>
      </c>
      <c r="B71" t="s">
        <v>241</v>
      </c>
      <c r="C71" s="2" t="s">
        <v>242</v>
      </c>
      <c r="D71" t="s">
        <v>39</v>
      </c>
      <c r="G71">
        <v>0</v>
      </c>
      <c r="H71" s="3">
        <v>0</v>
      </c>
      <c r="I71" s="4">
        <f>IF(H71=0,"",H71*O71)</f>
        <v>0</v>
      </c>
      <c r="J71" s="5">
        <f>IF(OR(H71=0,V71=""),"",H71*V71)</f>
        <v>0</v>
      </c>
      <c r="K71" s="6">
        <f>IF(V71="","",V71/O71)</f>
        <v>0</v>
      </c>
      <c r="L71" s="6">
        <f>IF(V71="","",V71/N71)</f>
        <v>0</v>
      </c>
      <c r="M71" s="4">
        <v>17.99</v>
      </c>
      <c r="N71" s="4">
        <v>17.99</v>
      </c>
      <c r="Q71" s="4">
        <v>6.58</v>
      </c>
      <c r="R71" s="4">
        <v>0.27</v>
      </c>
      <c r="S71">
        <v>0.12</v>
      </c>
      <c r="T71" s="4">
        <f>IF(S71=0,"",IF((N71*S71)&lt;.3,.3,N71*S71))</f>
        <v>0</v>
      </c>
      <c r="U71"/>
      <c r="V71" s="4">
        <f>IF(AND(N71&lt;&gt;0,O71&lt;&gt;0,Q71&lt;&gt;0,S71&lt;&gt;""),N71-O71-Q71-R71-T71-U71-P71,"")</f>
        <v>0</v>
      </c>
      <c r="W71">
        <v>1</v>
      </c>
      <c r="X71">
        <v>30</v>
      </c>
      <c r="Y71" s="7">
        <v>0.03</v>
      </c>
      <c r="Z71" s="7">
        <v>1</v>
      </c>
      <c r="AA71">
        <v>42</v>
      </c>
      <c r="AB71">
        <v>409</v>
      </c>
      <c r="AC71">
        <v>1400</v>
      </c>
      <c r="AD71" t="s">
        <v>43</v>
      </c>
      <c r="AE71">
        <v>96581</v>
      </c>
      <c r="AF71" s="4">
        <v>0.3</v>
      </c>
      <c r="AG71">
        <v>0</v>
      </c>
      <c r="AH71">
        <v>0</v>
      </c>
      <c r="AJ71">
        <v>0</v>
      </c>
    </row>
    <row r="72" spans="1:36">
      <c r="H72" s="3">
        <f>SUM(H2:H71)</f>
        <v>0</v>
      </c>
      <c r="I72" s="4">
        <f>SUM(I2:I71)</f>
        <v>0</v>
      </c>
      <c r="J72" s="4">
        <f>SUM(j2:j71)</f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2021-07-20T13:39:50Z</dcterms:created>
  <dcterms:modified xsi:type="dcterms:W3CDTF">2021-07-20T13:39:50Z</dcterms:modified>
</cp:coreProperties>
</file>