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Yi/Downloads/ub/"/>
    </mc:Choice>
  </mc:AlternateContent>
  <xr:revisionPtr revIDLastSave="0" documentId="13_ncr:1_{294E4C7A-793B-3647-91DC-3F6B4A59757F}" xr6:coauthVersionLast="47" xr6:coauthVersionMax="47" xr10:uidLastSave="{00000000-0000-0000-0000-000000000000}"/>
  <bookViews>
    <workbookView xWindow="0" yWindow="500" windowWidth="28800" windowHeight="15760" activeTab="1" xr2:uid="{00000000-000D-0000-FFFF-FFFF00000000}"/>
  </bookViews>
  <sheets>
    <sheet name="M042" sheetId="1" r:id="rId1"/>
    <sheet name="M043" sheetId="2" r:id="rId2"/>
    <sheet name="M04SB" sheetId="3" r:id="rId3"/>
    <sheet name="S21" sheetId="4" r:id="rId4"/>
    <sheet name="SB1-A" sheetId="5" r:id="rId5"/>
    <sheet name="S41" sheetId="6" r:id="rId6"/>
    <sheet name="S42" sheetId="7" r:id="rId7"/>
  </sheets>
  <calcPr calcId="191029"/>
</workbook>
</file>

<file path=xl/calcChain.xml><?xml version="1.0" encoding="utf-8"?>
<calcChain xmlns="http://schemas.openxmlformats.org/spreadsheetml/2006/main">
  <c r="R32" i="1" l="1"/>
  <c r="R32" i="3"/>
  <c r="R32" i="4"/>
  <c r="R32" i="5"/>
  <c r="R32" i="6"/>
  <c r="R32" i="7"/>
  <c r="R32" i="2"/>
  <c r="AB32" i="2"/>
  <c r="AD32" i="2" s="1"/>
  <c r="Y32" i="2"/>
  <c r="X32" i="2"/>
  <c r="V32" i="2"/>
  <c r="U32" i="2"/>
  <c r="T32" i="2"/>
  <c r="O32" i="2"/>
  <c r="M32" i="2"/>
  <c r="H32" i="2"/>
  <c r="P32" i="2"/>
  <c r="Q32" i="2" s="1"/>
  <c r="C32" i="2"/>
  <c r="AB32" i="3"/>
  <c r="AD32" i="3" s="1"/>
  <c r="X32" i="3"/>
  <c r="V32" i="3"/>
  <c r="U32" i="3"/>
  <c r="T32" i="3"/>
  <c r="O32" i="3"/>
  <c r="M32" i="3"/>
  <c r="Y32" i="3"/>
  <c r="J32" i="3"/>
  <c r="P32" i="3"/>
  <c r="C32" i="3"/>
  <c r="AB32" i="4"/>
  <c r="AD32" i="4" s="1"/>
  <c r="X32" i="4"/>
  <c r="V32" i="4"/>
  <c r="U32" i="4"/>
  <c r="T32" i="4"/>
  <c r="M32" i="4"/>
  <c r="J32" i="4"/>
  <c r="P32" i="4"/>
  <c r="O32" i="4"/>
  <c r="Q32" i="4" s="1"/>
  <c r="C32" i="4"/>
  <c r="AB32" i="5"/>
  <c r="AD32" i="5" s="1"/>
  <c r="X32" i="5"/>
  <c r="V32" i="5"/>
  <c r="U32" i="5"/>
  <c r="T32" i="5"/>
  <c r="O32" i="5"/>
  <c r="M32" i="5"/>
  <c r="P32" i="5"/>
  <c r="Q32" i="5" s="1"/>
  <c r="C32" i="5"/>
  <c r="C3" i="6"/>
  <c r="AB32" i="6"/>
  <c r="AD32" i="6" s="1"/>
  <c r="Y32" i="6"/>
  <c r="X32" i="6"/>
  <c r="V32" i="6"/>
  <c r="U32" i="6"/>
  <c r="T32" i="6"/>
  <c r="H32" i="6"/>
  <c r="J32" i="6"/>
  <c r="P32" i="6"/>
  <c r="O32" i="6"/>
  <c r="AB32" i="7"/>
  <c r="AD32" i="7" s="1"/>
  <c r="W3" i="7"/>
  <c r="X3" i="7" s="1"/>
  <c r="V32" i="7"/>
  <c r="U32" i="7"/>
  <c r="T32" i="7"/>
  <c r="O32" i="7"/>
  <c r="Q32" i="7" s="1"/>
  <c r="M32" i="7"/>
  <c r="G3" i="7"/>
  <c r="H3" i="7" s="1"/>
  <c r="P32" i="7"/>
  <c r="C32" i="7"/>
  <c r="AG3" i="1"/>
  <c r="C3" i="1"/>
  <c r="AB32" i="1"/>
  <c r="AD32" i="1" s="1"/>
  <c r="X32" i="1"/>
  <c r="V32" i="1"/>
  <c r="U32" i="1"/>
  <c r="T32" i="1"/>
  <c r="O32" i="1"/>
  <c r="Q32" i="1" s="1"/>
  <c r="M32" i="1"/>
  <c r="H32" i="1"/>
  <c r="J32" i="1"/>
  <c r="P32" i="1"/>
  <c r="C32" i="1"/>
  <c r="C3" i="2"/>
  <c r="C3" i="3"/>
  <c r="C3" i="4"/>
  <c r="C3" i="5"/>
  <c r="C3" i="7"/>
  <c r="AB31" i="7"/>
  <c r="AD31" i="7" s="1"/>
  <c r="J31" i="7" s="1"/>
  <c r="Y31" i="7"/>
  <c r="X31" i="7"/>
  <c r="P31" i="7"/>
  <c r="O31" i="7"/>
  <c r="Q31" i="7" s="1"/>
  <c r="M31" i="7"/>
  <c r="H31" i="7"/>
  <c r="C31" i="7"/>
  <c r="AB30" i="7"/>
  <c r="AD30" i="7" s="1"/>
  <c r="J30" i="7" s="1"/>
  <c r="Y30" i="7"/>
  <c r="X30" i="7"/>
  <c r="P30" i="7"/>
  <c r="O30" i="7"/>
  <c r="Q30" i="7" s="1"/>
  <c r="M30" i="7"/>
  <c r="H30" i="7"/>
  <c r="C30" i="7"/>
  <c r="AB29" i="7"/>
  <c r="AD29" i="7" s="1"/>
  <c r="J29" i="7" s="1"/>
  <c r="Y29" i="7"/>
  <c r="X29" i="7"/>
  <c r="P29" i="7"/>
  <c r="Q29" i="7" s="1"/>
  <c r="O29" i="7"/>
  <c r="M29" i="7"/>
  <c r="H29" i="7"/>
  <c r="C29" i="7"/>
  <c r="AB28" i="7"/>
  <c r="AD28" i="7" s="1"/>
  <c r="J28" i="7" s="1"/>
  <c r="Y28" i="7"/>
  <c r="X28" i="7"/>
  <c r="Q28" i="7"/>
  <c r="P28" i="7"/>
  <c r="O28" i="7"/>
  <c r="M28" i="7"/>
  <c r="H28" i="7"/>
  <c r="C28" i="7"/>
  <c r="AD27" i="7"/>
  <c r="J27" i="7" s="1"/>
  <c r="I27" i="7" s="1"/>
  <c r="AB27" i="7"/>
  <c r="Y27" i="7"/>
  <c r="X27" i="7"/>
  <c r="P27" i="7"/>
  <c r="O27" i="7"/>
  <c r="Q27" i="7" s="1"/>
  <c r="M27" i="7"/>
  <c r="K27" i="7"/>
  <c r="H27" i="7"/>
  <c r="C27" i="7"/>
  <c r="AB26" i="7"/>
  <c r="AD26" i="7" s="1"/>
  <c r="J26" i="7" s="1"/>
  <c r="Y26" i="7"/>
  <c r="X26" i="7"/>
  <c r="P26" i="7"/>
  <c r="O26" i="7"/>
  <c r="Q26" i="7" s="1"/>
  <c r="M26" i="7"/>
  <c r="H26" i="7"/>
  <c r="C26" i="7"/>
  <c r="AB25" i="7"/>
  <c r="AD25" i="7" s="1"/>
  <c r="J25" i="7" s="1"/>
  <c r="Y25" i="7"/>
  <c r="X25" i="7"/>
  <c r="P25" i="7"/>
  <c r="O25" i="7"/>
  <c r="M25" i="7"/>
  <c r="H25" i="7"/>
  <c r="C25" i="7"/>
  <c r="AB24" i="7"/>
  <c r="AD24" i="7" s="1"/>
  <c r="J24" i="7" s="1"/>
  <c r="Y24" i="7"/>
  <c r="X24" i="7"/>
  <c r="P24" i="7"/>
  <c r="O24" i="7"/>
  <c r="M24" i="7"/>
  <c r="H24" i="7"/>
  <c r="C24" i="7"/>
  <c r="AD23" i="7"/>
  <c r="J23" i="7" s="1"/>
  <c r="AB23" i="7"/>
  <c r="Y23" i="7"/>
  <c r="X23" i="7"/>
  <c r="Q23" i="7"/>
  <c r="P23" i="7"/>
  <c r="O23" i="7"/>
  <c r="M23" i="7"/>
  <c r="H23" i="7"/>
  <c r="C23" i="7"/>
  <c r="AB22" i="7"/>
  <c r="AD22" i="7" s="1"/>
  <c r="J22" i="7" s="1"/>
  <c r="Y22" i="7"/>
  <c r="X22" i="7"/>
  <c r="P22" i="7"/>
  <c r="O22" i="7"/>
  <c r="M22" i="7"/>
  <c r="H22" i="7"/>
  <c r="C22" i="7"/>
  <c r="AB21" i="7"/>
  <c r="AD21" i="7" s="1"/>
  <c r="J21" i="7" s="1"/>
  <c r="Y21" i="7"/>
  <c r="X21" i="7"/>
  <c r="Q21" i="7"/>
  <c r="P21" i="7"/>
  <c r="O21" i="7"/>
  <c r="M21" i="7"/>
  <c r="H21" i="7"/>
  <c r="C21" i="7"/>
  <c r="AB20" i="7"/>
  <c r="AD20" i="7" s="1"/>
  <c r="J20" i="7" s="1"/>
  <c r="Y20" i="7"/>
  <c r="X20" i="7"/>
  <c r="P20" i="7"/>
  <c r="O20" i="7"/>
  <c r="Q20" i="7" s="1"/>
  <c r="M20" i="7"/>
  <c r="H20" i="7"/>
  <c r="C20" i="7"/>
  <c r="AD19" i="7"/>
  <c r="J19" i="7" s="1"/>
  <c r="I19" i="7" s="1"/>
  <c r="AB19" i="7"/>
  <c r="Y19" i="7"/>
  <c r="X19" i="7"/>
  <c r="P19" i="7"/>
  <c r="O19" i="7"/>
  <c r="Q19" i="7" s="1"/>
  <c r="M19" i="7"/>
  <c r="H19" i="7"/>
  <c r="C19" i="7"/>
  <c r="AD18" i="7"/>
  <c r="J18" i="7" s="1"/>
  <c r="K18" i="7" s="1"/>
  <c r="AB18" i="7"/>
  <c r="Y18" i="7"/>
  <c r="X18" i="7"/>
  <c r="P18" i="7"/>
  <c r="O18" i="7"/>
  <c r="M18" i="7"/>
  <c r="I18" i="7"/>
  <c r="H18" i="7"/>
  <c r="C18" i="7"/>
  <c r="AD17" i="7"/>
  <c r="J17" i="7" s="1"/>
  <c r="AB17" i="7"/>
  <c r="Y17" i="7"/>
  <c r="X17" i="7"/>
  <c r="P17" i="7"/>
  <c r="O17" i="7"/>
  <c r="M17" i="7"/>
  <c r="H17" i="7"/>
  <c r="C17" i="7"/>
  <c r="AB16" i="7"/>
  <c r="AD16" i="7" s="1"/>
  <c r="J16" i="7" s="1"/>
  <c r="Y16" i="7"/>
  <c r="X16" i="7"/>
  <c r="P16" i="7"/>
  <c r="O16" i="7"/>
  <c r="M16" i="7"/>
  <c r="H16" i="7"/>
  <c r="C16" i="7"/>
  <c r="AB15" i="7"/>
  <c r="AD15" i="7" s="1"/>
  <c r="J15" i="7" s="1"/>
  <c r="Y15" i="7"/>
  <c r="X15" i="7"/>
  <c r="Q15" i="7"/>
  <c r="P15" i="7"/>
  <c r="O15" i="7"/>
  <c r="M15" i="7"/>
  <c r="H15" i="7"/>
  <c r="C15" i="7"/>
  <c r="AB14" i="7"/>
  <c r="AD14" i="7" s="1"/>
  <c r="J14" i="7" s="1"/>
  <c r="Y14" i="7"/>
  <c r="X14" i="7"/>
  <c r="P14" i="7"/>
  <c r="O14" i="7"/>
  <c r="M14" i="7"/>
  <c r="H14" i="7"/>
  <c r="C14" i="7"/>
  <c r="AB13" i="7"/>
  <c r="AD13" i="7" s="1"/>
  <c r="J13" i="7" s="1"/>
  <c r="Y13" i="7"/>
  <c r="X13" i="7"/>
  <c r="P13" i="7"/>
  <c r="O13" i="7"/>
  <c r="M13" i="7"/>
  <c r="H13" i="7"/>
  <c r="C13" i="7"/>
  <c r="AB12" i="7"/>
  <c r="AD12" i="7" s="1"/>
  <c r="J12" i="7" s="1"/>
  <c r="Y12" i="7"/>
  <c r="X12" i="7"/>
  <c r="P12" i="7"/>
  <c r="O12" i="7"/>
  <c r="Q12" i="7" s="1"/>
  <c r="M12" i="7"/>
  <c r="H12" i="7"/>
  <c r="C12" i="7"/>
  <c r="AD11" i="7"/>
  <c r="J11" i="7" s="1"/>
  <c r="I11" i="7" s="1"/>
  <c r="AB11" i="7"/>
  <c r="Y11" i="7"/>
  <c r="X11" i="7"/>
  <c r="P11" i="7"/>
  <c r="O11" i="7"/>
  <c r="Q11" i="7" s="1"/>
  <c r="M11" i="7"/>
  <c r="K11" i="7"/>
  <c r="H11" i="7"/>
  <c r="C11" i="7"/>
  <c r="AG3" i="7"/>
  <c r="AF3" i="7"/>
  <c r="V3" i="7"/>
  <c r="U3" i="7"/>
  <c r="T3" i="7"/>
  <c r="O3" i="7"/>
  <c r="F3" i="7"/>
  <c r="D3" i="7"/>
  <c r="A2" i="7"/>
  <c r="A1" i="7"/>
  <c r="AD31" i="6"/>
  <c r="J31" i="6" s="1"/>
  <c r="AB31" i="6"/>
  <c r="Y31" i="6"/>
  <c r="X31" i="6"/>
  <c r="P31" i="6"/>
  <c r="Q31" i="6" s="1"/>
  <c r="O31" i="6"/>
  <c r="M31" i="6"/>
  <c r="H31" i="6"/>
  <c r="C31" i="6"/>
  <c r="AD30" i="6"/>
  <c r="J30" i="6" s="1"/>
  <c r="I30" i="6" s="1"/>
  <c r="AB30" i="6"/>
  <c r="Y30" i="6"/>
  <c r="X30" i="6"/>
  <c r="Q30" i="6"/>
  <c r="P30" i="6"/>
  <c r="O30" i="6"/>
  <c r="M30" i="6"/>
  <c r="H30" i="6"/>
  <c r="C30" i="6"/>
  <c r="AD29" i="6"/>
  <c r="J29" i="6" s="1"/>
  <c r="K29" i="6" s="1"/>
  <c r="AB29" i="6"/>
  <c r="Y29" i="6"/>
  <c r="X29" i="6"/>
  <c r="P29" i="6"/>
  <c r="O29" i="6"/>
  <c r="Q29" i="6" s="1"/>
  <c r="M29" i="6"/>
  <c r="H29" i="6"/>
  <c r="C29" i="6"/>
  <c r="AB28" i="6"/>
  <c r="AD28" i="6" s="1"/>
  <c r="Y28" i="6"/>
  <c r="X28" i="6"/>
  <c r="P28" i="6"/>
  <c r="O28" i="6"/>
  <c r="Q28" i="6" s="1"/>
  <c r="M28" i="6"/>
  <c r="H28" i="6"/>
  <c r="C28" i="6"/>
  <c r="AG3" i="6"/>
  <c r="AF3" i="6"/>
  <c r="V3" i="6"/>
  <c r="U3" i="6"/>
  <c r="T3" i="6"/>
  <c r="O3" i="6"/>
  <c r="G3" i="6"/>
  <c r="F3" i="6"/>
  <c r="A2" i="6"/>
  <c r="A1" i="6"/>
  <c r="AB31" i="5"/>
  <c r="AD31" i="5" s="1"/>
  <c r="J31" i="5" s="1"/>
  <c r="K31" i="5" s="1"/>
  <c r="Y31" i="5"/>
  <c r="X31" i="5"/>
  <c r="P31" i="5"/>
  <c r="O31" i="5"/>
  <c r="M31" i="5"/>
  <c r="H31" i="5"/>
  <c r="C31" i="5"/>
  <c r="AB30" i="5"/>
  <c r="AD30" i="5" s="1"/>
  <c r="J30" i="5" s="1"/>
  <c r="Y30" i="5"/>
  <c r="X30" i="5"/>
  <c r="P30" i="5"/>
  <c r="O30" i="5"/>
  <c r="M30" i="5"/>
  <c r="H30" i="5"/>
  <c r="C30" i="5"/>
  <c r="AB29" i="5"/>
  <c r="AD29" i="5" s="1"/>
  <c r="J29" i="5" s="1"/>
  <c r="Y29" i="5"/>
  <c r="X29" i="5"/>
  <c r="P29" i="5"/>
  <c r="O29" i="5"/>
  <c r="M29" i="5"/>
  <c r="H29" i="5"/>
  <c r="C29" i="5"/>
  <c r="AD28" i="5"/>
  <c r="J28" i="5" s="1"/>
  <c r="AB28" i="5"/>
  <c r="Y28" i="5"/>
  <c r="X28" i="5"/>
  <c r="P28" i="5"/>
  <c r="O28" i="5"/>
  <c r="Q28" i="5" s="1"/>
  <c r="M28" i="5"/>
  <c r="H28" i="5"/>
  <c r="C28" i="5"/>
  <c r="AB27" i="5"/>
  <c r="AD27" i="5" s="1"/>
  <c r="J27" i="5" s="1"/>
  <c r="Y27" i="5"/>
  <c r="X27" i="5"/>
  <c r="P27" i="5"/>
  <c r="O27" i="5"/>
  <c r="M27" i="5"/>
  <c r="H27" i="5"/>
  <c r="C27" i="5"/>
  <c r="AB26" i="5"/>
  <c r="AD26" i="5" s="1"/>
  <c r="Y26" i="5"/>
  <c r="X26" i="5"/>
  <c r="P26" i="5"/>
  <c r="O26" i="5"/>
  <c r="M26" i="5"/>
  <c r="J26" i="5"/>
  <c r="K26" i="5" s="1"/>
  <c r="H26" i="5"/>
  <c r="C26" i="5"/>
  <c r="AB25" i="5"/>
  <c r="AD25" i="5" s="1"/>
  <c r="J25" i="5" s="1"/>
  <c r="Y25" i="5"/>
  <c r="X25" i="5"/>
  <c r="P25" i="5"/>
  <c r="O25" i="5"/>
  <c r="Q25" i="5" s="1"/>
  <c r="M25" i="5"/>
  <c r="H25" i="5"/>
  <c r="C25" i="5"/>
  <c r="AD24" i="5"/>
  <c r="J24" i="5" s="1"/>
  <c r="I24" i="5" s="1"/>
  <c r="AB24" i="5"/>
  <c r="Y24" i="5"/>
  <c r="X24" i="5"/>
  <c r="Q24" i="5"/>
  <c r="P24" i="5"/>
  <c r="O24" i="5"/>
  <c r="M24" i="5"/>
  <c r="K24" i="5"/>
  <c r="H24" i="5"/>
  <c r="C24" i="5"/>
  <c r="AD23" i="5"/>
  <c r="J23" i="5" s="1"/>
  <c r="K23" i="5" s="1"/>
  <c r="AB23" i="5"/>
  <c r="Y23" i="5"/>
  <c r="X23" i="5"/>
  <c r="P23" i="5"/>
  <c r="O23" i="5"/>
  <c r="Q23" i="5" s="1"/>
  <c r="M23" i="5"/>
  <c r="H23" i="5"/>
  <c r="C23" i="5"/>
  <c r="AB22" i="5"/>
  <c r="AD22" i="5" s="1"/>
  <c r="J22" i="5" s="1"/>
  <c r="Y22" i="5"/>
  <c r="X22" i="5"/>
  <c r="P22" i="5"/>
  <c r="O22" i="5"/>
  <c r="M22" i="5"/>
  <c r="H22" i="5"/>
  <c r="C22" i="5"/>
  <c r="AB21" i="5"/>
  <c r="AD21" i="5" s="1"/>
  <c r="J21" i="5" s="1"/>
  <c r="Y21" i="5"/>
  <c r="X21" i="5"/>
  <c r="P21" i="5"/>
  <c r="O21" i="5"/>
  <c r="M21" i="5"/>
  <c r="H21" i="5"/>
  <c r="C21" i="5"/>
  <c r="AD20" i="5"/>
  <c r="J20" i="5" s="1"/>
  <c r="AB20" i="5"/>
  <c r="Y20" i="5"/>
  <c r="X20" i="5"/>
  <c r="Q20" i="5"/>
  <c r="P20" i="5"/>
  <c r="O20" i="5"/>
  <c r="M20" i="5"/>
  <c r="H20" i="5"/>
  <c r="C20" i="5"/>
  <c r="AB19" i="5"/>
  <c r="AD19" i="5" s="1"/>
  <c r="J19" i="5" s="1"/>
  <c r="Y19" i="5"/>
  <c r="X19" i="5"/>
  <c r="P19" i="5"/>
  <c r="O19" i="5"/>
  <c r="Q19" i="5" s="1"/>
  <c r="M19" i="5"/>
  <c r="H19" i="5"/>
  <c r="C19" i="5"/>
  <c r="AB18" i="5"/>
  <c r="AD18" i="5" s="1"/>
  <c r="J18" i="5" s="1"/>
  <c r="Y18" i="5"/>
  <c r="X18" i="5"/>
  <c r="P18" i="5"/>
  <c r="O18" i="5"/>
  <c r="Q18" i="5" s="1"/>
  <c r="M18" i="5"/>
  <c r="H18" i="5"/>
  <c r="C18" i="5"/>
  <c r="AB17" i="5"/>
  <c r="AD17" i="5" s="1"/>
  <c r="J17" i="5" s="1"/>
  <c r="Y17" i="5"/>
  <c r="X17" i="5"/>
  <c r="P17" i="5"/>
  <c r="Q17" i="5" s="1"/>
  <c r="O17" i="5"/>
  <c r="M17" i="5"/>
  <c r="H17" i="5"/>
  <c r="C17" i="5"/>
  <c r="AD16" i="5"/>
  <c r="J16" i="5" s="1"/>
  <c r="I16" i="5" s="1"/>
  <c r="AB16" i="5"/>
  <c r="Y16" i="5"/>
  <c r="X16" i="5"/>
  <c r="P16" i="5"/>
  <c r="O16" i="5"/>
  <c r="Q16" i="5" s="1"/>
  <c r="M16" i="5"/>
  <c r="H16" i="5"/>
  <c r="C16" i="5"/>
  <c r="AD15" i="5"/>
  <c r="J15" i="5" s="1"/>
  <c r="K15" i="5" s="1"/>
  <c r="AB15" i="5"/>
  <c r="Y15" i="5"/>
  <c r="X15" i="5"/>
  <c r="P15" i="5"/>
  <c r="O15" i="5"/>
  <c r="Q15" i="5" s="1"/>
  <c r="M15" i="5"/>
  <c r="H15" i="5"/>
  <c r="C15" i="5"/>
  <c r="AB14" i="5"/>
  <c r="AD14" i="5" s="1"/>
  <c r="J14" i="5" s="1"/>
  <c r="Y14" i="5"/>
  <c r="X14" i="5"/>
  <c r="P14" i="5"/>
  <c r="O14" i="5"/>
  <c r="M14" i="5"/>
  <c r="H14" i="5"/>
  <c r="C14" i="5"/>
  <c r="AD13" i="5"/>
  <c r="J13" i="5" s="1"/>
  <c r="I13" i="5" s="1"/>
  <c r="AB13" i="5"/>
  <c r="Y13" i="5"/>
  <c r="X13" i="5"/>
  <c r="P13" i="5"/>
  <c r="O13" i="5"/>
  <c r="M13" i="5"/>
  <c r="H13" i="5"/>
  <c r="C13" i="5"/>
  <c r="AB12" i="5"/>
  <c r="AD12" i="5" s="1"/>
  <c r="J12" i="5" s="1"/>
  <c r="Y12" i="5"/>
  <c r="X12" i="5"/>
  <c r="P12" i="5"/>
  <c r="O12" i="5"/>
  <c r="Q12" i="5" s="1"/>
  <c r="M12" i="5"/>
  <c r="H12" i="5"/>
  <c r="C12" i="5"/>
  <c r="AB11" i="5"/>
  <c r="AD11" i="5" s="1"/>
  <c r="J11" i="5" s="1"/>
  <c r="Y11" i="5"/>
  <c r="X11" i="5"/>
  <c r="P11" i="5"/>
  <c r="O11" i="5"/>
  <c r="Q11" i="5" s="1"/>
  <c r="M11" i="5"/>
  <c r="H11" i="5"/>
  <c r="C11" i="5"/>
  <c r="AB10" i="5"/>
  <c r="AD10" i="5" s="1"/>
  <c r="J10" i="5" s="1"/>
  <c r="Y10" i="5"/>
  <c r="X10" i="5"/>
  <c r="P10" i="5"/>
  <c r="O10" i="5"/>
  <c r="Q10" i="5" s="1"/>
  <c r="M10" i="5"/>
  <c r="H10" i="5"/>
  <c r="C10" i="5"/>
  <c r="AB9" i="5"/>
  <c r="AD9" i="5" s="1"/>
  <c r="J9" i="5" s="1"/>
  <c r="Y9" i="5"/>
  <c r="X9" i="5"/>
  <c r="P9" i="5"/>
  <c r="O9" i="5"/>
  <c r="Q9" i="5" s="1"/>
  <c r="M9" i="5"/>
  <c r="H9" i="5"/>
  <c r="C9" i="5"/>
  <c r="AB8" i="5"/>
  <c r="AD8" i="5" s="1"/>
  <c r="J8" i="5" s="1"/>
  <c r="I8" i="5" s="1"/>
  <c r="Y8" i="5"/>
  <c r="X8" i="5"/>
  <c r="P8" i="5"/>
  <c r="O8" i="5"/>
  <c r="Q8" i="5" s="1"/>
  <c r="M8" i="5"/>
  <c r="H8" i="5"/>
  <c r="C8" i="5"/>
  <c r="AB7" i="5"/>
  <c r="AD7" i="5" s="1"/>
  <c r="J7" i="5" s="1"/>
  <c r="Y7" i="5"/>
  <c r="X7" i="5"/>
  <c r="P7" i="5"/>
  <c r="O7" i="5"/>
  <c r="M7" i="5"/>
  <c r="H7" i="5"/>
  <c r="C7" i="5"/>
  <c r="AB6" i="5"/>
  <c r="AD6" i="5" s="1"/>
  <c r="J6" i="5" s="1"/>
  <c r="Y6" i="5"/>
  <c r="X6" i="5"/>
  <c r="P6" i="5"/>
  <c r="O6" i="5"/>
  <c r="M6" i="5"/>
  <c r="H6" i="5"/>
  <c r="C6" i="5"/>
  <c r="AD5" i="5"/>
  <c r="AB5" i="5"/>
  <c r="Y5" i="5"/>
  <c r="X5" i="5"/>
  <c r="P5" i="5"/>
  <c r="O5" i="5"/>
  <c r="Q5" i="5" s="1"/>
  <c r="M5" i="5"/>
  <c r="J5" i="5"/>
  <c r="I5" i="5" s="1"/>
  <c r="H5" i="5"/>
  <c r="C5" i="5"/>
  <c r="AD4" i="5"/>
  <c r="AB4" i="5"/>
  <c r="Y4" i="5"/>
  <c r="X4" i="5"/>
  <c r="P4" i="5"/>
  <c r="O4" i="5"/>
  <c r="Q4" i="5" s="1"/>
  <c r="M4" i="5"/>
  <c r="H4" i="5"/>
  <c r="C4" i="5"/>
  <c r="AG3" i="5"/>
  <c r="AF3" i="5"/>
  <c r="W3" i="5"/>
  <c r="V3" i="5"/>
  <c r="U3" i="5"/>
  <c r="T3" i="5"/>
  <c r="O3" i="5"/>
  <c r="G3" i="5"/>
  <c r="F3" i="5"/>
  <c r="D3" i="5"/>
  <c r="A2" i="5"/>
  <c r="A1" i="5"/>
  <c r="AB31" i="4"/>
  <c r="AD31" i="4" s="1"/>
  <c r="J31" i="4" s="1"/>
  <c r="I31" i="4" s="1"/>
  <c r="Y31" i="4"/>
  <c r="X31" i="4"/>
  <c r="P31" i="4"/>
  <c r="O31" i="4"/>
  <c r="M31" i="4"/>
  <c r="H31" i="4"/>
  <c r="C31" i="4"/>
  <c r="AB30" i="4"/>
  <c r="AD30" i="4" s="1"/>
  <c r="J30" i="4" s="1"/>
  <c r="Y30" i="4"/>
  <c r="X30" i="4"/>
  <c r="P30" i="4"/>
  <c r="O30" i="4"/>
  <c r="Q30" i="4" s="1"/>
  <c r="M30" i="4"/>
  <c r="H30" i="4"/>
  <c r="C30" i="4"/>
  <c r="AD29" i="4"/>
  <c r="J29" i="4" s="1"/>
  <c r="AB29" i="4"/>
  <c r="Y29" i="4"/>
  <c r="X29" i="4"/>
  <c r="P29" i="4"/>
  <c r="O29" i="4"/>
  <c r="M29" i="4"/>
  <c r="H29" i="4"/>
  <c r="C29" i="4"/>
  <c r="AB28" i="4"/>
  <c r="AD28" i="4" s="1"/>
  <c r="J28" i="4" s="1"/>
  <c r="Y28" i="4"/>
  <c r="X28" i="4"/>
  <c r="P28" i="4"/>
  <c r="O28" i="4"/>
  <c r="Q28" i="4" s="1"/>
  <c r="M28" i="4"/>
  <c r="H28" i="4"/>
  <c r="C28" i="4"/>
  <c r="AB27" i="4"/>
  <c r="AD27" i="4" s="1"/>
  <c r="J27" i="4" s="1"/>
  <c r="Y27" i="4"/>
  <c r="X27" i="4"/>
  <c r="P27" i="4"/>
  <c r="Q27" i="4" s="1"/>
  <c r="O27" i="4"/>
  <c r="M27" i="4"/>
  <c r="H27" i="4"/>
  <c r="C27" i="4"/>
  <c r="AB26" i="4"/>
  <c r="AD26" i="4" s="1"/>
  <c r="J26" i="4" s="1"/>
  <c r="I26" i="4" s="1"/>
  <c r="Y26" i="4"/>
  <c r="X26" i="4"/>
  <c r="P26" i="4"/>
  <c r="O26" i="4"/>
  <c r="Q26" i="4" s="1"/>
  <c r="M26" i="4"/>
  <c r="H26" i="4"/>
  <c r="C26" i="4"/>
  <c r="AB25" i="4"/>
  <c r="AD25" i="4" s="1"/>
  <c r="J25" i="4" s="1"/>
  <c r="Y25" i="4"/>
  <c r="X25" i="4"/>
  <c r="Q25" i="4"/>
  <c r="P25" i="4"/>
  <c r="O25" i="4"/>
  <c r="M25" i="4"/>
  <c r="H25" i="4"/>
  <c r="C25" i="4"/>
  <c r="AB24" i="4"/>
  <c r="AD24" i="4" s="1"/>
  <c r="J24" i="4" s="1"/>
  <c r="Y24" i="4"/>
  <c r="X24" i="4"/>
  <c r="P24" i="4"/>
  <c r="O24" i="4"/>
  <c r="Q24" i="4" s="1"/>
  <c r="M24" i="4"/>
  <c r="H24" i="4"/>
  <c r="C24" i="4"/>
  <c r="AB23" i="4"/>
  <c r="AD23" i="4" s="1"/>
  <c r="J23" i="4" s="1"/>
  <c r="Y23" i="4"/>
  <c r="X23" i="4"/>
  <c r="P23" i="4"/>
  <c r="O23" i="4"/>
  <c r="Q23" i="4" s="1"/>
  <c r="M23" i="4"/>
  <c r="H23" i="4"/>
  <c r="C23" i="4"/>
  <c r="AB22" i="4"/>
  <c r="AD22" i="4" s="1"/>
  <c r="J22" i="4" s="1"/>
  <c r="Y22" i="4"/>
  <c r="X22" i="4"/>
  <c r="Q22" i="4"/>
  <c r="P22" i="4"/>
  <c r="O22" i="4"/>
  <c r="M22" i="4"/>
  <c r="H22" i="4"/>
  <c r="C22" i="4"/>
  <c r="AD21" i="4"/>
  <c r="J21" i="4" s="1"/>
  <c r="AB21" i="4"/>
  <c r="Y21" i="4"/>
  <c r="X21" i="4"/>
  <c r="P21" i="4"/>
  <c r="O21" i="4"/>
  <c r="M21" i="4"/>
  <c r="H21" i="4"/>
  <c r="C21" i="4"/>
  <c r="AB20" i="4"/>
  <c r="AD20" i="4" s="1"/>
  <c r="J20" i="4" s="1"/>
  <c r="Y20" i="4"/>
  <c r="X20" i="4"/>
  <c r="P20" i="4"/>
  <c r="O20" i="4"/>
  <c r="M20" i="4"/>
  <c r="H20" i="4"/>
  <c r="C20" i="4"/>
  <c r="AB19" i="4"/>
  <c r="AD19" i="4" s="1"/>
  <c r="J19" i="4" s="1"/>
  <c r="Y19" i="4"/>
  <c r="X19" i="4"/>
  <c r="P19" i="4"/>
  <c r="Q19" i="4" s="1"/>
  <c r="O19" i="4"/>
  <c r="M19" i="4"/>
  <c r="H19" i="4"/>
  <c r="C19" i="4"/>
  <c r="AB18" i="4"/>
  <c r="AD18" i="4" s="1"/>
  <c r="J18" i="4" s="1"/>
  <c r="Y18" i="4"/>
  <c r="X18" i="4"/>
  <c r="P18" i="4"/>
  <c r="O18" i="4"/>
  <c r="Q18" i="4" s="1"/>
  <c r="M18" i="4"/>
  <c r="H18" i="4"/>
  <c r="C18" i="4"/>
  <c r="AD17" i="4"/>
  <c r="J17" i="4" s="1"/>
  <c r="K17" i="4" s="1"/>
  <c r="AB17" i="4"/>
  <c r="Y17" i="4"/>
  <c r="X17" i="4"/>
  <c r="P17" i="4"/>
  <c r="O17" i="4"/>
  <c r="Q17" i="4" s="1"/>
  <c r="M17" i="4"/>
  <c r="I17" i="4"/>
  <c r="H17" i="4"/>
  <c r="C17" i="4"/>
  <c r="AB16" i="4"/>
  <c r="AD16" i="4" s="1"/>
  <c r="J16" i="4" s="1"/>
  <c r="Y16" i="4"/>
  <c r="X16" i="4"/>
  <c r="P16" i="4"/>
  <c r="O16" i="4"/>
  <c r="M16" i="4"/>
  <c r="H16" i="4"/>
  <c r="C16" i="4"/>
  <c r="AD15" i="4"/>
  <c r="J15" i="4" s="1"/>
  <c r="AB15" i="4"/>
  <c r="Y15" i="4"/>
  <c r="X15" i="4"/>
  <c r="P15" i="4"/>
  <c r="O15" i="4"/>
  <c r="Q15" i="4" s="1"/>
  <c r="M15" i="4"/>
  <c r="H15" i="4"/>
  <c r="C15" i="4"/>
  <c r="AD14" i="4"/>
  <c r="J14" i="4" s="1"/>
  <c r="AB14" i="4"/>
  <c r="Y14" i="4"/>
  <c r="X14" i="4"/>
  <c r="Q14" i="4"/>
  <c r="P14" i="4"/>
  <c r="O14" i="4"/>
  <c r="M14" i="4"/>
  <c r="H14" i="4"/>
  <c r="C14" i="4"/>
  <c r="AD13" i="4"/>
  <c r="J13" i="4" s="1"/>
  <c r="K13" i="4" s="1"/>
  <c r="AB13" i="4"/>
  <c r="Y13" i="4"/>
  <c r="X13" i="4"/>
  <c r="P13" i="4"/>
  <c r="O13" i="4"/>
  <c r="Q13" i="4" s="1"/>
  <c r="M13" i="4"/>
  <c r="H13" i="4"/>
  <c r="C13" i="4"/>
  <c r="AB12" i="4"/>
  <c r="AD12" i="4" s="1"/>
  <c r="J12" i="4" s="1"/>
  <c r="Y12" i="4"/>
  <c r="X12" i="4"/>
  <c r="P12" i="4"/>
  <c r="O12" i="4"/>
  <c r="Q12" i="4" s="1"/>
  <c r="M12" i="4"/>
  <c r="H12" i="4"/>
  <c r="C12" i="4"/>
  <c r="AB11" i="4"/>
  <c r="AD11" i="4" s="1"/>
  <c r="J11" i="4" s="1"/>
  <c r="Y11" i="4"/>
  <c r="X11" i="4"/>
  <c r="Q11" i="4"/>
  <c r="P11" i="4"/>
  <c r="O11" i="4"/>
  <c r="M11" i="4"/>
  <c r="H11" i="4"/>
  <c r="C11" i="4"/>
  <c r="AB10" i="4"/>
  <c r="AD10" i="4" s="1"/>
  <c r="J10" i="4" s="1"/>
  <c r="Y10" i="4"/>
  <c r="X10" i="4"/>
  <c r="Q10" i="4"/>
  <c r="P10" i="4"/>
  <c r="O10" i="4"/>
  <c r="M10" i="4"/>
  <c r="H10" i="4"/>
  <c r="C10" i="4"/>
  <c r="AB9" i="4"/>
  <c r="AD9" i="4" s="1"/>
  <c r="J9" i="4" s="1"/>
  <c r="K9" i="4" s="1"/>
  <c r="Y9" i="4"/>
  <c r="X9" i="4"/>
  <c r="P9" i="4"/>
  <c r="O9" i="4"/>
  <c r="Q9" i="4" s="1"/>
  <c r="M9" i="4"/>
  <c r="H9" i="4"/>
  <c r="C9" i="4"/>
  <c r="AB8" i="4"/>
  <c r="AD8" i="4" s="1"/>
  <c r="J8" i="4" s="1"/>
  <c r="Y8" i="4"/>
  <c r="X8" i="4"/>
  <c r="P8" i="4"/>
  <c r="O8" i="4"/>
  <c r="Q8" i="4" s="1"/>
  <c r="M8" i="4"/>
  <c r="H8" i="4"/>
  <c r="C8" i="4"/>
  <c r="AB7" i="4"/>
  <c r="AD7" i="4" s="1"/>
  <c r="J7" i="4" s="1"/>
  <c r="Y7" i="4"/>
  <c r="X7" i="4"/>
  <c r="P7" i="4"/>
  <c r="Q7" i="4" s="1"/>
  <c r="O7" i="4"/>
  <c r="M7" i="4"/>
  <c r="H7" i="4"/>
  <c r="C7" i="4"/>
  <c r="AD6" i="4"/>
  <c r="J6" i="4" s="1"/>
  <c r="AB6" i="4"/>
  <c r="Y6" i="4"/>
  <c r="X6" i="4"/>
  <c r="P6" i="4"/>
  <c r="O6" i="4"/>
  <c r="Q6" i="4" s="1"/>
  <c r="M6" i="4"/>
  <c r="H6" i="4"/>
  <c r="C6" i="4"/>
  <c r="AB5" i="4"/>
  <c r="AD5" i="4" s="1"/>
  <c r="J5" i="4" s="1"/>
  <c r="K5" i="4" s="1"/>
  <c r="Y5" i="4"/>
  <c r="X5" i="4"/>
  <c r="P5" i="4"/>
  <c r="O5" i="4"/>
  <c r="M5" i="4"/>
  <c r="H5" i="4"/>
  <c r="C5" i="4"/>
  <c r="AB4" i="4"/>
  <c r="AD4" i="4" s="1"/>
  <c r="J4" i="4" s="1"/>
  <c r="Y4" i="4"/>
  <c r="X4" i="4"/>
  <c r="P4" i="4"/>
  <c r="O4" i="4"/>
  <c r="M4" i="4"/>
  <c r="H4" i="4"/>
  <c r="C4" i="4"/>
  <c r="AG3" i="4"/>
  <c r="AF3" i="4"/>
  <c r="W3" i="4"/>
  <c r="X3" i="4" s="1"/>
  <c r="V3" i="4"/>
  <c r="U3" i="4"/>
  <c r="T3" i="4"/>
  <c r="O3" i="4"/>
  <c r="G3" i="4"/>
  <c r="H3" i="4" s="1"/>
  <c r="F3" i="4"/>
  <c r="D3" i="4"/>
  <c r="A2" i="4"/>
  <c r="A1" i="4"/>
  <c r="AB31" i="3"/>
  <c r="AD31" i="3" s="1"/>
  <c r="J31" i="3" s="1"/>
  <c r="K31" i="3" s="1"/>
  <c r="Y31" i="3"/>
  <c r="X31" i="3"/>
  <c r="P31" i="3"/>
  <c r="O31" i="3"/>
  <c r="Q31" i="3" s="1"/>
  <c r="M31" i="3"/>
  <c r="I31" i="3"/>
  <c r="H31" i="3"/>
  <c r="C31" i="3"/>
  <c r="AB30" i="3"/>
  <c r="AD30" i="3" s="1"/>
  <c r="J30" i="3" s="1"/>
  <c r="Y30" i="3"/>
  <c r="X30" i="3"/>
  <c r="P30" i="3"/>
  <c r="O30" i="3"/>
  <c r="M30" i="3"/>
  <c r="H30" i="3"/>
  <c r="C30" i="3"/>
  <c r="AB29" i="3"/>
  <c r="AD29" i="3" s="1"/>
  <c r="J29" i="3" s="1"/>
  <c r="I29" i="3" s="1"/>
  <c r="Y29" i="3"/>
  <c r="X29" i="3"/>
  <c r="P29" i="3"/>
  <c r="O29" i="3"/>
  <c r="M29" i="3"/>
  <c r="H29" i="3"/>
  <c r="C29" i="3"/>
  <c r="AD28" i="3"/>
  <c r="J28" i="3" s="1"/>
  <c r="I28" i="3" s="1"/>
  <c r="AB28" i="3"/>
  <c r="Y28" i="3"/>
  <c r="X28" i="3"/>
  <c r="P28" i="3"/>
  <c r="O28" i="3"/>
  <c r="Q28" i="3" s="1"/>
  <c r="M28" i="3"/>
  <c r="H28" i="3"/>
  <c r="C28" i="3"/>
  <c r="AD27" i="3"/>
  <c r="J27" i="3" s="1"/>
  <c r="K27" i="3" s="1"/>
  <c r="AB27" i="3"/>
  <c r="Y27" i="3"/>
  <c r="X27" i="3"/>
  <c r="P27" i="3"/>
  <c r="O27" i="3"/>
  <c r="M27" i="3"/>
  <c r="H27" i="3"/>
  <c r="C27" i="3"/>
  <c r="AB26" i="3"/>
  <c r="AD26" i="3" s="1"/>
  <c r="J26" i="3" s="1"/>
  <c r="Y26" i="3"/>
  <c r="X26" i="3"/>
  <c r="P26" i="3"/>
  <c r="O26" i="3"/>
  <c r="M26" i="3"/>
  <c r="H26" i="3"/>
  <c r="C26" i="3"/>
  <c r="AB25" i="3"/>
  <c r="AD25" i="3" s="1"/>
  <c r="J25" i="3" s="1"/>
  <c r="Y25" i="3"/>
  <c r="X25" i="3"/>
  <c r="P25" i="3"/>
  <c r="O25" i="3"/>
  <c r="Q25" i="3" s="1"/>
  <c r="M25" i="3"/>
  <c r="H25" i="3"/>
  <c r="C25" i="3"/>
  <c r="AB24" i="3"/>
  <c r="AD24" i="3" s="1"/>
  <c r="J24" i="3" s="1"/>
  <c r="Y24" i="3"/>
  <c r="X24" i="3"/>
  <c r="P24" i="3"/>
  <c r="Q24" i="3" s="1"/>
  <c r="O24" i="3"/>
  <c r="M24" i="3"/>
  <c r="H24" i="3"/>
  <c r="C24" i="3"/>
  <c r="AB23" i="3"/>
  <c r="AD23" i="3" s="1"/>
  <c r="J23" i="3" s="1"/>
  <c r="K23" i="3" s="1"/>
  <c r="Y23" i="3"/>
  <c r="X23" i="3"/>
  <c r="P23" i="3"/>
  <c r="O23" i="3"/>
  <c r="Q23" i="3" s="1"/>
  <c r="M23" i="3"/>
  <c r="H23" i="3"/>
  <c r="C23" i="3"/>
  <c r="AB22" i="3"/>
  <c r="AD22" i="3" s="1"/>
  <c r="J22" i="3" s="1"/>
  <c r="Y22" i="3"/>
  <c r="X22" i="3"/>
  <c r="P22" i="3"/>
  <c r="O22" i="3"/>
  <c r="Q22" i="3" s="1"/>
  <c r="M22" i="3"/>
  <c r="H22" i="3"/>
  <c r="C22" i="3"/>
  <c r="AD21" i="3"/>
  <c r="J21" i="3" s="1"/>
  <c r="I21" i="3" s="1"/>
  <c r="AB21" i="3"/>
  <c r="Y21" i="3"/>
  <c r="X21" i="3"/>
  <c r="P21" i="3"/>
  <c r="Q21" i="3" s="1"/>
  <c r="O21" i="3"/>
  <c r="M21" i="3"/>
  <c r="H21" i="3"/>
  <c r="C21" i="3"/>
  <c r="AB20" i="3"/>
  <c r="AD20" i="3" s="1"/>
  <c r="J20" i="3" s="1"/>
  <c r="Y20" i="3"/>
  <c r="X20" i="3"/>
  <c r="P20" i="3"/>
  <c r="O20" i="3"/>
  <c r="Q20" i="3" s="1"/>
  <c r="M20" i="3"/>
  <c r="H20" i="3"/>
  <c r="C20" i="3"/>
  <c r="AD19" i="3"/>
  <c r="J19" i="3" s="1"/>
  <c r="K19" i="3" s="1"/>
  <c r="AB19" i="3"/>
  <c r="Y19" i="3"/>
  <c r="X19" i="3"/>
  <c r="P19" i="3"/>
  <c r="O19" i="3"/>
  <c r="M19" i="3"/>
  <c r="H19" i="3"/>
  <c r="C19" i="3"/>
  <c r="AB18" i="3"/>
  <c r="AD18" i="3" s="1"/>
  <c r="J18" i="3" s="1"/>
  <c r="Y18" i="3"/>
  <c r="X18" i="3"/>
  <c r="P18" i="3"/>
  <c r="O18" i="3"/>
  <c r="Q18" i="3" s="1"/>
  <c r="M18" i="3"/>
  <c r="H18" i="3"/>
  <c r="C18" i="3"/>
  <c r="AB17" i="3"/>
  <c r="AD17" i="3" s="1"/>
  <c r="J17" i="3" s="1"/>
  <c r="Y17" i="3"/>
  <c r="X17" i="3"/>
  <c r="P17" i="3"/>
  <c r="O17" i="3"/>
  <c r="Q17" i="3" s="1"/>
  <c r="M17" i="3"/>
  <c r="H17" i="3"/>
  <c r="C17" i="3"/>
  <c r="AB16" i="3"/>
  <c r="AD16" i="3" s="1"/>
  <c r="J16" i="3" s="1"/>
  <c r="Y16" i="3"/>
  <c r="X16" i="3"/>
  <c r="P16" i="3"/>
  <c r="Q16" i="3" s="1"/>
  <c r="O16" i="3"/>
  <c r="M16" i="3"/>
  <c r="H16" i="3"/>
  <c r="C16" i="3"/>
  <c r="AB15" i="3"/>
  <c r="AD15" i="3" s="1"/>
  <c r="J15" i="3" s="1"/>
  <c r="K15" i="3" s="1"/>
  <c r="Y15" i="3"/>
  <c r="X15" i="3"/>
  <c r="P15" i="3"/>
  <c r="O15" i="3"/>
  <c r="Q15" i="3" s="1"/>
  <c r="M15" i="3"/>
  <c r="H15" i="3"/>
  <c r="C15" i="3"/>
  <c r="AB14" i="3"/>
  <c r="AD14" i="3" s="1"/>
  <c r="Y14" i="3"/>
  <c r="X14" i="3"/>
  <c r="P14" i="3"/>
  <c r="O14" i="3"/>
  <c r="Q14" i="3" s="1"/>
  <c r="M14" i="3"/>
  <c r="J14" i="3"/>
  <c r="K14" i="3" s="1"/>
  <c r="H14" i="3"/>
  <c r="C14" i="3"/>
  <c r="AD13" i="3"/>
  <c r="J13" i="3" s="1"/>
  <c r="I13" i="3" s="1"/>
  <c r="AB13" i="3"/>
  <c r="Y13" i="3"/>
  <c r="X13" i="3"/>
  <c r="P13" i="3"/>
  <c r="Q13" i="3" s="1"/>
  <c r="O13" i="3"/>
  <c r="M13" i="3"/>
  <c r="H13" i="3"/>
  <c r="C13" i="3"/>
  <c r="AD12" i="3"/>
  <c r="J12" i="3" s="1"/>
  <c r="I12" i="3" s="1"/>
  <c r="AB12" i="3"/>
  <c r="Y12" i="3"/>
  <c r="X12" i="3"/>
  <c r="P12" i="3"/>
  <c r="O12" i="3"/>
  <c r="Q12" i="3" s="1"/>
  <c r="M12" i="3"/>
  <c r="H12" i="3"/>
  <c r="C12" i="3"/>
  <c r="AB11" i="3"/>
  <c r="AD11" i="3" s="1"/>
  <c r="J11" i="3" s="1"/>
  <c r="Y11" i="3"/>
  <c r="X11" i="3"/>
  <c r="P11" i="3"/>
  <c r="O11" i="3"/>
  <c r="Q11" i="3" s="1"/>
  <c r="M11" i="3"/>
  <c r="H11" i="3"/>
  <c r="C11" i="3"/>
  <c r="AB10" i="3"/>
  <c r="AD10" i="3" s="1"/>
  <c r="J10" i="3" s="1"/>
  <c r="Y10" i="3"/>
  <c r="X10" i="3"/>
  <c r="P10" i="3"/>
  <c r="O10" i="3"/>
  <c r="M10" i="3"/>
  <c r="H10" i="3"/>
  <c r="C10" i="3"/>
  <c r="AB9" i="3"/>
  <c r="AD9" i="3" s="1"/>
  <c r="J9" i="3" s="1"/>
  <c r="Y9" i="3"/>
  <c r="X9" i="3"/>
  <c r="Q9" i="3"/>
  <c r="P9" i="3"/>
  <c r="O9" i="3"/>
  <c r="M9" i="3"/>
  <c r="H9" i="3"/>
  <c r="C9" i="3"/>
  <c r="AD8" i="3"/>
  <c r="J8" i="3" s="1"/>
  <c r="AB8" i="3"/>
  <c r="Y8" i="3"/>
  <c r="X8" i="3"/>
  <c r="P8" i="3"/>
  <c r="O8" i="3"/>
  <c r="Q8" i="3" s="1"/>
  <c r="M8" i="3"/>
  <c r="H8" i="3"/>
  <c r="C8" i="3"/>
  <c r="AD7" i="3"/>
  <c r="J7" i="3" s="1"/>
  <c r="K7" i="3" s="1"/>
  <c r="AB7" i="3"/>
  <c r="Y7" i="3"/>
  <c r="X7" i="3"/>
  <c r="P7" i="3"/>
  <c r="O7" i="3"/>
  <c r="M7" i="3"/>
  <c r="H7" i="3"/>
  <c r="C7" i="3"/>
  <c r="AB6" i="3"/>
  <c r="AD6" i="3" s="1"/>
  <c r="Y6" i="3"/>
  <c r="X6" i="3"/>
  <c r="P6" i="3"/>
  <c r="O6" i="3"/>
  <c r="M6" i="3"/>
  <c r="H6" i="3"/>
  <c r="C6" i="3"/>
  <c r="AB5" i="3"/>
  <c r="AD5" i="3" s="1"/>
  <c r="J5" i="3" s="1"/>
  <c r="Y5" i="3"/>
  <c r="X5" i="3"/>
  <c r="P5" i="3"/>
  <c r="Q5" i="3" s="1"/>
  <c r="O5" i="3"/>
  <c r="M5" i="3"/>
  <c r="H5" i="3"/>
  <c r="C5" i="3"/>
  <c r="AB4" i="3"/>
  <c r="AD4" i="3" s="1"/>
  <c r="J4" i="3" s="1"/>
  <c r="Y4" i="3"/>
  <c r="X4" i="3"/>
  <c r="Q4" i="3"/>
  <c r="P4" i="3"/>
  <c r="O4" i="3"/>
  <c r="M4" i="3"/>
  <c r="H4" i="3"/>
  <c r="C4" i="3"/>
  <c r="AG3" i="3"/>
  <c r="AF3" i="3"/>
  <c r="W3" i="3"/>
  <c r="V3" i="3"/>
  <c r="U3" i="3"/>
  <c r="T3" i="3"/>
  <c r="O3" i="3"/>
  <c r="G3" i="3"/>
  <c r="F3" i="3"/>
  <c r="D3" i="3"/>
  <c r="A2" i="3"/>
  <c r="A1" i="3"/>
  <c r="AB31" i="2"/>
  <c r="AD31" i="2" s="1"/>
  <c r="J31" i="2" s="1"/>
  <c r="I31" i="2" s="1"/>
  <c r="Y31" i="2"/>
  <c r="X31" i="2"/>
  <c r="P31" i="2"/>
  <c r="Q31" i="2" s="1"/>
  <c r="O31" i="2"/>
  <c r="M31" i="2"/>
  <c r="H31" i="2"/>
  <c r="C31" i="2"/>
  <c r="AB30" i="2"/>
  <c r="AD30" i="2" s="1"/>
  <c r="J30" i="2" s="1"/>
  <c r="Y30" i="2"/>
  <c r="X30" i="2"/>
  <c r="P30" i="2"/>
  <c r="O30" i="2"/>
  <c r="Q30" i="2" s="1"/>
  <c r="M30" i="2"/>
  <c r="H30" i="2"/>
  <c r="C30" i="2"/>
  <c r="AD29" i="2"/>
  <c r="J29" i="2" s="1"/>
  <c r="K29" i="2" s="1"/>
  <c r="AB29" i="2"/>
  <c r="Y29" i="2"/>
  <c r="X29" i="2"/>
  <c r="P29" i="2"/>
  <c r="O29" i="2"/>
  <c r="M29" i="2"/>
  <c r="H29" i="2"/>
  <c r="C29" i="2"/>
  <c r="AB28" i="2"/>
  <c r="AD28" i="2" s="1"/>
  <c r="J28" i="2" s="1"/>
  <c r="Y28" i="2"/>
  <c r="X28" i="2"/>
  <c r="P28" i="2"/>
  <c r="O28" i="2"/>
  <c r="Q28" i="2" s="1"/>
  <c r="M28" i="2"/>
  <c r="H28" i="2"/>
  <c r="C28" i="2"/>
  <c r="AB27" i="2"/>
  <c r="AD27" i="2" s="1"/>
  <c r="J27" i="2" s="1"/>
  <c r="Y27" i="2"/>
  <c r="X27" i="2"/>
  <c r="P27" i="2"/>
  <c r="Q27" i="2" s="1"/>
  <c r="O27" i="2"/>
  <c r="M27" i="2"/>
  <c r="H27" i="2"/>
  <c r="C27" i="2"/>
  <c r="AB26" i="2"/>
  <c r="AD26" i="2" s="1"/>
  <c r="J26" i="2" s="1"/>
  <c r="Y26" i="2"/>
  <c r="X26" i="2"/>
  <c r="P26" i="2"/>
  <c r="O26" i="2"/>
  <c r="Q26" i="2" s="1"/>
  <c r="M26" i="2"/>
  <c r="H26" i="2"/>
  <c r="C26" i="2"/>
  <c r="AB25" i="2"/>
  <c r="AD25" i="2" s="1"/>
  <c r="J25" i="2" s="1"/>
  <c r="Y25" i="2"/>
  <c r="X25" i="2"/>
  <c r="P25" i="2"/>
  <c r="O25" i="2"/>
  <c r="Q25" i="2" s="1"/>
  <c r="M25" i="2"/>
  <c r="H25" i="2"/>
  <c r="C25" i="2"/>
  <c r="AB24" i="2"/>
  <c r="AD24" i="2" s="1"/>
  <c r="J24" i="2" s="1"/>
  <c r="Y24" i="2"/>
  <c r="X24" i="2"/>
  <c r="P24" i="2"/>
  <c r="O24" i="2"/>
  <c r="Q24" i="2" s="1"/>
  <c r="M24" i="2"/>
  <c r="H24" i="2"/>
  <c r="C24" i="2"/>
  <c r="AB23" i="2"/>
  <c r="AD23" i="2" s="1"/>
  <c r="J23" i="2" s="1"/>
  <c r="I23" i="2" s="1"/>
  <c r="Y23" i="2"/>
  <c r="X23" i="2"/>
  <c r="P23" i="2"/>
  <c r="O23" i="2"/>
  <c r="Q23" i="2" s="1"/>
  <c r="M23" i="2"/>
  <c r="H23" i="2"/>
  <c r="C23" i="2"/>
  <c r="AD22" i="2"/>
  <c r="J22" i="2" s="1"/>
  <c r="AB22" i="2"/>
  <c r="Y22" i="2"/>
  <c r="X22" i="2"/>
  <c r="Q22" i="2"/>
  <c r="P22" i="2"/>
  <c r="O22" i="2"/>
  <c r="M22" i="2"/>
  <c r="H22" i="2"/>
  <c r="C22" i="2"/>
  <c r="AB21" i="2"/>
  <c r="AD21" i="2" s="1"/>
  <c r="J21" i="2" s="1"/>
  <c r="K21" i="2" s="1"/>
  <c r="Y21" i="2"/>
  <c r="X21" i="2"/>
  <c r="Q21" i="2"/>
  <c r="P21" i="2"/>
  <c r="O21" i="2"/>
  <c r="M21" i="2"/>
  <c r="H21" i="2"/>
  <c r="C21" i="2"/>
  <c r="AB20" i="2"/>
  <c r="AD20" i="2" s="1"/>
  <c r="J20" i="2" s="1"/>
  <c r="K20" i="2" s="1"/>
  <c r="Y20" i="2"/>
  <c r="X20" i="2"/>
  <c r="P20" i="2"/>
  <c r="O20" i="2"/>
  <c r="M20" i="2"/>
  <c r="H20" i="2"/>
  <c r="C20" i="2"/>
  <c r="AB19" i="2"/>
  <c r="AD19" i="2" s="1"/>
  <c r="J19" i="2" s="1"/>
  <c r="Y19" i="2"/>
  <c r="X19" i="2"/>
  <c r="P19" i="2"/>
  <c r="O19" i="2"/>
  <c r="Q19" i="2" s="1"/>
  <c r="M19" i="2"/>
  <c r="H19" i="2"/>
  <c r="C19" i="2"/>
  <c r="AD18" i="2"/>
  <c r="J18" i="2" s="1"/>
  <c r="I18" i="2" s="1"/>
  <c r="AB18" i="2"/>
  <c r="Y18" i="2"/>
  <c r="X18" i="2"/>
  <c r="P18" i="2"/>
  <c r="O18" i="2"/>
  <c r="Q18" i="2" s="1"/>
  <c r="M18" i="2"/>
  <c r="K18" i="2"/>
  <c r="H18" i="2"/>
  <c r="C18" i="2"/>
  <c r="AB17" i="2"/>
  <c r="AD17" i="2" s="1"/>
  <c r="J17" i="2" s="1"/>
  <c r="Y17" i="2"/>
  <c r="X17" i="2"/>
  <c r="P17" i="2"/>
  <c r="O17" i="2"/>
  <c r="Q17" i="2" s="1"/>
  <c r="M17" i="2"/>
  <c r="H17" i="2"/>
  <c r="C17" i="2"/>
  <c r="AB16" i="2"/>
  <c r="AD16" i="2" s="1"/>
  <c r="J16" i="2" s="1"/>
  <c r="Y16" i="2"/>
  <c r="X16" i="2"/>
  <c r="P16" i="2"/>
  <c r="O16" i="2"/>
  <c r="Q16" i="2" s="1"/>
  <c r="M16" i="2"/>
  <c r="H16" i="2"/>
  <c r="C16" i="2"/>
  <c r="AB15" i="2"/>
  <c r="AD15" i="2" s="1"/>
  <c r="J15" i="2" s="1"/>
  <c r="Y15" i="2"/>
  <c r="X15" i="2"/>
  <c r="P15" i="2"/>
  <c r="O15" i="2"/>
  <c r="Q15" i="2" s="1"/>
  <c r="M15" i="2"/>
  <c r="H15" i="2"/>
  <c r="C15" i="2"/>
  <c r="AD14" i="2"/>
  <c r="J14" i="2" s="1"/>
  <c r="AB14" i="2"/>
  <c r="Y14" i="2"/>
  <c r="X14" i="2"/>
  <c r="P14" i="2"/>
  <c r="O14" i="2"/>
  <c r="Q14" i="2" s="1"/>
  <c r="M14" i="2"/>
  <c r="H14" i="2"/>
  <c r="C14" i="2"/>
  <c r="AD13" i="2"/>
  <c r="J13" i="2" s="1"/>
  <c r="K13" i="2" s="1"/>
  <c r="AB13" i="2"/>
  <c r="Y13" i="2"/>
  <c r="X13" i="2"/>
  <c r="P13" i="2"/>
  <c r="O13" i="2"/>
  <c r="Q13" i="2" s="1"/>
  <c r="M13" i="2"/>
  <c r="H13" i="2"/>
  <c r="C13" i="2"/>
  <c r="AB12" i="2"/>
  <c r="AD12" i="2" s="1"/>
  <c r="J12" i="2" s="1"/>
  <c r="Y12" i="2"/>
  <c r="X12" i="2"/>
  <c r="P12" i="2"/>
  <c r="O12" i="2"/>
  <c r="M12" i="2"/>
  <c r="H12" i="2"/>
  <c r="C12" i="2"/>
  <c r="AD11" i="2"/>
  <c r="J11" i="2" s="1"/>
  <c r="AB11" i="2"/>
  <c r="Y11" i="2"/>
  <c r="X11" i="2"/>
  <c r="P11" i="2"/>
  <c r="O11" i="2"/>
  <c r="M11" i="2"/>
  <c r="H11" i="2"/>
  <c r="C11" i="2"/>
  <c r="AB10" i="2"/>
  <c r="AD10" i="2" s="1"/>
  <c r="J10" i="2" s="1"/>
  <c r="Y10" i="2"/>
  <c r="X10" i="2"/>
  <c r="P10" i="2"/>
  <c r="O10" i="2"/>
  <c r="Q10" i="2" s="1"/>
  <c r="M10" i="2"/>
  <c r="H10" i="2"/>
  <c r="C10" i="2"/>
  <c r="AB9" i="2"/>
  <c r="AD9" i="2" s="1"/>
  <c r="J9" i="2" s="1"/>
  <c r="Y9" i="2"/>
  <c r="X9" i="2"/>
  <c r="P9" i="2"/>
  <c r="O9" i="2"/>
  <c r="Q9" i="2" s="1"/>
  <c r="M9" i="2"/>
  <c r="H9" i="2"/>
  <c r="C9" i="2"/>
  <c r="AB8" i="2"/>
  <c r="AD8" i="2" s="1"/>
  <c r="J8" i="2" s="1"/>
  <c r="Y8" i="2"/>
  <c r="X8" i="2"/>
  <c r="P8" i="2"/>
  <c r="Q8" i="2" s="1"/>
  <c r="O8" i="2"/>
  <c r="M8" i="2"/>
  <c r="H8" i="2"/>
  <c r="C8" i="2"/>
  <c r="AB7" i="2"/>
  <c r="AD7" i="2" s="1"/>
  <c r="J7" i="2" s="1"/>
  <c r="Y7" i="2"/>
  <c r="X7" i="2"/>
  <c r="Q7" i="2"/>
  <c r="P7" i="2"/>
  <c r="O7" i="2"/>
  <c r="M7" i="2"/>
  <c r="H7" i="2"/>
  <c r="C7" i="2"/>
  <c r="AB6" i="2"/>
  <c r="AD6" i="2" s="1"/>
  <c r="J6" i="2" s="1"/>
  <c r="Y6" i="2"/>
  <c r="X6" i="2"/>
  <c r="P6" i="2"/>
  <c r="O6" i="2"/>
  <c r="Q6" i="2" s="1"/>
  <c r="M6" i="2"/>
  <c r="H6" i="2"/>
  <c r="C6" i="2"/>
  <c r="AB5" i="2"/>
  <c r="AD5" i="2" s="1"/>
  <c r="J5" i="2" s="1"/>
  <c r="Y5" i="2"/>
  <c r="X5" i="2"/>
  <c r="P5" i="2"/>
  <c r="O5" i="2"/>
  <c r="M5" i="2"/>
  <c r="H5" i="2"/>
  <c r="C5" i="2"/>
  <c r="AD4" i="2"/>
  <c r="AB4" i="2"/>
  <c r="Y4" i="2"/>
  <c r="X4" i="2"/>
  <c r="P4" i="2"/>
  <c r="Q4" i="2" s="1"/>
  <c r="O4" i="2"/>
  <c r="M4" i="2"/>
  <c r="H4" i="2"/>
  <c r="C4" i="2"/>
  <c r="AG3" i="2"/>
  <c r="AF3" i="2"/>
  <c r="W3" i="2"/>
  <c r="V3" i="2"/>
  <c r="U3" i="2"/>
  <c r="T3" i="2"/>
  <c r="O3" i="2"/>
  <c r="G3" i="2"/>
  <c r="H3" i="2" s="1"/>
  <c r="F3" i="2"/>
  <c r="D3" i="2"/>
  <c r="A2" i="2"/>
  <c r="A1" i="2"/>
  <c r="AB31" i="1"/>
  <c r="AD31" i="1" s="1"/>
  <c r="J31" i="1" s="1"/>
  <c r="Y31" i="1"/>
  <c r="X31" i="1"/>
  <c r="P31" i="1"/>
  <c r="Q31" i="1" s="1"/>
  <c r="O31" i="1"/>
  <c r="M31" i="1"/>
  <c r="H31" i="1"/>
  <c r="C31" i="1"/>
  <c r="AD30" i="1"/>
  <c r="J30" i="1" s="1"/>
  <c r="AB30" i="1"/>
  <c r="Y30" i="1"/>
  <c r="X30" i="1"/>
  <c r="P30" i="1"/>
  <c r="O30" i="1"/>
  <c r="M30" i="1"/>
  <c r="H30" i="1"/>
  <c r="C30" i="1"/>
  <c r="AD29" i="1"/>
  <c r="J29" i="1" s="1"/>
  <c r="AB29" i="1"/>
  <c r="Y29" i="1"/>
  <c r="X29" i="1"/>
  <c r="P29" i="1"/>
  <c r="O29" i="1"/>
  <c r="M29" i="1"/>
  <c r="H29" i="1"/>
  <c r="C29" i="1"/>
  <c r="AB28" i="1"/>
  <c r="AD28" i="1" s="1"/>
  <c r="J28" i="1" s="1"/>
  <c r="Y28" i="1"/>
  <c r="X28" i="1"/>
  <c r="P28" i="1"/>
  <c r="O28" i="1"/>
  <c r="Q28" i="1" s="1"/>
  <c r="M28" i="1"/>
  <c r="H28" i="1"/>
  <c r="C28" i="1"/>
  <c r="AB27" i="1"/>
  <c r="AD27" i="1" s="1"/>
  <c r="J27" i="1" s="1"/>
  <c r="Y27" i="1"/>
  <c r="X27" i="1"/>
  <c r="P27" i="1"/>
  <c r="O27" i="1"/>
  <c r="Q27" i="1" s="1"/>
  <c r="M27" i="1"/>
  <c r="H27" i="1"/>
  <c r="C27" i="1"/>
  <c r="AB26" i="1"/>
  <c r="AD26" i="1" s="1"/>
  <c r="J26" i="1" s="1"/>
  <c r="Y26" i="1"/>
  <c r="X26" i="1"/>
  <c r="P26" i="1"/>
  <c r="O26" i="1"/>
  <c r="Q26" i="1" s="1"/>
  <c r="M26" i="1"/>
  <c r="H26" i="1"/>
  <c r="C26" i="1"/>
  <c r="AB25" i="1"/>
  <c r="AD25" i="1" s="1"/>
  <c r="J25" i="1" s="1"/>
  <c r="Y25" i="1"/>
  <c r="X25" i="1"/>
  <c r="Q25" i="1"/>
  <c r="P25" i="1"/>
  <c r="O25" i="1"/>
  <c r="M25" i="1"/>
  <c r="H25" i="1"/>
  <c r="C25" i="1"/>
  <c r="AD24" i="1"/>
  <c r="J24" i="1" s="1"/>
  <c r="AB24" i="1"/>
  <c r="Y24" i="1"/>
  <c r="X24" i="1"/>
  <c r="P24" i="1"/>
  <c r="O24" i="1"/>
  <c r="M24" i="1"/>
  <c r="H24" i="1"/>
  <c r="C24" i="1"/>
  <c r="AB23" i="1"/>
  <c r="AD23" i="1" s="1"/>
  <c r="J23" i="1" s="1"/>
  <c r="Y23" i="1"/>
  <c r="X23" i="1"/>
  <c r="P23" i="1"/>
  <c r="Q23" i="1" s="1"/>
  <c r="O23" i="1"/>
  <c r="M23" i="1"/>
  <c r="H23" i="1"/>
  <c r="C23" i="1"/>
  <c r="AB22" i="1"/>
  <c r="AD22" i="1" s="1"/>
  <c r="J22" i="1" s="1"/>
  <c r="Y22" i="1"/>
  <c r="X22" i="1"/>
  <c r="P22" i="1"/>
  <c r="O22" i="1"/>
  <c r="M22" i="1"/>
  <c r="H22" i="1"/>
  <c r="C22" i="1"/>
  <c r="AD21" i="1"/>
  <c r="J21" i="1" s="1"/>
  <c r="AB21" i="1"/>
  <c r="Y21" i="1"/>
  <c r="X21" i="1"/>
  <c r="P21" i="1"/>
  <c r="O21" i="1"/>
  <c r="Q21" i="1" s="1"/>
  <c r="M21" i="1"/>
  <c r="H21" i="1"/>
  <c r="C21" i="1"/>
  <c r="AD20" i="1"/>
  <c r="J20" i="1" s="1"/>
  <c r="AB20" i="1"/>
  <c r="Y20" i="1"/>
  <c r="X20" i="1"/>
  <c r="P20" i="1"/>
  <c r="O20" i="1"/>
  <c r="Q20" i="1" s="1"/>
  <c r="M20" i="1"/>
  <c r="H20" i="1"/>
  <c r="C20" i="1"/>
  <c r="AB19" i="1"/>
  <c r="AD19" i="1" s="1"/>
  <c r="J19" i="1" s="1"/>
  <c r="Y19" i="1"/>
  <c r="X19" i="1"/>
  <c r="P19" i="1"/>
  <c r="O19" i="1"/>
  <c r="Q19" i="1" s="1"/>
  <c r="M19" i="1"/>
  <c r="H19" i="1"/>
  <c r="C19" i="1"/>
  <c r="AB18" i="1"/>
  <c r="AD18" i="1" s="1"/>
  <c r="J18" i="1" s="1"/>
  <c r="Y18" i="1"/>
  <c r="X18" i="1"/>
  <c r="P18" i="1"/>
  <c r="O18" i="1"/>
  <c r="Q18" i="1" s="1"/>
  <c r="M18" i="1"/>
  <c r="H18" i="1"/>
  <c r="C18" i="1"/>
  <c r="AB17" i="1"/>
  <c r="AD17" i="1" s="1"/>
  <c r="J17" i="1" s="1"/>
  <c r="Y17" i="1"/>
  <c r="X17" i="1"/>
  <c r="Q17" i="1"/>
  <c r="P17" i="1"/>
  <c r="O17" i="1"/>
  <c r="M17" i="1"/>
  <c r="H17" i="1"/>
  <c r="C17" i="1"/>
  <c r="AB16" i="1"/>
  <c r="AD16" i="1" s="1"/>
  <c r="J16" i="1" s="1"/>
  <c r="Y16" i="1"/>
  <c r="X16" i="1"/>
  <c r="P16" i="1"/>
  <c r="O16" i="1"/>
  <c r="M16" i="1"/>
  <c r="H16" i="1"/>
  <c r="C16" i="1"/>
  <c r="AB15" i="1"/>
  <c r="AD15" i="1" s="1"/>
  <c r="J15" i="1" s="1"/>
  <c r="Y15" i="1"/>
  <c r="X15" i="1"/>
  <c r="P15" i="1"/>
  <c r="Q15" i="1" s="1"/>
  <c r="O15" i="1"/>
  <c r="M15" i="1"/>
  <c r="H15" i="1"/>
  <c r="C15" i="1"/>
  <c r="AB14" i="1"/>
  <c r="AD14" i="1" s="1"/>
  <c r="J14" i="1" s="1"/>
  <c r="Y14" i="1"/>
  <c r="X14" i="1"/>
  <c r="P14" i="1"/>
  <c r="Q14" i="1" s="1"/>
  <c r="O14" i="1"/>
  <c r="M14" i="1"/>
  <c r="H14" i="1"/>
  <c r="C14" i="1"/>
  <c r="AD13" i="1"/>
  <c r="J13" i="1" s="1"/>
  <c r="AB13" i="1"/>
  <c r="Y13" i="1"/>
  <c r="X13" i="1"/>
  <c r="P13" i="1"/>
  <c r="O13" i="1"/>
  <c r="M13" i="1"/>
  <c r="H13" i="1"/>
  <c r="C13" i="1"/>
  <c r="AB12" i="1"/>
  <c r="AD12" i="1" s="1"/>
  <c r="J12" i="1" s="1"/>
  <c r="Y12" i="1"/>
  <c r="X12" i="1"/>
  <c r="P12" i="1"/>
  <c r="O12" i="1"/>
  <c r="M12" i="1"/>
  <c r="H12" i="1"/>
  <c r="C12" i="1"/>
  <c r="AB11" i="1"/>
  <c r="AD11" i="1" s="1"/>
  <c r="J11" i="1" s="1"/>
  <c r="Y11" i="1"/>
  <c r="X11" i="1"/>
  <c r="P11" i="1"/>
  <c r="O11" i="1"/>
  <c r="M11" i="1"/>
  <c r="H11" i="1"/>
  <c r="C11" i="1"/>
  <c r="AB10" i="1"/>
  <c r="AD10" i="1" s="1"/>
  <c r="J10" i="1" s="1"/>
  <c r="Y10" i="1"/>
  <c r="X10" i="1"/>
  <c r="P10" i="1"/>
  <c r="O10" i="1"/>
  <c r="Q10" i="1" s="1"/>
  <c r="M10" i="1"/>
  <c r="H10" i="1"/>
  <c r="C10" i="1"/>
  <c r="AB9" i="1"/>
  <c r="AD9" i="1" s="1"/>
  <c r="J9" i="1" s="1"/>
  <c r="Y9" i="1"/>
  <c r="X9" i="1"/>
  <c r="P9" i="1"/>
  <c r="O9" i="1"/>
  <c r="Q9" i="1" s="1"/>
  <c r="M9" i="1"/>
  <c r="H9" i="1"/>
  <c r="C9" i="1"/>
  <c r="AB8" i="1"/>
  <c r="AD8" i="1" s="1"/>
  <c r="J8" i="1" s="1"/>
  <c r="Y8" i="1"/>
  <c r="X8" i="1"/>
  <c r="P8" i="1"/>
  <c r="O8" i="1"/>
  <c r="Q8" i="1" s="1"/>
  <c r="M8" i="1"/>
  <c r="H8" i="1"/>
  <c r="C8" i="1"/>
  <c r="AB7" i="1"/>
  <c r="AD7" i="1" s="1"/>
  <c r="J7" i="1" s="1"/>
  <c r="Y7" i="1"/>
  <c r="X7" i="1"/>
  <c r="P7" i="1"/>
  <c r="O7" i="1"/>
  <c r="M7" i="1"/>
  <c r="H7" i="1"/>
  <c r="C7" i="1"/>
  <c r="AD6" i="1"/>
  <c r="J6" i="1" s="1"/>
  <c r="AB6" i="1"/>
  <c r="Y6" i="1"/>
  <c r="X6" i="1"/>
  <c r="P6" i="1"/>
  <c r="O6" i="1"/>
  <c r="M6" i="1"/>
  <c r="H6" i="1"/>
  <c r="C6" i="1"/>
  <c r="AD5" i="1"/>
  <c r="J5" i="1" s="1"/>
  <c r="AB5" i="1"/>
  <c r="Y5" i="1"/>
  <c r="X5" i="1"/>
  <c r="P5" i="1"/>
  <c r="O5" i="1"/>
  <c r="M5" i="1"/>
  <c r="H5" i="1"/>
  <c r="C5" i="1"/>
  <c r="AB4" i="1"/>
  <c r="AD4" i="1" s="1"/>
  <c r="Y4" i="1"/>
  <c r="X4" i="1"/>
  <c r="P4" i="1"/>
  <c r="O4" i="1"/>
  <c r="M4" i="1"/>
  <c r="H4" i="1"/>
  <c r="C4" i="1"/>
  <c r="AF3" i="1"/>
  <c r="W3" i="1"/>
  <c r="V3" i="1"/>
  <c r="U3" i="1"/>
  <c r="T3" i="1"/>
  <c r="O3" i="1"/>
  <c r="F3" i="1"/>
  <c r="D3" i="1"/>
  <c r="A2" i="1"/>
  <c r="A1" i="1"/>
  <c r="K32" i="3" l="1"/>
  <c r="I32" i="3"/>
  <c r="K32" i="1"/>
  <c r="I32" i="1"/>
  <c r="J32" i="5"/>
  <c r="Q32" i="6"/>
  <c r="J32" i="2"/>
  <c r="K32" i="6"/>
  <c r="I32" i="6"/>
  <c r="K32" i="4"/>
  <c r="I32" i="4"/>
  <c r="Q32" i="3"/>
  <c r="W3" i="6"/>
  <c r="X3" i="6" s="1"/>
  <c r="H32" i="7"/>
  <c r="X32" i="7"/>
  <c r="H32" i="3"/>
  <c r="X3" i="1"/>
  <c r="D3" i="6"/>
  <c r="Y32" i="7"/>
  <c r="C32" i="6"/>
  <c r="H32" i="4"/>
  <c r="J32" i="7"/>
  <c r="H3" i="6"/>
  <c r="M32" i="6"/>
  <c r="Y32" i="4"/>
  <c r="X3" i="2"/>
  <c r="Y32" i="1"/>
  <c r="G3" i="1"/>
  <c r="H3" i="1" s="1"/>
  <c r="X3" i="3"/>
  <c r="H32" i="5"/>
  <c r="Y32" i="5"/>
  <c r="K25" i="2"/>
  <c r="I25" i="2"/>
  <c r="I20" i="3"/>
  <c r="K20" i="3"/>
  <c r="K25" i="4"/>
  <c r="I25" i="4"/>
  <c r="K13" i="7"/>
  <c r="I13" i="7"/>
  <c r="K26" i="7"/>
  <c r="I26" i="7"/>
  <c r="I5" i="3"/>
  <c r="K5" i="3"/>
  <c r="K31" i="1"/>
  <c r="I31" i="1"/>
  <c r="K7" i="5"/>
  <c r="I7" i="5"/>
  <c r="K22" i="3"/>
  <c r="I22" i="3"/>
  <c r="K17" i="2"/>
  <c r="I17" i="2"/>
  <c r="K11" i="3"/>
  <c r="I11" i="3"/>
  <c r="I18" i="4"/>
  <c r="K18" i="4"/>
  <c r="I21" i="5"/>
  <c r="K21" i="5"/>
  <c r="I4" i="3"/>
  <c r="K4" i="3"/>
  <c r="J3" i="3"/>
  <c r="K3" i="3" s="1"/>
  <c r="I10" i="4"/>
  <c r="K10" i="4"/>
  <c r="I30" i="2"/>
  <c r="K30" i="2"/>
  <c r="I11" i="4"/>
  <c r="K11" i="4"/>
  <c r="Q6" i="1"/>
  <c r="Q30" i="1"/>
  <c r="Q27" i="3"/>
  <c r="Q21" i="5"/>
  <c r="I23" i="5"/>
  <c r="Q18" i="7"/>
  <c r="Q24" i="7"/>
  <c r="K12" i="3"/>
  <c r="Q7" i="1"/>
  <c r="Q31" i="4"/>
  <c r="Q22" i="5"/>
  <c r="Q26" i="5"/>
  <c r="Q27" i="5"/>
  <c r="Q11" i="1"/>
  <c r="Q12" i="1"/>
  <c r="Q13" i="1"/>
  <c r="Q22" i="1"/>
  <c r="Q24" i="1"/>
  <c r="Q6" i="3"/>
  <c r="Q7" i="3"/>
  <c r="K13" i="3"/>
  <c r="I19" i="3"/>
  <c r="Q29" i="5"/>
  <c r="Q30" i="5"/>
  <c r="Q31" i="5"/>
  <c r="K16" i="5"/>
  <c r="Q16" i="1"/>
  <c r="Q5" i="2"/>
  <c r="I29" i="2"/>
  <c r="I14" i="3"/>
  <c r="Q19" i="3"/>
  <c r="Q29" i="3"/>
  <c r="Q30" i="3"/>
  <c r="Q20" i="4"/>
  <c r="Q21" i="4"/>
  <c r="X3" i="5"/>
  <c r="Q13" i="7"/>
  <c r="Q14" i="7"/>
  <c r="Q29" i="4"/>
  <c r="H3" i="5"/>
  <c r="Q13" i="5"/>
  <c r="I15" i="5"/>
  <c r="Q22" i="7"/>
  <c r="Q4" i="1"/>
  <c r="Q5" i="1"/>
  <c r="Q29" i="1"/>
  <c r="Q11" i="2"/>
  <c r="I13" i="2"/>
  <c r="Q29" i="2"/>
  <c r="H3" i="3"/>
  <c r="Q10" i="3"/>
  <c r="I27" i="3"/>
  <c r="Q5" i="4"/>
  <c r="Q7" i="5"/>
  <c r="I26" i="5"/>
  <c r="Q16" i="7"/>
  <c r="Q17" i="7"/>
  <c r="I23" i="1"/>
  <c r="K23" i="1"/>
  <c r="K14" i="1"/>
  <c r="I14" i="1"/>
  <c r="K15" i="1"/>
  <c r="I15" i="1"/>
  <c r="K25" i="1"/>
  <c r="I25" i="1"/>
  <c r="AD3" i="2"/>
  <c r="I5" i="2"/>
  <c r="K5" i="2"/>
  <c r="K6" i="2"/>
  <c r="I6" i="2"/>
  <c r="I14" i="2"/>
  <c r="K14" i="2"/>
  <c r="I15" i="2"/>
  <c r="K15" i="2"/>
  <c r="K16" i="2"/>
  <c r="I16" i="2"/>
  <c r="AD3" i="3"/>
  <c r="I16" i="7"/>
  <c r="K16" i="7"/>
  <c r="K11" i="1"/>
  <c r="I11" i="1"/>
  <c r="K24" i="1"/>
  <c r="I24" i="1"/>
  <c r="K27" i="1"/>
  <c r="I27" i="1"/>
  <c r="K18" i="3"/>
  <c r="I18" i="3"/>
  <c r="I7" i="4"/>
  <c r="K7" i="4"/>
  <c r="K12" i="4"/>
  <c r="I12" i="4"/>
  <c r="I24" i="7"/>
  <c r="K24" i="7"/>
  <c r="K29" i="7"/>
  <c r="I29" i="7"/>
  <c r="I10" i="1"/>
  <c r="K10" i="1"/>
  <c r="K22" i="1"/>
  <c r="I22" i="1"/>
  <c r="I23" i="4"/>
  <c r="K23" i="4"/>
  <c r="K13" i="1"/>
  <c r="I13" i="1"/>
  <c r="K19" i="2"/>
  <c r="I19" i="2"/>
  <c r="K21" i="7"/>
  <c r="I21" i="7"/>
  <c r="K16" i="1"/>
  <c r="I16" i="1"/>
  <c r="I26" i="1"/>
  <c r="K26" i="1"/>
  <c r="K7" i="2"/>
  <c r="I7" i="2"/>
  <c r="I17" i="3"/>
  <c r="K17" i="3"/>
  <c r="AD3" i="1"/>
  <c r="J4" i="1"/>
  <c r="K17" i="1"/>
  <c r="I17" i="1"/>
  <c r="K28" i="1"/>
  <c r="I28" i="1"/>
  <c r="I8" i="2"/>
  <c r="K8" i="2"/>
  <c r="K9" i="2"/>
  <c r="I9" i="2"/>
  <c r="K27" i="2"/>
  <c r="I27" i="2"/>
  <c r="K28" i="2"/>
  <c r="I28" i="2"/>
  <c r="K30" i="3"/>
  <c r="I30" i="3"/>
  <c r="K10" i="5"/>
  <c r="I10" i="5"/>
  <c r="K12" i="1"/>
  <c r="I12" i="1"/>
  <c r="I18" i="1"/>
  <c r="K18" i="1"/>
  <c r="K10" i="2"/>
  <c r="I10" i="2"/>
  <c r="I7" i="1"/>
  <c r="K7" i="1"/>
  <c r="I20" i="1"/>
  <c r="K20" i="1"/>
  <c r="I11" i="2"/>
  <c r="K11" i="2"/>
  <c r="K12" i="2"/>
  <c r="I12" i="2"/>
  <c r="I22" i="2"/>
  <c r="K22" i="2"/>
  <c r="I9" i="3"/>
  <c r="K9" i="3"/>
  <c r="K10" i="3"/>
  <c r="I10" i="3"/>
  <c r="K28" i="4"/>
  <c r="I28" i="4"/>
  <c r="K18" i="5"/>
  <c r="I18" i="5"/>
  <c r="I5" i="1"/>
  <c r="K5" i="1"/>
  <c r="K19" i="1"/>
  <c r="I19" i="1"/>
  <c r="I29" i="1"/>
  <c r="K29" i="1"/>
  <c r="K20" i="4"/>
  <c r="I20" i="4"/>
  <c r="I29" i="5"/>
  <c r="K29" i="5"/>
  <c r="K6" i="1"/>
  <c r="I6" i="1"/>
  <c r="K8" i="1"/>
  <c r="I8" i="1"/>
  <c r="K30" i="1"/>
  <c r="I30" i="1"/>
  <c r="K9" i="1"/>
  <c r="I9" i="1"/>
  <c r="I21" i="1"/>
  <c r="K21" i="1"/>
  <c r="K24" i="2"/>
  <c r="I24" i="2"/>
  <c r="I25" i="3"/>
  <c r="K25" i="3"/>
  <c r="K26" i="3"/>
  <c r="I26" i="3"/>
  <c r="I15" i="4"/>
  <c r="K15" i="4"/>
  <c r="K23" i="2"/>
  <c r="K16" i="3"/>
  <c r="I16" i="3"/>
  <c r="K29" i="3"/>
  <c r="Q20" i="2"/>
  <c r="I23" i="3"/>
  <c r="Q4" i="4"/>
  <c r="K6" i="4"/>
  <c r="I6" i="4"/>
  <c r="I9" i="4"/>
  <c r="K21" i="4"/>
  <c r="I21" i="4"/>
  <c r="K20" i="5"/>
  <c r="I20" i="5"/>
  <c r="K30" i="5"/>
  <c r="I30" i="5"/>
  <c r="K25" i="7"/>
  <c r="I25" i="7"/>
  <c r="AD3" i="5"/>
  <c r="K8" i="5"/>
  <c r="K9" i="5"/>
  <c r="I9" i="5"/>
  <c r="K13" i="5"/>
  <c r="K30" i="6"/>
  <c r="J6" i="3"/>
  <c r="K24" i="3"/>
  <c r="I24" i="3"/>
  <c r="K30" i="4"/>
  <c r="I30" i="4"/>
  <c r="K6" i="5"/>
  <c r="I6" i="5"/>
  <c r="K11" i="5"/>
  <c r="I11" i="5"/>
  <c r="K25" i="5"/>
  <c r="I25" i="5"/>
  <c r="K12" i="7"/>
  <c r="I12" i="7"/>
  <c r="K17" i="7"/>
  <c r="I17" i="7"/>
  <c r="K30" i="7"/>
  <c r="I30" i="7"/>
  <c r="I5" i="4"/>
  <c r="K8" i="4"/>
  <c r="I8" i="4"/>
  <c r="K29" i="4"/>
  <c r="I29" i="4"/>
  <c r="K20" i="7"/>
  <c r="I20" i="7"/>
  <c r="J4" i="2"/>
  <c r="I7" i="3"/>
  <c r="Q26" i="3"/>
  <c r="I13" i="4"/>
  <c r="Q16" i="4"/>
  <c r="K22" i="4"/>
  <c r="I22" i="4"/>
  <c r="K5" i="5"/>
  <c r="Q14" i="5"/>
  <c r="AD3" i="6"/>
  <c r="J28" i="6"/>
  <c r="K22" i="7"/>
  <c r="I22" i="7"/>
  <c r="K12" i="5"/>
  <c r="I12" i="5"/>
  <c r="K22" i="5"/>
  <c r="I22" i="5"/>
  <c r="K27" i="5"/>
  <c r="I27" i="5"/>
  <c r="I31" i="5"/>
  <c r="AD3" i="7"/>
  <c r="K14" i="7"/>
  <c r="I14" i="7"/>
  <c r="Q25" i="7"/>
  <c r="K16" i="4"/>
  <c r="I16" i="4"/>
  <c r="K19" i="5"/>
  <c r="I19" i="5"/>
  <c r="K28" i="7"/>
  <c r="I28" i="7"/>
  <c r="I21" i="2"/>
  <c r="K31" i="2"/>
  <c r="K8" i="3"/>
  <c r="I8" i="3"/>
  <c r="K21" i="3"/>
  <c r="K28" i="3"/>
  <c r="K14" i="4"/>
  <c r="I14" i="4"/>
  <c r="K26" i="4"/>
  <c r="AD3" i="4"/>
  <c r="K27" i="4"/>
  <c r="I27" i="4"/>
  <c r="K17" i="5"/>
  <c r="I17" i="5"/>
  <c r="K31" i="6"/>
  <c r="I31" i="6"/>
  <c r="J3" i="7"/>
  <c r="K23" i="7"/>
  <c r="I23" i="7"/>
  <c r="J3" i="4"/>
  <c r="K4" i="4"/>
  <c r="K14" i="5"/>
  <c r="I14" i="5"/>
  <c r="K19" i="7"/>
  <c r="Q12" i="2"/>
  <c r="I20" i="2"/>
  <c r="K26" i="2"/>
  <c r="I26" i="2"/>
  <c r="I3" i="3"/>
  <c r="I15" i="3"/>
  <c r="I4" i="4"/>
  <c r="K19" i="4"/>
  <c r="I19" i="4"/>
  <c r="K24" i="4"/>
  <c r="I24" i="4"/>
  <c r="K31" i="4"/>
  <c r="Q6" i="5"/>
  <c r="K28" i="5"/>
  <c r="I28" i="5"/>
  <c r="I29" i="6"/>
  <c r="K15" i="7"/>
  <c r="I15" i="7"/>
  <c r="K31" i="7"/>
  <c r="I31" i="7"/>
  <c r="J4" i="5"/>
  <c r="K32" i="7" l="1"/>
  <c r="I32" i="7"/>
  <c r="I32" i="5"/>
  <c r="K32" i="5"/>
  <c r="K32" i="2"/>
  <c r="I32" i="2"/>
  <c r="J3" i="1"/>
  <c r="K4" i="1"/>
  <c r="I4" i="1"/>
  <c r="J3" i="6"/>
  <c r="K28" i="6"/>
  <c r="I28" i="6"/>
  <c r="K3" i="7"/>
  <c r="I3" i="7"/>
  <c r="J3" i="5"/>
  <c r="K4" i="5"/>
  <c r="I4" i="5"/>
  <c r="K3" i="4"/>
  <c r="I3" i="4"/>
  <c r="K4" i="2"/>
  <c r="J3" i="2"/>
  <c r="I4" i="2"/>
  <c r="K6" i="3"/>
  <c r="I6" i="3"/>
  <c r="K3" i="2" l="1"/>
  <c r="I3" i="2"/>
  <c r="I3" i="6"/>
  <c r="K3" i="6"/>
  <c r="K3" i="5"/>
  <c r="I3" i="5"/>
  <c r="K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Cassidy:
</t>
        </r>
        <r>
          <rPr>
            <sz val="11"/>
            <color rgb="FF000000"/>
            <rFont val="Calibri"/>
            <family val="2"/>
          </rPr>
          <t>Break Even 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rgb="FF000000"/>
            <rFont val="Calibri"/>
            <family val="2"/>
          </rPr>
          <t>Cassidy:
Break Even Price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1"/>
            <color rgb="FF000000"/>
            <rFont val="Calibri"/>
            <family val="2"/>
          </rPr>
          <t>Cassidy:
Break Even Price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300-000001000000}">
      <text>
        <r>
          <rPr>
            <sz val="11"/>
            <color rgb="FF000000"/>
            <rFont val="Calibri"/>
            <family val="2"/>
          </rPr>
          <t>Cassidy:
Break Even Price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400-000001000000}">
      <text>
        <r>
          <rPr>
            <sz val="11"/>
            <color rgb="FF000000"/>
            <rFont val="Calibri"/>
            <family val="2"/>
          </rPr>
          <t>Cassidy:
Break Even Price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500-000001000000}">
      <text>
        <r>
          <rPr>
            <sz val="11"/>
            <color rgb="FF000000"/>
            <rFont val="Calibri"/>
            <family val="2"/>
          </rPr>
          <t>Cassidy:
Break Even Price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600-000001000000}">
      <text>
        <r>
          <rPr>
            <sz val="11"/>
            <color rgb="FF000000"/>
            <rFont val="Calibri"/>
            <family val="2"/>
          </rPr>
          <t>Cassidy:
Break Even Price</t>
        </r>
      </text>
    </comment>
  </commentList>
</comments>
</file>

<file path=xl/sharedStrings.xml><?xml version="1.0" encoding="utf-8"?>
<sst xmlns="http://schemas.openxmlformats.org/spreadsheetml/2006/main" count="915" uniqueCount="69">
  <si>
    <t>Price</t>
  </si>
  <si>
    <t>AMZ
Sales</t>
  </si>
  <si>
    <t>Non-AMZ 
Sales</t>
  </si>
  <si>
    <t>Revenue</t>
  </si>
  <si>
    <t>PPC Spend</t>
  </si>
  <si>
    <t>% 
Ad Spend</t>
  </si>
  <si>
    <t>Margin
(Incl. Storage)</t>
  </si>
  <si>
    <t>Net Profit 
(Incl. Storage)</t>
  </si>
  <si>
    <t>Profit / 
Piece</t>
  </si>
  <si>
    <t>Sessions</t>
  </si>
  <si>
    <t>Conversion
Rate</t>
  </si>
  <si>
    <t>QTY</t>
  </si>
  <si>
    <t>AMZ
7D Velocity</t>
  </si>
  <si>
    <t>Non-AMZ
7D Velocity</t>
  </si>
  <si>
    <t>DOH</t>
  </si>
  <si>
    <t>Sell
Through</t>
  </si>
  <si>
    <t>In 
Transit</t>
  </si>
  <si>
    <t>Arrival Date</t>
  </si>
  <si>
    <t xml:space="preserve">PPC
Sales </t>
  </si>
  <si>
    <t>% PPC Sales</t>
  </si>
  <si>
    <t>Cost per PPC Sale</t>
  </si>
  <si>
    <t>PPC Sales 
(Other SKUs)</t>
  </si>
  <si>
    <t>Size Tier</t>
  </si>
  <si>
    <t>Storage Per 
Cubic Ft.</t>
  </si>
  <si>
    <t xml:space="preserve">Volume </t>
  </si>
  <si>
    <t>Storage
Cost</t>
  </si>
  <si>
    <t>FBA 
Fee</t>
  </si>
  <si>
    <t>Blended 
Landed Cost</t>
  </si>
  <si>
    <t>Coupons</t>
  </si>
  <si>
    <t>M042</t>
  </si>
  <si>
    <t>Totals</t>
  </si>
  <si>
    <t>12/28 to 1/3</t>
  </si>
  <si>
    <t/>
  </si>
  <si>
    <t>1/4 to 1/10</t>
  </si>
  <si>
    <t>1/11 to 1/17</t>
  </si>
  <si>
    <t>1/18 to 1/24</t>
  </si>
  <si>
    <t>1/25 to 1/31</t>
  </si>
  <si>
    <t>2/1 to 2/7</t>
  </si>
  <si>
    <t>2/8 to 2/14</t>
  </si>
  <si>
    <t>2/15 to 2/21</t>
  </si>
  <si>
    <t>2/22 to 2/28</t>
  </si>
  <si>
    <t>3/1 to 3/7</t>
  </si>
  <si>
    <t>3/8 to 3/14</t>
  </si>
  <si>
    <t>3/15 to 3/21</t>
  </si>
  <si>
    <t>3/22 to 3/28</t>
  </si>
  <si>
    <t>3/29 to 4/4</t>
  </si>
  <si>
    <t>4/5 to 4/11</t>
  </si>
  <si>
    <t>4/12 to 4/18</t>
  </si>
  <si>
    <t>4/19 to 4/25</t>
  </si>
  <si>
    <t>4/26 to 5/2</t>
  </si>
  <si>
    <t>5/3 to 5/9</t>
  </si>
  <si>
    <t>5/10 to 5/16</t>
  </si>
  <si>
    <t>5/17 to 5/23</t>
  </si>
  <si>
    <t>5/24 to 5/30</t>
  </si>
  <si>
    <t>5/31 to 6/6</t>
  </si>
  <si>
    <t>6/7 to 6/13</t>
  </si>
  <si>
    <t>6/14 to 6/20</t>
  </si>
  <si>
    <t>6/21 to 6/27</t>
  </si>
  <si>
    <t>6/28 to 7/4</t>
  </si>
  <si>
    <t>7/5 to 7/11</t>
  </si>
  <si>
    <t>M043</t>
  </si>
  <si>
    <t>M04SB</t>
  </si>
  <si>
    <t>S21</t>
  </si>
  <si>
    <t>SB1-A</t>
  </si>
  <si>
    <t>S41</t>
  </si>
  <si>
    <t>S42</t>
  </si>
  <si>
    <t>DOH of Comp Inv</t>
  </si>
  <si>
    <t>7/12 to 7/18</t>
  </si>
  <si>
    <t>At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</si>
</sst>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  <numFmt numFmtId="167" formatCode="_([$$-409]* #,##0.00_);_([$$-409]* \(#,##0.00\);_([$$-409]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</font>
    <font>
      <b/>
      <sz val="11"/>
      <color rgb="FFF2F2F2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44" fontId="5" fillId="2" borderId="9" xfId="0" applyNumberFormat="1" applyFont="1" applyFill="1" applyBorder="1" applyAlignment="1">
      <alignment horizontal="center" vertical="center" wrapText="1"/>
    </xf>
    <xf numFmtId="9" fontId="5" fillId="2" borderId="9" xfId="0" applyNumberFormat="1" applyFont="1" applyFill="1" applyBorder="1" applyAlignment="1">
      <alignment horizontal="center" vertical="center" wrapText="1"/>
    </xf>
    <xf numFmtId="9" fontId="5" fillId="2" borderId="9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 wrapText="1"/>
    </xf>
    <xf numFmtId="2" fontId="5" fillId="2" borderId="9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44" fontId="5" fillId="2" borderId="9" xfId="0" applyNumberFormat="1" applyFont="1" applyFill="1" applyBorder="1" applyAlignment="1">
      <alignment horizontal="center" vertical="center"/>
    </xf>
    <xf numFmtId="0" fontId="0" fillId="0" borderId="0" xfId="0" applyFont="1"/>
    <xf numFmtId="164" fontId="1" fillId="2" borderId="11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/>
    </xf>
    <xf numFmtId="44" fontId="0" fillId="2" borderId="11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left"/>
    </xf>
    <xf numFmtId="9" fontId="0" fillId="0" borderId="0" xfId="0" applyNumberFormat="1" applyFont="1"/>
    <xf numFmtId="44" fontId="0" fillId="0" borderId="0" xfId="0" applyNumberFormat="1" applyFont="1"/>
    <xf numFmtId="44" fontId="0" fillId="0" borderId="0" xfId="0" applyNumberFormat="1" applyFont="1" applyAlignment="1">
      <alignment horizontal="center"/>
    </xf>
    <xf numFmtId="166" fontId="0" fillId="0" borderId="0" xfId="0" applyNumberFormat="1" applyFont="1"/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44" fontId="1" fillId="2" borderId="11" xfId="0" applyNumberFormat="1" applyFont="1" applyFill="1" applyBorder="1"/>
    <xf numFmtId="9" fontId="1" fillId="2" borderId="11" xfId="0" applyNumberFormat="1" applyFont="1" applyFill="1" applyBorder="1" applyAlignment="1">
      <alignment horizontal="center"/>
    </xf>
    <xf numFmtId="44" fontId="1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9" fontId="1" fillId="0" borderId="0" xfId="0" applyNumberFormat="1" applyFont="1"/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166" fontId="1" fillId="0" borderId="0" xfId="0" applyNumberFormat="1" applyFont="1"/>
    <xf numFmtId="44" fontId="0" fillId="2" borderId="11" xfId="0" applyNumberFormat="1" applyFont="1" applyFill="1" applyBorder="1"/>
    <xf numFmtId="0" fontId="0" fillId="0" borderId="0" xfId="0" applyFont="1" applyAlignment="1">
      <alignment horizontal="left"/>
    </xf>
    <xf numFmtId="167" fontId="0" fillId="0" borderId="0" xfId="0" applyNumberFormat="1" applyFont="1"/>
    <xf numFmtId="164" fontId="0" fillId="2" borderId="11" xfId="0" applyNumberFormat="1" applyFont="1" applyFill="1" applyBorder="1" applyAlignment="1">
      <alignment horizontal="center"/>
    </xf>
    <xf numFmtId="0" fontId="0" fillId="2" borderId="11" xfId="0" applyFont="1" applyFill="1" applyBorder="1"/>
    <xf numFmtId="0" fontId="0" fillId="0" borderId="0" xfId="0"/>
    <xf numFmtId="0" fontId="0" fillId="2" borderId="11" xfId="0" applyFill="1" applyBorder="1" applyAlignment="1">
      <alignment horizontal="center"/>
    </xf>
    <xf numFmtId="44" fontId="0" fillId="2" borderId="11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44" fontId="0" fillId="0" borderId="0" xfId="0" applyNumberFormat="1"/>
    <xf numFmtId="0" fontId="0" fillId="0" borderId="0" xfId="0" applyFont="1" applyAlignment="1">
      <alignment horizontal="center" vertical="center" wrapText="1"/>
    </xf>
    <xf numFmtId="0" fontId="4" fillId="0" borderId="6" xfId="0" applyFont="1" applyBorder="1"/>
    <xf numFmtId="0" fontId="0" fillId="0" borderId="0" xfId="0" applyFont="1" applyAlignment="1"/>
    <xf numFmtId="44" fontId="0" fillId="0" borderId="0" xfId="0" applyNumberFormat="1" applyFont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2" xfId="0" applyFont="1" applyBorder="1"/>
    <xf numFmtId="2" fontId="0" fillId="0" borderId="0" xfId="0" applyNumberFormat="1" applyFont="1" applyAlignment="1">
      <alignment horizontal="center" vertical="center" wrapText="1"/>
    </xf>
    <xf numFmtId="0" fontId="4" fillId="0" borderId="5" xfId="0" applyFont="1" applyBorder="1"/>
    <xf numFmtId="0" fontId="4" fillId="0" borderId="4" xfId="0" applyFont="1" applyBorder="1"/>
    <xf numFmtId="165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/>
    </xf>
    <xf numFmtId="0" fontId="4" fillId="0" borderId="8" xfId="0" applyFont="1" applyBorder="1"/>
    <xf numFmtId="0" fontId="1" fillId="0" borderId="0" xfId="0" applyFont="1" applyAlignment="1">
      <alignment horizontal="left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pane xSplit="2" ySplit="3" topLeftCell="S10" activePane="bottomRight" state="frozen"/>
      <selection activeCell="T32" sqref="T32"/>
      <selection pane="topRight" activeCell="T32" sqref="T32"/>
      <selection pane="bottomLeft" activeCell="T32" sqref="T32"/>
      <selection pane="bottomRight" activeCell="T32" sqref="T32"/>
    </sheetView>
  </sheetViews>
  <sheetFormatPr baseColWidth="10" defaultColWidth="14.5" defaultRowHeight="15" customHeight="1" x14ac:dyDescent="0.2"/>
  <cols>
    <col min="1" max="1" width="15.5" customWidth="1"/>
    <col min="2" max="2" width="21.8320312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14.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3" t="str">
        <f ca="1">IFERROR(__xludf.DUMMYFUNCTION("IFERROR(VLOOKUP(B2,IMPORTRANGE(""https://docs.google.com/spreadsheets/d/1x0DhHglkXKoEBOD2MBsuK_EyIr1ouxD2ftIpqOYFa-k/edit?usp=sharing"",""Ubiquitty-SKU-Specific Info!B1:BJ5000""),3,FALSE),"""")"),"")</f>
        <v/>
      </c>
      <c r="B1" s="57"/>
      <c r="C1" s="74" t="s">
        <v>0</v>
      </c>
      <c r="D1" s="61" t="s">
        <v>1</v>
      </c>
      <c r="E1" s="61" t="s">
        <v>2</v>
      </c>
      <c r="F1" s="69" t="s">
        <v>3</v>
      </c>
      <c r="G1" s="69" t="s">
        <v>4</v>
      </c>
      <c r="H1" s="70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7" t="s">
        <v>10</v>
      </c>
      <c r="N1" s="68" t="s">
        <v>11</v>
      </c>
      <c r="O1" s="61" t="s">
        <v>12</v>
      </c>
      <c r="P1" s="61" t="s">
        <v>13</v>
      </c>
      <c r="Q1" s="61" t="s">
        <v>14</v>
      </c>
      <c r="R1" s="61" t="s">
        <v>66</v>
      </c>
      <c r="S1" s="64" t="s">
        <v>15</v>
      </c>
      <c r="T1" s="55" t="s">
        <v>68</v>
      </c>
      <c r="U1" s="55" t="s">
        <v>16</v>
      </c>
      <c r="V1" s="55" t="s">
        <v>17</v>
      </c>
      <c r="W1" s="55" t="s">
        <v>18</v>
      </c>
      <c r="X1" s="55" t="s">
        <v>19</v>
      </c>
      <c r="Y1" s="55" t="s">
        <v>20</v>
      </c>
      <c r="Z1" s="55" t="s">
        <v>21</v>
      </c>
      <c r="AA1" s="55" t="s">
        <v>22</v>
      </c>
      <c r="AB1" s="55" t="s">
        <v>23</v>
      </c>
      <c r="AC1" s="55" t="s">
        <v>24</v>
      </c>
      <c r="AD1" s="60" t="s">
        <v>25</v>
      </c>
      <c r="AE1" s="58" t="s">
        <v>26</v>
      </c>
      <c r="AF1" s="59" t="s">
        <v>27</v>
      </c>
      <c r="AG1" s="58" t="s">
        <v>28</v>
      </c>
    </row>
    <row r="2" spans="1:33" ht="15.75" customHeight="1" x14ac:dyDescent="0.2">
      <c r="A2" s="1" t="str">
        <f ca="1">IFERROR(__xludf.DUMMYFUNCTION("IFERROR(VLOOKUP(B2,IMPORTRANGE(""https://docs.google.com/spreadsheets/d/1x0DhHglkXKoEBOD2MBsuK_EyIr1ouxD2ftIpqOYFa-k/edit?usp=sharing"",""Ubiquitty-SKU-Specific Info!B1:BJ5000""),2,FALSE),"""")"),"")</f>
        <v/>
      </c>
      <c r="B2" s="2" t="s">
        <v>29</v>
      </c>
      <c r="C2" s="63"/>
      <c r="D2" s="63"/>
      <c r="E2" s="62"/>
      <c r="F2" s="63"/>
      <c r="G2" s="63"/>
      <c r="H2" s="66"/>
      <c r="I2" s="63"/>
      <c r="J2" s="63"/>
      <c r="K2" s="66"/>
      <c r="L2" s="66"/>
      <c r="M2" s="66"/>
      <c r="N2" s="63"/>
      <c r="O2" s="63"/>
      <c r="P2" s="62"/>
      <c r="Q2" s="63"/>
      <c r="R2" s="63"/>
      <c r="S2" s="65"/>
      <c r="T2" s="57"/>
      <c r="U2" s="56"/>
      <c r="V2" s="56"/>
      <c r="W2" s="57"/>
      <c r="X2" s="57"/>
      <c r="Y2" s="57"/>
      <c r="Z2" s="57"/>
      <c r="AA2" s="56"/>
      <c r="AB2" s="56"/>
      <c r="AC2" s="56"/>
      <c r="AD2" s="56"/>
      <c r="AE2" s="57"/>
      <c r="AF2" s="57"/>
      <c r="AG2" s="57"/>
    </row>
    <row r="3" spans="1:33" ht="16" x14ac:dyDescent="0.2">
      <c r="A3" s="71" t="s">
        <v>30</v>
      </c>
      <c r="B3" s="72"/>
      <c r="C3" s="3">
        <f>((AE32+AF32)/0.85)*-1</f>
        <v>3.7529411764705882</v>
      </c>
      <c r="D3" s="4">
        <f>SUM(D4:D99765)</f>
        <v>0</v>
      </c>
      <c r="E3" s="4"/>
      <c r="F3" s="5">
        <f t="shared" ref="F3:G3" si="0">SUM(F4:F99765)</f>
        <v>0</v>
      </c>
      <c r="G3" s="5">
        <f t="shared" si="0"/>
        <v>0</v>
      </c>
      <c r="H3" s="6" t="e">
        <f t="shared" ref="H3:H32" si="1">G3/F3*-1</f>
        <v>#DIV/0!</v>
      </c>
      <c r="I3" s="7" t="e">
        <f t="shared" ref="I3:I32" si="2">J3/F3</f>
        <v>#N/A</v>
      </c>
      <c r="J3" s="5" t="e">
        <f>SUM(J4:J99765)</f>
        <v>#N/A</v>
      </c>
      <c r="K3" s="5" t="e">
        <f t="shared" ref="K3:K32" si="3">J3/D3</f>
        <v>#N/A</v>
      </c>
      <c r="L3" s="4"/>
      <c r="M3" s="8"/>
      <c r="N3" s="9"/>
      <c r="O3" s="4" t="str">
        <f ca="1">IFERROR(__xludf.DUMMYFUNCTION("VLOOKUP(B2,IMPORTRANGE(""https://docs.google.com/spreadsheets/d/1N8jvpEHDVkurDv7NrPxwI3eH6hQsvtb1QltGNCalRjU/edit#gid=865736387"",""Compiled Sheet!a1:g5000""),2,FALSE)"),"#N/A")</f>
        <v>#N/A</v>
      </c>
      <c r="P3" s="4"/>
      <c r="Q3" s="10"/>
      <c r="R3" s="10"/>
      <c r="S3" s="11"/>
      <c r="T3" s="12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2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2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4">
        <f>SUM(W4:W99765)</f>
        <v>0</v>
      </c>
      <c r="X3" s="6" t="e">
        <f>W3/D3</f>
        <v>#DIV/0!</v>
      </c>
      <c r="Y3" s="5"/>
      <c r="Z3" s="4"/>
      <c r="AA3" s="4"/>
      <c r="AB3" s="4"/>
      <c r="AC3" s="4"/>
      <c r="AD3" s="5">
        <f>SUM(AD4:AD99765)</f>
        <v>0</v>
      </c>
      <c r="AE3" s="13"/>
      <c r="AF3" s="5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Info!B2:BZ3000""),37,FALSE)),"""")*-1"),0)</f>
        <v>0</v>
      </c>
      <c r="AG3" s="5">
        <f>SUM(AG4:AG99765)</f>
        <v>0</v>
      </c>
    </row>
    <row r="4" spans="1:33" ht="15.75" customHeight="1" x14ac:dyDescent="0.2">
      <c r="A4" s="14" t="s">
        <v>31</v>
      </c>
      <c r="B4" s="14"/>
      <c r="C4" s="15" t="str">
        <f t="shared" ref="C4:C32" si="4">IFERROR(F4/D4," - ")</f>
        <v xml:space="preserve"> - </v>
      </c>
      <c r="D4" s="16">
        <v>0</v>
      </c>
      <c r="E4" s="16">
        <v>0</v>
      </c>
      <c r="F4" s="17">
        <v>0</v>
      </c>
      <c r="G4" s="17">
        <v>0</v>
      </c>
      <c r="H4" s="18" t="e">
        <f t="shared" si="1"/>
        <v>#DIV/0!</v>
      </c>
      <c r="I4" s="18" t="e">
        <f t="shared" si="2"/>
        <v>#N/A</v>
      </c>
      <c r="J4" s="17" t="e">
        <f t="shared" ref="J4:J32" si="5">F4*0.85+G4+AF4*D4+D4*AE4+AG4+AD4</f>
        <v>#N/A</v>
      </c>
      <c r="K4" s="17" t="e">
        <f t="shared" si="3"/>
        <v>#N/A</v>
      </c>
      <c r="L4" s="16">
        <v>0</v>
      </c>
      <c r="M4" s="19" t="str">
        <f t="shared" ref="M4:M32" si="6">IFERROR(D4/L4,"-")</f>
        <v>-</v>
      </c>
      <c r="N4" s="16">
        <v>0</v>
      </c>
      <c r="O4" s="20">
        <f t="shared" ref="O4:P4" si="7">D4/7</f>
        <v>0</v>
      </c>
      <c r="P4" s="20">
        <f t="shared" si="7"/>
        <v>0</v>
      </c>
      <c r="Q4" s="16" t="e">
        <f t="shared" ref="Q4:Q32" si="8">ROUNDDOWN(N4/(O4+P4),0)</f>
        <v>#DIV/0!</v>
      </c>
      <c r="R4" s="16"/>
      <c r="S4" s="21" t="e">
        <v>#N/A</v>
      </c>
      <c r="T4" s="14" t="s">
        <v>32</v>
      </c>
      <c r="U4" s="22" t="s">
        <v>32</v>
      </c>
      <c r="V4" s="23" t="s">
        <v>32</v>
      </c>
      <c r="W4" s="14">
        <v>0</v>
      </c>
      <c r="X4" s="24">
        <f t="shared" ref="X4:X32" si="9">IFERROR(W4/D4,0)</f>
        <v>0</v>
      </c>
      <c r="Y4" s="25">
        <f t="shared" ref="Y4:Y26" si="10">IFERROR(G4/(W4+Z4)*-1,0)</f>
        <v>0</v>
      </c>
      <c r="Z4" s="14">
        <v>0</v>
      </c>
      <c r="AA4" s="1" t="e">
        <v>#N/A</v>
      </c>
      <c r="AB4" s="26" t="e">
        <f t="shared" ref="AB4:AB32" si="11">IF(OR(AA4="UsLargeStandardSize",AA4="UsSmallStandardSize"),-0.69,-0.48)</f>
        <v>#N/A</v>
      </c>
      <c r="AC4" s="27" t="e">
        <v>#N/A</v>
      </c>
      <c r="AD4" s="25">
        <f t="shared" ref="AD4:AD32" si="12">IFERROR(AB4*AC4*D4*2,0)</f>
        <v>0</v>
      </c>
      <c r="AE4" s="25">
        <v>0</v>
      </c>
      <c r="AF4" s="25" t="e">
        <v>#N/A</v>
      </c>
      <c r="AG4" s="25">
        <v>0</v>
      </c>
    </row>
    <row r="5" spans="1:33" ht="15.75" customHeight="1" x14ac:dyDescent="0.2">
      <c r="A5" s="28" t="s">
        <v>33</v>
      </c>
      <c r="B5" s="28"/>
      <c r="C5" s="15" t="str">
        <f t="shared" si="4"/>
        <v xml:space="preserve"> - </v>
      </c>
      <c r="D5" s="29">
        <v>0</v>
      </c>
      <c r="E5" s="29">
        <v>0</v>
      </c>
      <c r="F5" s="30">
        <v>0</v>
      </c>
      <c r="G5" s="30">
        <v>0</v>
      </c>
      <c r="H5" s="31" t="e">
        <f t="shared" si="1"/>
        <v>#DIV/0!</v>
      </c>
      <c r="I5" s="31" t="e">
        <f t="shared" si="2"/>
        <v>#N/A</v>
      </c>
      <c r="J5" s="32" t="e">
        <f t="shared" si="5"/>
        <v>#N/A</v>
      </c>
      <c r="K5" s="32" t="e">
        <f t="shared" si="3"/>
        <v>#N/A</v>
      </c>
      <c r="L5" s="29">
        <v>0</v>
      </c>
      <c r="M5" s="33" t="str">
        <f t="shared" si="6"/>
        <v>-</v>
      </c>
      <c r="N5" s="29">
        <v>0</v>
      </c>
      <c r="O5" s="34">
        <f t="shared" ref="O5:P5" si="13">D5/7</f>
        <v>0</v>
      </c>
      <c r="P5" s="34">
        <f t="shared" si="13"/>
        <v>0</v>
      </c>
      <c r="Q5" s="29" t="e">
        <f t="shared" si="8"/>
        <v>#DIV/0!</v>
      </c>
      <c r="R5" s="29"/>
      <c r="S5" s="35" t="e">
        <v>#N/A</v>
      </c>
      <c r="T5" s="28" t="s">
        <v>32</v>
      </c>
      <c r="U5" s="36" t="s">
        <v>32</v>
      </c>
      <c r="V5" s="37" t="s">
        <v>32</v>
      </c>
      <c r="W5" s="28">
        <v>0</v>
      </c>
      <c r="X5" s="38">
        <f t="shared" si="9"/>
        <v>0</v>
      </c>
      <c r="Y5" s="39">
        <f t="shared" si="10"/>
        <v>0</v>
      </c>
      <c r="Z5" s="28">
        <v>0</v>
      </c>
      <c r="AA5" s="28" t="e">
        <v>#N/A</v>
      </c>
      <c r="AB5" s="40" t="e">
        <f t="shared" si="11"/>
        <v>#N/A</v>
      </c>
      <c r="AC5" s="41" t="e">
        <v>#N/A</v>
      </c>
      <c r="AD5" s="39">
        <f t="shared" si="12"/>
        <v>0</v>
      </c>
      <c r="AE5" s="39">
        <v>0</v>
      </c>
      <c r="AF5" s="39" t="e">
        <v>#N/A</v>
      </c>
      <c r="AG5" s="39">
        <v>0</v>
      </c>
    </row>
    <row r="6" spans="1:33" ht="15.75" customHeight="1" x14ac:dyDescent="0.2">
      <c r="A6" s="28" t="s">
        <v>34</v>
      </c>
      <c r="B6" s="28"/>
      <c r="C6" s="15" t="str">
        <f t="shared" si="4"/>
        <v xml:space="preserve"> - </v>
      </c>
      <c r="D6" s="29">
        <v>0</v>
      </c>
      <c r="E6" s="29">
        <v>0</v>
      </c>
      <c r="F6" s="30">
        <v>0</v>
      </c>
      <c r="G6" s="30">
        <v>0</v>
      </c>
      <c r="H6" s="31" t="e">
        <f t="shared" si="1"/>
        <v>#DIV/0!</v>
      </c>
      <c r="I6" s="31" t="e">
        <f t="shared" si="2"/>
        <v>#N/A</v>
      </c>
      <c r="J6" s="32" t="e">
        <f t="shared" si="5"/>
        <v>#N/A</v>
      </c>
      <c r="K6" s="32" t="e">
        <f t="shared" si="3"/>
        <v>#N/A</v>
      </c>
      <c r="L6" s="29">
        <v>0</v>
      </c>
      <c r="M6" s="33" t="str">
        <f t="shared" si="6"/>
        <v>-</v>
      </c>
      <c r="N6" s="29">
        <v>0</v>
      </c>
      <c r="O6" s="34">
        <f t="shared" ref="O6:P6" si="14">D6/7</f>
        <v>0</v>
      </c>
      <c r="P6" s="34">
        <f t="shared" si="14"/>
        <v>0</v>
      </c>
      <c r="Q6" s="29" t="e">
        <f t="shared" si="8"/>
        <v>#DIV/0!</v>
      </c>
      <c r="R6" s="29"/>
      <c r="S6" s="35" t="e">
        <v>#N/A</v>
      </c>
      <c r="T6" s="28" t="s">
        <v>32</v>
      </c>
      <c r="U6" s="36" t="s">
        <v>32</v>
      </c>
      <c r="V6" s="37" t="s">
        <v>32</v>
      </c>
      <c r="W6" s="28">
        <v>0</v>
      </c>
      <c r="X6" s="38">
        <f t="shared" si="9"/>
        <v>0</v>
      </c>
      <c r="Y6" s="39">
        <f t="shared" si="10"/>
        <v>0</v>
      </c>
      <c r="Z6" s="28">
        <v>0</v>
      </c>
      <c r="AA6" s="28" t="e">
        <v>#N/A</v>
      </c>
      <c r="AB6" s="40" t="e">
        <f t="shared" si="11"/>
        <v>#N/A</v>
      </c>
      <c r="AC6" s="41" t="e">
        <v>#N/A</v>
      </c>
      <c r="AD6" s="39">
        <f t="shared" si="12"/>
        <v>0</v>
      </c>
      <c r="AE6" s="39">
        <v>0</v>
      </c>
      <c r="AF6" s="39" t="e">
        <v>#N/A</v>
      </c>
      <c r="AG6" s="39">
        <v>0</v>
      </c>
    </row>
    <row r="7" spans="1:33" ht="15.75" customHeight="1" x14ac:dyDescent="0.2">
      <c r="A7" s="28" t="s">
        <v>35</v>
      </c>
      <c r="B7" s="28"/>
      <c r="C7" s="15" t="str">
        <f t="shared" si="4"/>
        <v xml:space="preserve"> - </v>
      </c>
      <c r="D7" s="29">
        <v>0</v>
      </c>
      <c r="E7" s="29">
        <v>0</v>
      </c>
      <c r="F7" s="30">
        <v>0</v>
      </c>
      <c r="G7" s="30">
        <v>0</v>
      </c>
      <c r="H7" s="31" t="e">
        <f t="shared" si="1"/>
        <v>#DIV/0!</v>
      </c>
      <c r="I7" s="31" t="e">
        <f t="shared" si="2"/>
        <v>#N/A</v>
      </c>
      <c r="J7" s="32" t="e">
        <f t="shared" si="5"/>
        <v>#N/A</v>
      </c>
      <c r="K7" s="32" t="e">
        <f t="shared" si="3"/>
        <v>#N/A</v>
      </c>
      <c r="L7" s="29">
        <v>0</v>
      </c>
      <c r="M7" s="33" t="str">
        <f t="shared" si="6"/>
        <v>-</v>
      </c>
      <c r="N7" s="29">
        <v>0</v>
      </c>
      <c r="O7" s="34">
        <f t="shared" ref="O7:P7" si="15">D7/7</f>
        <v>0</v>
      </c>
      <c r="P7" s="34">
        <f t="shared" si="15"/>
        <v>0</v>
      </c>
      <c r="Q7" s="29" t="e">
        <f t="shared" si="8"/>
        <v>#DIV/0!</v>
      </c>
      <c r="R7" s="29"/>
      <c r="S7" s="35" t="e">
        <v>#N/A</v>
      </c>
      <c r="T7" s="28" t="s">
        <v>32</v>
      </c>
      <c r="U7" s="36" t="s">
        <v>32</v>
      </c>
      <c r="V7" s="37" t="s">
        <v>32</v>
      </c>
      <c r="W7" s="28">
        <v>0</v>
      </c>
      <c r="X7" s="38">
        <f t="shared" si="9"/>
        <v>0</v>
      </c>
      <c r="Y7" s="39">
        <f t="shared" si="10"/>
        <v>0</v>
      </c>
      <c r="Z7" s="28">
        <v>0</v>
      </c>
      <c r="AA7" s="28" t="e">
        <v>#N/A</v>
      </c>
      <c r="AB7" s="40" t="e">
        <f t="shared" si="11"/>
        <v>#N/A</v>
      </c>
      <c r="AC7" s="41" t="e">
        <v>#N/A</v>
      </c>
      <c r="AD7" s="39">
        <f t="shared" si="12"/>
        <v>0</v>
      </c>
      <c r="AE7" s="39">
        <v>0</v>
      </c>
      <c r="AF7" s="39" t="e">
        <v>#N/A</v>
      </c>
      <c r="AG7" s="39">
        <v>0</v>
      </c>
    </row>
    <row r="8" spans="1:33" ht="15.75" customHeight="1" x14ac:dyDescent="0.2">
      <c r="A8" s="28" t="s">
        <v>36</v>
      </c>
      <c r="B8" s="28"/>
      <c r="C8" s="15" t="str">
        <f t="shared" si="4"/>
        <v xml:space="preserve"> - </v>
      </c>
      <c r="D8" s="29">
        <v>0</v>
      </c>
      <c r="E8" s="29">
        <v>0</v>
      </c>
      <c r="F8" s="30">
        <v>0</v>
      </c>
      <c r="G8" s="30">
        <v>0</v>
      </c>
      <c r="H8" s="31" t="e">
        <f t="shared" si="1"/>
        <v>#DIV/0!</v>
      </c>
      <c r="I8" s="31" t="e">
        <f t="shared" si="2"/>
        <v>#N/A</v>
      </c>
      <c r="J8" s="32" t="e">
        <f t="shared" si="5"/>
        <v>#N/A</v>
      </c>
      <c r="K8" s="32" t="e">
        <f t="shared" si="3"/>
        <v>#N/A</v>
      </c>
      <c r="L8" s="29">
        <v>0</v>
      </c>
      <c r="M8" s="33" t="str">
        <f t="shared" si="6"/>
        <v>-</v>
      </c>
      <c r="N8" s="29">
        <v>0</v>
      </c>
      <c r="O8" s="34">
        <f t="shared" ref="O8:P8" si="16">D8/7</f>
        <v>0</v>
      </c>
      <c r="P8" s="34">
        <f t="shared" si="16"/>
        <v>0</v>
      </c>
      <c r="Q8" s="29" t="e">
        <f t="shared" si="8"/>
        <v>#DIV/0!</v>
      </c>
      <c r="R8" s="29"/>
      <c r="S8" s="35" t="e">
        <v>#N/A</v>
      </c>
      <c r="T8" s="28" t="s">
        <v>32</v>
      </c>
      <c r="U8" s="36" t="s">
        <v>32</v>
      </c>
      <c r="V8" s="37" t="s">
        <v>32</v>
      </c>
      <c r="W8" s="28">
        <v>0</v>
      </c>
      <c r="X8" s="38">
        <f t="shared" si="9"/>
        <v>0</v>
      </c>
      <c r="Y8" s="39">
        <f t="shared" si="10"/>
        <v>0</v>
      </c>
      <c r="Z8" s="28">
        <v>0</v>
      </c>
      <c r="AA8" s="28" t="e">
        <v>#N/A</v>
      </c>
      <c r="AB8" s="40" t="e">
        <f t="shared" si="11"/>
        <v>#N/A</v>
      </c>
      <c r="AC8" s="41" t="e">
        <v>#N/A</v>
      </c>
      <c r="AD8" s="39">
        <f t="shared" si="12"/>
        <v>0</v>
      </c>
      <c r="AE8" s="39">
        <v>0</v>
      </c>
      <c r="AF8" s="39" t="e">
        <v>#N/A</v>
      </c>
      <c r="AG8" s="39">
        <v>0</v>
      </c>
    </row>
    <row r="9" spans="1:33" ht="15.75" customHeight="1" x14ac:dyDescent="0.2">
      <c r="A9" s="28" t="s">
        <v>37</v>
      </c>
      <c r="B9" s="28"/>
      <c r="C9" s="15" t="str">
        <f t="shared" si="4"/>
        <v xml:space="preserve"> - </v>
      </c>
      <c r="D9" s="29">
        <v>0</v>
      </c>
      <c r="E9" s="29">
        <v>0</v>
      </c>
      <c r="F9" s="30">
        <v>0</v>
      </c>
      <c r="G9" s="30">
        <v>0</v>
      </c>
      <c r="H9" s="31" t="e">
        <f t="shared" si="1"/>
        <v>#DIV/0!</v>
      </c>
      <c r="I9" s="31" t="e">
        <f t="shared" si="2"/>
        <v>#N/A</v>
      </c>
      <c r="J9" s="32" t="e">
        <f t="shared" si="5"/>
        <v>#N/A</v>
      </c>
      <c r="K9" s="32" t="e">
        <f t="shared" si="3"/>
        <v>#N/A</v>
      </c>
      <c r="L9" s="29">
        <v>0</v>
      </c>
      <c r="M9" s="33" t="str">
        <f t="shared" si="6"/>
        <v>-</v>
      </c>
      <c r="N9" s="29">
        <v>0</v>
      </c>
      <c r="O9" s="34">
        <f t="shared" ref="O9:P9" si="17">D9/7</f>
        <v>0</v>
      </c>
      <c r="P9" s="34">
        <f t="shared" si="17"/>
        <v>0</v>
      </c>
      <c r="Q9" s="29" t="e">
        <f t="shared" si="8"/>
        <v>#DIV/0!</v>
      </c>
      <c r="R9" s="29"/>
      <c r="S9" s="35" t="e">
        <v>#N/A</v>
      </c>
      <c r="T9" s="28" t="s">
        <v>32</v>
      </c>
      <c r="U9" s="36" t="s">
        <v>32</v>
      </c>
      <c r="V9" s="37" t="s">
        <v>32</v>
      </c>
      <c r="W9" s="28">
        <v>0</v>
      </c>
      <c r="X9" s="38">
        <f t="shared" si="9"/>
        <v>0</v>
      </c>
      <c r="Y9" s="39">
        <f t="shared" si="10"/>
        <v>0</v>
      </c>
      <c r="Z9" s="28">
        <v>0</v>
      </c>
      <c r="AA9" s="28" t="e">
        <v>#N/A</v>
      </c>
      <c r="AB9" s="40" t="e">
        <f t="shared" si="11"/>
        <v>#N/A</v>
      </c>
      <c r="AC9" s="41" t="e">
        <v>#N/A</v>
      </c>
      <c r="AD9" s="39">
        <f t="shared" si="12"/>
        <v>0</v>
      </c>
      <c r="AE9" s="39">
        <v>0</v>
      </c>
      <c r="AF9" s="39" t="e">
        <v>#N/A</v>
      </c>
      <c r="AG9" s="39">
        <v>0</v>
      </c>
    </row>
    <row r="10" spans="1:33" ht="15.75" customHeight="1" x14ac:dyDescent="0.2">
      <c r="A10" s="28" t="s">
        <v>38</v>
      </c>
      <c r="B10" s="28"/>
      <c r="C10" s="15" t="str">
        <f t="shared" si="4"/>
        <v xml:space="preserve"> - </v>
      </c>
      <c r="D10" s="29">
        <v>0</v>
      </c>
      <c r="E10" s="29">
        <v>0</v>
      </c>
      <c r="F10" s="30">
        <v>0</v>
      </c>
      <c r="G10" s="30">
        <v>0</v>
      </c>
      <c r="H10" s="31" t="e">
        <f t="shared" si="1"/>
        <v>#DIV/0!</v>
      </c>
      <c r="I10" s="31" t="e">
        <f t="shared" si="2"/>
        <v>#N/A</v>
      </c>
      <c r="J10" s="32" t="e">
        <f t="shared" si="5"/>
        <v>#N/A</v>
      </c>
      <c r="K10" s="32" t="e">
        <f t="shared" si="3"/>
        <v>#N/A</v>
      </c>
      <c r="L10" s="29">
        <v>0</v>
      </c>
      <c r="M10" s="33" t="str">
        <f t="shared" si="6"/>
        <v>-</v>
      </c>
      <c r="N10" s="29">
        <v>0</v>
      </c>
      <c r="O10" s="34">
        <f t="shared" ref="O10:P10" si="18">D10/7</f>
        <v>0</v>
      </c>
      <c r="P10" s="34">
        <f t="shared" si="18"/>
        <v>0</v>
      </c>
      <c r="Q10" s="29" t="e">
        <f t="shared" si="8"/>
        <v>#DIV/0!</v>
      </c>
      <c r="R10" s="29"/>
      <c r="S10" s="35" t="e">
        <v>#N/A</v>
      </c>
      <c r="T10" s="28" t="s">
        <v>32</v>
      </c>
      <c r="U10" s="36" t="s">
        <v>32</v>
      </c>
      <c r="V10" s="37" t="s">
        <v>32</v>
      </c>
      <c r="W10" s="28">
        <v>0</v>
      </c>
      <c r="X10" s="38">
        <f t="shared" si="9"/>
        <v>0</v>
      </c>
      <c r="Y10" s="39">
        <f t="shared" si="10"/>
        <v>0</v>
      </c>
      <c r="Z10" s="28">
        <v>0</v>
      </c>
      <c r="AA10" s="28" t="e">
        <v>#N/A</v>
      </c>
      <c r="AB10" s="40" t="e">
        <f t="shared" si="11"/>
        <v>#N/A</v>
      </c>
      <c r="AC10" s="41" t="e">
        <v>#N/A</v>
      </c>
      <c r="AD10" s="39">
        <f t="shared" si="12"/>
        <v>0</v>
      </c>
      <c r="AE10" s="39">
        <v>0</v>
      </c>
      <c r="AF10" s="39" t="e">
        <v>#N/A</v>
      </c>
      <c r="AG10" s="39">
        <v>0</v>
      </c>
    </row>
    <row r="11" spans="1:33" ht="15.75" customHeight="1" x14ac:dyDescent="0.2">
      <c r="A11" s="28" t="s">
        <v>39</v>
      </c>
      <c r="B11" s="28"/>
      <c r="C11" s="15" t="str">
        <f t="shared" si="4"/>
        <v xml:space="preserve"> - </v>
      </c>
      <c r="D11" s="29">
        <v>0</v>
      </c>
      <c r="E11" s="29">
        <v>0</v>
      </c>
      <c r="F11" s="30">
        <v>0</v>
      </c>
      <c r="G11" s="30">
        <v>0</v>
      </c>
      <c r="H11" s="31" t="e">
        <f t="shared" si="1"/>
        <v>#DIV/0!</v>
      </c>
      <c r="I11" s="31" t="e">
        <f t="shared" si="2"/>
        <v>#N/A</v>
      </c>
      <c r="J11" s="32" t="e">
        <f t="shared" si="5"/>
        <v>#N/A</v>
      </c>
      <c r="K11" s="32" t="e">
        <f t="shared" si="3"/>
        <v>#N/A</v>
      </c>
      <c r="L11" s="29">
        <v>0</v>
      </c>
      <c r="M11" s="33" t="str">
        <f t="shared" si="6"/>
        <v>-</v>
      </c>
      <c r="N11" s="29">
        <v>0</v>
      </c>
      <c r="O11" s="34">
        <f t="shared" ref="O11:P11" si="19">D11/7</f>
        <v>0</v>
      </c>
      <c r="P11" s="34">
        <f t="shared" si="19"/>
        <v>0</v>
      </c>
      <c r="Q11" s="29" t="e">
        <f t="shared" si="8"/>
        <v>#DIV/0!</v>
      </c>
      <c r="R11" s="29"/>
      <c r="S11" s="35" t="e">
        <v>#N/A</v>
      </c>
      <c r="T11" s="28" t="s">
        <v>32</v>
      </c>
      <c r="U11" s="36" t="s">
        <v>32</v>
      </c>
      <c r="V11" s="37" t="s">
        <v>32</v>
      </c>
      <c r="W11" s="28">
        <v>0</v>
      </c>
      <c r="X11" s="38">
        <f t="shared" si="9"/>
        <v>0</v>
      </c>
      <c r="Y11" s="39">
        <f t="shared" si="10"/>
        <v>0</v>
      </c>
      <c r="Z11" s="28">
        <v>0</v>
      </c>
      <c r="AA11" s="28" t="e">
        <v>#N/A</v>
      </c>
      <c r="AB11" s="40" t="e">
        <f t="shared" si="11"/>
        <v>#N/A</v>
      </c>
      <c r="AC11" s="41" t="e">
        <v>#N/A</v>
      </c>
      <c r="AD11" s="39">
        <f t="shared" si="12"/>
        <v>0</v>
      </c>
      <c r="AE11" s="39">
        <v>0</v>
      </c>
      <c r="AF11" s="39" t="e">
        <v>#N/A</v>
      </c>
      <c r="AG11" s="39">
        <v>0</v>
      </c>
    </row>
    <row r="12" spans="1:33" ht="15.75" customHeight="1" x14ac:dyDescent="0.2">
      <c r="A12" s="28" t="s">
        <v>40</v>
      </c>
      <c r="B12" s="28"/>
      <c r="C12" s="15" t="str">
        <f t="shared" si="4"/>
        <v xml:space="preserve"> - </v>
      </c>
      <c r="D12" s="29">
        <v>0</v>
      </c>
      <c r="E12" s="29">
        <v>0</v>
      </c>
      <c r="F12" s="30">
        <v>0</v>
      </c>
      <c r="G12" s="30">
        <v>0</v>
      </c>
      <c r="H12" s="31" t="e">
        <f t="shared" si="1"/>
        <v>#DIV/0!</v>
      </c>
      <c r="I12" s="31" t="e">
        <f t="shared" si="2"/>
        <v>#N/A</v>
      </c>
      <c r="J12" s="32" t="e">
        <f t="shared" si="5"/>
        <v>#N/A</v>
      </c>
      <c r="K12" s="32" t="e">
        <f t="shared" si="3"/>
        <v>#N/A</v>
      </c>
      <c r="L12" s="29">
        <v>0</v>
      </c>
      <c r="M12" s="33" t="str">
        <f t="shared" si="6"/>
        <v>-</v>
      </c>
      <c r="N12" s="29">
        <v>0</v>
      </c>
      <c r="O12" s="34">
        <f t="shared" ref="O12:P12" si="20">D12/7</f>
        <v>0</v>
      </c>
      <c r="P12" s="34">
        <f t="shared" si="20"/>
        <v>0</v>
      </c>
      <c r="Q12" s="29" t="e">
        <f t="shared" si="8"/>
        <v>#DIV/0!</v>
      </c>
      <c r="R12" s="29"/>
      <c r="S12" s="35" t="e">
        <v>#N/A</v>
      </c>
      <c r="T12" s="28" t="s">
        <v>32</v>
      </c>
      <c r="U12" s="36" t="s">
        <v>32</v>
      </c>
      <c r="V12" s="37" t="s">
        <v>32</v>
      </c>
      <c r="W12" s="28">
        <v>0</v>
      </c>
      <c r="X12" s="38">
        <f t="shared" si="9"/>
        <v>0</v>
      </c>
      <c r="Y12" s="39">
        <f t="shared" si="10"/>
        <v>0</v>
      </c>
      <c r="Z12" s="28">
        <v>0</v>
      </c>
      <c r="AA12" s="28" t="e">
        <v>#N/A</v>
      </c>
      <c r="AB12" s="40" t="e">
        <f t="shared" si="11"/>
        <v>#N/A</v>
      </c>
      <c r="AC12" s="41" t="e">
        <v>#N/A</v>
      </c>
      <c r="AD12" s="39">
        <f t="shared" si="12"/>
        <v>0</v>
      </c>
      <c r="AE12" s="39">
        <v>0</v>
      </c>
      <c r="AF12" s="39" t="e">
        <v>#N/A</v>
      </c>
      <c r="AG12" s="39">
        <v>0</v>
      </c>
    </row>
    <row r="13" spans="1:33" ht="15.75" customHeight="1" x14ac:dyDescent="0.2">
      <c r="A13" s="28" t="s">
        <v>41</v>
      </c>
      <c r="B13" s="28"/>
      <c r="C13" s="15" t="str">
        <f t="shared" si="4"/>
        <v xml:space="preserve"> - </v>
      </c>
      <c r="D13" s="29">
        <v>0</v>
      </c>
      <c r="E13" s="29">
        <v>0</v>
      </c>
      <c r="F13" s="32">
        <v>0</v>
      </c>
      <c r="G13" s="30">
        <v>0</v>
      </c>
      <c r="H13" s="31" t="e">
        <f t="shared" si="1"/>
        <v>#DIV/0!</v>
      </c>
      <c r="I13" s="31" t="e">
        <f t="shared" si="2"/>
        <v>#N/A</v>
      </c>
      <c r="J13" s="32" t="e">
        <f t="shared" si="5"/>
        <v>#N/A</v>
      </c>
      <c r="K13" s="32" t="e">
        <f t="shared" si="3"/>
        <v>#N/A</v>
      </c>
      <c r="L13" s="29">
        <v>0</v>
      </c>
      <c r="M13" s="33" t="str">
        <f t="shared" si="6"/>
        <v>-</v>
      </c>
      <c r="N13" s="29">
        <v>0</v>
      </c>
      <c r="O13" s="34">
        <f t="shared" ref="O13:P13" si="21">D13/7</f>
        <v>0</v>
      </c>
      <c r="P13" s="34">
        <f t="shared" si="21"/>
        <v>0</v>
      </c>
      <c r="Q13" s="29" t="e">
        <f t="shared" si="8"/>
        <v>#DIV/0!</v>
      </c>
      <c r="R13" s="29"/>
      <c r="S13" s="35" t="e">
        <v>#N/A</v>
      </c>
      <c r="T13" s="28" t="s">
        <v>32</v>
      </c>
      <c r="U13" s="36" t="s">
        <v>32</v>
      </c>
      <c r="V13" s="37" t="s">
        <v>32</v>
      </c>
      <c r="W13" s="28">
        <v>0</v>
      </c>
      <c r="X13" s="38">
        <f t="shared" si="9"/>
        <v>0</v>
      </c>
      <c r="Y13" s="39">
        <f t="shared" si="10"/>
        <v>0</v>
      </c>
      <c r="Z13" s="28">
        <v>0</v>
      </c>
      <c r="AA13" s="28" t="e">
        <v>#N/A</v>
      </c>
      <c r="AB13" s="40" t="e">
        <f t="shared" si="11"/>
        <v>#N/A</v>
      </c>
      <c r="AC13" s="41" t="e">
        <v>#N/A</v>
      </c>
      <c r="AD13" s="39">
        <f t="shared" si="12"/>
        <v>0</v>
      </c>
      <c r="AE13" s="39">
        <v>0</v>
      </c>
      <c r="AF13" s="39" t="e">
        <v>#N/A</v>
      </c>
      <c r="AG13" s="39">
        <v>0</v>
      </c>
    </row>
    <row r="14" spans="1:33" ht="15.75" customHeight="1" x14ac:dyDescent="0.2">
      <c r="A14" s="28" t="s">
        <v>42</v>
      </c>
      <c r="B14" s="28"/>
      <c r="C14" s="15" t="str">
        <f t="shared" si="4"/>
        <v xml:space="preserve"> - </v>
      </c>
      <c r="D14" s="29">
        <v>0</v>
      </c>
      <c r="E14" s="29">
        <v>0</v>
      </c>
      <c r="F14" s="32">
        <v>0</v>
      </c>
      <c r="G14" s="30">
        <v>0</v>
      </c>
      <c r="H14" s="31" t="e">
        <f t="shared" si="1"/>
        <v>#DIV/0!</v>
      </c>
      <c r="I14" s="31" t="e">
        <f t="shared" si="2"/>
        <v>#N/A</v>
      </c>
      <c r="J14" s="32" t="e">
        <f t="shared" si="5"/>
        <v>#N/A</v>
      </c>
      <c r="K14" s="32" t="e">
        <f t="shared" si="3"/>
        <v>#N/A</v>
      </c>
      <c r="L14" s="29">
        <v>0</v>
      </c>
      <c r="M14" s="33" t="str">
        <f t="shared" si="6"/>
        <v>-</v>
      </c>
      <c r="N14" s="29">
        <v>0</v>
      </c>
      <c r="O14" s="34">
        <f t="shared" ref="O14:P14" si="22">D14/7</f>
        <v>0</v>
      </c>
      <c r="P14" s="34">
        <f t="shared" si="22"/>
        <v>0</v>
      </c>
      <c r="Q14" s="29" t="e">
        <f t="shared" si="8"/>
        <v>#DIV/0!</v>
      </c>
      <c r="R14" s="29"/>
      <c r="S14" s="35" t="e">
        <v>#N/A</v>
      </c>
      <c r="T14" s="28" t="s">
        <v>32</v>
      </c>
      <c r="U14" s="36" t="s">
        <v>32</v>
      </c>
      <c r="V14" s="37" t="s">
        <v>32</v>
      </c>
      <c r="W14" s="28">
        <v>0</v>
      </c>
      <c r="X14" s="38">
        <f t="shared" si="9"/>
        <v>0</v>
      </c>
      <c r="Y14" s="39">
        <f t="shared" si="10"/>
        <v>0</v>
      </c>
      <c r="Z14" s="28">
        <v>0</v>
      </c>
      <c r="AA14" s="28" t="e">
        <v>#N/A</v>
      </c>
      <c r="AB14" s="40" t="e">
        <f t="shared" si="11"/>
        <v>#N/A</v>
      </c>
      <c r="AC14" s="41" t="e">
        <v>#N/A</v>
      </c>
      <c r="AD14" s="39">
        <f t="shared" si="12"/>
        <v>0</v>
      </c>
      <c r="AE14" s="39">
        <v>0</v>
      </c>
      <c r="AF14" s="39" t="e">
        <v>#N/A</v>
      </c>
      <c r="AG14" s="39">
        <v>0</v>
      </c>
    </row>
    <row r="15" spans="1:33" ht="15.75" customHeight="1" x14ac:dyDescent="0.2">
      <c r="A15" s="28" t="s">
        <v>43</v>
      </c>
      <c r="B15" s="28"/>
      <c r="C15" s="15" t="str">
        <f t="shared" si="4"/>
        <v xml:space="preserve"> - </v>
      </c>
      <c r="D15" s="29">
        <v>0</v>
      </c>
      <c r="E15" s="29">
        <v>0</v>
      </c>
      <c r="F15" s="32">
        <v>0</v>
      </c>
      <c r="G15" s="30">
        <v>0</v>
      </c>
      <c r="H15" s="31" t="e">
        <f t="shared" si="1"/>
        <v>#DIV/0!</v>
      </c>
      <c r="I15" s="31" t="e">
        <f t="shared" si="2"/>
        <v>#N/A</v>
      </c>
      <c r="J15" s="32" t="e">
        <f t="shared" si="5"/>
        <v>#N/A</v>
      </c>
      <c r="K15" s="32" t="e">
        <f t="shared" si="3"/>
        <v>#N/A</v>
      </c>
      <c r="L15" s="29">
        <v>0</v>
      </c>
      <c r="M15" s="33" t="str">
        <f t="shared" si="6"/>
        <v>-</v>
      </c>
      <c r="N15" s="29">
        <v>0</v>
      </c>
      <c r="O15" s="34">
        <f t="shared" ref="O15:P15" si="23">D15/7</f>
        <v>0</v>
      </c>
      <c r="P15" s="34">
        <f t="shared" si="23"/>
        <v>0</v>
      </c>
      <c r="Q15" s="29" t="e">
        <f t="shared" si="8"/>
        <v>#DIV/0!</v>
      </c>
      <c r="R15" s="29"/>
      <c r="S15" s="35" t="e">
        <v>#N/A</v>
      </c>
      <c r="T15" s="28" t="s">
        <v>32</v>
      </c>
      <c r="U15" s="36" t="s">
        <v>32</v>
      </c>
      <c r="V15" s="37" t="s">
        <v>32</v>
      </c>
      <c r="W15" s="28">
        <v>0</v>
      </c>
      <c r="X15" s="38">
        <f t="shared" si="9"/>
        <v>0</v>
      </c>
      <c r="Y15" s="39">
        <f t="shared" si="10"/>
        <v>0</v>
      </c>
      <c r="Z15" s="28">
        <v>0</v>
      </c>
      <c r="AA15" s="28" t="e">
        <v>#N/A</v>
      </c>
      <c r="AB15" s="40" t="e">
        <f t="shared" si="11"/>
        <v>#N/A</v>
      </c>
      <c r="AC15" s="41" t="e">
        <v>#N/A</v>
      </c>
      <c r="AD15" s="39">
        <f t="shared" si="12"/>
        <v>0</v>
      </c>
      <c r="AE15" s="39">
        <v>0</v>
      </c>
      <c r="AF15" s="39" t="e">
        <v>#N/A</v>
      </c>
      <c r="AG15" s="39">
        <v>0</v>
      </c>
    </row>
    <row r="16" spans="1:33" ht="15.75" customHeight="1" x14ac:dyDescent="0.2">
      <c r="A16" s="28" t="s">
        <v>44</v>
      </c>
      <c r="B16" s="28"/>
      <c r="C16" s="15" t="str">
        <f t="shared" si="4"/>
        <v xml:space="preserve"> - </v>
      </c>
      <c r="D16" s="29">
        <v>0</v>
      </c>
      <c r="E16" s="29">
        <v>0</v>
      </c>
      <c r="F16" s="32">
        <v>0</v>
      </c>
      <c r="G16" s="30">
        <v>0</v>
      </c>
      <c r="H16" s="31" t="e">
        <f t="shared" si="1"/>
        <v>#DIV/0!</v>
      </c>
      <c r="I16" s="31" t="e">
        <f t="shared" si="2"/>
        <v>#N/A</v>
      </c>
      <c r="J16" s="32" t="e">
        <f t="shared" si="5"/>
        <v>#N/A</v>
      </c>
      <c r="K16" s="32" t="e">
        <f t="shared" si="3"/>
        <v>#N/A</v>
      </c>
      <c r="L16" s="29">
        <v>0</v>
      </c>
      <c r="M16" s="33" t="str">
        <f t="shared" si="6"/>
        <v>-</v>
      </c>
      <c r="N16" s="29">
        <v>0</v>
      </c>
      <c r="O16" s="34">
        <f t="shared" ref="O16:P16" si="24">D16/7</f>
        <v>0</v>
      </c>
      <c r="P16" s="34">
        <f t="shared" si="24"/>
        <v>0</v>
      </c>
      <c r="Q16" s="29" t="e">
        <f t="shared" si="8"/>
        <v>#DIV/0!</v>
      </c>
      <c r="R16" s="29"/>
      <c r="S16" s="35" t="e">
        <v>#N/A</v>
      </c>
      <c r="T16" s="28" t="s">
        <v>32</v>
      </c>
      <c r="U16" s="36" t="s">
        <v>32</v>
      </c>
      <c r="V16" s="37" t="s">
        <v>32</v>
      </c>
      <c r="W16" s="28">
        <v>0</v>
      </c>
      <c r="X16" s="38">
        <f t="shared" si="9"/>
        <v>0</v>
      </c>
      <c r="Y16" s="39">
        <f t="shared" si="10"/>
        <v>0</v>
      </c>
      <c r="Z16" s="28">
        <v>0</v>
      </c>
      <c r="AA16" s="28" t="e">
        <v>#N/A</v>
      </c>
      <c r="AB16" s="40" t="e">
        <f t="shared" si="11"/>
        <v>#N/A</v>
      </c>
      <c r="AC16" s="41" t="e">
        <v>#N/A</v>
      </c>
      <c r="AD16" s="39">
        <f t="shared" si="12"/>
        <v>0</v>
      </c>
      <c r="AE16" s="39">
        <v>0</v>
      </c>
      <c r="AF16" s="39" t="e">
        <v>#N/A</v>
      </c>
      <c r="AG16" s="39">
        <v>0</v>
      </c>
    </row>
    <row r="17" spans="1:33" ht="15.75" customHeight="1" x14ac:dyDescent="0.2">
      <c r="A17" s="28" t="s">
        <v>45</v>
      </c>
      <c r="B17" s="28"/>
      <c r="C17" s="15" t="str">
        <f t="shared" si="4"/>
        <v xml:space="preserve"> - </v>
      </c>
      <c r="D17" s="29">
        <v>0</v>
      </c>
      <c r="E17" s="29">
        <v>0</v>
      </c>
      <c r="F17" s="32">
        <v>0</v>
      </c>
      <c r="G17" s="30">
        <v>0</v>
      </c>
      <c r="H17" s="31" t="e">
        <f t="shared" si="1"/>
        <v>#DIV/0!</v>
      </c>
      <c r="I17" s="31" t="e">
        <f t="shared" si="2"/>
        <v>#N/A</v>
      </c>
      <c r="J17" s="32" t="e">
        <f t="shared" si="5"/>
        <v>#N/A</v>
      </c>
      <c r="K17" s="32" t="e">
        <f t="shared" si="3"/>
        <v>#N/A</v>
      </c>
      <c r="L17" s="29">
        <v>0</v>
      </c>
      <c r="M17" s="33" t="str">
        <f t="shared" si="6"/>
        <v>-</v>
      </c>
      <c r="N17" s="29">
        <v>0</v>
      </c>
      <c r="O17" s="34">
        <f t="shared" ref="O17:P17" si="25">D17/7</f>
        <v>0</v>
      </c>
      <c r="P17" s="34">
        <f t="shared" si="25"/>
        <v>0</v>
      </c>
      <c r="Q17" s="29" t="e">
        <f t="shared" si="8"/>
        <v>#DIV/0!</v>
      </c>
      <c r="R17" s="29"/>
      <c r="S17" s="35" t="e">
        <v>#N/A</v>
      </c>
      <c r="T17" s="28" t="s">
        <v>32</v>
      </c>
      <c r="U17" s="36" t="s">
        <v>32</v>
      </c>
      <c r="V17" s="37" t="s">
        <v>32</v>
      </c>
      <c r="W17" s="28">
        <v>0</v>
      </c>
      <c r="X17" s="38">
        <f t="shared" si="9"/>
        <v>0</v>
      </c>
      <c r="Y17" s="39">
        <f t="shared" si="10"/>
        <v>0</v>
      </c>
      <c r="Z17" s="28">
        <v>0</v>
      </c>
      <c r="AA17" s="28" t="e">
        <v>#N/A</v>
      </c>
      <c r="AB17" s="40" t="e">
        <f t="shared" si="11"/>
        <v>#N/A</v>
      </c>
      <c r="AC17" s="41" t="e">
        <v>#N/A</v>
      </c>
      <c r="AD17" s="39">
        <f t="shared" si="12"/>
        <v>0</v>
      </c>
      <c r="AE17" s="39">
        <v>0</v>
      </c>
      <c r="AF17" s="39" t="e">
        <v>#N/A</v>
      </c>
      <c r="AG17" s="39">
        <v>0</v>
      </c>
    </row>
    <row r="18" spans="1:33" ht="15.75" customHeight="1" x14ac:dyDescent="0.2">
      <c r="A18" s="28" t="s">
        <v>46</v>
      </c>
      <c r="B18" s="28"/>
      <c r="C18" s="15" t="str">
        <f t="shared" si="4"/>
        <v xml:space="preserve"> - </v>
      </c>
      <c r="D18" s="29">
        <v>0</v>
      </c>
      <c r="E18" s="29">
        <v>0</v>
      </c>
      <c r="F18" s="32">
        <v>0</v>
      </c>
      <c r="G18" s="30">
        <v>0</v>
      </c>
      <c r="H18" s="31" t="e">
        <f t="shared" si="1"/>
        <v>#DIV/0!</v>
      </c>
      <c r="I18" s="31" t="e">
        <f t="shared" si="2"/>
        <v>#N/A</v>
      </c>
      <c r="J18" s="32" t="e">
        <f t="shared" si="5"/>
        <v>#N/A</v>
      </c>
      <c r="K18" s="32" t="e">
        <f t="shared" si="3"/>
        <v>#N/A</v>
      </c>
      <c r="L18" s="29">
        <v>0</v>
      </c>
      <c r="M18" s="33" t="str">
        <f t="shared" si="6"/>
        <v>-</v>
      </c>
      <c r="N18" s="29">
        <v>0</v>
      </c>
      <c r="O18" s="34">
        <f t="shared" ref="O18:P18" si="26">D18/7</f>
        <v>0</v>
      </c>
      <c r="P18" s="34">
        <f t="shared" si="26"/>
        <v>0</v>
      </c>
      <c r="Q18" s="29" t="e">
        <f t="shared" si="8"/>
        <v>#DIV/0!</v>
      </c>
      <c r="R18" s="29"/>
      <c r="S18" s="35" t="e">
        <v>#N/A</v>
      </c>
      <c r="T18" s="28" t="s">
        <v>32</v>
      </c>
      <c r="U18" s="36" t="s">
        <v>32</v>
      </c>
      <c r="V18" s="37" t="s">
        <v>32</v>
      </c>
      <c r="W18" s="28">
        <v>0</v>
      </c>
      <c r="X18" s="38">
        <f t="shared" si="9"/>
        <v>0</v>
      </c>
      <c r="Y18" s="39">
        <f t="shared" si="10"/>
        <v>0</v>
      </c>
      <c r="Z18" s="28">
        <v>0</v>
      </c>
      <c r="AA18" s="28" t="e">
        <v>#N/A</v>
      </c>
      <c r="AB18" s="40" t="e">
        <f t="shared" si="11"/>
        <v>#N/A</v>
      </c>
      <c r="AC18" s="41" t="e">
        <v>#N/A</v>
      </c>
      <c r="AD18" s="39">
        <f t="shared" si="12"/>
        <v>0</v>
      </c>
      <c r="AE18" s="39">
        <v>0</v>
      </c>
      <c r="AF18" s="39" t="e">
        <v>#N/A</v>
      </c>
      <c r="AG18" s="39">
        <v>0</v>
      </c>
    </row>
    <row r="19" spans="1:33" ht="15.75" customHeight="1" x14ac:dyDescent="0.2">
      <c r="A19" s="28" t="s">
        <v>47</v>
      </c>
      <c r="B19" s="28"/>
      <c r="C19" s="15" t="str">
        <f t="shared" si="4"/>
        <v xml:space="preserve"> - </v>
      </c>
      <c r="D19" s="29">
        <v>0</v>
      </c>
      <c r="E19" s="29">
        <v>0</v>
      </c>
      <c r="F19" s="32">
        <v>0</v>
      </c>
      <c r="G19" s="30">
        <v>0</v>
      </c>
      <c r="H19" s="31" t="e">
        <f t="shared" si="1"/>
        <v>#DIV/0!</v>
      </c>
      <c r="I19" s="31" t="e">
        <f t="shared" si="2"/>
        <v>#N/A</v>
      </c>
      <c r="J19" s="32" t="e">
        <f t="shared" si="5"/>
        <v>#N/A</v>
      </c>
      <c r="K19" s="32" t="e">
        <f t="shared" si="3"/>
        <v>#N/A</v>
      </c>
      <c r="L19" s="29">
        <v>0</v>
      </c>
      <c r="M19" s="33" t="str">
        <f t="shared" si="6"/>
        <v>-</v>
      </c>
      <c r="N19" s="29">
        <v>0</v>
      </c>
      <c r="O19" s="34">
        <f t="shared" ref="O19:P19" si="27">D19/7</f>
        <v>0</v>
      </c>
      <c r="P19" s="34">
        <f t="shared" si="27"/>
        <v>0</v>
      </c>
      <c r="Q19" s="29" t="e">
        <f t="shared" si="8"/>
        <v>#DIV/0!</v>
      </c>
      <c r="R19" s="29"/>
      <c r="S19" s="35" t="e">
        <v>#N/A</v>
      </c>
      <c r="T19" s="28" t="s">
        <v>32</v>
      </c>
      <c r="U19" s="36" t="s">
        <v>32</v>
      </c>
      <c r="V19" s="37" t="s">
        <v>32</v>
      </c>
      <c r="W19" s="28">
        <v>0</v>
      </c>
      <c r="X19" s="38">
        <f t="shared" si="9"/>
        <v>0</v>
      </c>
      <c r="Y19" s="39">
        <f t="shared" si="10"/>
        <v>0</v>
      </c>
      <c r="Z19" s="28">
        <v>0</v>
      </c>
      <c r="AA19" s="28" t="e">
        <v>#N/A</v>
      </c>
      <c r="AB19" s="40" t="e">
        <f t="shared" si="11"/>
        <v>#N/A</v>
      </c>
      <c r="AC19" s="41" t="e">
        <v>#N/A</v>
      </c>
      <c r="AD19" s="39">
        <f t="shared" si="12"/>
        <v>0</v>
      </c>
      <c r="AE19" s="39">
        <v>0</v>
      </c>
      <c r="AF19" s="39" t="e">
        <v>#N/A</v>
      </c>
      <c r="AG19" s="39">
        <v>0</v>
      </c>
    </row>
    <row r="20" spans="1:33" ht="15.75" customHeight="1" x14ac:dyDescent="0.2">
      <c r="A20" s="28" t="s">
        <v>48</v>
      </c>
      <c r="B20" s="28"/>
      <c r="C20" s="15" t="str">
        <f t="shared" si="4"/>
        <v xml:space="preserve"> - </v>
      </c>
      <c r="D20" s="29">
        <v>0</v>
      </c>
      <c r="E20" s="29">
        <v>0</v>
      </c>
      <c r="F20" s="32">
        <v>0</v>
      </c>
      <c r="G20" s="30">
        <v>0</v>
      </c>
      <c r="H20" s="31" t="e">
        <f t="shared" si="1"/>
        <v>#DIV/0!</v>
      </c>
      <c r="I20" s="31" t="e">
        <f t="shared" si="2"/>
        <v>#N/A</v>
      </c>
      <c r="J20" s="32" t="e">
        <f t="shared" si="5"/>
        <v>#N/A</v>
      </c>
      <c r="K20" s="32" t="e">
        <f t="shared" si="3"/>
        <v>#N/A</v>
      </c>
      <c r="L20" s="29">
        <v>0</v>
      </c>
      <c r="M20" s="33" t="str">
        <f t="shared" si="6"/>
        <v>-</v>
      </c>
      <c r="N20" s="29">
        <v>0</v>
      </c>
      <c r="O20" s="34">
        <f t="shared" ref="O20:P20" si="28">D20/7</f>
        <v>0</v>
      </c>
      <c r="P20" s="34">
        <f t="shared" si="28"/>
        <v>0</v>
      </c>
      <c r="Q20" s="29" t="e">
        <f t="shared" si="8"/>
        <v>#DIV/0!</v>
      </c>
      <c r="R20" s="29"/>
      <c r="S20" s="35" t="e">
        <v>#N/A</v>
      </c>
      <c r="T20" s="28" t="s">
        <v>32</v>
      </c>
      <c r="U20" s="36" t="s">
        <v>32</v>
      </c>
      <c r="V20" s="37" t="s">
        <v>32</v>
      </c>
      <c r="W20" s="28">
        <v>0</v>
      </c>
      <c r="X20" s="38">
        <f t="shared" si="9"/>
        <v>0</v>
      </c>
      <c r="Y20" s="39">
        <f t="shared" si="10"/>
        <v>0</v>
      </c>
      <c r="Z20" s="28">
        <v>0</v>
      </c>
      <c r="AA20" s="28" t="e">
        <v>#N/A</v>
      </c>
      <c r="AB20" s="40" t="e">
        <f t="shared" si="11"/>
        <v>#N/A</v>
      </c>
      <c r="AC20" s="41" t="e">
        <v>#N/A</v>
      </c>
      <c r="AD20" s="39">
        <f t="shared" si="12"/>
        <v>0</v>
      </c>
      <c r="AE20" s="39">
        <v>0</v>
      </c>
      <c r="AF20" s="39" t="e">
        <v>#N/A</v>
      </c>
      <c r="AG20" s="39">
        <v>0</v>
      </c>
    </row>
    <row r="21" spans="1:33" ht="15.75" customHeight="1" x14ac:dyDescent="0.2">
      <c r="A21" s="28" t="s">
        <v>49</v>
      </c>
      <c r="B21" s="28"/>
      <c r="C21" s="15" t="str">
        <f t="shared" si="4"/>
        <v xml:space="preserve"> - </v>
      </c>
      <c r="D21" s="29">
        <v>0</v>
      </c>
      <c r="E21" s="29">
        <v>0</v>
      </c>
      <c r="F21" s="32">
        <v>0</v>
      </c>
      <c r="G21" s="30">
        <v>0</v>
      </c>
      <c r="H21" s="31" t="e">
        <f t="shared" si="1"/>
        <v>#DIV/0!</v>
      </c>
      <c r="I21" s="31" t="e">
        <f t="shared" si="2"/>
        <v>#N/A</v>
      </c>
      <c r="J21" s="32" t="e">
        <f t="shared" si="5"/>
        <v>#N/A</v>
      </c>
      <c r="K21" s="32" t="e">
        <f t="shared" si="3"/>
        <v>#N/A</v>
      </c>
      <c r="L21" s="29">
        <v>0</v>
      </c>
      <c r="M21" s="33" t="str">
        <f t="shared" si="6"/>
        <v>-</v>
      </c>
      <c r="N21" s="29">
        <v>0</v>
      </c>
      <c r="O21" s="34">
        <f t="shared" ref="O21:P21" si="29">D21/7</f>
        <v>0</v>
      </c>
      <c r="P21" s="34">
        <f t="shared" si="29"/>
        <v>0</v>
      </c>
      <c r="Q21" s="29" t="e">
        <f t="shared" si="8"/>
        <v>#DIV/0!</v>
      </c>
      <c r="R21" s="29"/>
      <c r="S21" s="35" t="e">
        <v>#N/A</v>
      </c>
      <c r="T21" s="28" t="s">
        <v>32</v>
      </c>
      <c r="U21" s="36" t="s">
        <v>32</v>
      </c>
      <c r="V21" s="37" t="s">
        <v>32</v>
      </c>
      <c r="W21" s="28">
        <v>0</v>
      </c>
      <c r="X21" s="38">
        <f t="shared" si="9"/>
        <v>0</v>
      </c>
      <c r="Y21" s="39">
        <f t="shared" si="10"/>
        <v>0</v>
      </c>
      <c r="Z21" s="28">
        <v>0</v>
      </c>
      <c r="AA21" s="28" t="e">
        <v>#N/A</v>
      </c>
      <c r="AB21" s="40" t="e">
        <f t="shared" si="11"/>
        <v>#N/A</v>
      </c>
      <c r="AC21" s="41" t="e">
        <v>#N/A</v>
      </c>
      <c r="AD21" s="39">
        <f t="shared" si="12"/>
        <v>0</v>
      </c>
      <c r="AE21" s="39">
        <v>0</v>
      </c>
      <c r="AF21" s="39" t="e">
        <v>#N/A</v>
      </c>
      <c r="AG21" s="39">
        <v>0</v>
      </c>
    </row>
    <row r="22" spans="1:33" ht="15.75" customHeight="1" x14ac:dyDescent="0.2">
      <c r="A22" s="28" t="s">
        <v>50</v>
      </c>
      <c r="B22" s="28"/>
      <c r="C22" s="15" t="str">
        <f t="shared" si="4"/>
        <v xml:space="preserve"> - </v>
      </c>
      <c r="D22" s="29">
        <v>0</v>
      </c>
      <c r="E22" s="29">
        <v>0</v>
      </c>
      <c r="F22" s="30">
        <v>0</v>
      </c>
      <c r="G22" s="30">
        <v>0</v>
      </c>
      <c r="H22" s="31" t="e">
        <f t="shared" si="1"/>
        <v>#DIV/0!</v>
      </c>
      <c r="I22" s="31" t="e">
        <f t="shared" si="2"/>
        <v>#N/A</v>
      </c>
      <c r="J22" s="32" t="e">
        <f t="shared" si="5"/>
        <v>#N/A</v>
      </c>
      <c r="K22" s="32" t="e">
        <f t="shared" si="3"/>
        <v>#N/A</v>
      </c>
      <c r="L22" s="29">
        <v>0</v>
      </c>
      <c r="M22" s="33" t="str">
        <f t="shared" si="6"/>
        <v>-</v>
      </c>
      <c r="N22" s="29">
        <v>0</v>
      </c>
      <c r="O22" s="34">
        <f t="shared" ref="O22:P22" si="30">D22/7</f>
        <v>0</v>
      </c>
      <c r="P22" s="34">
        <f t="shared" si="30"/>
        <v>0</v>
      </c>
      <c r="Q22" s="29" t="e">
        <f t="shared" si="8"/>
        <v>#DIV/0!</v>
      </c>
      <c r="R22" s="29"/>
      <c r="S22" s="35" t="e">
        <v>#N/A</v>
      </c>
      <c r="T22" s="28" t="s">
        <v>32</v>
      </c>
      <c r="U22" s="36" t="s">
        <v>32</v>
      </c>
      <c r="V22" s="37" t="s">
        <v>32</v>
      </c>
      <c r="W22" s="28">
        <v>0</v>
      </c>
      <c r="X22" s="38">
        <f t="shared" si="9"/>
        <v>0</v>
      </c>
      <c r="Y22" s="39">
        <f t="shared" si="10"/>
        <v>0</v>
      </c>
      <c r="Z22" s="28">
        <v>0</v>
      </c>
      <c r="AA22" s="28" t="e">
        <v>#N/A</v>
      </c>
      <c r="AB22" s="40" t="e">
        <f t="shared" si="11"/>
        <v>#N/A</v>
      </c>
      <c r="AC22" s="41" t="e">
        <v>#N/A</v>
      </c>
      <c r="AD22" s="39">
        <f t="shared" si="12"/>
        <v>0</v>
      </c>
      <c r="AE22" s="39">
        <v>0</v>
      </c>
      <c r="AF22" s="39" t="e">
        <v>#N/A</v>
      </c>
      <c r="AG22" s="39">
        <v>0</v>
      </c>
    </row>
    <row r="23" spans="1:33" ht="15.75" customHeight="1" x14ac:dyDescent="0.2">
      <c r="A23" s="28" t="s">
        <v>51</v>
      </c>
      <c r="B23" s="28"/>
      <c r="C23" s="15" t="str">
        <f t="shared" si="4"/>
        <v xml:space="preserve"> - </v>
      </c>
      <c r="D23" s="29">
        <v>0</v>
      </c>
      <c r="E23" s="29">
        <v>0</v>
      </c>
      <c r="F23" s="32">
        <v>0</v>
      </c>
      <c r="G23" s="30">
        <v>0</v>
      </c>
      <c r="H23" s="31" t="e">
        <f t="shared" si="1"/>
        <v>#DIV/0!</v>
      </c>
      <c r="I23" s="31" t="e">
        <f t="shared" si="2"/>
        <v>#N/A</v>
      </c>
      <c r="J23" s="32" t="e">
        <f t="shared" si="5"/>
        <v>#N/A</v>
      </c>
      <c r="K23" s="32" t="e">
        <f t="shared" si="3"/>
        <v>#N/A</v>
      </c>
      <c r="L23" s="29">
        <v>0</v>
      </c>
      <c r="M23" s="33" t="str">
        <f t="shared" si="6"/>
        <v>-</v>
      </c>
      <c r="N23" s="29">
        <v>0</v>
      </c>
      <c r="O23" s="34">
        <f t="shared" ref="O23:P23" si="31">D23/7</f>
        <v>0</v>
      </c>
      <c r="P23" s="34">
        <f t="shared" si="31"/>
        <v>0</v>
      </c>
      <c r="Q23" s="29" t="e">
        <f t="shared" si="8"/>
        <v>#DIV/0!</v>
      </c>
      <c r="R23" s="29"/>
      <c r="S23" s="35" t="e">
        <v>#N/A</v>
      </c>
      <c r="T23" s="28" t="s">
        <v>32</v>
      </c>
      <c r="U23" s="36" t="s">
        <v>32</v>
      </c>
      <c r="V23" s="37" t="s">
        <v>32</v>
      </c>
      <c r="W23" s="28">
        <v>0</v>
      </c>
      <c r="X23" s="38">
        <f t="shared" si="9"/>
        <v>0</v>
      </c>
      <c r="Y23" s="39">
        <f t="shared" si="10"/>
        <v>0</v>
      </c>
      <c r="Z23" s="28">
        <v>0</v>
      </c>
      <c r="AA23" s="28" t="e">
        <v>#N/A</v>
      </c>
      <c r="AB23" s="40" t="e">
        <f t="shared" si="11"/>
        <v>#N/A</v>
      </c>
      <c r="AC23" s="41" t="e">
        <v>#N/A</v>
      </c>
      <c r="AD23" s="39">
        <f t="shared" si="12"/>
        <v>0</v>
      </c>
      <c r="AE23" s="39">
        <v>0</v>
      </c>
      <c r="AF23" s="39" t="e">
        <v>#N/A</v>
      </c>
      <c r="AG23" s="39">
        <v>0</v>
      </c>
    </row>
    <row r="24" spans="1:33" ht="15.75" customHeight="1" x14ac:dyDescent="0.2">
      <c r="A24" s="28" t="s">
        <v>52</v>
      </c>
      <c r="B24" s="28"/>
      <c r="C24" s="15" t="str">
        <f t="shared" si="4"/>
        <v xml:space="preserve"> - </v>
      </c>
      <c r="D24" s="29">
        <v>0</v>
      </c>
      <c r="E24" s="29">
        <v>0</v>
      </c>
      <c r="F24" s="32">
        <v>0</v>
      </c>
      <c r="G24" s="32">
        <v>0</v>
      </c>
      <c r="H24" s="31" t="e">
        <f t="shared" si="1"/>
        <v>#DIV/0!</v>
      </c>
      <c r="I24" s="31" t="e">
        <f t="shared" si="2"/>
        <v>#N/A</v>
      </c>
      <c r="J24" s="32" t="e">
        <f t="shared" si="5"/>
        <v>#N/A</v>
      </c>
      <c r="K24" s="32" t="e">
        <f t="shared" si="3"/>
        <v>#N/A</v>
      </c>
      <c r="L24" s="29">
        <v>0</v>
      </c>
      <c r="M24" s="33" t="str">
        <f t="shared" si="6"/>
        <v>-</v>
      </c>
      <c r="N24" s="29">
        <v>0</v>
      </c>
      <c r="O24" s="34">
        <f t="shared" ref="O24:P24" si="32">D24/7</f>
        <v>0</v>
      </c>
      <c r="P24" s="34">
        <f t="shared" si="32"/>
        <v>0</v>
      </c>
      <c r="Q24" s="29" t="e">
        <f t="shared" si="8"/>
        <v>#DIV/0!</v>
      </c>
      <c r="R24" s="29"/>
      <c r="S24" s="35" t="e">
        <v>#N/A</v>
      </c>
      <c r="T24" s="28" t="s">
        <v>32</v>
      </c>
      <c r="U24" s="36" t="s">
        <v>32</v>
      </c>
      <c r="V24" s="37" t="s">
        <v>32</v>
      </c>
      <c r="W24" s="28">
        <v>0</v>
      </c>
      <c r="X24" s="38">
        <f t="shared" si="9"/>
        <v>0</v>
      </c>
      <c r="Y24" s="39">
        <f t="shared" si="10"/>
        <v>0</v>
      </c>
      <c r="Z24" s="28">
        <v>0</v>
      </c>
      <c r="AA24" s="28" t="e">
        <v>#N/A</v>
      </c>
      <c r="AB24" s="40" t="e">
        <f t="shared" si="11"/>
        <v>#N/A</v>
      </c>
      <c r="AC24" s="27">
        <v>2.2750000000000003E-2</v>
      </c>
      <c r="AD24" s="39">
        <f t="shared" si="12"/>
        <v>0</v>
      </c>
      <c r="AE24" s="25">
        <v>-3.19</v>
      </c>
      <c r="AF24" s="39" t="e">
        <v>#N/A</v>
      </c>
      <c r="AG24" s="39">
        <v>0</v>
      </c>
    </row>
    <row r="25" spans="1:33" ht="15.75" customHeight="1" x14ac:dyDescent="0.2">
      <c r="A25" s="28" t="s">
        <v>53</v>
      </c>
      <c r="B25" s="14"/>
      <c r="C25" s="15" t="str">
        <f t="shared" si="4"/>
        <v xml:space="preserve"> - </v>
      </c>
      <c r="D25" s="29">
        <v>0</v>
      </c>
      <c r="E25" s="29">
        <v>0</v>
      </c>
      <c r="F25" s="32">
        <v>0</v>
      </c>
      <c r="G25" s="32">
        <v>0</v>
      </c>
      <c r="H25" s="31" t="e">
        <f t="shared" si="1"/>
        <v>#DIV/0!</v>
      </c>
      <c r="I25" s="31" t="e">
        <f t="shared" si="2"/>
        <v>#DIV/0!</v>
      </c>
      <c r="J25" s="32">
        <f t="shared" si="5"/>
        <v>0</v>
      </c>
      <c r="K25" s="32" t="e">
        <f t="shared" si="3"/>
        <v>#DIV/0!</v>
      </c>
      <c r="L25" s="29">
        <v>0</v>
      </c>
      <c r="M25" s="33" t="str">
        <f t="shared" si="6"/>
        <v>-</v>
      </c>
      <c r="N25" s="29">
        <v>0</v>
      </c>
      <c r="O25" s="34">
        <f t="shared" ref="O25:P25" si="33">D25/7</f>
        <v>0</v>
      </c>
      <c r="P25" s="34">
        <f t="shared" si="33"/>
        <v>0</v>
      </c>
      <c r="Q25" s="29" t="e">
        <f t="shared" si="8"/>
        <v>#DIV/0!</v>
      </c>
      <c r="R25" s="29"/>
      <c r="S25" s="35">
        <v>0</v>
      </c>
      <c r="T25" s="28" t="s">
        <v>32</v>
      </c>
      <c r="U25" s="36" t="s">
        <v>32</v>
      </c>
      <c r="V25" s="37" t="s">
        <v>32</v>
      </c>
      <c r="W25" s="14">
        <v>0</v>
      </c>
      <c r="X25" s="38">
        <f t="shared" si="9"/>
        <v>0</v>
      </c>
      <c r="Y25" s="39">
        <f t="shared" si="10"/>
        <v>0</v>
      </c>
      <c r="Z25" s="14">
        <v>0</v>
      </c>
      <c r="AA25" s="28" t="e">
        <v>#N/A</v>
      </c>
      <c r="AB25" s="40" t="e">
        <f t="shared" si="11"/>
        <v>#N/A</v>
      </c>
      <c r="AC25" s="41">
        <v>2.2750000000000003E-2</v>
      </c>
      <c r="AD25" s="39">
        <f t="shared" si="12"/>
        <v>0</v>
      </c>
      <c r="AE25" s="39">
        <v>-3.19</v>
      </c>
      <c r="AF25" s="39">
        <v>0</v>
      </c>
      <c r="AG25" s="39">
        <v>0</v>
      </c>
    </row>
    <row r="26" spans="1:33" ht="15.75" customHeight="1" x14ac:dyDescent="0.2">
      <c r="A26" s="14" t="s">
        <v>54</v>
      </c>
      <c r="B26" s="14"/>
      <c r="C26" s="15" t="str">
        <f t="shared" si="4"/>
        <v xml:space="preserve"> - </v>
      </c>
      <c r="D26" s="16">
        <v>0</v>
      </c>
      <c r="E26" s="16">
        <v>0</v>
      </c>
      <c r="F26" s="17">
        <v>0</v>
      </c>
      <c r="G26" s="17">
        <v>0</v>
      </c>
      <c r="H26" s="31" t="e">
        <f t="shared" si="1"/>
        <v>#DIV/0!</v>
      </c>
      <c r="I26" s="31" t="e">
        <f t="shared" si="2"/>
        <v>#DIV/0!</v>
      </c>
      <c r="J26" s="32">
        <f t="shared" si="5"/>
        <v>0</v>
      </c>
      <c r="K26" s="32" t="e">
        <f t="shared" si="3"/>
        <v>#DIV/0!</v>
      </c>
      <c r="L26" s="16">
        <v>0</v>
      </c>
      <c r="M26" s="33" t="str">
        <f t="shared" si="6"/>
        <v>-</v>
      </c>
      <c r="N26" s="16">
        <v>0</v>
      </c>
      <c r="O26" s="34">
        <f t="shared" ref="O26:P26" si="34">D26/7</f>
        <v>0</v>
      </c>
      <c r="P26" s="34">
        <f t="shared" si="34"/>
        <v>0</v>
      </c>
      <c r="Q26" s="29" t="e">
        <f t="shared" si="8"/>
        <v>#DIV/0!</v>
      </c>
      <c r="R26" s="29"/>
      <c r="S26" s="21">
        <v>0</v>
      </c>
      <c r="T26" s="28" t="s">
        <v>32</v>
      </c>
      <c r="U26" s="36" t="s">
        <v>32</v>
      </c>
      <c r="V26" s="37" t="s">
        <v>32</v>
      </c>
      <c r="W26" s="14">
        <v>0</v>
      </c>
      <c r="X26" s="38">
        <f t="shared" si="9"/>
        <v>0</v>
      </c>
      <c r="Y26" s="39">
        <f t="shared" si="10"/>
        <v>0</v>
      </c>
      <c r="Z26" s="14">
        <v>0</v>
      </c>
      <c r="AA26" s="28" t="e">
        <v>#N/A</v>
      </c>
      <c r="AB26" s="40" t="e">
        <f t="shared" si="11"/>
        <v>#N/A</v>
      </c>
      <c r="AC26" s="14">
        <v>2.2750000000000003E-2</v>
      </c>
      <c r="AD26" s="39">
        <f t="shared" si="12"/>
        <v>0</v>
      </c>
      <c r="AE26" s="25">
        <v>-3.19</v>
      </c>
      <c r="AF26" s="25">
        <v>0</v>
      </c>
      <c r="AG26" s="25">
        <v>0</v>
      </c>
    </row>
    <row r="27" spans="1:33" ht="15.75" customHeight="1" x14ac:dyDescent="0.2">
      <c r="A27" s="14" t="s">
        <v>55</v>
      </c>
      <c r="B27" s="14"/>
      <c r="C27" s="15" t="str">
        <f t="shared" si="4"/>
        <v xml:space="preserve"> - </v>
      </c>
      <c r="D27" s="16">
        <v>0</v>
      </c>
      <c r="E27" s="16">
        <v>0</v>
      </c>
      <c r="F27" s="17">
        <v>0</v>
      </c>
      <c r="G27" s="17">
        <v>0</v>
      </c>
      <c r="H27" s="31" t="e">
        <f t="shared" si="1"/>
        <v>#DIV/0!</v>
      </c>
      <c r="I27" s="31" t="e">
        <f t="shared" si="2"/>
        <v>#DIV/0!</v>
      </c>
      <c r="J27" s="32">
        <f t="shared" si="5"/>
        <v>0</v>
      </c>
      <c r="K27" s="32" t="e">
        <f t="shared" si="3"/>
        <v>#DIV/0!</v>
      </c>
      <c r="L27" s="16">
        <v>0</v>
      </c>
      <c r="M27" s="33" t="str">
        <f t="shared" si="6"/>
        <v>-</v>
      </c>
      <c r="N27" s="16">
        <v>0</v>
      </c>
      <c r="O27" s="34">
        <f t="shared" ref="O27:P27" si="35">D27/7</f>
        <v>0</v>
      </c>
      <c r="P27" s="34">
        <f t="shared" si="35"/>
        <v>0</v>
      </c>
      <c r="Q27" s="29" t="e">
        <f t="shared" si="8"/>
        <v>#DIV/0!</v>
      </c>
      <c r="R27" s="29"/>
      <c r="S27" s="21">
        <v>0</v>
      </c>
      <c r="T27" s="28" t="s">
        <v>32</v>
      </c>
      <c r="U27" s="36" t="s">
        <v>32</v>
      </c>
      <c r="V27" s="37" t="s">
        <v>32</v>
      </c>
      <c r="W27" s="14">
        <v>0</v>
      </c>
      <c r="X27" s="38">
        <f t="shared" si="9"/>
        <v>0</v>
      </c>
      <c r="Y27" s="39">
        <f>IFERROR(G27/(W27+#REF!)*-1,0)</f>
        <v>0</v>
      </c>
      <c r="Z27" s="14">
        <v>0</v>
      </c>
      <c r="AA27" s="28" t="e">
        <v>#N/A</v>
      </c>
      <c r="AB27" s="40" t="e">
        <f t="shared" si="11"/>
        <v>#N/A</v>
      </c>
      <c r="AC27" s="41">
        <v>2.2750000000000003E-2</v>
      </c>
      <c r="AD27" s="39">
        <f t="shared" si="12"/>
        <v>0</v>
      </c>
      <c r="AE27" s="25">
        <v>-3.19</v>
      </c>
      <c r="AF27" s="25">
        <v>0</v>
      </c>
      <c r="AG27" s="25">
        <v>0</v>
      </c>
    </row>
    <row r="28" spans="1:33" ht="15.75" customHeight="1" x14ac:dyDescent="0.2">
      <c r="A28" s="14" t="s">
        <v>56</v>
      </c>
      <c r="B28" s="14"/>
      <c r="C28" s="15" t="str">
        <f t="shared" si="4"/>
        <v xml:space="preserve"> - </v>
      </c>
      <c r="D28" s="16">
        <v>0</v>
      </c>
      <c r="E28" s="16">
        <v>0</v>
      </c>
      <c r="F28" s="17">
        <v>0</v>
      </c>
      <c r="G28" s="17">
        <v>0</v>
      </c>
      <c r="H28" s="31" t="e">
        <f t="shared" si="1"/>
        <v>#DIV/0!</v>
      </c>
      <c r="I28" s="31" t="e">
        <f t="shared" si="2"/>
        <v>#DIV/0!</v>
      </c>
      <c r="J28" s="32">
        <f t="shared" si="5"/>
        <v>0</v>
      </c>
      <c r="K28" s="32" t="e">
        <f t="shared" si="3"/>
        <v>#DIV/0!</v>
      </c>
      <c r="L28" s="16">
        <v>0</v>
      </c>
      <c r="M28" s="33" t="str">
        <f t="shared" si="6"/>
        <v>-</v>
      </c>
      <c r="N28" s="16">
        <v>0</v>
      </c>
      <c r="O28" s="34">
        <f t="shared" ref="O28:P28" si="36">D28/7</f>
        <v>0</v>
      </c>
      <c r="P28" s="34">
        <f t="shared" si="36"/>
        <v>0</v>
      </c>
      <c r="Q28" s="29" t="e">
        <f t="shared" si="8"/>
        <v>#DIV/0!</v>
      </c>
      <c r="R28" s="29"/>
      <c r="S28" s="21">
        <v>0</v>
      </c>
      <c r="T28" s="28" t="s">
        <v>32</v>
      </c>
      <c r="U28" s="36" t="s">
        <v>32</v>
      </c>
      <c r="V28" s="37" t="s">
        <v>32</v>
      </c>
      <c r="W28" s="14">
        <v>0</v>
      </c>
      <c r="X28" s="38">
        <f t="shared" si="9"/>
        <v>0</v>
      </c>
      <c r="Y28" s="39">
        <f t="shared" ref="Y28:Y32" si="37">IFERROR(G28/(W28+Z28)*-1,0)</f>
        <v>0</v>
      </c>
      <c r="Z28" s="14">
        <v>0</v>
      </c>
      <c r="AA28" s="28" t="e">
        <v>#N/A</v>
      </c>
      <c r="AB28" s="40" t="e">
        <f t="shared" si="11"/>
        <v>#N/A</v>
      </c>
      <c r="AC28" s="41">
        <v>2.2750000000000003E-2</v>
      </c>
      <c r="AD28" s="39">
        <f t="shared" si="12"/>
        <v>0</v>
      </c>
      <c r="AE28" s="25">
        <v>-3.19</v>
      </c>
      <c r="AF28" s="25">
        <v>0</v>
      </c>
      <c r="AG28" s="25">
        <v>0</v>
      </c>
    </row>
    <row r="29" spans="1:33" ht="15.75" customHeight="1" x14ac:dyDescent="0.2">
      <c r="A29" s="28" t="s">
        <v>57</v>
      </c>
      <c r="B29" s="28"/>
      <c r="C29" s="15" t="str">
        <f t="shared" si="4"/>
        <v xml:space="preserve"> - </v>
      </c>
      <c r="D29" s="29">
        <v>0</v>
      </c>
      <c r="E29" s="29">
        <v>0</v>
      </c>
      <c r="F29" s="32">
        <v>0</v>
      </c>
      <c r="G29" s="32">
        <v>0</v>
      </c>
      <c r="H29" s="31" t="e">
        <f t="shared" si="1"/>
        <v>#DIV/0!</v>
      </c>
      <c r="I29" s="31" t="e">
        <f t="shared" si="2"/>
        <v>#DIV/0!</v>
      </c>
      <c r="J29" s="32">
        <f t="shared" si="5"/>
        <v>0</v>
      </c>
      <c r="K29" s="32" t="e">
        <f t="shared" si="3"/>
        <v>#DIV/0!</v>
      </c>
      <c r="L29" s="29">
        <v>0</v>
      </c>
      <c r="M29" s="33" t="str">
        <f t="shared" si="6"/>
        <v>-</v>
      </c>
      <c r="N29" s="16">
        <v>0</v>
      </c>
      <c r="O29" s="34">
        <f t="shared" ref="O29:P29" si="38">D29/7</f>
        <v>0</v>
      </c>
      <c r="P29" s="34">
        <f t="shared" si="38"/>
        <v>0</v>
      </c>
      <c r="Q29" s="29" t="e">
        <f t="shared" si="8"/>
        <v>#DIV/0!</v>
      </c>
      <c r="R29" s="29"/>
      <c r="S29" s="21">
        <v>0</v>
      </c>
      <c r="T29" s="28" t="s">
        <v>32</v>
      </c>
      <c r="U29" s="36" t="s">
        <v>32</v>
      </c>
      <c r="V29" s="37" t="s">
        <v>32</v>
      </c>
      <c r="W29" s="28">
        <v>0</v>
      </c>
      <c r="X29" s="38">
        <f t="shared" si="9"/>
        <v>0</v>
      </c>
      <c r="Y29" s="39">
        <f t="shared" si="37"/>
        <v>0</v>
      </c>
      <c r="Z29" s="28">
        <v>0</v>
      </c>
      <c r="AA29" s="28" t="e">
        <v>#N/A</v>
      </c>
      <c r="AB29" s="40" t="e">
        <f t="shared" si="11"/>
        <v>#N/A</v>
      </c>
      <c r="AC29" s="41">
        <v>2.2750000000000003E-2</v>
      </c>
      <c r="AD29" s="39">
        <f t="shared" si="12"/>
        <v>0</v>
      </c>
      <c r="AE29" s="39">
        <v>-3.19</v>
      </c>
      <c r="AF29" s="25">
        <v>0</v>
      </c>
      <c r="AG29" s="39">
        <v>0</v>
      </c>
    </row>
    <row r="30" spans="1:33" ht="15.75" customHeight="1" x14ac:dyDescent="0.2">
      <c r="A30" s="14" t="s">
        <v>58</v>
      </c>
      <c r="B30" s="14"/>
      <c r="C30" s="15" t="str">
        <f t="shared" si="4"/>
        <v xml:space="preserve"> - </v>
      </c>
      <c r="D30" s="16">
        <v>0</v>
      </c>
      <c r="E30" s="16">
        <v>0</v>
      </c>
      <c r="F30" s="17">
        <v>0</v>
      </c>
      <c r="G30" s="17">
        <v>0</v>
      </c>
      <c r="H30" s="31" t="e">
        <f t="shared" si="1"/>
        <v>#DIV/0!</v>
      </c>
      <c r="I30" s="31" t="e">
        <f t="shared" si="2"/>
        <v>#DIV/0!</v>
      </c>
      <c r="J30" s="32">
        <f t="shared" si="5"/>
        <v>0</v>
      </c>
      <c r="K30" s="32" t="e">
        <f t="shared" si="3"/>
        <v>#DIV/0!</v>
      </c>
      <c r="L30" s="16">
        <v>0</v>
      </c>
      <c r="M30" s="33" t="str">
        <f t="shared" si="6"/>
        <v>-</v>
      </c>
      <c r="N30" s="16">
        <v>0</v>
      </c>
      <c r="O30" s="34">
        <f t="shared" ref="O30:P30" si="39">D30/7</f>
        <v>0</v>
      </c>
      <c r="P30" s="34">
        <f t="shared" si="39"/>
        <v>0</v>
      </c>
      <c r="Q30" s="29" t="e">
        <f t="shared" si="8"/>
        <v>#DIV/0!</v>
      </c>
      <c r="R30" s="29"/>
      <c r="S30" s="21">
        <v>0</v>
      </c>
      <c r="T30" s="28" t="s">
        <v>32</v>
      </c>
      <c r="U30" s="36" t="s">
        <v>32</v>
      </c>
      <c r="V30" s="37" t="s">
        <v>32</v>
      </c>
      <c r="W30" s="14">
        <v>0</v>
      </c>
      <c r="X30" s="38">
        <f t="shared" si="9"/>
        <v>0</v>
      </c>
      <c r="Y30" s="39">
        <f t="shared" si="37"/>
        <v>0</v>
      </c>
      <c r="Z30" s="14">
        <v>0</v>
      </c>
      <c r="AA30" s="28" t="e">
        <v>#N/A</v>
      </c>
      <c r="AB30" s="40" t="e">
        <f t="shared" si="11"/>
        <v>#N/A</v>
      </c>
      <c r="AC30" s="41">
        <v>2.2750000000000003E-2</v>
      </c>
      <c r="AD30" s="39">
        <f t="shared" si="12"/>
        <v>0</v>
      </c>
      <c r="AE30" s="25">
        <v>-3.19</v>
      </c>
      <c r="AF30" s="25">
        <v>0</v>
      </c>
      <c r="AG30" s="25">
        <v>0</v>
      </c>
    </row>
    <row r="31" spans="1:33" ht="15.75" customHeight="1" x14ac:dyDescent="0.2">
      <c r="A31" s="14" t="s">
        <v>59</v>
      </c>
      <c r="B31" s="14"/>
      <c r="C31" s="15" t="str">
        <f t="shared" si="4"/>
        <v xml:space="preserve"> - </v>
      </c>
      <c r="D31" s="16">
        <v>0</v>
      </c>
      <c r="E31" s="16">
        <v>0</v>
      </c>
      <c r="F31" s="17">
        <v>0</v>
      </c>
      <c r="G31" s="42">
        <v>0</v>
      </c>
      <c r="H31" s="31" t="e">
        <f t="shared" si="1"/>
        <v>#DIV/0!</v>
      </c>
      <c r="I31" s="31" t="e">
        <f t="shared" si="2"/>
        <v>#DIV/0!</v>
      </c>
      <c r="J31" s="32">
        <f t="shared" si="5"/>
        <v>0</v>
      </c>
      <c r="K31" s="32" t="e">
        <f t="shared" si="3"/>
        <v>#DIV/0!</v>
      </c>
      <c r="L31" s="16">
        <v>0</v>
      </c>
      <c r="M31" s="33" t="str">
        <f t="shared" si="6"/>
        <v>-</v>
      </c>
      <c r="N31" s="16">
        <v>0</v>
      </c>
      <c r="O31" s="34">
        <f t="shared" ref="O31:P32" si="40">D31/7</f>
        <v>0</v>
      </c>
      <c r="P31" s="34">
        <f t="shared" si="40"/>
        <v>0</v>
      </c>
      <c r="Q31" s="29" t="e">
        <f t="shared" si="8"/>
        <v>#DIV/0!</v>
      </c>
      <c r="R31" s="29"/>
      <c r="S31" s="21" t="e">
        <v>#N/A</v>
      </c>
      <c r="T31" s="14" t="s">
        <v>32</v>
      </c>
      <c r="U31" s="22" t="s">
        <v>32</v>
      </c>
      <c r="V31" s="43" t="s">
        <v>32</v>
      </c>
      <c r="W31" s="14">
        <v>0</v>
      </c>
      <c r="X31" s="38">
        <f t="shared" si="9"/>
        <v>0</v>
      </c>
      <c r="Y31" s="39">
        <f t="shared" si="37"/>
        <v>0</v>
      </c>
      <c r="Z31" s="14">
        <v>0</v>
      </c>
      <c r="AA31" s="14" t="e">
        <v>#N/A</v>
      </c>
      <c r="AB31" s="40" t="e">
        <f t="shared" si="11"/>
        <v>#N/A</v>
      </c>
      <c r="AC31" s="27">
        <v>2.2750000000000003E-2</v>
      </c>
      <c r="AD31" s="39">
        <f t="shared" si="12"/>
        <v>0</v>
      </c>
      <c r="AE31" s="44">
        <v>-3.19</v>
      </c>
      <c r="AF31" s="44">
        <v>0</v>
      </c>
      <c r="AG31" s="25">
        <v>0</v>
      </c>
    </row>
    <row r="32" spans="1:33" s="47" customFormat="1" ht="15.75" customHeight="1" x14ac:dyDescent="0.2">
      <c r="A32" s="47" t="s">
        <v>67</v>
      </c>
      <c r="C32" s="15" t="str">
        <f t="shared" si="4"/>
        <v xml:space="preserve"> - </v>
      </c>
      <c r="D32" s="48">
        <v>0</v>
      </c>
      <c r="E32" s="48">
        <v>0</v>
      </c>
      <c r="F32" s="49">
        <v>0</v>
      </c>
      <c r="G32" s="49">
        <v>0</v>
      </c>
      <c r="H32" s="31" t="e">
        <f t="shared" si="1"/>
        <v>#DIV/0!</v>
      </c>
      <c r="I32" s="31" t="e">
        <f t="shared" si="2"/>
        <v>#DIV/0!</v>
      </c>
      <c r="J32" s="32">
        <f t="shared" si="5"/>
        <v>0</v>
      </c>
      <c r="K32" s="32" t="e">
        <f t="shared" si="3"/>
        <v>#DIV/0!</v>
      </c>
      <c r="L32" s="48">
        <v>0</v>
      </c>
      <c r="M32" s="33" t="str">
        <f t="shared" si="6"/>
        <v>-</v>
      </c>
      <c r="N32" s="48">
        <v>0</v>
      </c>
      <c r="O32" s="34">
        <f t="shared" si="40"/>
        <v>0</v>
      </c>
      <c r="P32" s="34">
        <f t="shared" si="40"/>
        <v>0</v>
      </c>
      <c r="Q32" s="29" t="e">
        <f t="shared" si="8"/>
        <v>#DIV/0!</v>
      </c>
      <c r="R32" s="29" t="str">
        <f ca="1">IFERROR(VLOOKUP($B$2,IMPORTRANGE("https://docs.google.com/spreadsheets/d/1KiWZV1ko8G7lnRucBRBd29jj3Be6ltMfljMDqzOkQmI/edit#gid=1381463014","Lookup!A:F"),6,FALSE),"")</f>
        <v/>
      </c>
      <c r="S32" s="50">
        <v>0</v>
      </c>
      <c r="T32" s="47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1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2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47">
        <v>0</v>
      </c>
      <c r="X32" s="38">
        <f t="shared" si="9"/>
        <v>0</v>
      </c>
      <c r="Y32" s="39">
        <f t="shared" si="37"/>
        <v>0</v>
      </c>
      <c r="Z32" s="47">
        <v>0</v>
      </c>
      <c r="AA32" s="47" t="e">
        <v>#N/A</v>
      </c>
      <c r="AB32" s="40" t="e">
        <f t="shared" si="11"/>
        <v>#N/A</v>
      </c>
      <c r="AC32" s="53">
        <v>2.2750000000000003E-2</v>
      </c>
      <c r="AD32" s="39">
        <f t="shared" si="12"/>
        <v>0</v>
      </c>
      <c r="AE32" s="54">
        <v>-3.19</v>
      </c>
      <c r="AF32" s="54">
        <v>0</v>
      </c>
      <c r="AG32" s="54">
        <v>0</v>
      </c>
    </row>
    <row r="33" spans="3:33" ht="15.75" customHeight="1" x14ac:dyDescent="0.2">
      <c r="C33" s="45"/>
      <c r="D33" s="16"/>
      <c r="E33" s="16"/>
      <c r="F33" s="17"/>
      <c r="G33" s="17"/>
      <c r="H33" s="17"/>
      <c r="I33" s="16"/>
      <c r="J33" s="16"/>
      <c r="K33" s="16"/>
      <c r="L33" s="16"/>
      <c r="M33" s="19"/>
      <c r="N33" s="16"/>
      <c r="O33" s="16"/>
      <c r="P33" s="16"/>
      <c r="Q33" s="16"/>
      <c r="R33" s="16"/>
      <c r="S33" s="21"/>
      <c r="U33" s="22"/>
      <c r="V33" s="43"/>
      <c r="AA33" s="1"/>
      <c r="AE33" s="25"/>
      <c r="AF33" s="25"/>
      <c r="AG33" s="25"/>
    </row>
    <row r="34" spans="3:33" ht="15.75" customHeight="1" x14ac:dyDescent="0.2">
      <c r="C34" s="45"/>
      <c r="D34" s="16"/>
      <c r="E34" s="16"/>
      <c r="F34" s="17"/>
      <c r="G34" s="17"/>
      <c r="H34" s="17"/>
      <c r="I34" s="16"/>
      <c r="J34" s="16"/>
      <c r="K34" s="16"/>
      <c r="L34" s="16"/>
      <c r="M34" s="19"/>
      <c r="N34" s="16"/>
      <c r="O34" s="16"/>
      <c r="P34" s="16"/>
      <c r="Q34" s="16"/>
      <c r="R34" s="16"/>
      <c r="S34" s="21"/>
      <c r="U34" s="22"/>
      <c r="V34" s="43"/>
      <c r="AA34" s="1"/>
      <c r="AE34" s="25"/>
      <c r="AF34" s="25"/>
      <c r="AG34" s="25"/>
    </row>
    <row r="35" spans="3:33" ht="15.75" customHeight="1" x14ac:dyDescent="0.2">
      <c r="C35" s="45"/>
      <c r="D35" s="16"/>
      <c r="E35" s="16"/>
      <c r="F35" s="17"/>
      <c r="G35" s="17"/>
      <c r="H35" s="17"/>
      <c r="I35" s="16"/>
      <c r="J35" s="16"/>
      <c r="K35" s="16"/>
      <c r="L35" s="16"/>
      <c r="M35" s="19"/>
      <c r="N35" s="16"/>
      <c r="O35" s="16"/>
      <c r="P35" s="16"/>
      <c r="Q35" s="16"/>
      <c r="R35" s="16"/>
      <c r="S35" s="21"/>
      <c r="U35" s="22"/>
      <c r="V35" s="43"/>
      <c r="AA35" s="1"/>
      <c r="AE35" s="25"/>
      <c r="AF35" s="25"/>
      <c r="AG35" s="25"/>
    </row>
    <row r="36" spans="3:33" ht="15.75" customHeight="1" x14ac:dyDescent="0.2">
      <c r="C36" s="45"/>
      <c r="D36" s="16"/>
      <c r="E36" s="16"/>
      <c r="F36" s="17"/>
      <c r="G36" s="17"/>
      <c r="H36" s="17"/>
      <c r="I36" s="16"/>
      <c r="J36" s="16"/>
      <c r="K36" s="16"/>
      <c r="L36" s="16"/>
      <c r="M36" s="19"/>
      <c r="N36" s="16"/>
      <c r="O36" s="16"/>
      <c r="P36" s="16"/>
      <c r="Q36" s="16"/>
      <c r="R36" s="16"/>
      <c r="S36" s="21"/>
      <c r="U36" s="22"/>
      <c r="V36" s="43"/>
      <c r="AA36" s="1"/>
      <c r="AE36" s="25"/>
      <c r="AF36" s="25"/>
      <c r="AG36" s="25"/>
    </row>
    <row r="37" spans="3:33" ht="15.75" customHeight="1" x14ac:dyDescent="0.2">
      <c r="C37" s="45"/>
      <c r="D37" s="16"/>
      <c r="E37" s="16"/>
      <c r="F37" s="17"/>
      <c r="G37" s="17"/>
      <c r="H37" s="17"/>
      <c r="I37" s="16"/>
      <c r="J37" s="16"/>
      <c r="K37" s="16"/>
      <c r="L37" s="16"/>
      <c r="M37" s="19"/>
      <c r="N37" s="16"/>
      <c r="O37" s="16"/>
      <c r="P37" s="16"/>
      <c r="Q37" s="16"/>
      <c r="R37" s="16"/>
      <c r="S37" s="21"/>
      <c r="U37" s="22"/>
      <c r="V37" s="43"/>
      <c r="AA37" s="1"/>
      <c r="AE37" s="25"/>
      <c r="AF37" s="25"/>
      <c r="AG37" s="25"/>
    </row>
    <row r="38" spans="3:33" ht="15.75" customHeight="1" x14ac:dyDescent="0.2">
      <c r="C38" s="45"/>
      <c r="D38" s="16"/>
      <c r="E38" s="16"/>
      <c r="F38" s="17"/>
      <c r="G38" s="17"/>
      <c r="H38" s="17"/>
      <c r="I38" s="16"/>
      <c r="J38" s="16"/>
      <c r="K38" s="16"/>
      <c r="L38" s="16"/>
      <c r="M38" s="19"/>
      <c r="N38" s="16"/>
      <c r="O38" s="16"/>
      <c r="P38" s="16"/>
      <c r="Q38" s="16"/>
      <c r="R38" s="16"/>
      <c r="S38" s="21"/>
      <c r="U38" s="22"/>
      <c r="V38" s="43"/>
      <c r="AA38" s="1"/>
      <c r="AE38" s="25"/>
      <c r="AF38" s="25"/>
      <c r="AG38" s="25"/>
    </row>
    <row r="39" spans="3:33" ht="15.75" customHeight="1" x14ac:dyDescent="0.2">
      <c r="C39" s="45"/>
      <c r="D39" s="16"/>
      <c r="E39" s="16"/>
      <c r="F39" s="17"/>
      <c r="G39" s="17"/>
      <c r="H39" s="17"/>
      <c r="I39" s="16"/>
      <c r="J39" s="16"/>
      <c r="K39" s="16"/>
      <c r="L39" s="16"/>
      <c r="M39" s="19"/>
      <c r="N39" s="16"/>
      <c r="O39" s="16"/>
      <c r="P39" s="16"/>
      <c r="Q39" s="16"/>
      <c r="R39" s="16"/>
      <c r="S39" s="21"/>
      <c r="U39" s="22"/>
      <c r="V39" s="43"/>
      <c r="AA39" s="1"/>
      <c r="AE39" s="25"/>
      <c r="AF39" s="25"/>
      <c r="AG39" s="25"/>
    </row>
    <row r="40" spans="3:33" ht="15.75" customHeight="1" x14ac:dyDescent="0.2">
      <c r="C40" s="45"/>
      <c r="D40" s="16"/>
      <c r="E40" s="16"/>
      <c r="F40" s="17"/>
      <c r="G40" s="17"/>
      <c r="H40" s="17"/>
      <c r="I40" s="16"/>
      <c r="J40" s="16"/>
      <c r="K40" s="16"/>
      <c r="L40" s="16"/>
      <c r="M40" s="19"/>
      <c r="N40" s="16"/>
      <c r="O40" s="16"/>
      <c r="P40" s="16"/>
      <c r="Q40" s="16"/>
      <c r="R40" s="16"/>
      <c r="S40" s="21"/>
      <c r="U40" s="22"/>
      <c r="V40" s="43"/>
      <c r="AA40" s="1"/>
      <c r="AE40" s="25"/>
      <c r="AF40" s="25"/>
      <c r="AG40" s="25"/>
    </row>
    <row r="41" spans="3:33" ht="15.75" customHeight="1" x14ac:dyDescent="0.2">
      <c r="C41" s="45"/>
      <c r="D41" s="16"/>
      <c r="E41" s="16"/>
      <c r="F41" s="17"/>
      <c r="G41" s="17"/>
      <c r="H41" s="17"/>
      <c r="I41" s="16"/>
      <c r="J41" s="16"/>
      <c r="K41" s="16"/>
      <c r="L41" s="16"/>
      <c r="M41" s="19"/>
      <c r="N41" s="16"/>
      <c r="O41" s="16"/>
      <c r="P41" s="16"/>
      <c r="Q41" s="16"/>
      <c r="R41" s="16"/>
      <c r="S41" s="21"/>
      <c r="U41" s="22"/>
      <c r="V41" s="43"/>
      <c r="AA41" s="1"/>
      <c r="AE41" s="25"/>
      <c r="AF41" s="25"/>
      <c r="AG41" s="25"/>
    </row>
    <row r="42" spans="3:33" ht="15.75" customHeight="1" x14ac:dyDescent="0.2">
      <c r="C42" s="45"/>
      <c r="D42" s="16"/>
      <c r="E42" s="16"/>
      <c r="F42" s="17"/>
      <c r="G42" s="17"/>
      <c r="H42" s="17"/>
      <c r="I42" s="16"/>
      <c r="J42" s="16"/>
      <c r="K42" s="16"/>
      <c r="L42" s="16"/>
      <c r="M42" s="19"/>
      <c r="N42" s="16"/>
      <c r="O42" s="16"/>
      <c r="P42" s="16"/>
      <c r="Q42" s="16"/>
      <c r="R42" s="16"/>
      <c r="S42" s="21"/>
      <c r="U42" s="22"/>
      <c r="V42" s="43"/>
      <c r="AA42" s="1"/>
      <c r="AE42" s="25"/>
      <c r="AF42" s="25"/>
      <c r="AG42" s="25"/>
    </row>
    <row r="43" spans="3:33" ht="15.75" customHeight="1" x14ac:dyDescent="0.2">
      <c r="C43" s="45"/>
      <c r="D43" s="16"/>
      <c r="E43" s="16"/>
      <c r="F43" s="17"/>
      <c r="G43" s="17"/>
      <c r="H43" s="17"/>
      <c r="I43" s="16"/>
      <c r="J43" s="16"/>
      <c r="K43" s="16"/>
      <c r="L43" s="16"/>
      <c r="M43" s="19"/>
      <c r="N43" s="16"/>
      <c r="O43" s="16"/>
      <c r="P43" s="16"/>
      <c r="Q43" s="16"/>
      <c r="R43" s="16"/>
      <c r="S43" s="21"/>
      <c r="U43" s="22"/>
      <c r="V43" s="43"/>
      <c r="AA43" s="1"/>
      <c r="AE43" s="25"/>
      <c r="AF43" s="25"/>
      <c r="AG43" s="25"/>
    </row>
    <row r="44" spans="3:33" ht="15.75" customHeight="1" x14ac:dyDescent="0.2">
      <c r="C44" s="45"/>
      <c r="D44" s="16"/>
      <c r="E44" s="16"/>
      <c r="F44" s="17"/>
      <c r="G44" s="17"/>
      <c r="H44" s="17"/>
      <c r="I44" s="16"/>
      <c r="J44" s="16"/>
      <c r="K44" s="16"/>
      <c r="L44" s="16"/>
      <c r="M44" s="19"/>
      <c r="N44" s="16"/>
      <c r="O44" s="16"/>
      <c r="P44" s="16"/>
      <c r="Q44" s="16"/>
      <c r="R44" s="16"/>
      <c r="S44" s="21"/>
      <c r="U44" s="22"/>
      <c r="V44" s="43"/>
      <c r="AA44" s="1"/>
      <c r="AE44" s="25"/>
      <c r="AF44" s="25"/>
      <c r="AG44" s="25"/>
    </row>
    <row r="45" spans="3:33" ht="15.75" customHeight="1" x14ac:dyDescent="0.2">
      <c r="C45" s="45"/>
      <c r="D45" s="16"/>
      <c r="E45" s="16"/>
      <c r="F45" s="17"/>
      <c r="G45" s="17"/>
      <c r="H45" s="17"/>
      <c r="I45" s="16"/>
      <c r="J45" s="16"/>
      <c r="K45" s="16"/>
      <c r="L45" s="16"/>
      <c r="M45" s="19"/>
      <c r="N45" s="16"/>
      <c r="O45" s="16"/>
      <c r="P45" s="16"/>
      <c r="Q45" s="16"/>
      <c r="R45" s="16"/>
      <c r="S45" s="21"/>
      <c r="U45" s="22"/>
      <c r="V45" s="43"/>
      <c r="AA45" s="1"/>
      <c r="AE45" s="25"/>
      <c r="AF45" s="25"/>
      <c r="AG45" s="25"/>
    </row>
    <row r="46" spans="3:33" ht="15.75" customHeight="1" x14ac:dyDescent="0.2">
      <c r="C46" s="45"/>
      <c r="D46" s="16"/>
      <c r="E46" s="16"/>
      <c r="F46" s="17"/>
      <c r="G46" s="17"/>
      <c r="H46" s="17"/>
      <c r="I46" s="16"/>
      <c r="J46" s="16"/>
      <c r="K46" s="16"/>
      <c r="L46" s="16"/>
      <c r="M46" s="19"/>
      <c r="N46" s="16"/>
      <c r="O46" s="16"/>
      <c r="P46" s="16"/>
      <c r="Q46" s="16"/>
      <c r="R46" s="16"/>
      <c r="S46" s="21"/>
      <c r="U46" s="22"/>
      <c r="V46" s="43"/>
      <c r="AA46" s="1"/>
      <c r="AE46" s="25"/>
      <c r="AF46" s="25"/>
      <c r="AG46" s="25"/>
    </row>
    <row r="47" spans="3:33" ht="15.75" customHeight="1" x14ac:dyDescent="0.2">
      <c r="C47" s="45"/>
      <c r="D47" s="16"/>
      <c r="E47" s="16"/>
      <c r="F47" s="17"/>
      <c r="G47" s="17"/>
      <c r="H47" s="17"/>
      <c r="I47" s="16"/>
      <c r="J47" s="16"/>
      <c r="K47" s="16"/>
      <c r="L47" s="16"/>
      <c r="M47" s="19"/>
      <c r="N47" s="16"/>
      <c r="O47" s="16"/>
      <c r="P47" s="16"/>
      <c r="Q47" s="16"/>
      <c r="R47" s="16"/>
      <c r="S47" s="21"/>
      <c r="U47" s="22"/>
      <c r="V47" s="43"/>
      <c r="AA47" s="1"/>
      <c r="AE47" s="25"/>
      <c r="AF47" s="25"/>
      <c r="AG47" s="25"/>
    </row>
    <row r="48" spans="3:33" ht="15.75" customHeight="1" x14ac:dyDescent="0.2">
      <c r="C48" s="45"/>
      <c r="D48" s="16"/>
      <c r="E48" s="16"/>
      <c r="F48" s="17"/>
      <c r="G48" s="17"/>
      <c r="H48" s="17"/>
      <c r="I48" s="16"/>
      <c r="J48" s="16"/>
      <c r="K48" s="16"/>
      <c r="L48" s="16"/>
      <c r="M48" s="19"/>
      <c r="N48" s="16"/>
      <c r="O48" s="16"/>
      <c r="P48" s="16"/>
      <c r="Q48" s="16"/>
      <c r="R48" s="16"/>
      <c r="S48" s="21"/>
      <c r="U48" s="22"/>
      <c r="V48" s="43"/>
      <c r="AA48" s="1"/>
      <c r="AE48" s="25"/>
      <c r="AF48" s="25"/>
      <c r="AG48" s="25"/>
    </row>
    <row r="49" spans="3:33" ht="15.75" customHeight="1" x14ac:dyDescent="0.2">
      <c r="C49" s="45"/>
      <c r="D49" s="16"/>
      <c r="E49" s="16"/>
      <c r="F49" s="17"/>
      <c r="G49" s="17"/>
      <c r="H49" s="17"/>
      <c r="I49" s="16"/>
      <c r="J49" s="16"/>
      <c r="K49" s="16"/>
      <c r="L49" s="16"/>
      <c r="M49" s="19"/>
      <c r="N49" s="16"/>
      <c r="O49" s="16"/>
      <c r="P49" s="16"/>
      <c r="Q49" s="16"/>
      <c r="R49" s="16"/>
      <c r="S49" s="21"/>
      <c r="U49" s="22"/>
      <c r="V49" s="43"/>
      <c r="AA49" s="1"/>
      <c r="AE49" s="25"/>
      <c r="AF49" s="25"/>
      <c r="AG49" s="25"/>
    </row>
    <row r="50" spans="3:33" ht="15.75" customHeight="1" x14ac:dyDescent="0.2">
      <c r="C50" s="45"/>
      <c r="D50" s="16"/>
      <c r="E50" s="16"/>
      <c r="F50" s="17"/>
      <c r="G50" s="17"/>
      <c r="H50" s="17"/>
      <c r="I50" s="16"/>
      <c r="J50" s="16"/>
      <c r="K50" s="16"/>
      <c r="L50" s="16"/>
      <c r="M50" s="19"/>
      <c r="N50" s="16"/>
      <c r="O50" s="16"/>
      <c r="P50" s="16"/>
      <c r="Q50" s="16"/>
      <c r="R50" s="16"/>
      <c r="S50" s="21"/>
      <c r="U50" s="22"/>
      <c r="V50" s="43"/>
      <c r="AA50" s="1"/>
      <c r="AE50" s="25"/>
      <c r="AF50" s="25"/>
      <c r="AG50" s="25"/>
    </row>
    <row r="51" spans="3:33" ht="15.75" customHeight="1" x14ac:dyDescent="0.2">
      <c r="C51" s="45"/>
      <c r="D51" s="16"/>
      <c r="E51" s="16"/>
      <c r="F51" s="17"/>
      <c r="G51" s="17"/>
      <c r="H51" s="17"/>
      <c r="I51" s="16"/>
      <c r="J51" s="16"/>
      <c r="K51" s="16"/>
      <c r="L51" s="16"/>
      <c r="M51" s="19"/>
      <c r="N51" s="16"/>
      <c r="O51" s="16"/>
      <c r="P51" s="16"/>
      <c r="Q51" s="16"/>
      <c r="R51" s="16"/>
      <c r="S51" s="21"/>
      <c r="U51" s="22"/>
      <c r="V51" s="43"/>
      <c r="AA51" s="1"/>
      <c r="AE51" s="25"/>
      <c r="AF51" s="25"/>
      <c r="AG51" s="25"/>
    </row>
    <row r="52" spans="3:33" ht="15.75" customHeight="1" x14ac:dyDescent="0.2">
      <c r="C52" s="45"/>
      <c r="D52" s="16"/>
      <c r="E52" s="16"/>
      <c r="F52" s="17"/>
      <c r="G52" s="17"/>
      <c r="H52" s="17"/>
      <c r="I52" s="16"/>
      <c r="J52" s="16"/>
      <c r="K52" s="16"/>
      <c r="L52" s="16"/>
      <c r="M52" s="19"/>
      <c r="N52" s="16"/>
      <c r="O52" s="16"/>
      <c r="P52" s="16"/>
      <c r="Q52" s="16"/>
      <c r="R52" s="16"/>
      <c r="S52" s="21"/>
      <c r="U52" s="22"/>
      <c r="V52" s="43"/>
      <c r="AA52" s="1"/>
      <c r="AE52" s="25"/>
      <c r="AF52" s="25"/>
      <c r="AG52" s="25"/>
    </row>
    <row r="53" spans="3:33" ht="15.75" customHeight="1" x14ac:dyDescent="0.2">
      <c r="C53" s="45"/>
      <c r="D53" s="16"/>
      <c r="E53" s="16"/>
      <c r="F53" s="17"/>
      <c r="G53" s="17"/>
      <c r="H53" s="17"/>
      <c r="I53" s="16"/>
      <c r="J53" s="16"/>
      <c r="K53" s="16"/>
      <c r="L53" s="16"/>
      <c r="M53" s="19"/>
      <c r="N53" s="16"/>
      <c r="O53" s="16"/>
      <c r="P53" s="16"/>
      <c r="Q53" s="16"/>
      <c r="R53" s="16"/>
      <c r="S53" s="21"/>
      <c r="U53" s="22"/>
      <c r="V53" s="43"/>
      <c r="AA53" s="1"/>
      <c r="AE53" s="25"/>
      <c r="AF53" s="25"/>
      <c r="AG53" s="25"/>
    </row>
    <row r="54" spans="3:33" ht="15.75" customHeight="1" x14ac:dyDescent="0.2">
      <c r="C54" s="45"/>
      <c r="D54" s="16"/>
      <c r="E54" s="16"/>
      <c r="F54" s="17"/>
      <c r="G54" s="17"/>
      <c r="H54" s="17"/>
      <c r="I54" s="16"/>
      <c r="J54" s="16"/>
      <c r="K54" s="16"/>
      <c r="L54" s="16"/>
      <c r="M54" s="19"/>
      <c r="N54" s="16"/>
      <c r="O54" s="16"/>
      <c r="P54" s="16"/>
      <c r="Q54" s="16"/>
      <c r="R54" s="16"/>
      <c r="S54" s="21"/>
      <c r="U54" s="22"/>
      <c r="V54" s="43"/>
      <c r="AA54" s="1"/>
      <c r="AE54" s="25"/>
      <c r="AF54" s="25"/>
      <c r="AG54" s="25"/>
    </row>
    <row r="55" spans="3:33" ht="15.75" customHeight="1" x14ac:dyDescent="0.2">
      <c r="C55" s="45"/>
      <c r="D55" s="16"/>
      <c r="E55" s="16"/>
      <c r="F55" s="17"/>
      <c r="G55" s="17"/>
      <c r="H55" s="17"/>
      <c r="I55" s="16"/>
      <c r="J55" s="16"/>
      <c r="K55" s="16"/>
      <c r="L55" s="16"/>
      <c r="M55" s="19"/>
      <c r="N55" s="16"/>
      <c r="O55" s="16"/>
      <c r="P55" s="16"/>
      <c r="Q55" s="16"/>
      <c r="R55" s="16"/>
      <c r="S55" s="21"/>
      <c r="U55" s="22"/>
      <c r="V55" s="43"/>
      <c r="AA55" s="1"/>
      <c r="AE55" s="25"/>
      <c r="AF55" s="25"/>
      <c r="AG55" s="25"/>
    </row>
    <row r="56" spans="3:33" ht="15.75" customHeight="1" x14ac:dyDescent="0.2">
      <c r="C56" s="45"/>
      <c r="D56" s="16"/>
      <c r="E56" s="16"/>
      <c r="F56" s="17"/>
      <c r="G56" s="17"/>
      <c r="H56" s="17"/>
      <c r="I56" s="16"/>
      <c r="J56" s="16"/>
      <c r="K56" s="16"/>
      <c r="L56" s="16"/>
      <c r="M56" s="19"/>
      <c r="N56" s="16"/>
      <c r="O56" s="16"/>
      <c r="P56" s="16"/>
      <c r="Q56" s="16"/>
      <c r="R56" s="16"/>
      <c r="S56" s="21"/>
      <c r="U56" s="22"/>
      <c r="V56" s="43"/>
      <c r="AA56" s="1"/>
      <c r="AE56" s="25"/>
      <c r="AF56" s="25"/>
      <c r="AG56" s="25"/>
    </row>
    <row r="57" spans="3:33" ht="15.75" customHeight="1" x14ac:dyDescent="0.2">
      <c r="C57" s="45"/>
      <c r="D57" s="16"/>
      <c r="E57" s="16"/>
      <c r="F57" s="17"/>
      <c r="G57" s="17"/>
      <c r="H57" s="17"/>
      <c r="I57" s="16"/>
      <c r="J57" s="16"/>
      <c r="K57" s="16"/>
      <c r="L57" s="16"/>
      <c r="M57" s="19"/>
      <c r="N57" s="16"/>
      <c r="O57" s="16"/>
      <c r="P57" s="16"/>
      <c r="Q57" s="16"/>
      <c r="R57" s="16"/>
      <c r="S57" s="21"/>
      <c r="U57" s="22"/>
      <c r="V57" s="43"/>
      <c r="AA57" s="1"/>
      <c r="AE57" s="25"/>
      <c r="AF57" s="25"/>
      <c r="AG57" s="25"/>
    </row>
    <row r="58" spans="3:33" ht="15.75" customHeight="1" x14ac:dyDescent="0.2">
      <c r="C58" s="45"/>
      <c r="D58" s="16"/>
      <c r="E58" s="16"/>
      <c r="F58" s="17"/>
      <c r="G58" s="17"/>
      <c r="H58" s="17"/>
      <c r="I58" s="16"/>
      <c r="J58" s="16"/>
      <c r="K58" s="16"/>
      <c r="L58" s="16"/>
      <c r="M58" s="19"/>
      <c r="N58" s="16"/>
      <c r="O58" s="16"/>
      <c r="P58" s="16"/>
      <c r="Q58" s="16"/>
      <c r="R58" s="16"/>
      <c r="S58" s="21"/>
      <c r="U58" s="22"/>
      <c r="V58" s="43"/>
      <c r="AA58" s="1"/>
      <c r="AE58" s="25"/>
      <c r="AF58" s="25"/>
      <c r="AG58" s="25"/>
    </row>
    <row r="59" spans="3:33" ht="15.75" customHeight="1" x14ac:dyDescent="0.2">
      <c r="C59" s="45"/>
      <c r="D59" s="16"/>
      <c r="E59" s="16"/>
      <c r="F59" s="17"/>
      <c r="G59" s="17"/>
      <c r="H59" s="17"/>
      <c r="I59" s="16"/>
      <c r="J59" s="16"/>
      <c r="K59" s="16"/>
      <c r="L59" s="16"/>
      <c r="M59" s="19"/>
      <c r="N59" s="16"/>
      <c r="O59" s="16"/>
      <c r="P59" s="16"/>
      <c r="Q59" s="16"/>
      <c r="R59" s="16"/>
      <c r="S59" s="21"/>
      <c r="U59" s="22"/>
      <c r="V59" s="43"/>
      <c r="AA59" s="1"/>
      <c r="AE59" s="25"/>
      <c r="AF59" s="25"/>
      <c r="AG59" s="25"/>
    </row>
    <row r="60" spans="3:33" ht="15.75" customHeight="1" x14ac:dyDescent="0.2">
      <c r="C60" s="45"/>
      <c r="D60" s="16"/>
      <c r="E60" s="16"/>
      <c r="F60" s="17"/>
      <c r="G60" s="17"/>
      <c r="H60" s="17"/>
      <c r="I60" s="16"/>
      <c r="J60" s="16"/>
      <c r="K60" s="16"/>
      <c r="L60" s="16"/>
      <c r="M60" s="19"/>
      <c r="N60" s="16"/>
      <c r="O60" s="16"/>
      <c r="P60" s="16"/>
      <c r="Q60" s="16"/>
      <c r="R60" s="16"/>
      <c r="S60" s="21"/>
      <c r="U60" s="22"/>
      <c r="V60" s="43"/>
      <c r="AA60" s="1"/>
      <c r="AE60" s="25"/>
      <c r="AF60" s="25"/>
      <c r="AG60" s="25"/>
    </row>
    <row r="61" spans="3:33" ht="15.75" customHeight="1" x14ac:dyDescent="0.2">
      <c r="C61" s="45"/>
      <c r="D61" s="16"/>
      <c r="E61" s="16"/>
      <c r="F61" s="17"/>
      <c r="G61" s="17"/>
      <c r="H61" s="17"/>
      <c r="I61" s="16"/>
      <c r="J61" s="16"/>
      <c r="K61" s="16"/>
      <c r="L61" s="16"/>
      <c r="M61" s="19"/>
      <c r="N61" s="16"/>
      <c r="O61" s="16"/>
      <c r="P61" s="16"/>
      <c r="Q61" s="16"/>
      <c r="R61" s="16"/>
      <c r="S61" s="21"/>
      <c r="U61" s="22"/>
      <c r="V61" s="43"/>
      <c r="AA61" s="1"/>
      <c r="AE61" s="25"/>
      <c r="AF61" s="25"/>
      <c r="AG61" s="25"/>
    </row>
    <row r="62" spans="3:33" ht="15.75" customHeight="1" x14ac:dyDescent="0.2">
      <c r="C62" s="45"/>
      <c r="D62" s="16"/>
      <c r="E62" s="16"/>
      <c r="F62" s="17"/>
      <c r="G62" s="17"/>
      <c r="H62" s="17"/>
      <c r="I62" s="16"/>
      <c r="J62" s="16"/>
      <c r="K62" s="16"/>
      <c r="L62" s="16"/>
      <c r="M62" s="19"/>
      <c r="N62" s="16"/>
      <c r="O62" s="16"/>
      <c r="P62" s="16"/>
      <c r="Q62" s="16"/>
      <c r="R62" s="16"/>
      <c r="S62" s="21"/>
      <c r="U62" s="22"/>
      <c r="V62" s="43"/>
      <c r="AA62" s="1"/>
      <c r="AE62" s="25"/>
      <c r="AF62" s="25"/>
      <c r="AG62" s="25"/>
    </row>
    <row r="63" spans="3:33" ht="15.75" customHeight="1" x14ac:dyDescent="0.2">
      <c r="C63" s="45"/>
      <c r="D63" s="16"/>
      <c r="E63" s="16"/>
      <c r="F63" s="17"/>
      <c r="G63" s="17"/>
      <c r="H63" s="17"/>
      <c r="I63" s="16"/>
      <c r="J63" s="16"/>
      <c r="K63" s="16"/>
      <c r="L63" s="16"/>
      <c r="M63" s="19"/>
      <c r="N63" s="16"/>
      <c r="O63" s="16"/>
      <c r="P63" s="16"/>
      <c r="Q63" s="16"/>
      <c r="R63" s="16"/>
      <c r="S63" s="21"/>
      <c r="U63" s="22"/>
      <c r="V63" s="43"/>
      <c r="AA63" s="1"/>
      <c r="AE63" s="25"/>
      <c r="AF63" s="25"/>
      <c r="AG63" s="25"/>
    </row>
    <row r="64" spans="3:33" ht="15.75" customHeight="1" x14ac:dyDescent="0.2">
      <c r="C64" s="45"/>
      <c r="D64" s="16"/>
      <c r="E64" s="16"/>
      <c r="F64" s="17"/>
      <c r="G64" s="17"/>
      <c r="H64" s="17"/>
      <c r="I64" s="16"/>
      <c r="J64" s="16"/>
      <c r="K64" s="16"/>
      <c r="L64" s="16"/>
      <c r="M64" s="19"/>
      <c r="N64" s="16"/>
      <c r="O64" s="16"/>
      <c r="P64" s="16"/>
      <c r="Q64" s="16"/>
      <c r="R64" s="16"/>
      <c r="S64" s="21"/>
      <c r="U64" s="22"/>
      <c r="V64" s="43"/>
      <c r="AA64" s="1"/>
      <c r="AE64" s="25"/>
      <c r="AF64" s="25"/>
      <c r="AG64" s="25"/>
    </row>
    <row r="65" spans="3:33" ht="15.75" customHeight="1" x14ac:dyDescent="0.2">
      <c r="C65" s="45"/>
      <c r="D65" s="16"/>
      <c r="E65" s="16"/>
      <c r="F65" s="17"/>
      <c r="G65" s="17"/>
      <c r="H65" s="17"/>
      <c r="I65" s="16"/>
      <c r="J65" s="16"/>
      <c r="K65" s="16"/>
      <c r="L65" s="16"/>
      <c r="M65" s="19"/>
      <c r="N65" s="16"/>
      <c r="O65" s="16"/>
      <c r="P65" s="16"/>
      <c r="Q65" s="16"/>
      <c r="R65" s="16"/>
      <c r="S65" s="21"/>
      <c r="U65" s="22"/>
      <c r="V65" s="43"/>
      <c r="AA65" s="1"/>
      <c r="AE65" s="25"/>
      <c r="AF65" s="25"/>
      <c r="AG65" s="25"/>
    </row>
    <row r="66" spans="3:33" ht="15.75" customHeight="1" x14ac:dyDescent="0.2">
      <c r="C66" s="45"/>
      <c r="D66" s="16"/>
      <c r="E66" s="16"/>
      <c r="F66" s="17"/>
      <c r="G66" s="17"/>
      <c r="H66" s="17"/>
      <c r="I66" s="16"/>
      <c r="J66" s="16"/>
      <c r="K66" s="16"/>
      <c r="L66" s="16"/>
      <c r="M66" s="19"/>
      <c r="N66" s="16"/>
      <c r="O66" s="16"/>
      <c r="P66" s="16"/>
      <c r="Q66" s="16"/>
      <c r="R66" s="16"/>
      <c r="S66" s="21"/>
      <c r="U66" s="22"/>
      <c r="V66" s="43"/>
      <c r="AA66" s="1"/>
      <c r="AE66" s="25"/>
      <c r="AF66" s="25"/>
      <c r="AG66" s="25"/>
    </row>
    <row r="67" spans="3:33" ht="15.75" customHeight="1" x14ac:dyDescent="0.2">
      <c r="C67" s="45"/>
      <c r="D67" s="16"/>
      <c r="E67" s="16"/>
      <c r="F67" s="17"/>
      <c r="G67" s="17"/>
      <c r="H67" s="17"/>
      <c r="I67" s="16"/>
      <c r="J67" s="16"/>
      <c r="K67" s="16"/>
      <c r="L67" s="16"/>
      <c r="M67" s="19"/>
      <c r="N67" s="16"/>
      <c r="O67" s="16"/>
      <c r="P67" s="16"/>
      <c r="Q67" s="16"/>
      <c r="R67" s="16"/>
      <c r="S67" s="21"/>
      <c r="U67" s="22"/>
      <c r="V67" s="43"/>
      <c r="AA67" s="1"/>
      <c r="AE67" s="25"/>
      <c r="AF67" s="25"/>
      <c r="AG67" s="25"/>
    </row>
    <row r="68" spans="3:33" ht="15.75" customHeight="1" x14ac:dyDescent="0.2">
      <c r="C68" s="45"/>
      <c r="D68" s="16"/>
      <c r="E68" s="16"/>
      <c r="F68" s="17"/>
      <c r="G68" s="17"/>
      <c r="H68" s="17"/>
      <c r="I68" s="16"/>
      <c r="J68" s="16"/>
      <c r="K68" s="16"/>
      <c r="L68" s="16"/>
      <c r="M68" s="19"/>
      <c r="N68" s="16"/>
      <c r="O68" s="16"/>
      <c r="P68" s="16"/>
      <c r="Q68" s="16"/>
      <c r="R68" s="16"/>
      <c r="S68" s="21"/>
      <c r="U68" s="22"/>
      <c r="V68" s="43"/>
      <c r="AA68" s="1"/>
      <c r="AE68" s="25"/>
      <c r="AF68" s="25"/>
      <c r="AG68" s="25"/>
    </row>
    <row r="69" spans="3:33" ht="15.75" customHeight="1" x14ac:dyDescent="0.2">
      <c r="C69" s="45"/>
      <c r="D69" s="16"/>
      <c r="E69" s="16"/>
      <c r="F69" s="17"/>
      <c r="G69" s="17"/>
      <c r="H69" s="17"/>
      <c r="I69" s="16"/>
      <c r="J69" s="16"/>
      <c r="K69" s="16"/>
      <c r="L69" s="16"/>
      <c r="M69" s="19"/>
      <c r="N69" s="16"/>
      <c r="O69" s="16"/>
      <c r="P69" s="16"/>
      <c r="Q69" s="16"/>
      <c r="R69" s="16"/>
      <c r="S69" s="21"/>
      <c r="U69" s="22"/>
      <c r="V69" s="43"/>
      <c r="AA69" s="1"/>
      <c r="AE69" s="25"/>
      <c r="AF69" s="25"/>
      <c r="AG69" s="25"/>
    </row>
    <row r="70" spans="3:33" ht="15.75" customHeight="1" x14ac:dyDescent="0.2">
      <c r="C70" s="45"/>
      <c r="D70" s="16"/>
      <c r="E70" s="16"/>
      <c r="F70" s="17"/>
      <c r="G70" s="17"/>
      <c r="H70" s="17"/>
      <c r="I70" s="16"/>
      <c r="J70" s="16"/>
      <c r="K70" s="16"/>
      <c r="L70" s="16"/>
      <c r="M70" s="19"/>
      <c r="N70" s="16"/>
      <c r="O70" s="16"/>
      <c r="P70" s="16"/>
      <c r="Q70" s="16"/>
      <c r="R70" s="16"/>
      <c r="S70" s="21"/>
      <c r="U70" s="22"/>
      <c r="V70" s="43"/>
      <c r="AA70" s="1"/>
      <c r="AE70" s="25"/>
      <c r="AF70" s="25"/>
      <c r="AG70" s="25"/>
    </row>
    <row r="71" spans="3:33" ht="15.75" customHeight="1" x14ac:dyDescent="0.2">
      <c r="C71" s="45"/>
      <c r="D71" s="16"/>
      <c r="E71" s="16"/>
      <c r="F71" s="17"/>
      <c r="G71" s="17"/>
      <c r="H71" s="17"/>
      <c r="I71" s="16"/>
      <c r="J71" s="16"/>
      <c r="K71" s="16"/>
      <c r="L71" s="16"/>
      <c r="M71" s="19"/>
      <c r="N71" s="16"/>
      <c r="O71" s="16"/>
      <c r="P71" s="16"/>
      <c r="Q71" s="16"/>
      <c r="R71" s="16"/>
      <c r="S71" s="21"/>
      <c r="U71" s="22"/>
      <c r="V71" s="43"/>
      <c r="AA71" s="1"/>
      <c r="AE71" s="25"/>
      <c r="AF71" s="25"/>
      <c r="AG71" s="25"/>
    </row>
    <row r="72" spans="3:33" ht="15.75" customHeight="1" x14ac:dyDescent="0.2">
      <c r="C72" s="45"/>
      <c r="D72" s="16"/>
      <c r="E72" s="16"/>
      <c r="F72" s="17"/>
      <c r="G72" s="17"/>
      <c r="H72" s="17"/>
      <c r="I72" s="16"/>
      <c r="J72" s="16"/>
      <c r="K72" s="16"/>
      <c r="L72" s="16"/>
      <c r="M72" s="19"/>
      <c r="N72" s="16"/>
      <c r="O72" s="16"/>
      <c r="P72" s="16"/>
      <c r="Q72" s="16"/>
      <c r="R72" s="16"/>
      <c r="S72" s="21"/>
      <c r="U72" s="22"/>
      <c r="V72" s="43"/>
      <c r="AA72" s="1"/>
      <c r="AE72" s="25"/>
      <c r="AF72" s="25"/>
      <c r="AG72" s="25"/>
    </row>
    <row r="73" spans="3:33" ht="15.75" customHeight="1" x14ac:dyDescent="0.2">
      <c r="C73" s="45"/>
      <c r="D73" s="16"/>
      <c r="E73" s="16"/>
      <c r="F73" s="17"/>
      <c r="G73" s="17"/>
      <c r="H73" s="17"/>
      <c r="I73" s="16"/>
      <c r="J73" s="16"/>
      <c r="K73" s="16"/>
      <c r="L73" s="16"/>
      <c r="M73" s="19"/>
      <c r="N73" s="16"/>
      <c r="O73" s="16"/>
      <c r="P73" s="16"/>
      <c r="Q73" s="16"/>
      <c r="R73" s="16"/>
      <c r="S73" s="21"/>
      <c r="U73" s="22"/>
      <c r="V73" s="43"/>
      <c r="AA73" s="1"/>
      <c r="AE73" s="25"/>
      <c r="AF73" s="25"/>
      <c r="AG73" s="25"/>
    </row>
    <row r="74" spans="3:33" ht="15.75" customHeight="1" x14ac:dyDescent="0.2">
      <c r="C74" s="45"/>
      <c r="D74" s="16"/>
      <c r="E74" s="16"/>
      <c r="F74" s="17"/>
      <c r="G74" s="17"/>
      <c r="H74" s="17"/>
      <c r="I74" s="16"/>
      <c r="J74" s="16"/>
      <c r="K74" s="16"/>
      <c r="L74" s="16"/>
      <c r="M74" s="19"/>
      <c r="N74" s="16"/>
      <c r="O74" s="16"/>
      <c r="P74" s="16"/>
      <c r="Q74" s="16"/>
      <c r="R74" s="16"/>
      <c r="S74" s="21"/>
      <c r="U74" s="22"/>
      <c r="V74" s="43"/>
      <c r="AA74" s="1"/>
      <c r="AE74" s="25"/>
      <c r="AF74" s="25"/>
      <c r="AG74" s="25"/>
    </row>
    <row r="75" spans="3:33" ht="15.75" customHeight="1" x14ac:dyDescent="0.2">
      <c r="C75" s="45"/>
      <c r="D75" s="16"/>
      <c r="E75" s="16"/>
      <c r="F75" s="17"/>
      <c r="G75" s="17"/>
      <c r="H75" s="17"/>
      <c r="I75" s="16"/>
      <c r="J75" s="16"/>
      <c r="K75" s="16"/>
      <c r="L75" s="16"/>
      <c r="M75" s="19"/>
      <c r="N75" s="16"/>
      <c r="O75" s="16"/>
      <c r="P75" s="16"/>
      <c r="Q75" s="16"/>
      <c r="R75" s="16"/>
      <c r="S75" s="21"/>
      <c r="U75" s="22"/>
      <c r="V75" s="43"/>
      <c r="AA75" s="1"/>
      <c r="AE75" s="25"/>
      <c r="AF75" s="25"/>
      <c r="AG75" s="25"/>
    </row>
    <row r="76" spans="3:33" ht="15.75" customHeight="1" x14ac:dyDescent="0.2">
      <c r="C76" s="45"/>
      <c r="D76" s="16"/>
      <c r="E76" s="16"/>
      <c r="F76" s="17"/>
      <c r="G76" s="17"/>
      <c r="H76" s="17"/>
      <c r="I76" s="16"/>
      <c r="J76" s="16"/>
      <c r="K76" s="16"/>
      <c r="L76" s="16"/>
      <c r="M76" s="19"/>
      <c r="N76" s="16"/>
      <c r="O76" s="16"/>
      <c r="P76" s="16"/>
      <c r="Q76" s="16"/>
      <c r="R76" s="16"/>
      <c r="S76" s="21"/>
      <c r="U76" s="22"/>
      <c r="V76" s="43"/>
      <c r="AA76" s="1"/>
      <c r="AE76" s="25"/>
      <c r="AF76" s="25"/>
      <c r="AG76" s="25"/>
    </row>
    <row r="77" spans="3:33" ht="15.75" customHeight="1" x14ac:dyDescent="0.2">
      <c r="C77" s="45"/>
      <c r="D77" s="16"/>
      <c r="E77" s="16"/>
      <c r="F77" s="17"/>
      <c r="G77" s="17"/>
      <c r="H77" s="17"/>
      <c r="I77" s="16"/>
      <c r="J77" s="16"/>
      <c r="K77" s="16"/>
      <c r="L77" s="16"/>
      <c r="M77" s="19"/>
      <c r="N77" s="16"/>
      <c r="O77" s="16"/>
      <c r="P77" s="16"/>
      <c r="Q77" s="16"/>
      <c r="R77" s="16"/>
      <c r="S77" s="21"/>
      <c r="U77" s="22"/>
      <c r="V77" s="43"/>
      <c r="AA77" s="1"/>
      <c r="AE77" s="25"/>
      <c r="AF77" s="25"/>
      <c r="AG77" s="25"/>
    </row>
    <row r="78" spans="3:33" ht="15.75" customHeight="1" x14ac:dyDescent="0.2">
      <c r="C78" s="45"/>
      <c r="D78" s="16"/>
      <c r="E78" s="16"/>
      <c r="F78" s="17"/>
      <c r="G78" s="17"/>
      <c r="H78" s="17"/>
      <c r="I78" s="16"/>
      <c r="J78" s="16"/>
      <c r="K78" s="16"/>
      <c r="L78" s="16"/>
      <c r="M78" s="19"/>
      <c r="N78" s="16"/>
      <c r="O78" s="16"/>
      <c r="P78" s="16"/>
      <c r="Q78" s="16"/>
      <c r="R78" s="16"/>
      <c r="S78" s="21"/>
      <c r="U78" s="22"/>
      <c r="V78" s="43"/>
      <c r="AA78" s="1"/>
      <c r="AE78" s="25"/>
      <c r="AF78" s="25"/>
      <c r="AG78" s="25"/>
    </row>
    <row r="79" spans="3:33" ht="15.75" customHeight="1" x14ac:dyDescent="0.2">
      <c r="C79" s="45"/>
      <c r="D79" s="16"/>
      <c r="E79" s="16"/>
      <c r="F79" s="17"/>
      <c r="G79" s="17"/>
      <c r="H79" s="17"/>
      <c r="I79" s="16"/>
      <c r="J79" s="16"/>
      <c r="K79" s="16"/>
      <c r="L79" s="16"/>
      <c r="M79" s="19"/>
      <c r="N79" s="16"/>
      <c r="O79" s="16"/>
      <c r="P79" s="16"/>
      <c r="Q79" s="16"/>
      <c r="R79" s="16"/>
      <c r="S79" s="21"/>
      <c r="U79" s="22"/>
      <c r="V79" s="43"/>
      <c r="AA79" s="1"/>
      <c r="AE79" s="25"/>
      <c r="AF79" s="25"/>
      <c r="AG79" s="25"/>
    </row>
    <row r="80" spans="3:33" ht="15.75" customHeight="1" x14ac:dyDescent="0.2">
      <c r="C80" s="45"/>
      <c r="D80" s="16"/>
      <c r="E80" s="16"/>
      <c r="F80" s="17"/>
      <c r="G80" s="17"/>
      <c r="H80" s="17"/>
      <c r="I80" s="16"/>
      <c r="J80" s="16"/>
      <c r="K80" s="16"/>
      <c r="L80" s="16"/>
      <c r="M80" s="19"/>
      <c r="N80" s="16"/>
      <c r="O80" s="16"/>
      <c r="P80" s="16"/>
      <c r="Q80" s="16"/>
      <c r="R80" s="16"/>
      <c r="S80" s="21"/>
      <c r="U80" s="22"/>
      <c r="V80" s="43"/>
      <c r="AA80" s="1"/>
      <c r="AE80" s="25"/>
      <c r="AF80" s="25"/>
      <c r="AG80" s="25"/>
    </row>
    <row r="81" spans="3:33" ht="15.75" customHeight="1" x14ac:dyDescent="0.2">
      <c r="C81" s="45"/>
      <c r="D81" s="16"/>
      <c r="E81" s="16"/>
      <c r="F81" s="17"/>
      <c r="G81" s="17"/>
      <c r="H81" s="17"/>
      <c r="I81" s="16"/>
      <c r="J81" s="16"/>
      <c r="K81" s="16"/>
      <c r="L81" s="16"/>
      <c r="M81" s="19"/>
      <c r="N81" s="16"/>
      <c r="O81" s="16"/>
      <c r="P81" s="16"/>
      <c r="Q81" s="16"/>
      <c r="R81" s="16"/>
      <c r="S81" s="21"/>
      <c r="U81" s="22"/>
      <c r="V81" s="43"/>
      <c r="AA81" s="1"/>
      <c r="AE81" s="25"/>
      <c r="AF81" s="25"/>
      <c r="AG81" s="25"/>
    </row>
    <row r="82" spans="3:33" ht="15.75" customHeight="1" x14ac:dyDescent="0.2">
      <c r="C82" s="45"/>
      <c r="D82" s="16"/>
      <c r="E82" s="16"/>
      <c r="F82" s="17"/>
      <c r="G82" s="17"/>
      <c r="H82" s="17"/>
      <c r="I82" s="16"/>
      <c r="J82" s="16"/>
      <c r="K82" s="16"/>
      <c r="L82" s="16"/>
      <c r="M82" s="19"/>
      <c r="N82" s="16"/>
      <c r="O82" s="16"/>
      <c r="P82" s="16"/>
      <c r="Q82" s="16"/>
      <c r="R82" s="16"/>
      <c r="S82" s="21"/>
      <c r="U82" s="22"/>
      <c r="V82" s="43"/>
      <c r="AA82" s="1"/>
      <c r="AE82" s="25"/>
      <c r="AF82" s="25"/>
      <c r="AG82" s="25"/>
    </row>
    <row r="83" spans="3:33" ht="15.75" customHeight="1" x14ac:dyDescent="0.2">
      <c r="C83" s="45"/>
      <c r="D83" s="16"/>
      <c r="E83" s="16"/>
      <c r="F83" s="17"/>
      <c r="G83" s="17"/>
      <c r="H83" s="17"/>
      <c r="I83" s="16"/>
      <c r="J83" s="16"/>
      <c r="K83" s="16"/>
      <c r="L83" s="16"/>
      <c r="M83" s="19"/>
      <c r="N83" s="16"/>
      <c r="O83" s="16"/>
      <c r="P83" s="16"/>
      <c r="Q83" s="16"/>
      <c r="R83" s="16"/>
      <c r="S83" s="21"/>
      <c r="U83" s="22"/>
      <c r="V83" s="43"/>
      <c r="AA83" s="1"/>
      <c r="AE83" s="25"/>
      <c r="AF83" s="25"/>
      <c r="AG83" s="25"/>
    </row>
    <row r="84" spans="3:33" ht="15.75" customHeight="1" x14ac:dyDescent="0.2">
      <c r="C84" s="45"/>
      <c r="D84" s="16"/>
      <c r="E84" s="16"/>
      <c r="F84" s="17"/>
      <c r="G84" s="17"/>
      <c r="H84" s="17"/>
      <c r="I84" s="16"/>
      <c r="J84" s="16"/>
      <c r="K84" s="16"/>
      <c r="L84" s="16"/>
      <c r="M84" s="19"/>
      <c r="N84" s="16"/>
      <c r="O84" s="16"/>
      <c r="P84" s="16"/>
      <c r="Q84" s="16"/>
      <c r="R84" s="16"/>
      <c r="S84" s="21"/>
      <c r="U84" s="22"/>
      <c r="V84" s="43"/>
      <c r="AA84" s="1"/>
      <c r="AE84" s="25"/>
      <c r="AF84" s="25"/>
      <c r="AG84" s="25"/>
    </row>
    <row r="85" spans="3:33" ht="15.75" customHeight="1" x14ac:dyDescent="0.2">
      <c r="C85" s="45"/>
      <c r="D85" s="16"/>
      <c r="E85" s="16"/>
      <c r="F85" s="17"/>
      <c r="G85" s="17"/>
      <c r="H85" s="17"/>
      <c r="I85" s="16"/>
      <c r="J85" s="16"/>
      <c r="K85" s="16"/>
      <c r="L85" s="16"/>
      <c r="M85" s="19"/>
      <c r="N85" s="16"/>
      <c r="O85" s="16"/>
      <c r="P85" s="16"/>
      <c r="Q85" s="16"/>
      <c r="R85" s="16"/>
      <c r="S85" s="21"/>
      <c r="U85" s="22"/>
      <c r="V85" s="43"/>
      <c r="AA85" s="1"/>
      <c r="AE85" s="25"/>
      <c r="AF85" s="25"/>
      <c r="AG85" s="25"/>
    </row>
    <row r="86" spans="3:33" ht="15.75" customHeight="1" x14ac:dyDescent="0.2">
      <c r="C86" s="45"/>
      <c r="D86" s="16"/>
      <c r="E86" s="16"/>
      <c r="F86" s="17"/>
      <c r="G86" s="17"/>
      <c r="H86" s="17"/>
      <c r="I86" s="16"/>
      <c r="J86" s="16"/>
      <c r="K86" s="16"/>
      <c r="L86" s="16"/>
      <c r="M86" s="19"/>
      <c r="N86" s="16"/>
      <c r="O86" s="16"/>
      <c r="P86" s="16"/>
      <c r="Q86" s="16"/>
      <c r="R86" s="16"/>
      <c r="S86" s="21"/>
      <c r="U86" s="22"/>
      <c r="V86" s="43"/>
      <c r="AA86" s="1"/>
      <c r="AE86" s="25"/>
      <c r="AF86" s="25"/>
      <c r="AG86" s="25"/>
    </row>
    <row r="87" spans="3:33" ht="15.75" customHeight="1" x14ac:dyDescent="0.2">
      <c r="C87" s="45"/>
      <c r="D87" s="16"/>
      <c r="E87" s="16"/>
      <c r="F87" s="17"/>
      <c r="G87" s="17"/>
      <c r="H87" s="17"/>
      <c r="I87" s="16"/>
      <c r="J87" s="16"/>
      <c r="K87" s="16"/>
      <c r="L87" s="16"/>
      <c r="M87" s="19"/>
      <c r="N87" s="16"/>
      <c r="O87" s="16"/>
      <c r="P87" s="16"/>
      <c r="Q87" s="16"/>
      <c r="R87" s="16"/>
      <c r="S87" s="21"/>
      <c r="U87" s="22"/>
      <c r="V87" s="43"/>
      <c r="AA87" s="1"/>
      <c r="AE87" s="25"/>
      <c r="AF87" s="25"/>
      <c r="AG87" s="25"/>
    </row>
    <row r="88" spans="3:33" ht="15.75" customHeight="1" x14ac:dyDescent="0.2">
      <c r="C88" s="45"/>
      <c r="D88" s="16"/>
      <c r="E88" s="16"/>
      <c r="F88" s="17"/>
      <c r="G88" s="17"/>
      <c r="H88" s="17"/>
      <c r="I88" s="16"/>
      <c r="J88" s="16"/>
      <c r="K88" s="16"/>
      <c r="L88" s="16"/>
      <c r="M88" s="19"/>
      <c r="N88" s="16"/>
      <c r="O88" s="16"/>
      <c r="P88" s="16"/>
      <c r="Q88" s="16"/>
      <c r="R88" s="16"/>
      <c r="S88" s="21"/>
      <c r="U88" s="22"/>
      <c r="V88" s="43"/>
      <c r="AA88" s="1"/>
      <c r="AE88" s="25"/>
      <c r="AF88" s="25"/>
      <c r="AG88" s="25"/>
    </row>
    <row r="89" spans="3:33" ht="15.75" customHeight="1" x14ac:dyDescent="0.2">
      <c r="C89" s="45"/>
      <c r="D89" s="16"/>
      <c r="E89" s="16"/>
      <c r="F89" s="17"/>
      <c r="G89" s="17"/>
      <c r="H89" s="17"/>
      <c r="I89" s="16"/>
      <c r="J89" s="16"/>
      <c r="K89" s="16"/>
      <c r="L89" s="16"/>
      <c r="M89" s="19"/>
      <c r="N89" s="16"/>
      <c r="O89" s="16"/>
      <c r="P89" s="16"/>
      <c r="Q89" s="16"/>
      <c r="R89" s="16"/>
      <c r="S89" s="21"/>
      <c r="U89" s="22"/>
      <c r="V89" s="43"/>
      <c r="AA89" s="1"/>
      <c r="AE89" s="25"/>
      <c r="AF89" s="25"/>
      <c r="AG89" s="25"/>
    </row>
    <row r="90" spans="3:33" ht="15.75" customHeight="1" x14ac:dyDescent="0.2">
      <c r="C90" s="45"/>
      <c r="D90" s="16"/>
      <c r="E90" s="16"/>
      <c r="F90" s="17"/>
      <c r="G90" s="17"/>
      <c r="H90" s="17"/>
      <c r="I90" s="16"/>
      <c r="J90" s="16"/>
      <c r="K90" s="16"/>
      <c r="L90" s="16"/>
      <c r="M90" s="19"/>
      <c r="N90" s="16"/>
      <c r="O90" s="16"/>
      <c r="P90" s="16"/>
      <c r="Q90" s="16"/>
      <c r="R90" s="16"/>
      <c r="S90" s="21"/>
      <c r="U90" s="22"/>
      <c r="V90" s="43"/>
      <c r="AA90" s="1"/>
      <c r="AE90" s="25"/>
      <c r="AF90" s="25"/>
      <c r="AG90" s="25"/>
    </row>
    <row r="91" spans="3:33" ht="15.75" customHeight="1" x14ac:dyDescent="0.2">
      <c r="C91" s="45"/>
      <c r="D91" s="16"/>
      <c r="E91" s="16"/>
      <c r="F91" s="17"/>
      <c r="G91" s="17"/>
      <c r="H91" s="17"/>
      <c r="I91" s="16"/>
      <c r="J91" s="16"/>
      <c r="K91" s="16"/>
      <c r="L91" s="16"/>
      <c r="M91" s="19"/>
      <c r="N91" s="16"/>
      <c r="O91" s="16"/>
      <c r="P91" s="16"/>
      <c r="Q91" s="16"/>
      <c r="R91" s="16"/>
      <c r="S91" s="21"/>
      <c r="U91" s="22"/>
      <c r="V91" s="43"/>
      <c r="AA91" s="1"/>
      <c r="AE91" s="25"/>
      <c r="AF91" s="25"/>
      <c r="AG91" s="25"/>
    </row>
    <row r="92" spans="3:33" ht="15.75" customHeight="1" x14ac:dyDescent="0.2">
      <c r="C92" s="45"/>
      <c r="D92" s="16"/>
      <c r="E92" s="16"/>
      <c r="F92" s="17"/>
      <c r="G92" s="17"/>
      <c r="H92" s="17"/>
      <c r="I92" s="16"/>
      <c r="J92" s="16"/>
      <c r="K92" s="16"/>
      <c r="L92" s="16"/>
      <c r="M92" s="19"/>
      <c r="N92" s="16"/>
      <c r="O92" s="16"/>
      <c r="P92" s="16"/>
      <c r="Q92" s="16"/>
      <c r="R92" s="16"/>
      <c r="S92" s="21"/>
      <c r="U92" s="22"/>
      <c r="V92" s="43"/>
      <c r="AA92" s="1"/>
      <c r="AE92" s="25"/>
      <c r="AF92" s="25"/>
      <c r="AG92" s="25"/>
    </row>
    <row r="93" spans="3:33" ht="15.75" customHeight="1" x14ac:dyDescent="0.2">
      <c r="C93" s="45"/>
      <c r="D93" s="16"/>
      <c r="E93" s="16"/>
      <c r="F93" s="17"/>
      <c r="G93" s="17"/>
      <c r="H93" s="17"/>
      <c r="I93" s="16"/>
      <c r="J93" s="16"/>
      <c r="K93" s="16"/>
      <c r="L93" s="16"/>
      <c r="M93" s="19"/>
      <c r="N93" s="16"/>
      <c r="O93" s="16"/>
      <c r="P93" s="16"/>
      <c r="Q93" s="16"/>
      <c r="R93" s="16"/>
      <c r="S93" s="21"/>
      <c r="U93" s="22"/>
      <c r="V93" s="43"/>
      <c r="AA93" s="1"/>
      <c r="AE93" s="25"/>
      <c r="AF93" s="25"/>
      <c r="AG93" s="25"/>
    </row>
    <row r="94" spans="3:33" ht="15.75" customHeight="1" x14ac:dyDescent="0.2">
      <c r="C94" s="45"/>
      <c r="D94" s="16"/>
      <c r="E94" s="16"/>
      <c r="F94" s="17"/>
      <c r="G94" s="17"/>
      <c r="H94" s="17"/>
      <c r="I94" s="16"/>
      <c r="J94" s="16"/>
      <c r="K94" s="16"/>
      <c r="L94" s="16"/>
      <c r="M94" s="19"/>
      <c r="N94" s="16"/>
      <c r="O94" s="16"/>
      <c r="P94" s="16"/>
      <c r="Q94" s="16"/>
      <c r="R94" s="16"/>
      <c r="S94" s="21"/>
      <c r="U94" s="22"/>
      <c r="V94" s="43"/>
      <c r="AA94" s="1"/>
      <c r="AE94" s="25"/>
      <c r="AF94" s="25"/>
      <c r="AG94" s="25"/>
    </row>
    <row r="95" spans="3:33" ht="15.75" customHeight="1" x14ac:dyDescent="0.2">
      <c r="C95" s="45"/>
      <c r="D95" s="16"/>
      <c r="E95" s="16"/>
      <c r="F95" s="17"/>
      <c r="G95" s="17"/>
      <c r="H95" s="17"/>
      <c r="I95" s="16"/>
      <c r="J95" s="16"/>
      <c r="K95" s="16"/>
      <c r="L95" s="16"/>
      <c r="M95" s="19"/>
      <c r="N95" s="16"/>
      <c r="O95" s="16"/>
      <c r="P95" s="16"/>
      <c r="Q95" s="16"/>
      <c r="R95" s="16"/>
      <c r="S95" s="21"/>
      <c r="U95" s="22"/>
      <c r="V95" s="43"/>
      <c r="AA95" s="1"/>
      <c r="AE95" s="25"/>
      <c r="AF95" s="25"/>
      <c r="AG95" s="25"/>
    </row>
    <row r="96" spans="3:33" ht="15.75" customHeight="1" x14ac:dyDescent="0.2">
      <c r="C96" s="45"/>
      <c r="D96" s="16"/>
      <c r="E96" s="16"/>
      <c r="F96" s="17"/>
      <c r="G96" s="17"/>
      <c r="H96" s="17"/>
      <c r="I96" s="16"/>
      <c r="J96" s="16"/>
      <c r="K96" s="16"/>
      <c r="L96" s="16"/>
      <c r="M96" s="19"/>
      <c r="N96" s="16"/>
      <c r="O96" s="16"/>
      <c r="P96" s="16"/>
      <c r="Q96" s="16"/>
      <c r="R96" s="16"/>
      <c r="S96" s="21"/>
      <c r="U96" s="22"/>
      <c r="V96" s="43"/>
      <c r="AA96" s="1"/>
      <c r="AE96" s="25"/>
      <c r="AF96" s="25"/>
      <c r="AG96" s="25"/>
    </row>
    <row r="97" spans="3:27" ht="15.75" customHeight="1" x14ac:dyDescent="0.2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21"/>
      <c r="AA97" s="1"/>
    </row>
    <row r="98" spans="3:27" ht="15.75" customHeight="1" x14ac:dyDescent="0.2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21"/>
      <c r="AA98" s="1"/>
    </row>
    <row r="99" spans="3:27" ht="15.75" customHeight="1" x14ac:dyDescent="0.2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21"/>
      <c r="AA99" s="1"/>
    </row>
    <row r="100" spans="3:27" ht="15.75" customHeight="1" x14ac:dyDescent="0.2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21"/>
      <c r="AA100" s="1"/>
    </row>
    <row r="101" spans="3:27" ht="15.75" customHeight="1" x14ac:dyDescent="0.2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21"/>
      <c r="AA101" s="1"/>
    </row>
    <row r="102" spans="3:27" ht="15.75" customHeight="1" x14ac:dyDescent="0.2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21"/>
      <c r="AA102" s="1"/>
    </row>
    <row r="103" spans="3:27" ht="15.75" customHeight="1" x14ac:dyDescent="0.2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21"/>
      <c r="AA103" s="1"/>
    </row>
    <row r="104" spans="3:27" ht="15.75" customHeight="1" x14ac:dyDescent="0.2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21"/>
      <c r="AA104" s="1"/>
    </row>
    <row r="105" spans="3:27" ht="15.75" customHeight="1" x14ac:dyDescent="0.2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21"/>
      <c r="AA105" s="1"/>
    </row>
    <row r="106" spans="3:27" ht="15.75" customHeight="1" x14ac:dyDescent="0.2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21"/>
      <c r="AA106" s="1"/>
    </row>
    <row r="107" spans="3:27" ht="15.75" customHeight="1" x14ac:dyDescent="0.2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21"/>
      <c r="AA107" s="1"/>
    </row>
    <row r="108" spans="3:27" ht="15.75" customHeight="1" x14ac:dyDescent="0.2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21"/>
      <c r="AA108" s="1"/>
    </row>
    <row r="109" spans="3:27" ht="15.75" customHeight="1" x14ac:dyDescent="0.2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21"/>
      <c r="AA109" s="1"/>
    </row>
    <row r="110" spans="3:27" ht="15.75" customHeight="1" x14ac:dyDescent="0.2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21"/>
      <c r="AA110" s="1"/>
    </row>
    <row r="111" spans="3:27" ht="15.75" customHeight="1" x14ac:dyDescent="0.2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21"/>
      <c r="AA111" s="1"/>
    </row>
    <row r="112" spans="3:27" ht="15.75" customHeight="1" x14ac:dyDescent="0.2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21"/>
      <c r="AA112" s="1"/>
    </row>
    <row r="113" spans="3:27" ht="15.75" customHeight="1" x14ac:dyDescent="0.2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21"/>
      <c r="AA113" s="1"/>
    </row>
    <row r="114" spans="3:27" ht="15.75" customHeight="1" x14ac:dyDescent="0.2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21"/>
      <c r="AA114" s="1"/>
    </row>
    <row r="115" spans="3:27" ht="15.75" customHeight="1" x14ac:dyDescent="0.2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1"/>
    </row>
    <row r="116" spans="3:27" ht="15.75" customHeight="1" x14ac:dyDescent="0.2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1"/>
    </row>
    <row r="117" spans="3:27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1"/>
    </row>
    <row r="118" spans="3:27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1"/>
    </row>
    <row r="119" spans="3:27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1"/>
    </row>
    <row r="120" spans="3:27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1"/>
    </row>
    <row r="121" spans="3:27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1"/>
    </row>
    <row r="122" spans="3:27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1"/>
    </row>
    <row r="123" spans="3:27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1"/>
    </row>
    <row r="124" spans="3:27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1"/>
    </row>
    <row r="125" spans="3:27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1"/>
    </row>
    <row r="126" spans="3:27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1"/>
    </row>
    <row r="127" spans="3:27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1"/>
    </row>
    <row r="128" spans="3:27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1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1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1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1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1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1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1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1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1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1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1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1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1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1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1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1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1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1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1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1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1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1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1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1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1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1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1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1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1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1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1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1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1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1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1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1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1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1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1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1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1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1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1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1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1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1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1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1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1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1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1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1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1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1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1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1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1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1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1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1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1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1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1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1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1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1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1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1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1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1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1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1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1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1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1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1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1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1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1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1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1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1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1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1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1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1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1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1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1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1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1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1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1"/>
    </row>
    <row r="221" spans="3:19" ht="15.75" customHeight="1" x14ac:dyDescent="0.2">
      <c r="S221" s="21"/>
    </row>
    <row r="222" spans="3:19" ht="15.75" customHeight="1" x14ac:dyDescent="0.2">
      <c r="S222" s="21"/>
    </row>
    <row r="223" spans="3:19" ht="15.75" customHeight="1" x14ac:dyDescent="0.2">
      <c r="S223" s="21"/>
    </row>
    <row r="224" spans="3:19" ht="15.75" customHeight="1" x14ac:dyDescent="0.2">
      <c r="S224" s="21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abSelected="1" workbookViewId="0">
      <pane xSplit="2" ySplit="3" topLeftCell="G20" activePane="bottomRight" state="frozen"/>
      <selection activeCell="AF32" sqref="AF32"/>
      <selection pane="topRight" activeCell="AF32" sqref="AF32"/>
      <selection pane="bottomLeft" activeCell="AF32" sqref="AF32"/>
      <selection pane="bottomRight" activeCell="T32" sqref="T32"/>
    </sheetView>
  </sheetViews>
  <sheetFormatPr baseColWidth="10" defaultColWidth="14.5" defaultRowHeight="15" customHeight="1" x14ac:dyDescent="0.2"/>
  <cols>
    <col min="1" max="1" width="15.5" customWidth="1"/>
    <col min="2" max="2" width="21.8320312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14.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5" t="str">
        <f ca="1">IFERROR(__xludf.DUMMYFUNCTION("IFERROR(VLOOKUP(B2,IMPORTRANGE(""https://docs.google.com/spreadsheets/d/1x0DhHglkXKoEBOD2MBsuK_EyIr1ouxD2ftIpqOYFa-k/edit?usp=sharing"",""Ubiquitty-SKU-Specific Info!B1:BJ5000""),3,FALSE),"""")"),"")</f>
        <v/>
      </c>
      <c r="B1" s="57"/>
      <c r="C1" s="74" t="s">
        <v>0</v>
      </c>
      <c r="D1" s="61" t="s">
        <v>1</v>
      </c>
      <c r="E1" s="61" t="s">
        <v>2</v>
      </c>
      <c r="F1" s="69" t="s">
        <v>3</v>
      </c>
      <c r="G1" s="69" t="s">
        <v>4</v>
      </c>
      <c r="H1" s="70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7" t="s">
        <v>10</v>
      </c>
      <c r="N1" s="68" t="s">
        <v>11</v>
      </c>
      <c r="O1" s="61" t="s">
        <v>12</v>
      </c>
      <c r="P1" s="61" t="s">
        <v>13</v>
      </c>
      <c r="Q1" s="61" t="s">
        <v>14</v>
      </c>
      <c r="R1" s="61" t="s">
        <v>66</v>
      </c>
      <c r="S1" s="64" t="s">
        <v>15</v>
      </c>
      <c r="T1" s="76" t="s">
        <v>68</v>
      </c>
      <c r="U1" s="55" t="s">
        <v>16</v>
      </c>
      <c r="V1" s="55" t="s">
        <v>17</v>
      </c>
      <c r="W1" s="55" t="s">
        <v>18</v>
      </c>
      <c r="X1" s="55" t="s">
        <v>19</v>
      </c>
      <c r="Y1" s="55" t="s">
        <v>20</v>
      </c>
      <c r="Z1" s="55" t="s">
        <v>21</v>
      </c>
      <c r="AA1" s="55" t="s">
        <v>22</v>
      </c>
      <c r="AB1" s="55" t="s">
        <v>23</v>
      </c>
      <c r="AC1" s="55" t="s">
        <v>24</v>
      </c>
      <c r="AD1" s="60" t="s">
        <v>25</v>
      </c>
      <c r="AE1" s="58" t="s">
        <v>26</v>
      </c>
      <c r="AF1" s="59" t="s">
        <v>27</v>
      </c>
      <c r="AG1" s="58" t="s">
        <v>28</v>
      </c>
    </row>
    <row r="2" spans="1:33" ht="15.75" customHeight="1" x14ac:dyDescent="0.2">
      <c r="A2" s="1" t="str">
        <f ca="1">IFERROR(__xludf.DUMMYFUNCTION("IFERROR(VLOOKUP(B2,IMPORTRANGE(""https://docs.google.com/spreadsheets/d/1x0DhHglkXKoEBOD2MBsuK_EyIr1ouxD2ftIpqOYFa-k/edit?usp=sharing"",""Ubiquitty-SKU-Specific Info!B1:BJ5000""),2,FALSE),"""")"),"")</f>
        <v/>
      </c>
      <c r="B2" s="2" t="s">
        <v>60</v>
      </c>
      <c r="C2" s="63"/>
      <c r="D2" s="63"/>
      <c r="E2" s="62"/>
      <c r="F2" s="63"/>
      <c r="G2" s="63"/>
      <c r="H2" s="66"/>
      <c r="I2" s="63"/>
      <c r="J2" s="63"/>
      <c r="K2" s="66"/>
      <c r="L2" s="66"/>
      <c r="M2" s="66"/>
      <c r="N2" s="63"/>
      <c r="O2" s="63"/>
      <c r="P2" s="62"/>
      <c r="Q2" s="63"/>
      <c r="R2" s="63"/>
      <c r="S2" s="65"/>
      <c r="T2" s="57"/>
      <c r="U2" s="56"/>
      <c r="V2" s="56"/>
      <c r="W2" s="57"/>
      <c r="X2" s="57"/>
      <c r="Y2" s="57"/>
      <c r="Z2" s="57"/>
      <c r="AA2" s="56"/>
      <c r="AB2" s="56"/>
      <c r="AC2" s="56"/>
      <c r="AD2" s="56"/>
      <c r="AE2" s="57"/>
      <c r="AF2" s="57"/>
      <c r="AG2" s="57"/>
    </row>
    <row r="3" spans="1:33" ht="16" x14ac:dyDescent="0.2">
      <c r="A3" s="71" t="s">
        <v>30</v>
      </c>
      <c r="B3" s="72"/>
      <c r="C3" s="3">
        <f>((AE32+AF32)/0.85)*-1</f>
        <v>3.7529411764705882</v>
      </c>
      <c r="D3" s="4">
        <f>SUM(D4:D99765)</f>
        <v>0</v>
      </c>
      <c r="E3" s="4"/>
      <c r="F3" s="5">
        <f t="shared" ref="F3:G3" si="0">SUM(F4:F99765)</f>
        <v>0</v>
      </c>
      <c r="G3" s="5">
        <f t="shared" si="0"/>
        <v>0</v>
      </c>
      <c r="H3" s="6" t="e">
        <f t="shared" ref="H3:H32" si="1">G3/F3*-1</f>
        <v>#DIV/0!</v>
      </c>
      <c r="I3" s="7" t="e">
        <f t="shared" ref="I3:I32" si="2">J3/F3</f>
        <v>#N/A</v>
      </c>
      <c r="J3" s="5" t="e">
        <f>SUM(J4:J99765)</f>
        <v>#N/A</v>
      </c>
      <c r="K3" s="5" t="e">
        <f t="shared" ref="K3:K32" si="3">J3/D3</f>
        <v>#N/A</v>
      </c>
      <c r="L3" s="4"/>
      <c r="M3" s="8"/>
      <c r="N3" s="9"/>
      <c r="O3" s="4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4"/>
      <c r="Q3" s="10"/>
      <c r="R3" s="10"/>
      <c r="S3" s="11"/>
      <c r="T3" s="12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2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2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4">
        <f>SUM(W4:W99765)</f>
        <v>0</v>
      </c>
      <c r="X3" s="6" t="e">
        <f>W3/D3</f>
        <v>#DIV/0!</v>
      </c>
      <c r="Y3" s="5"/>
      <c r="Z3" s="4"/>
      <c r="AA3" s="4"/>
      <c r="AB3" s="4"/>
      <c r="AC3" s="4"/>
      <c r="AD3" s="5">
        <f>SUM(AD4:AD99765)</f>
        <v>0</v>
      </c>
      <c r="AE3" s="13"/>
      <c r="AF3" s="5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Info!B2:BZ3000""),37,FALSE)),"""")*-1"),0)</f>
        <v>0</v>
      </c>
      <c r="AG3" s="5">
        <f>SUM(AG4:AG99765)</f>
        <v>0</v>
      </c>
    </row>
    <row r="4" spans="1:33" ht="15.75" customHeight="1" x14ac:dyDescent="0.2">
      <c r="A4" s="14" t="s">
        <v>31</v>
      </c>
      <c r="B4" s="14"/>
      <c r="C4" s="15" t="str">
        <f t="shared" ref="C4:C32" si="4">IFERROR(F4/D4," - ")</f>
        <v xml:space="preserve"> - </v>
      </c>
      <c r="D4" s="16">
        <v>0</v>
      </c>
      <c r="E4" s="16">
        <v>0</v>
      </c>
      <c r="F4" s="17">
        <v>0</v>
      </c>
      <c r="G4" s="17">
        <v>0</v>
      </c>
      <c r="H4" s="18" t="e">
        <f t="shared" si="1"/>
        <v>#DIV/0!</v>
      </c>
      <c r="I4" s="18" t="e">
        <f t="shared" si="2"/>
        <v>#N/A</v>
      </c>
      <c r="J4" s="17" t="e">
        <f t="shared" ref="J4:J32" si="5">F4*0.85+G4+AF4*D4+D4*AE4+AG4+AD4</f>
        <v>#N/A</v>
      </c>
      <c r="K4" s="17" t="e">
        <f t="shared" si="3"/>
        <v>#N/A</v>
      </c>
      <c r="L4" s="16">
        <v>0</v>
      </c>
      <c r="M4" s="19" t="str">
        <f t="shared" ref="M4:M32" si="6">IFERROR(D4/L4,"-")</f>
        <v>-</v>
      </c>
      <c r="N4" s="16">
        <v>0</v>
      </c>
      <c r="O4" s="20">
        <f t="shared" ref="O4:P4" si="7">D4/7</f>
        <v>0</v>
      </c>
      <c r="P4" s="20">
        <f t="shared" si="7"/>
        <v>0</v>
      </c>
      <c r="Q4" s="16" t="e">
        <f t="shared" ref="Q4:Q32" si="8">ROUNDDOWN(N4/(O4+P4),0)</f>
        <v>#DIV/0!</v>
      </c>
      <c r="R4" s="16"/>
      <c r="S4" s="21" t="e">
        <v>#N/A</v>
      </c>
      <c r="T4" s="14" t="s">
        <v>32</v>
      </c>
      <c r="U4" s="22" t="s">
        <v>32</v>
      </c>
      <c r="V4" s="23" t="s">
        <v>32</v>
      </c>
      <c r="W4" s="14">
        <v>0</v>
      </c>
      <c r="X4" s="24">
        <f t="shared" ref="X4:X32" si="9">IFERROR(W4/D4,0)</f>
        <v>0</v>
      </c>
      <c r="Y4" s="25">
        <f t="shared" ref="Y4:Y26" si="10">IFERROR(G4/(W4+Z4)*-1,0)</f>
        <v>0</v>
      </c>
      <c r="Z4" s="14">
        <v>0</v>
      </c>
      <c r="AA4" s="1" t="e">
        <v>#N/A</v>
      </c>
      <c r="AB4" s="26" t="e">
        <f t="shared" ref="AB4:AB32" si="11">IF(OR(AA4="UsLargeStandardSize",AA4="UsSmallStandardSize"),-0.69,-0.48)</f>
        <v>#N/A</v>
      </c>
      <c r="AC4" s="27" t="e">
        <v>#N/A</v>
      </c>
      <c r="AD4" s="25">
        <f t="shared" ref="AD4:AD32" si="12">IFERROR(AB4*AC4*D4*2,0)</f>
        <v>0</v>
      </c>
      <c r="AE4" s="25">
        <v>0</v>
      </c>
      <c r="AF4" s="25" t="e">
        <v>#N/A</v>
      </c>
      <c r="AG4" s="25">
        <v>0</v>
      </c>
    </row>
    <row r="5" spans="1:33" ht="15.75" customHeight="1" x14ac:dyDescent="0.2">
      <c r="A5" s="28" t="s">
        <v>33</v>
      </c>
      <c r="B5" s="28"/>
      <c r="C5" s="15" t="str">
        <f t="shared" si="4"/>
        <v xml:space="preserve"> - </v>
      </c>
      <c r="D5" s="29">
        <v>0</v>
      </c>
      <c r="E5" s="29">
        <v>0</v>
      </c>
      <c r="F5" s="30">
        <v>0</v>
      </c>
      <c r="G5" s="30">
        <v>0</v>
      </c>
      <c r="H5" s="31" t="e">
        <f t="shared" si="1"/>
        <v>#DIV/0!</v>
      </c>
      <c r="I5" s="31" t="e">
        <f t="shared" si="2"/>
        <v>#N/A</v>
      </c>
      <c r="J5" s="32" t="e">
        <f t="shared" si="5"/>
        <v>#N/A</v>
      </c>
      <c r="K5" s="32" t="e">
        <f t="shared" si="3"/>
        <v>#N/A</v>
      </c>
      <c r="L5" s="29">
        <v>0</v>
      </c>
      <c r="M5" s="33" t="str">
        <f t="shared" si="6"/>
        <v>-</v>
      </c>
      <c r="N5" s="29">
        <v>0</v>
      </c>
      <c r="O5" s="34">
        <f t="shared" ref="O5:P5" si="13">D5/7</f>
        <v>0</v>
      </c>
      <c r="P5" s="34">
        <f t="shared" si="13"/>
        <v>0</v>
      </c>
      <c r="Q5" s="29" t="e">
        <f t="shared" si="8"/>
        <v>#DIV/0!</v>
      </c>
      <c r="R5" s="29"/>
      <c r="S5" s="35" t="e">
        <v>#N/A</v>
      </c>
      <c r="T5" s="28" t="s">
        <v>32</v>
      </c>
      <c r="U5" s="36" t="s">
        <v>32</v>
      </c>
      <c r="V5" s="37" t="s">
        <v>32</v>
      </c>
      <c r="W5" s="28">
        <v>0</v>
      </c>
      <c r="X5" s="38">
        <f t="shared" si="9"/>
        <v>0</v>
      </c>
      <c r="Y5" s="39">
        <f t="shared" si="10"/>
        <v>0</v>
      </c>
      <c r="Z5" s="28">
        <v>0</v>
      </c>
      <c r="AA5" s="28" t="e">
        <v>#N/A</v>
      </c>
      <c r="AB5" s="40" t="e">
        <f t="shared" si="11"/>
        <v>#N/A</v>
      </c>
      <c r="AC5" s="41" t="e">
        <v>#N/A</v>
      </c>
      <c r="AD5" s="39">
        <f t="shared" si="12"/>
        <v>0</v>
      </c>
      <c r="AE5" s="39">
        <v>0</v>
      </c>
      <c r="AF5" s="39" t="e">
        <v>#N/A</v>
      </c>
      <c r="AG5" s="39">
        <v>0</v>
      </c>
    </row>
    <row r="6" spans="1:33" ht="15.75" customHeight="1" x14ac:dyDescent="0.2">
      <c r="A6" s="28" t="s">
        <v>34</v>
      </c>
      <c r="B6" s="28"/>
      <c r="C6" s="15" t="str">
        <f t="shared" si="4"/>
        <v xml:space="preserve"> - </v>
      </c>
      <c r="D6" s="29">
        <v>0</v>
      </c>
      <c r="E6" s="29">
        <v>0</v>
      </c>
      <c r="F6" s="30">
        <v>0</v>
      </c>
      <c r="G6" s="30">
        <v>0</v>
      </c>
      <c r="H6" s="31" t="e">
        <f t="shared" si="1"/>
        <v>#DIV/0!</v>
      </c>
      <c r="I6" s="31" t="e">
        <f t="shared" si="2"/>
        <v>#N/A</v>
      </c>
      <c r="J6" s="32" t="e">
        <f t="shared" si="5"/>
        <v>#N/A</v>
      </c>
      <c r="K6" s="32" t="e">
        <f t="shared" si="3"/>
        <v>#N/A</v>
      </c>
      <c r="L6" s="29">
        <v>0</v>
      </c>
      <c r="M6" s="33" t="str">
        <f t="shared" si="6"/>
        <v>-</v>
      </c>
      <c r="N6" s="29">
        <v>0</v>
      </c>
      <c r="O6" s="34">
        <f t="shared" ref="O6:P6" si="14">D6/7</f>
        <v>0</v>
      </c>
      <c r="P6" s="34">
        <f t="shared" si="14"/>
        <v>0</v>
      </c>
      <c r="Q6" s="29" t="e">
        <f t="shared" si="8"/>
        <v>#DIV/0!</v>
      </c>
      <c r="R6" s="29"/>
      <c r="S6" s="35" t="e">
        <v>#N/A</v>
      </c>
      <c r="T6" s="28" t="s">
        <v>32</v>
      </c>
      <c r="U6" s="36" t="s">
        <v>32</v>
      </c>
      <c r="V6" s="37" t="s">
        <v>32</v>
      </c>
      <c r="W6" s="28">
        <v>0</v>
      </c>
      <c r="X6" s="38">
        <f t="shared" si="9"/>
        <v>0</v>
      </c>
      <c r="Y6" s="39">
        <f t="shared" si="10"/>
        <v>0</v>
      </c>
      <c r="Z6" s="28">
        <v>0</v>
      </c>
      <c r="AA6" s="28" t="e">
        <v>#N/A</v>
      </c>
      <c r="AB6" s="40" t="e">
        <f t="shared" si="11"/>
        <v>#N/A</v>
      </c>
      <c r="AC6" s="41" t="e">
        <v>#N/A</v>
      </c>
      <c r="AD6" s="39">
        <f t="shared" si="12"/>
        <v>0</v>
      </c>
      <c r="AE6" s="39">
        <v>0</v>
      </c>
      <c r="AF6" s="39" t="e">
        <v>#N/A</v>
      </c>
      <c r="AG6" s="39">
        <v>0</v>
      </c>
    </row>
    <row r="7" spans="1:33" ht="15.75" customHeight="1" x14ac:dyDescent="0.2">
      <c r="A7" s="28" t="s">
        <v>35</v>
      </c>
      <c r="B7" s="28"/>
      <c r="C7" s="15" t="str">
        <f t="shared" si="4"/>
        <v xml:space="preserve"> - </v>
      </c>
      <c r="D7" s="29">
        <v>0</v>
      </c>
      <c r="E7" s="29">
        <v>0</v>
      </c>
      <c r="F7" s="30">
        <v>0</v>
      </c>
      <c r="G7" s="30">
        <v>0</v>
      </c>
      <c r="H7" s="31" t="e">
        <f t="shared" si="1"/>
        <v>#DIV/0!</v>
      </c>
      <c r="I7" s="31" t="e">
        <f t="shared" si="2"/>
        <v>#N/A</v>
      </c>
      <c r="J7" s="32" t="e">
        <f t="shared" si="5"/>
        <v>#N/A</v>
      </c>
      <c r="K7" s="32" t="e">
        <f t="shared" si="3"/>
        <v>#N/A</v>
      </c>
      <c r="L7" s="29">
        <v>0</v>
      </c>
      <c r="M7" s="33" t="str">
        <f t="shared" si="6"/>
        <v>-</v>
      </c>
      <c r="N7" s="29">
        <v>0</v>
      </c>
      <c r="O7" s="34">
        <f t="shared" ref="O7:P7" si="15">D7/7</f>
        <v>0</v>
      </c>
      <c r="P7" s="34">
        <f t="shared" si="15"/>
        <v>0</v>
      </c>
      <c r="Q7" s="29" t="e">
        <f t="shared" si="8"/>
        <v>#DIV/0!</v>
      </c>
      <c r="R7" s="29"/>
      <c r="S7" s="35" t="e">
        <v>#N/A</v>
      </c>
      <c r="T7" s="28" t="s">
        <v>32</v>
      </c>
      <c r="U7" s="36" t="s">
        <v>32</v>
      </c>
      <c r="V7" s="37" t="s">
        <v>32</v>
      </c>
      <c r="W7" s="28">
        <v>0</v>
      </c>
      <c r="X7" s="38">
        <f t="shared" si="9"/>
        <v>0</v>
      </c>
      <c r="Y7" s="39">
        <f t="shared" si="10"/>
        <v>0</v>
      </c>
      <c r="Z7" s="28">
        <v>0</v>
      </c>
      <c r="AA7" s="28" t="e">
        <v>#N/A</v>
      </c>
      <c r="AB7" s="40" t="e">
        <f t="shared" si="11"/>
        <v>#N/A</v>
      </c>
      <c r="AC7" s="41" t="e">
        <v>#N/A</v>
      </c>
      <c r="AD7" s="39">
        <f t="shared" si="12"/>
        <v>0</v>
      </c>
      <c r="AE7" s="39">
        <v>0</v>
      </c>
      <c r="AF7" s="39" t="e">
        <v>#N/A</v>
      </c>
      <c r="AG7" s="39">
        <v>0</v>
      </c>
    </row>
    <row r="8" spans="1:33" ht="15.75" customHeight="1" x14ac:dyDescent="0.2">
      <c r="A8" s="28" t="s">
        <v>36</v>
      </c>
      <c r="B8" s="28"/>
      <c r="C8" s="15" t="str">
        <f t="shared" si="4"/>
        <v xml:space="preserve"> - </v>
      </c>
      <c r="D8" s="29">
        <v>0</v>
      </c>
      <c r="E8" s="29">
        <v>0</v>
      </c>
      <c r="F8" s="30">
        <v>0</v>
      </c>
      <c r="G8" s="30">
        <v>0</v>
      </c>
      <c r="H8" s="31" t="e">
        <f t="shared" si="1"/>
        <v>#DIV/0!</v>
      </c>
      <c r="I8" s="31" t="e">
        <f t="shared" si="2"/>
        <v>#N/A</v>
      </c>
      <c r="J8" s="32" t="e">
        <f t="shared" si="5"/>
        <v>#N/A</v>
      </c>
      <c r="K8" s="32" t="e">
        <f t="shared" si="3"/>
        <v>#N/A</v>
      </c>
      <c r="L8" s="29">
        <v>0</v>
      </c>
      <c r="M8" s="33" t="str">
        <f t="shared" si="6"/>
        <v>-</v>
      </c>
      <c r="N8" s="29">
        <v>0</v>
      </c>
      <c r="O8" s="34">
        <f t="shared" ref="O8:P8" si="16">D8/7</f>
        <v>0</v>
      </c>
      <c r="P8" s="34">
        <f t="shared" si="16"/>
        <v>0</v>
      </c>
      <c r="Q8" s="29" t="e">
        <f t="shared" si="8"/>
        <v>#DIV/0!</v>
      </c>
      <c r="R8" s="29"/>
      <c r="S8" s="35" t="e">
        <v>#N/A</v>
      </c>
      <c r="T8" s="28" t="s">
        <v>32</v>
      </c>
      <c r="U8" s="36" t="s">
        <v>32</v>
      </c>
      <c r="V8" s="37" t="s">
        <v>32</v>
      </c>
      <c r="W8" s="28">
        <v>0</v>
      </c>
      <c r="X8" s="38">
        <f t="shared" si="9"/>
        <v>0</v>
      </c>
      <c r="Y8" s="39">
        <f t="shared" si="10"/>
        <v>0</v>
      </c>
      <c r="Z8" s="28">
        <v>0</v>
      </c>
      <c r="AA8" s="28" t="e">
        <v>#N/A</v>
      </c>
      <c r="AB8" s="40" t="e">
        <f t="shared" si="11"/>
        <v>#N/A</v>
      </c>
      <c r="AC8" s="41" t="e">
        <v>#N/A</v>
      </c>
      <c r="AD8" s="39">
        <f t="shared" si="12"/>
        <v>0</v>
      </c>
      <c r="AE8" s="39">
        <v>0</v>
      </c>
      <c r="AF8" s="39" t="e">
        <v>#N/A</v>
      </c>
      <c r="AG8" s="39">
        <v>0</v>
      </c>
    </row>
    <row r="9" spans="1:33" ht="15.75" customHeight="1" x14ac:dyDescent="0.2">
      <c r="A9" s="28" t="s">
        <v>37</v>
      </c>
      <c r="B9" s="28"/>
      <c r="C9" s="15" t="str">
        <f t="shared" si="4"/>
        <v xml:space="preserve"> - </v>
      </c>
      <c r="D9" s="29">
        <v>0</v>
      </c>
      <c r="E9" s="29">
        <v>0</v>
      </c>
      <c r="F9" s="30">
        <v>0</v>
      </c>
      <c r="G9" s="30">
        <v>0</v>
      </c>
      <c r="H9" s="31" t="e">
        <f t="shared" si="1"/>
        <v>#DIV/0!</v>
      </c>
      <c r="I9" s="31" t="e">
        <f t="shared" si="2"/>
        <v>#N/A</v>
      </c>
      <c r="J9" s="32" t="e">
        <f t="shared" si="5"/>
        <v>#N/A</v>
      </c>
      <c r="K9" s="32" t="e">
        <f t="shared" si="3"/>
        <v>#N/A</v>
      </c>
      <c r="L9" s="29">
        <v>0</v>
      </c>
      <c r="M9" s="33" t="str">
        <f t="shared" si="6"/>
        <v>-</v>
      </c>
      <c r="N9" s="29">
        <v>0</v>
      </c>
      <c r="O9" s="34">
        <f t="shared" ref="O9:P9" si="17">D9/7</f>
        <v>0</v>
      </c>
      <c r="P9" s="34">
        <f t="shared" si="17"/>
        <v>0</v>
      </c>
      <c r="Q9" s="29" t="e">
        <f t="shared" si="8"/>
        <v>#DIV/0!</v>
      </c>
      <c r="R9" s="29"/>
      <c r="S9" s="35" t="e">
        <v>#N/A</v>
      </c>
      <c r="T9" s="28" t="s">
        <v>32</v>
      </c>
      <c r="U9" s="36" t="s">
        <v>32</v>
      </c>
      <c r="V9" s="37" t="s">
        <v>32</v>
      </c>
      <c r="W9" s="28">
        <v>0</v>
      </c>
      <c r="X9" s="38">
        <f t="shared" si="9"/>
        <v>0</v>
      </c>
      <c r="Y9" s="39">
        <f t="shared" si="10"/>
        <v>0</v>
      </c>
      <c r="Z9" s="28">
        <v>0</v>
      </c>
      <c r="AA9" s="28" t="e">
        <v>#N/A</v>
      </c>
      <c r="AB9" s="40" t="e">
        <f t="shared" si="11"/>
        <v>#N/A</v>
      </c>
      <c r="AC9" s="41" t="e">
        <v>#N/A</v>
      </c>
      <c r="AD9" s="39">
        <f t="shared" si="12"/>
        <v>0</v>
      </c>
      <c r="AE9" s="39">
        <v>0</v>
      </c>
      <c r="AF9" s="39" t="e">
        <v>#N/A</v>
      </c>
      <c r="AG9" s="39">
        <v>0</v>
      </c>
    </row>
    <row r="10" spans="1:33" ht="15.75" customHeight="1" x14ac:dyDescent="0.2">
      <c r="A10" s="28" t="s">
        <v>38</v>
      </c>
      <c r="B10" s="28"/>
      <c r="C10" s="15" t="str">
        <f t="shared" si="4"/>
        <v xml:space="preserve"> - </v>
      </c>
      <c r="D10" s="29">
        <v>0</v>
      </c>
      <c r="E10" s="29">
        <v>0</v>
      </c>
      <c r="F10" s="30">
        <v>0</v>
      </c>
      <c r="G10" s="30">
        <v>0</v>
      </c>
      <c r="H10" s="31" t="e">
        <f t="shared" si="1"/>
        <v>#DIV/0!</v>
      </c>
      <c r="I10" s="31" t="e">
        <f t="shared" si="2"/>
        <v>#N/A</v>
      </c>
      <c r="J10" s="32" t="e">
        <f t="shared" si="5"/>
        <v>#N/A</v>
      </c>
      <c r="K10" s="32" t="e">
        <f t="shared" si="3"/>
        <v>#N/A</v>
      </c>
      <c r="L10" s="29">
        <v>0</v>
      </c>
      <c r="M10" s="33" t="str">
        <f t="shared" si="6"/>
        <v>-</v>
      </c>
      <c r="N10" s="29">
        <v>0</v>
      </c>
      <c r="O10" s="34">
        <f t="shared" ref="O10:P10" si="18">D10/7</f>
        <v>0</v>
      </c>
      <c r="P10" s="34">
        <f t="shared" si="18"/>
        <v>0</v>
      </c>
      <c r="Q10" s="29" t="e">
        <f t="shared" si="8"/>
        <v>#DIV/0!</v>
      </c>
      <c r="R10" s="29"/>
      <c r="S10" s="35" t="e">
        <v>#N/A</v>
      </c>
      <c r="T10" s="28" t="s">
        <v>32</v>
      </c>
      <c r="U10" s="36" t="s">
        <v>32</v>
      </c>
      <c r="V10" s="37" t="s">
        <v>32</v>
      </c>
      <c r="W10" s="28">
        <v>0</v>
      </c>
      <c r="X10" s="38">
        <f t="shared" si="9"/>
        <v>0</v>
      </c>
      <c r="Y10" s="39">
        <f t="shared" si="10"/>
        <v>0</v>
      </c>
      <c r="Z10" s="28">
        <v>0</v>
      </c>
      <c r="AA10" s="28" t="e">
        <v>#N/A</v>
      </c>
      <c r="AB10" s="40" t="e">
        <f t="shared" si="11"/>
        <v>#N/A</v>
      </c>
      <c r="AC10" s="41" t="e">
        <v>#N/A</v>
      </c>
      <c r="AD10" s="39">
        <f t="shared" si="12"/>
        <v>0</v>
      </c>
      <c r="AE10" s="39">
        <v>0</v>
      </c>
      <c r="AF10" s="39" t="e">
        <v>#N/A</v>
      </c>
      <c r="AG10" s="39">
        <v>0</v>
      </c>
    </row>
    <row r="11" spans="1:33" ht="15.75" customHeight="1" x14ac:dyDescent="0.2">
      <c r="A11" s="28" t="s">
        <v>39</v>
      </c>
      <c r="B11" s="28"/>
      <c r="C11" s="15" t="str">
        <f t="shared" si="4"/>
        <v xml:space="preserve"> - </v>
      </c>
      <c r="D11" s="29">
        <v>0</v>
      </c>
      <c r="E11" s="29">
        <v>0</v>
      </c>
      <c r="F11" s="30">
        <v>0</v>
      </c>
      <c r="G11" s="30">
        <v>0</v>
      </c>
      <c r="H11" s="31" t="e">
        <f t="shared" si="1"/>
        <v>#DIV/0!</v>
      </c>
      <c r="I11" s="31" t="e">
        <f t="shared" si="2"/>
        <v>#N/A</v>
      </c>
      <c r="J11" s="32" t="e">
        <f t="shared" si="5"/>
        <v>#N/A</v>
      </c>
      <c r="K11" s="32" t="e">
        <f t="shared" si="3"/>
        <v>#N/A</v>
      </c>
      <c r="L11" s="29">
        <v>0</v>
      </c>
      <c r="M11" s="33" t="str">
        <f t="shared" si="6"/>
        <v>-</v>
      </c>
      <c r="N11" s="29">
        <v>0</v>
      </c>
      <c r="O11" s="34">
        <f t="shared" ref="O11:P11" si="19">D11/7</f>
        <v>0</v>
      </c>
      <c r="P11" s="34">
        <f t="shared" si="19"/>
        <v>0</v>
      </c>
      <c r="Q11" s="29" t="e">
        <f t="shared" si="8"/>
        <v>#DIV/0!</v>
      </c>
      <c r="R11" s="29"/>
      <c r="S11" s="35" t="e">
        <v>#N/A</v>
      </c>
      <c r="T11" s="28" t="s">
        <v>32</v>
      </c>
      <c r="U11" s="36" t="s">
        <v>32</v>
      </c>
      <c r="V11" s="37" t="s">
        <v>32</v>
      </c>
      <c r="W11" s="28">
        <v>0</v>
      </c>
      <c r="X11" s="38">
        <f t="shared" si="9"/>
        <v>0</v>
      </c>
      <c r="Y11" s="39">
        <f t="shared" si="10"/>
        <v>0</v>
      </c>
      <c r="Z11" s="28">
        <v>0</v>
      </c>
      <c r="AA11" s="28" t="e">
        <v>#N/A</v>
      </c>
      <c r="AB11" s="40" t="e">
        <f t="shared" si="11"/>
        <v>#N/A</v>
      </c>
      <c r="AC11" s="41" t="e">
        <v>#N/A</v>
      </c>
      <c r="AD11" s="39">
        <f t="shared" si="12"/>
        <v>0</v>
      </c>
      <c r="AE11" s="39">
        <v>0</v>
      </c>
      <c r="AF11" s="39" t="e">
        <v>#N/A</v>
      </c>
      <c r="AG11" s="39">
        <v>0</v>
      </c>
    </row>
    <row r="12" spans="1:33" ht="15.75" customHeight="1" x14ac:dyDescent="0.2">
      <c r="A12" s="28" t="s">
        <v>40</v>
      </c>
      <c r="B12" s="28"/>
      <c r="C12" s="15" t="str">
        <f t="shared" si="4"/>
        <v xml:space="preserve"> - </v>
      </c>
      <c r="D12" s="29">
        <v>0</v>
      </c>
      <c r="E12" s="29">
        <v>0</v>
      </c>
      <c r="F12" s="30">
        <v>0</v>
      </c>
      <c r="G12" s="30">
        <v>0</v>
      </c>
      <c r="H12" s="31" t="e">
        <f t="shared" si="1"/>
        <v>#DIV/0!</v>
      </c>
      <c r="I12" s="31" t="e">
        <f t="shared" si="2"/>
        <v>#N/A</v>
      </c>
      <c r="J12" s="32" t="e">
        <f t="shared" si="5"/>
        <v>#N/A</v>
      </c>
      <c r="K12" s="32" t="e">
        <f t="shared" si="3"/>
        <v>#N/A</v>
      </c>
      <c r="L12" s="29">
        <v>0</v>
      </c>
      <c r="M12" s="33" t="str">
        <f t="shared" si="6"/>
        <v>-</v>
      </c>
      <c r="N12" s="29">
        <v>0</v>
      </c>
      <c r="O12" s="34">
        <f t="shared" ref="O12:P12" si="20">D12/7</f>
        <v>0</v>
      </c>
      <c r="P12" s="34">
        <f t="shared" si="20"/>
        <v>0</v>
      </c>
      <c r="Q12" s="29" t="e">
        <f t="shared" si="8"/>
        <v>#DIV/0!</v>
      </c>
      <c r="R12" s="29"/>
      <c r="S12" s="35" t="e">
        <v>#N/A</v>
      </c>
      <c r="T12" s="28" t="s">
        <v>32</v>
      </c>
      <c r="U12" s="36" t="s">
        <v>32</v>
      </c>
      <c r="V12" s="37" t="s">
        <v>32</v>
      </c>
      <c r="W12" s="28">
        <v>0</v>
      </c>
      <c r="X12" s="38">
        <f t="shared" si="9"/>
        <v>0</v>
      </c>
      <c r="Y12" s="39">
        <f t="shared" si="10"/>
        <v>0</v>
      </c>
      <c r="Z12" s="28">
        <v>0</v>
      </c>
      <c r="AA12" s="28" t="e">
        <v>#N/A</v>
      </c>
      <c r="AB12" s="40" t="e">
        <f t="shared" si="11"/>
        <v>#N/A</v>
      </c>
      <c r="AC12" s="41" t="e">
        <v>#N/A</v>
      </c>
      <c r="AD12" s="39">
        <f t="shared" si="12"/>
        <v>0</v>
      </c>
      <c r="AE12" s="39">
        <v>0</v>
      </c>
      <c r="AF12" s="39" t="e">
        <v>#N/A</v>
      </c>
      <c r="AG12" s="39">
        <v>0</v>
      </c>
    </row>
    <row r="13" spans="1:33" ht="15.75" customHeight="1" x14ac:dyDescent="0.2">
      <c r="A13" s="28" t="s">
        <v>41</v>
      </c>
      <c r="B13" s="28"/>
      <c r="C13" s="15" t="str">
        <f t="shared" si="4"/>
        <v xml:space="preserve"> - </v>
      </c>
      <c r="D13" s="29">
        <v>0</v>
      </c>
      <c r="E13" s="29">
        <v>0</v>
      </c>
      <c r="F13" s="32">
        <v>0</v>
      </c>
      <c r="G13" s="30">
        <v>0</v>
      </c>
      <c r="H13" s="31" t="e">
        <f t="shared" si="1"/>
        <v>#DIV/0!</v>
      </c>
      <c r="I13" s="31" t="e">
        <f t="shared" si="2"/>
        <v>#N/A</v>
      </c>
      <c r="J13" s="32" t="e">
        <f t="shared" si="5"/>
        <v>#N/A</v>
      </c>
      <c r="K13" s="32" t="e">
        <f t="shared" si="3"/>
        <v>#N/A</v>
      </c>
      <c r="L13" s="29">
        <v>0</v>
      </c>
      <c r="M13" s="33" t="str">
        <f t="shared" si="6"/>
        <v>-</v>
      </c>
      <c r="N13" s="29">
        <v>0</v>
      </c>
      <c r="O13" s="34">
        <f t="shared" ref="O13:P13" si="21">D13/7</f>
        <v>0</v>
      </c>
      <c r="P13" s="34">
        <f t="shared" si="21"/>
        <v>0</v>
      </c>
      <c r="Q13" s="29" t="e">
        <f t="shared" si="8"/>
        <v>#DIV/0!</v>
      </c>
      <c r="R13" s="29"/>
      <c r="S13" s="35" t="e">
        <v>#N/A</v>
      </c>
      <c r="T13" s="28" t="s">
        <v>32</v>
      </c>
      <c r="U13" s="36" t="s">
        <v>32</v>
      </c>
      <c r="V13" s="37" t="s">
        <v>32</v>
      </c>
      <c r="W13" s="28">
        <v>0</v>
      </c>
      <c r="X13" s="38">
        <f t="shared" si="9"/>
        <v>0</v>
      </c>
      <c r="Y13" s="39">
        <f t="shared" si="10"/>
        <v>0</v>
      </c>
      <c r="Z13" s="28">
        <v>0</v>
      </c>
      <c r="AA13" s="28" t="e">
        <v>#N/A</v>
      </c>
      <c r="AB13" s="40" t="e">
        <f t="shared" si="11"/>
        <v>#N/A</v>
      </c>
      <c r="AC13" s="41" t="e">
        <v>#N/A</v>
      </c>
      <c r="AD13" s="39">
        <f t="shared" si="12"/>
        <v>0</v>
      </c>
      <c r="AE13" s="39">
        <v>0</v>
      </c>
      <c r="AF13" s="39" t="e">
        <v>#N/A</v>
      </c>
      <c r="AG13" s="39">
        <v>0</v>
      </c>
    </row>
    <row r="14" spans="1:33" ht="15.75" customHeight="1" x14ac:dyDescent="0.2">
      <c r="A14" s="28" t="s">
        <v>42</v>
      </c>
      <c r="B14" s="28"/>
      <c r="C14" s="15" t="str">
        <f t="shared" si="4"/>
        <v xml:space="preserve"> - </v>
      </c>
      <c r="D14" s="29">
        <v>0</v>
      </c>
      <c r="E14" s="29">
        <v>0</v>
      </c>
      <c r="F14" s="32">
        <v>0</v>
      </c>
      <c r="G14" s="30">
        <v>0</v>
      </c>
      <c r="H14" s="31" t="e">
        <f t="shared" si="1"/>
        <v>#DIV/0!</v>
      </c>
      <c r="I14" s="31" t="e">
        <f t="shared" si="2"/>
        <v>#N/A</v>
      </c>
      <c r="J14" s="32" t="e">
        <f t="shared" si="5"/>
        <v>#N/A</v>
      </c>
      <c r="K14" s="32" t="e">
        <f t="shared" si="3"/>
        <v>#N/A</v>
      </c>
      <c r="L14" s="29">
        <v>0</v>
      </c>
      <c r="M14" s="33" t="str">
        <f t="shared" si="6"/>
        <v>-</v>
      </c>
      <c r="N14" s="29">
        <v>0</v>
      </c>
      <c r="O14" s="34">
        <f t="shared" ref="O14:P14" si="22">D14/7</f>
        <v>0</v>
      </c>
      <c r="P14" s="34">
        <f t="shared" si="22"/>
        <v>0</v>
      </c>
      <c r="Q14" s="29" t="e">
        <f t="shared" si="8"/>
        <v>#DIV/0!</v>
      </c>
      <c r="R14" s="29"/>
      <c r="S14" s="35" t="e">
        <v>#N/A</v>
      </c>
      <c r="T14" s="28" t="s">
        <v>32</v>
      </c>
      <c r="U14" s="36" t="s">
        <v>32</v>
      </c>
      <c r="V14" s="37" t="s">
        <v>32</v>
      </c>
      <c r="W14" s="28">
        <v>0</v>
      </c>
      <c r="X14" s="38">
        <f t="shared" si="9"/>
        <v>0</v>
      </c>
      <c r="Y14" s="39">
        <f t="shared" si="10"/>
        <v>0</v>
      </c>
      <c r="Z14" s="28">
        <v>0</v>
      </c>
      <c r="AA14" s="28" t="e">
        <v>#N/A</v>
      </c>
      <c r="AB14" s="40" t="e">
        <f t="shared" si="11"/>
        <v>#N/A</v>
      </c>
      <c r="AC14" s="41" t="e">
        <v>#N/A</v>
      </c>
      <c r="AD14" s="39">
        <f t="shared" si="12"/>
        <v>0</v>
      </c>
      <c r="AE14" s="39">
        <v>0</v>
      </c>
      <c r="AF14" s="39" t="e">
        <v>#N/A</v>
      </c>
      <c r="AG14" s="39">
        <v>0</v>
      </c>
    </row>
    <row r="15" spans="1:33" ht="15.75" customHeight="1" x14ac:dyDescent="0.2">
      <c r="A15" s="28" t="s">
        <v>43</v>
      </c>
      <c r="B15" s="28"/>
      <c r="C15" s="15" t="str">
        <f t="shared" si="4"/>
        <v xml:space="preserve"> - </v>
      </c>
      <c r="D15" s="29">
        <v>0</v>
      </c>
      <c r="E15" s="29">
        <v>0</v>
      </c>
      <c r="F15" s="32">
        <v>0</v>
      </c>
      <c r="G15" s="30">
        <v>0</v>
      </c>
      <c r="H15" s="31" t="e">
        <f t="shared" si="1"/>
        <v>#DIV/0!</v>
      </c>
      <c r="I15" s="31" t="e">
        <f t="shared" si="2"/>
        <v>#N/A</v>
      </c>
      <c r="J15" s="32" t="e">
        <f t="shared" si="5"/>
        <v>#N/A</v>
      </c>
      <c r="K15" s="32" t="e">
        <f t="shared" si="3"/>
        <v>#N/A</v>
      </c>
      <c r="L15" s="29">
        <v>0</v>
      </c>
      <c r="M15" s="33" t="str">
        <f t="shared" si="6"/>
        <v>-</v>
      </c>
      <c r="N15" s="29">
        <v>0</v>
      </c>
      <c r="O15" s="34">
        <f t="shared" ref="O15:P15" si="23">D15/7</f>
        <v>0</v>
      </c>
      <c r="P15" s="34">
        <f t="shared" si="23"/>
        <v>0</v>
      </c>
      <c r="Q15" s="29" t="e">
        <f t="shared" si="8"/>
        <v>#DIV/0!</v>
      </c>
      <c r="R15" s="29"/>
      <c r="S15" s="35" t="e">
        <v>#N/A</v>
      </c>
      <c r="T15" s="28" t="s">
        <v>32</v>
      </c>
      <c r="U15" s="36" t="s">
        <v>32</v>
      </c>
      <c r="V15" s="37" t="s">
        <v>32</v>
      </c>
      <c r="W15" s="28">
        <v>0</v>
      </c>
      <c r="X15" s="38">
        <f t="shared" si="9"/>
        <v>0</v>
      </c>
      <c r="Y15" s="39">
        <f t="shared" si="10"/>
        <v>0</v>
      </c>
      <c r="Z15" s="28">
        <v>0</v>
      </c>
      <c r="AA15" s="28" t="e">
        <v>#N/A</v>
      </c>
      <c r="AB15" s="40" t="e">
        <f t="shared" si="11"/>
        <v>#N/A</v>
      </c>
      <c r="AC15" s="41" t="e">
        <v>#N/A</v>
      </c>
      <c r="AD15" s="39">
        <f t="shared" si="12"/>
        <v>0</v>
      </c>
      <c r="AE15" s="39">
        <v>0</v>
      </c>
      <c r="AF15" s="39" t="e">
        <v>#N/A</v>
      </c>
      <c r="AG15" s="39">
        <v>0</v>
      </c>
    </row>
    <row r="16" spans="1:33" ht="15.75" customHeight="1" x14ac:dyDescent="0.2">
      <c r="A16" s="28" t="s">
        <v>44</v>
      </c>
      <c r="B16" s="28"/>
      <c r="C16" s="15" t="str">
        <f t="shared" si="4"/>
        <v xml:space="preserve"> - </v>
      </c>
      <c r="D16" s="29">
        <v>0</v>
      </c>
      <c r="E16" s="29">
        <v>0</v>
      </c>
      <c r="F16" s="32">
        <v>0</v>
      </c>
      <c r="G16" s="30">
        <v>0</v>
      </c>
      <c r="H16" s="31" t="e">
        <f t="shared" si="1"/>
        <v>#DIV/0!</v>
      </c>
      <c r="I16" s="31" t="e">
        <f t="shared" si="2"/>
        <v>#N/A</v>
      </c>
      <c r="J16" s="32" t="e">
        <f t="shared" si="5"/>
        <v>#N/A</v>
      </c>
      <c r="K16" s="32" t="e">
        <f t="shared" si="3"/>
        <v>#N/A</v>
      </c>
      <c r="L16" s="29">
        <v>0</v>
      </c>
      <c r="M16" s="33" t="str">
        <f t="shared" si="6"/>
        <v>-</v>
      </c>
      <c r="N16" s="29">
        <v>0</v>
      </c>
      <c r="O16" s="34">
        <f t="shared" ref="O16:P16" si="24">D16/7</f>
        <v>0</v>
      </c>
      <c r="P16" s="34">
        <f t="shared" si="24"/>
        <v>0</v>
      </c>
      <c r="Q16" s="29" t="e">
        <f t="shared" si="8"/>
        <v>#DIV/0!</v>
      </c>
      <c r="R16" s="29"/>
      <c r="S16" s="35" t="e">
        <v>#N/A</v>
      </c>
      <c r="T16" s="28" t="s">
        <v>32</v>
      </c>
      <c r="U16" s="36" t="s">
        <v>32</v>
      </c>
      <c r="V16" s="37" t="s">
        <v>32</v>
      </c>
      <c r="W16" s="28">
        <v>0</v>
      </c>
      <c r="X16" s="38">
        <f t="shared" si="9"/>
        <v>0</v>
      </c>
      <c r="Y16" s="39">
        <f t="shared" si="10"/>
        <v>0</v>
      </c>
      <c r="Z16" s="28">
        <v>0</v>
      </c>
      <c r="AA16" s="28" t="e">
        <v>#N/A</v>
      </c>
      <c r="AB16" s="40" t="e">
        <f t="shared" si="11"/>
        <v>#N/A</v>
      </c>
      <c r="AC16" s="41" t="e">
        <v>#N/A</v>
      </c>
      <c r="AD16" s="39">
        <f t="shared" si="12"/>
        <v>0</v>
      </c>
      <c r="AE16" s="39">
        <v>0</v>
      </c>
      <c r="AF16" s="39" t="e">
        <v>#N/A</v>
      </c>
      <c r="AG16" s="39">
        <v>0</v>
      </c>
    </row>
    <row r="17" spans="1:33" ht="15.75" customHeight="1" x14ac:dyDescent="0.2">
      <c r="A17" s="28" t="s">
        <v>45</v>
      </c>
      <c r="B17" s="28"/>
      <c r="C17" s="15" t="str">
        <f t="shared" si="4"/>
        <v xml:space="preserve"> - </v>
      </c>
      <c r="D17" s="29">
        <v>0</v>
      </c>
      <c r="E17" s="29">
        <v>0</v>
      </c>
      <c r="F17" s="32">
        <v>0</v>
      </c>
      <c r="G17" s="30">
        <v>0</v>
      </c>
      <c r="H17" s="31" t="e">
        <f t="shared" si="1"/>
        <v>#DIV/0!</v>
      </c>
      <c r="I17" s="31" t="e">
        <f t="shared" si="2"/>
        <v>#N/A</v>
      </c>
      <c r="J17" s="32" t="e">
        <f t="shared" si="5"/>
        <v>#N/A</v>
      </c>
      <c r="K17" s="32" t="e">
        <f t="shared" si="3"/>
        <v>#N/A</v>
      </c>
      <c r="L17" s="29">
        <v>0</v>
      </c>
      <c r="M17" s="33" t="str">
        <f t="shared" si="6"/>
        <v>-</v>
      </c>
      <c r="N17" s="29">
        <v>0</v>
      </c>
      <c r="O17" s="34">
        <f t="shared" ref="O17:P17" si="25">D17/7</f>
        <v>0</v>
      </c>
      <c r="P17" s="34">
        <f t="shared" si="25"/>
        <v>0</v>
      </c>
      <c r="Q17" s="29" t="e">
        <f t="shared" si="8"/>
        <v>#DIV/0!</v>
      </c>
      <c r="R17" s="29"/>
      <c r="S17" s="35" t="e">
        <v>#N/A</v>
      </c>
      <c r="T17" s="28" t="s">
        <v>32</v>
      </c>
      <c r="U17" s="36" t="s">
        <v>32</v>
      </c>
      <c r="V17" s="37" t="s">
        <v>32</v>
      </c>
      <c r="W17" s="28">
        <v>0</v>
      </c>
      <c r="X17" s="38">
        <f t="shared" si="9"/>
        <v>0</v>
      </c>
      <c r="Y17" s="39">
        <f t="shared" si="10"/>
        <v>0</v>
      </c>
      <c r="Z17" s="28">
        <v>0</v>
      </c>
      <c r="AA17" s="28" t="e">
        <v>#N/A</v>
      </c>
      <c r="AB17" s="40" t="e">
        <f t="shared" si="11"/>
        <v>#N/A</v>
      </c>
      <c r="AC17" s="41" t="e">
        <v>#N/A</v>
      </c>
      <c r="AD17" s="39">
        <f t="shared" si="12"/>
        <v>0</v>
      </c>
      <c r="AE17" s="39">
        <v>0</v>
      </c>
      <c r="AF17" s="39" t="e">
        <v>#N/A</v>
      </c>
      <c r="AG17" s="39">
        <v>0</v>
      </c>
    </row>
    <row r="18" spans="1:33" ht="15.75" customHeight="1" x14ac:dyDescent="0.2">
      <c r="A18" s="28" t="s">
        <v>46</v>
      </c>
      <c r="B18" s="28"/>
      <c r="C18" s="15" t="str">
        <f t="shared" si="4"/>
        <v xml:space="preserve"> - </v>
      </c>
      <c r="D18" s="29">
        <v>0</v>
      </c>
      <c r="E18" s="29">
        <v>0</v>
      </c>
      <c r="F18" s="32">
        <v>0</v>
      </c>
      <c r="G18" s="30">
        <v>0</v>
      </c>
      <c r="H18" s="31" t="e">
        <f t="shared" si="1"/>
        <v>#DIV/0!</v>
      </c>
      <c r="I18" s="31" t="e">
        <f t="shared" si="2"/>
        <v>#N/A</v>
      </c>
      <c r="J18" s="32" t="e">
        <f t="shared" si="5"/>
        <v>#N/A</v>
      </c>
      <c r="K18" s="32" t="e">
        <f t="shared" si="3"/>
        <v>#N/A</v>
      </c>
      <c r="L18" s="29">
        <v>0</v>
      </c>
      <c r="M18" s="33" t="str">
        <f t="shared" si="6"/>
        <v>-</v>
      </c>
      <c r="N18" s="29">
        <v>0</v>
      </c>
      <c r="O18" s="34">
        <f t="shared" ref="O18:P18" si="26">D18/7</f>
        <v>0</v>
      </c>
      <c r="P18" s="34">
        <f t="shared" si="26"/>
        <v>0</v>
      </c>
      <c r="Q18" s="29" t="e">
        <f t="shared" si="8"/>
        <v>#DIV/0!</v>
      </c>
      <c r="R18" s="29"/>
      <c r="S18" s="35" t="e">
        <v>#N/A</v>
      </c>
      <c r="T18" s="28" t="s">
        <v>32</v>
      </c>
      <c r="U18" s="36" t="s">
        <v>32</v>
      </c>
      <c r="V18" s="37" t="s">
        <v>32</v>
      </c>
      <c r="W18" s="28">
        <v>0</v>
      </c>
      <c r="X18" s="38">
        <f t="shared" si="9"/>
        <v>0</v>
      </c>
      <c r="Y18" s="39">
        <f t="shared" si="10"/>
        <v>0</v>
      </c>
      <c r="Z18" s="28">
        <v>0</v>
      </c>
      <c r="AA18" s="28" t="e">
        <v>#N/A</v>
      </c>
      <c r="AB18" s="40" t="e">
        <f t="shared" si="11"/>
        <v>#N/A</v>
      </c>
      <c r="AC18" s="41" t="e">
        <v>#N/A</v>
      </c>
      <c r="AD18" s="39">
        <f t="shared" si="12"/>
        <v>0</v>
      </c>
      <c r="AE18" s="39">
        <v>0</v>
      </c>
      <c r="AF18" s="39" t="e">
        <v>#N/A</v>
      </c>
      <c r="AG18" s="39">
        <v>0</v>
      </c>
    </row>
    <row r="19" spans="1:33" ht="15.75" customHeight="1" x14ac:dyDescent="0.2">
      <c r="A19" s="28" t="s">
        <v>47</v>
      </c>
      <c r="B19" s="28"/>
      <c r="C19" s="15" t="str">
        <f t="shared" si="4"/>
        <v xml:space="preserve"> - </v>
      </c>
      <c r="D19" s="29">
        <v>0</v>
      </c>
      <c r="E19" s="29">
        <v>0</v>
      </c>
      <c r="F19" s="32">
        <v>0</v>
      </c>
      <c r="G19" s="30">
        <v>0</v>
      </c>
      <c r="H19" s="31" t="e">
        <f t="shared" si="1"/>
        <v>#DIV/0!</v>
      </c>
      <c r="I19" s="31" t="e">
        <f t="shared" si="2"/>
        <v>#N/A</v>
      </c>
      <c r="J19" s="32" t="e">
        <f t="shared" si="5"/>
        <v>#N/A</v>
      </c>
      <c r="K19" s="32" t="e">
        <f t="shared" si="3"/>
        <v>#N/A</v>
      </c>
      <c r="L19" s="29">
        <v>0</v>
      </c>
      <c r="M19" s="33" t="str">
        <f t="shared" si="6"/>
        <v>-</v>
      </c>
      <c r="N19" s="29">
        <v>0</v>
      </c>
      <c r="O19" s="34">
        <f t="shared" ref="O19:P19" si="27">D19/7</f>
        <v>0</v>
      </c>
      <c r="P19" s="34">
        <f t="shared" si="27"/>
        <v>0</v>
      </c>
      <c r="Q19" s="29" t="e">
        <f t="shared" si="8"/>
        <v>#DIV/0!</v>
      </c>
      <c r="R19" s="29"/>
      <c r="S19" s="35" t="e">
        <v>#N/A</v>
      </c>
      <c r="T19" s="28" t="s">
        <v>32</v>
      </c>
      <c r="U19" s="36" t="s">
        <v>32</v>
      </c>
      <c r="V19" s="37" t="s">
        <v>32</v>
      </c>
      <c r="W19" s="28">
        <v>0</v>
      </c>
      <c r="X19" s="38">
        <f t="shared" si="9"/>
        <v>0</v>
      </c>
      <c r="Y19" s="39">
        <f t="shared" si="10"/>
        <v>0</v>
      </c>
      <c r="Z19" s="28">
        <v>0</v>
      </c>
      <c r="AA19" s="28" t="e">
        <v>#N/A</v>
      </c>
      <c r="AB19" s="40" t="e">
        <f t="shared" si="11"/>
        <v>#N/A</v>
      </c>
      <c r="AC19" s="41" t="e">
        <v>#N/A</v>
      </c>
      <c r="AD19" s="39">
        <f t="shared" si="12"/>
        <v>0</v>
      </c>
      <c r="AE19" s="39">
        <v>0</v>
      </c>
      <c r="AF19" s="39" t="e">
        <v>#N/A</v>
      </c>
      <c r="AG19" s="39">
        <v>0</v>
      </c>
    </row>
    <row r="20" spans="1:33" ht="15.75" customHeight="1" x14ac:dyDescent="0.2">
      <c r="A20" s="28" t="s">
        <v>48</v>
      </c>
      <c r="B20" s="28"/>
      <c r="C20" s="15" t="str">
        <f t="shared" si="4"/>
        <v xml:space="preserve"> - </v>
      </c>
      <c r="D20" s="29">
        <v>0</v>
      </c>
      <c r="E20" s="29">
        <v>0</v>
      </c>
      <c r="F20" s="32">
        <v>0</v>
      </c>
      <c r="G20" s="30">
        <v>0</v>
      </c>
      <c r="H20" s="31" t="e">
        <f t="shared" si="1"/>
        <v>#DIV/0!</v>
      </c>
      <c r="I20" s="31" t="e">
        <f t="shared" si="2"/>
        <v>#N/A</v>
      </c>
      <c r="J20" s="32" t="e">
        <f t="shared" si="5"/>
        <v>#N/A</v>
      </c>
      <c r="K20" s="32" t="e">
        <f t="shared" si="3"/>
        <v>#N/A</v>
      </c>
      <c r="L20" s="29">
        <v>0</v>
      </c>
      <c r="M20" s="33" t="str">
        <f t="shared" si="6"/>
        <v>-</v>
      </c>
      <c r="N20" s="29">
        <v>0</v>
      </c>
      <c r="O20" s="34">
        <f t="shared" ref="O20:P20" si="28">D20/7</f>
        <v>0</v>
      </c>
      <c r="P20" s="34">
        <f t="shared" si="28"/>
        <v>0</v>
      </c>
      <c r="Q20" s="29" t="e">
        <f t="shared" si="8"/>
        <v>#DIV/0!</v>
      </c>
      <c r="R20" s="29"/>
      <c r="S20" s="35" t="e">
        <v>#N/A</v>
      </c>
      <c r="T20" s="28" t="s">
        <v>32</v>
      </c>
      <c r="U20" s="36" t="s">
        <v>32</v>
      </c>
      <c r="V20" s="37" t="s">
        <v>32</v>
      </c>
      <c r="W20" s="28">
        <v>0</v>
      </c>
      <c r="X20" s="38">
        <f t="shared" si="9"/>
        <v>0</v>
      </c>
      <c r="Y20" s="39">
        <f t="shared" si="10"/>
        <v>0</v>
      </c>
      <c r="Z20" s="28">
        <v>0</v>
      </c>
      <c r="AA20" s="28" t="e">
        <v>#N/A</v>
      </c>
      <c r="AB20" s="40" t="e">
        <f t="shared" si="11"/>
        <v>#N/A</v>
      </c>
      <c r="AC20" s="41" t="e">
        <v>#N/A</v>
      </c>
      <c r="AD20" s="39">
        <f t="shared" si="12"/>
        <v>0</v>
      </c>
      <c r="AE20" s="39">
        <v>0</v>
      </c>
      <c r="AF20" s="39" t="e">
        <v>#N/A</v>
      </c>
      <c r="AG20" s="39">
        <v>0</v>
      </c>
    </row>
    <row r="21" spans="1:33" ht="15.75" customHeight="1" x14ac:dyDescent="0.2">
      <c r="A21" s="28" t="s">
        <v>49</v>
      </c>
      <c r="B21" s="28"/>
      <c r="C21" s="15" t="str">
        <f t="shared" si="4"/>
        <v xml:space="preserve"> - </v>
      </c>
      <c r="D21" s="29">
        <v>0</v>
      </c>
      <c r="E21" s="29">
        <v>0</v>
      </c>
      <c r="F21" s="32">
        <v>0</v>
      </c>
      <c r="G21" s="30">
        <v>0</v>
      </c>
      <c r="H21" s="31" t="e">
        <f t="shared" si="1"/>
        <v>#DIV/0!</v>
      </c>
      <c r="I21" s="31" t="e">
        <f t="shared" si="2"/>
        <v>#N/A</v>
      </c>
      <c r="J21" s="32" t="e">
        <f t="shared" si="5"/>
        <v>#N/A</v>
      </c>
      <c r="K21" s="32" t="e">
        <f t="shared" si="3"/>
        <v>#N/A</v>
      </c>
      <c r="L21" s="29">
        <v>0</v>
      </c>
      <c r="M21" s="33" t="str">
        <f t="shared" si="6"/>
        <v>-</v>
      </c>
      <c r="N21" s="29">
        <v>0</v>
      </c>
      <c r="O21" s="34">
        <f t="shared" ref="O21:P21" si="29">D21/7</f>
        <v>0</v>
      </c>
      <c r="P21" s="34">
        <f t="shared" si="29"/>
        <v>0</v>
      </c>
      <c r="Q21" s="29" t="e">
        <f t="shared" si="8"/>
        <v>#DIV/0!</v>
      </c>
      <c r="R21" s="29"/>
      <c r="S21" s="35" t="e">
        <v>#N/A</v>
      </c>
      <c r="T21" s="28" t="s">
        <v>32</v>
      </c>
      <c r="U21" s="36" t="s">
        <v>32</v>
      </c>
      <c r="V21" s="37" t="s">
        <v>32</v>
      </c>
      <c r="W21" s="28">
        <v>0</v>
      </c>
      <c r="X21" s="38">
        <f t="shared" si="9"/>
        <v>0</v>
      </c>
      <c r="Y21" s="39">
        <f t="shared" si="10"/>
        <v>0</v>
      </c>
      <c r="Z21" s="28">
        <v>0</v>
      </c>
      <c r="AA21" s="28" t="e">
        <v>#N/A</v>
      </c>
      <c r="AB21" s="40" t="e">
        <f t="shared" si="11"/>
        <v>#N/A</v>
      </c>
      <c r="AC21" s="41" t="e">
        <v>#N/A</v>
      </c>
      <c r="AD21" s="39">
        <f t="shared" si="12"/>
        <v>0</v>
      </c>
      <c r="AE21" s="39">
        <v>0</v>
      </c>
      <c r="AF21" s="39" t="e">
        <v>#N/A</v>
      </c>
      <c r="AG21" s="39">
        <v>0</v>
      </c>
    </row>
    <row r="22" spans="1:33" ht="15.75" customHeight="1" x14ac:dyDescent="0.2">
      <c r="A22" s="28" t="s">
        <v>50</v>
      </c>
      <c r="B22" s="28"/>
      <c r="C22" s="15" t="str">
        <f t="shared" si="4"/>
        <v xml:space="preserve"> - </v>
      </c>
      <c r="D22" s="29">
        <v>0</v>
      </c>
      <c r="E22" s="29">
        <v>0</v>
      </c>
      <c r="F22" s="30">
        <v>0</v>
      </c>
      <c r="G22" s="30">
        <v>0</v>
      </c>
      <c r="H22" s="31" t="e">
        <f t="shared" si="1"/>
        <v>#DIV/0!</v>
      </c>
      <c r="I22" s="31" t="e">
        <f t="shared" si="2"/>
        <v>#N/A</v>
      </c>
      <c r="J22" s="32" t="e">
        <f t="shared" si="5"/>
        <v>#N/A</v>
      </c>
      <c r="K22" s="32" t="e">
        <f t="shared" si="3"/>
        <v>#N/A</v>
      </c>
      <c r="L22" s="29">
        <v>0</v>
      </c>
      <c r="M22" s="33" t="str">
        <f t="shared" si="6"/>
        <v>-</v>
      </c>
      <c r="N22" s="29">
        <v>0</v>
      </c>
      <c r="O22" s="34">
        <f t="shared" ref="O22:P22" si="30">D22/7</f>
        <v>0</v>
      </c>
      <c r="P22" s="34">
        <f t="shared" si="30"/>
        <v>0</v>
      </c>
      <c r="Q22" s="29" t="e">
        <f t="shared" si="8"/>
        <v>#DIV/0!</v>
      </c>
      <c r="R22" s="29"/>
      <c r="S22" s="35" t="e">
        <v>#N/A</v>
      </c>
      <c r="T22" s="28" t="s">
        <v>32</v>
      </c>
      <c r="U22" s="36" t="s">
        <v>32</v>
      </c>
      <c r="V22" s="37" t="s">
        <v>32</v>
      </c>
      <c r="W22" s="28">
        <v>0</v>
      </c>
      <c r="X22" s="38">
        <f t="shared" si="9"/>
        <v>0</v>
      </c>
      <c r="Y22" s="39">
        <f t="shared" si="10"/>
        <v>0</v>
      </c>
      <c r="Z22" s="28">
        <v>0</v>
      </c>
      <c r="AA22" s="28" t="e">
        <v>#N/A</v>
      </c>
      <c r="AB22" s="40" t="e">
        <f t="shared" si="11"/>
        <v>#N/A</v>
      </c>
      <c r="AC22" s="41" t="e">
        <v>#N/A</v>
      </c>
      <c r="AD22" s="39">
        <f t="shared" si="12"/>
        <v>0</v>
      </c>
      <c r="AE22" s="39">
        <v>0</v>
      </c>
      <c r="AF22" s="39" t="e">
        <v>#N/A</v>
      </c>
      <c r="AG22" s="39">
        <v>0</v>
      </c>
    </row>
    <row r="23" spans="1:33" ht="15.75" customHeight="1" x14ac:dyDescent="0.2">
      <c r="A23" s="28" t="s">
        <v>51</v>
      </c>
      <c r="B23" s="28"/>
      <c r="C23" s="15" t="str">
        <f t="shared" si="4"/>
        <v xml:space="preserve"> - </v>
      </c>
      <c r="D23" s="29">
        <v>0</v>
      </c>
      <c r="E23" s="29">
        <v>0</v>
      </c>
      <c r="F23" s="32">
        <v>0</v>
      </c>
      <c r="G23" s="30">
        <v>0</v>
      </c>
      <c r="H23" s="31" t="e">
        <f t="shared" si="1"/>
        <v>#DIV/0!</v>
      </c>
      <c r="I23" s="31" t="e">
        <f t="shared" si="2"/>
        <v>#N/A</v>
      </c>
      <c r="J23" s="32" t="e">
        <f t="shared" si="5"/>
        <v>#N/A</v>
      </c>
      <c r="K23" s="32" t="e">
        <f t="shared" si="3"/>
        <v>#N/A</v>
      </c>
      <c r="L23" s="29">
        <v>0</v>
      </c>
      <c r="M23" s="33" t="str">
        <f t="shared" si="6"/>
        <v>-</v>
      </c>
      <c r="N23" s="29">
        <v>0</v>
      </c>
      <c r="O23" s="34">
        <f t="shared" ref="O23:P23" si="31">D23/7</f>
        <v>0</v>
      </c>
      <c r="P23" s="34">
        <f t="shared" si="31"/>
        <v>0</v>
      </c>
      <c r="Q23" s="29" t="e">
        <f t="shared" si="8"/>
        <v>#DIV/0!</v>
      </c>
      <c r="R23" s="29"/>
      <c r="S23" s="35" t="e">
        <v>#N/A</v>
      </c>
      <c r="T23" s="28" t="s">
        <v>32</v>
      </c>
      <c r="U23" s="36" t="s">
        <v>32</v>
      </c>
      <c r="V23" s="37" t="s">
        <v>32</v>
      </c>
      <c r="W23" s="28">
        <v>0</v>
      </c>
      <c r="X23" s="38">
        <f t="shared" si="9"/>
        <v>0</v>
      </c>
      <c r="Y23" s="39">
        <f t="shared" si="10"/>
        <v>0</v>
      </c>
      <c r="Z23" s="28">
        <v>0</v>
      </c>
      <c r="AA23" s="28" t="e">
        <v>#N/A</v>
      </c>
      <c r="AB23" s="40" t="e">
        <f t="shared" si="11"/>
        <v>#N/A</v>
      </c>
      <c r="AC23" s="41" t="e">
        <v>#N/A</v>
      </c>
      <c r="AD23" s="39">
        <f t="shared" si="12"/>
        <v>0</v>
      </c>
      <c r="AE23" s="39">
        <v>0</v>
      </c>
      <c r="AF23" s="39" t="e">
        <v>#N/A</v>
      </c>
      <c r="AG23" s="39">
        <v>0</v>
      </c>
    </row>
    <row r="24" spans="1:33" ht="15.75" customHeight="1" x14ac:dyDescent="0.2">
      <c r="A24" s="28" t="s">
        <v>52</v>
      </c>
      <c r="B24" s="28"/>
      <c r="C24" s="15" t="str">
        <f t="shared" si="4"/>
        <v xml:space="preserve"> - </v>
      </c>
      <c r="D24" s="29">
        <v>0</v>
      </c>
      <c r="E24" s="29">
        <v>0</v>
      </c>
      <c r="F24" s="32">
        <v>0</v>
      </c>
      <c r="G24" s="32">
        <v>0</v>
      </c>
      <c r="H24" s="31" t="e">
        <f t="shared" si="1"/>
        <v>#DIV/0!</v>
      </c>
      <c r="I24" s="31" t="e">
        <f t="shared" si="2"/>
        <v>#N/A</v>
      </c>
      <c r="J24" s="32" t="e">
        <f t="shared" si="5"/>
        <v>#N/A</v>
      </c>
      <c r="K24" s="32" t="e">
        <f t="shared" si="3"/>
        <v>#N/A</v>
      </c>
      <c r="L24" s="29">
        <v>0</v>
      </c>
      <c r="M24" s="33" t="str">
        <f t="shared" si="6"/>
        <v>-</v>
      </c>
      <c r="N24" s="29">
        <v>0</v>
      </c>
      <c r="O24" s="34">
        <f t="shared" ref="O24:P24" si="32">D24/7</f>
        <v>0</v>
      </c>
      <c r="P24" s="34">
        <f t="shared" si="32"/>
        <v>0</v>
      </c>
      <c r="Q24" s="29" t="e">
        <f t="shared" si="8"/>
        <v>#DIV/0!</v>
      </c>
      <c r="R24" s="29"/>
      <c r="S24" s="35" t="e">
        <v>#N/A</v>
      </c>
      <c r="T24" s="28" t="s">
        <v>32</v>
      </c>
      <c r="U24" s="36" t="s">
        <v>32</v>
      </c>
      <c r="V24" s="37" t="s">
        <v>32</v>
      </c>
      <c r="W24" s="28">
        <v>0</v>
      </c>
      <c r="X24" s="38">
        <f t="shared" si="9"/>
        <v>0</v>
      </c>
      <c r="Y24" s="39">
        <f t="shared" si="10"/>
        <v>0</v>
      </c>
      <c r="Z24" s="28">
        <v>0</v>
      </c>
      <c r="AA24" s="28" t="e">
        <v>#N/A</v>
      </c>
      <c r="AB24" s="40" t="e">
        <f t="shared" si="11"/>
        <v>#N/A</v>
      </c>
      <c r="AC24" s="27">
        <v>1.741898148148148E-2</v>
      </c>
      <c r="AD24" s="39">
        <f t="shared" si="12"/>
        <v>0</v>
      </c>
      <c r="AE24" s="25">
        <v>-3.19</v>
      </c>
      <c r="AF24" s="39" t="e">
        <v>#N/A</v>
      </c>
      <c r="AG24" s="39">
        <v>0</v>
      </c>
    </row>
    <row r="25" spans="1:33" ht="15.75" customHeight="1" x14ac:dyDescent="0.2">
      <c r="A25" s="28" t="s">
        <v>53</v>
      </c>
      <c r="B25" s="14"/>
      <c r="C25" s="15" t="str">
        <f t="shared" si="4"/>
        <v xml:space="preserve"> - </v>
      </c>
      <c r="D25" s="29">
        <v>0</v>
      </c>
      <c r="E25" s="29">
        <v>0</v>
      </c>
      <c r="F25" s="32">
        <v>0</v>
      </c>
      <c r="G25" s="32">
        <v>0</v>
      </c>
      <c r="H25" s="31" t="e">
        <f t="shared" si="1"/>
        <v>#DIV/0!</v>
      </c>
      <c r="I25" s="31" t="e">
        <f t="shared" si="2"/>
        <v>#DIV/0!</v>
      </c>
      <c r="J25" s="32">
        <f t="shared" si="5"/>
        <v>0</v>
      </c>
      <c r="K25" s="32" t="e">
        <f t="shared" si="3"/>
        <v>#DIV/0!</v>
      </c>
      <c r="L25" s="29">
        <v>0</v>
      </c>
      <c r="M25" s="33" t="str">
        <f t="shared" si="6"/>
        <v>-</v>
      </c>
      <c r="N25" s="29">
        <v>0</v>
      </c>
      <c r="O25" s="34">
        <f t="shared" ref="O25:P25" si="33">D25/7</f>
        <v>0</v>
      </c>
      <c r="P25" s="34">
        <f t="shared" si="33"/>
        <v>0</v>
      </c>
      <c r="Q25" s="29" t="e">
        <f t="shared" si="8"/>
        <v>#DIV/0!</v>
      </c>
      <c r="R25" s="29"/>
      <c r="S25" s="35">
        <v>0</v>
      </c>
      <c r="T25" s="28" t="s">
        <v>32</v>
      </c>
      <c r="U25" s="36" t="s">
        <v>32</v>
      </c>
      <c r="V25" s="37" t="s">
        <v>32</v>
      </c>
      <c r="W25" s="14">
        <v>0</v>
      </c>
      <c r="X25" s="38">
        <f t="shared" si="9"/>
        <v>0</v>
      </c>
      <c r="Y25" s="39">
        <f t="shared" si="10"/>
        <v>0</v>
      </c>
      <c r="Z25" s="14">
        <v>0</v>
      </c>
      <c r="AA25" s="28" t="e">
        <v>#N/A</v>
      </c>
      <c r="AB25" s="40" t="e">
        <f t="shared" si="11"/>
        <v>#N/A</v>
      </c>
      <c r="AC25" s="41">
        <v>1.741898148148148E-2</v>
      </c>
      <c r="AD25" s="39">
        <f t="shared" si="12"/>
        <v>0</v>
      </c>
      <c r="AE25" s="39">
        <v>-3.19</v>
      </c>
      <c r="AF25" s="39">
        <v>0</v>
      </c>
      <c r="AG25" s="39">
        <v>0</v>
      </c>
    </row>
    <row r="26" spans="1:33" ht="15.75" customHeight="1" x14ac:dyDescent="0.2">
      <c r="A26" s="14" t="s">
        <v>54</v>
      </c>
      <c r="B26" s="14"/>
      <c r="C26" s="15" t="str">
        <f t="shared" si="4"/>
        <v xml:space="preserve"> - </v>
      </c>
      <c r="D26" s="16">
        <v>0</v>
      </c>
      <c r="E26" s="16">
        <v>0</v>
      </c>
      <c r="F26" s="17">
        <v>0</v>
      </c>
      <c r="G26" s="17">
        <v>0</v>
      </c>
      <c r="H26" s="31" t="e">
        <f t="shared" si="1"/>
        <v>#DIV/0!</v>
      </c>
      <c r="I26" s="31" t="e">
        <f t="shared" si="2"/>
        <v>#DIV/0!</v>
      </c>
      <c r="J26" s="32">
        <f t="shared" si="5"/>
        <v>0</v>
      </c>
      <c r="K26" s="32" t="e">
        <f t="shared" si="3"/>
        <v>#DIV/0!</v>
      </c>
      <c r="L26" s="16">
        <v>0</v>
      </c>
      <c r="M26" s="33" t="str">
        <f t="shared" si="6"/>
        <v>-</v>
      </c>
      <c r="N26" s="16">
        <v>0</v>
      </c>
      <c r="O26" s="34">
        <f t="shared" ref="O26:P26" si="34">D26/7</f>
        <v>0</v>
      </c>
      <c r="P26" s="34">
        <f t="shared" si="34"/>
        <v>0</v>
      </c>
      <c r="Q26" s="29" t="e">
        <f t="shared" si="8"/>
        <v>#DIV/0!</v>
      </c>
      <c r="R26" s="29"/>
      <c r="S26" s="21">
        <v>0</v>
      </c>
      <c r="T26" s="28" t="s">
        <v>32</v>
      </c>
      <c r="U26" s="36" t="s">
        <v>32</v>
      </c>
      <c r="V26" s="37" t="s">
        <v>32</v>
      </c>
      <c r="W26" s="14">
        <v>0</v>
      </c>
      <c r="X26" s="38">
        <f t="shared" si="9"/>
        <v>0</v>
      </c>
      <c r="Y26" s="39">
        <f t="shared" si="10"/>
        <v>0</v>
      </c>
      <c r="Z26" s="14">
        <v>0</v>
      </c>
      <c r="AA26" s="28" t="e">
        <v>#N/A</v>
      </c>
      <c r="AB26" s="40" t="e">
        <f t="shared" si="11"/>
        <v>#N/A</v>
      </c>
      <c r="AC26" s="14">
        <v>1.741898148148148E-2</v>
      </c>
      <c r="AD26" s="39">
        <f t="shared" si="12"/>
        <v>0</v>
      </c>
      <c r="AE26" s="25">
        <v>-3.19</v>
      </c>
      <c r="AF26" s="25">
        <v>0</v>
      </c>
      <c r="AG26" s="25">
        <v>0</v>
      </c>
    </row>
    <row r="27" spans="1:33" ht="15.75" customHeight="1" x14ac:dyDescent="0.2">
      <c r="A27" s="14" t="s">
        <v>55</v>
      </c>
      <c r="B27" s="14"/>
      <c r="C27" s="15" t="str">
        <f t="shared" si="4"/>
        <v xml:space="preserve"> - </v>
      </c>
      <c r="D27" s="16">
        <v>0</v>
      </c>
      <c r="E27" s="16">
        <v>0</v>
      </c>
      <c r="F27" s="17">
        <v>0</v>
      </c>
      <c r="G27" s="17">
        <v>0</v>
      </c>
      <c r="H27" s="31" t="e">
        <f t="shared" si="1"/>
        <v>#DIV/0!</v>
      </c>
      <c r="I27" s="31" t="e">
        <f t="shared" si="2"/>
        <v>#DIV/0!</v>
      </c>
      <c r="J27" s="32">
        <f t="shared" si="5"/>
        <v>0</v>
      </c>
      <c r="K27" s="32" t="e">
        <f t="shared" si="3"/>
        <v>#DIV/0!</v>
      </c>
      <c r="L27" s="16">
        <v>0</v>
      </c>
      <c r="M27" s="33" t="str">
        <f t="shared" si="6"/>
        <v>-</v>
      </c>
      <c r="N27" s="16">
        <v>0</v>
      </c>
      <c r="O27" s="34">
        <f t="shared" ref="O27:P27" si="35">D27/7</f>
        <v>0</v>
      </c>
      <c r="P27" s="34">
        <f t="shared" si="35"/>
        <v>0</v>
      </c>
      <c r="Q27" s="29" t="e">
        <f t="shared" si="8"/>
        <v>#DIV/0!</v>
      </c>
      <c r="R27" s="29"/>
      <c r="S27" s="21">
        <v>0</v>
      </c>
      <c r="T27" s="28" t="s">
        <v>32</v>
      </c>
      <c r="U27" s="36" t="s">
        <v>32</v>
      </c>
      <c r="V27" s="37" t="s">
        <v>32</v>
      </c>
      <c r="W27" s="14">
        <v>0</v>
      </c>
      <c r="X27" s="38">
        <f t="shared" si="9"/>
        <v>0</v>
      </c>
      <c r="Y27" s="39">
        <f>IFERROR(G27/(W27+#REF!)*-1,0)</f>
        <v>0</v>
      </c>
      <c r="Z27" s="14">
        <v>0</v>
      </c>
      <c r="AA27" s="28" t="e">
        <v>#N/A</v>
      </c>
      <c r="AB27" s="40" t="e">
        <f t="shared" si="11"/>
        <v>#N/A</v>
      </c>
      <c r="AC27" s="41">
        <v>1.741898148148148E-2</v>
      </c>
      <c r="AD27" s="39">
        <f t="shared" si="12"/>
        <v>0</v>
      </c>
      <c r="AE27" s="25">
        <v>-3.19</v>
      </c>
      <c r="AF27" s="25">
        <v>0</v>
      </c>
      <c r="AG27" s="25">
        <v>0</v>
      </c>
    </row>
    <row r="28" spans="1:33" ht="15.75" customHeight="1" x14ac:dyDescent="0.2">
      <c r="A28" s="14" t="s">
        <v>56</v>
      </c>
      <c r="B28" s="14"/>
      <c r="C28" s="15" t="str">
        <f t="shared" si="4"/>
        <v xml:space="preserve"> - </v>
      </c>
      <c r="D28" s="16">
        <v>0</v>
      </c>
      <c r="E28" s="16">
        <v>0</v>
      </c>
      <c r="F28" s="17">
        <v>0</v>
      </c>
      <c r="G28" s="17">
        <v>0</v>
      </c>
      <c r="H28" s="31" t="e">
        <f t="shared" si="1"/>
        <v>#DIV/0!</v>
      </c>
      <c r="I28" s="31" t="e">
        <f t="shared" si="2"/>
        <v>#DIV/0!</v>
      </c>
      <c r="J28" s="32">
        <f t="shared" si="5"/>
        <v>0</v>
      </c>
      <c r="K28" s="32" t="e">
        <f t="shared" si="3"/>
        <v>#DIV/0!</v>
      </c>
      <c r="L28" s="16">
        <v>0</v>
      </c>
      <c r="M28" s="33" t="str">
        <f t="shared" si="6"/>
        <v>-</v>
      </c>
      <c r="N28" s="16">
        <v>0</v>
      </c>
      <c r="O28" s="34">
        <f t="shared" ref="O28:P28" si="36">D28/7</f>
        <v>0</v>
      </c>
      <c r="P28" s="34">
        <f t="shared" si="36"/>
        <v>0</v>
      </c>
      <c r="Q28" s="29" t="e">
        <f t="shared" si="8"/>
        <v>#DIV/0!</v>
      </c>
      <c r="R28" s="29"/>
      <c r="S28" s="21">
        <v>0</v>
      </c>
      <c r="T28" s="28" t="s">
        <v>32</v>
      </c>
      <c r="U28" s="36" t="s">
        <v>32</v>
      </c>
      <c r="V28" s="37" t="s">
        <v>32</v>
      </c>
      <c r="W28" s="14">
        <v>0</v>
      </c>
      <c r="X28" s="38">
        <f t="shared" si="9"/>
        <v>0</v>
      </c>
      <c r="Y28" s="39">
        <f t="shared" ref="Y28:Y32" si="37">IFERROR(G28/(W28+Z28)*-1,0)</f>
        <v>0</v>
      </c>
      <c r="Z28" s="14">
        <v>0</v>
      </c>
      <c r="AA28" s="28" t="e">
        <v>#N/A</v>
      </c>
      <c r="AB28" s="40" t="e">
        <f t="shared" si="11"/>
        <v>#N/A</v>
      </c>
      <c r="AC28" s="41">
        <v>1.741898148148148E-2</v>
      </c>
      <c r="AD28" s="39">
        <f t="shared" si="12"/>
        <v>0</v>
      </c>
      <c r="AE28" s="25">
        <v>-3.19</v>
      </c>
      <c r="AF28" s="25">
        <v>0</v>
      </c>
      <c r="AG28" s="25">
        <v>0</v>
      </c>
    </row>
    <row r="29" spans="1:33" ht="15.75" customHeight="1" x14ac:dyDescent="0.2">
      <c r="A29" s="28" t="s">
        <v>57</v>
      </c>
      <c r="B29" s="28"/>
      <c r="C29" s="15" t="str">
        <f t="shared" si="4"/>
        <v xml:space="preserve"> - </v>
      </c>
      <c r="D29" s="29">
        <v>0</v>
      </c>
      <c r="E29" s="29">
        <v>0</v>
      </c>
      <c r="F29" s="32">
        <v>0</v>
      </c>
      <c r="G29" s="32">
        <v>0</v>
      </c>
      <c r="H29" s="31" t="e">
        <f t="shared" si="1"/>
        <v>#DIV/0!</v>
      </c>
      <c r="I29" s="31" t="e">
        <f t="shared" si="2"/>
        <v>#DIV/0!</v>
      </c>
      <c r="J29" s="32">
        <f t="shared" si="5"/>
        <v>0</v>
      </c>
      <c r="K29" s="32" t="e">
        <f t="shared" si="3"/>
        <v>#DIV/0!</v>
      </c>
      <c r="L29" s="29">
        <v>0</v>
      </c>
      <c r="M29" s="33" t="str">
        <f t="shared" si="6"/>
        <v>-</v>
      </c>
      <c r="N29" s="16">
        <v>0</v>
      </c>
      <c r="O29" s="34">
        <f t="shared" ref="O29:P29" si="38">D29/7</f>
        <v>0</v>
      </c>
      <c r="P29" s="34">
        <f t="shared" si="38"/>
        <v>0</v>
      </c>
      <c r="Q29" s="29" t="e">
        <f t="shared" si="8"/>
        <v>#DIV/0!</v>
      </c>
      <c r="R29" s="29"/>
      <c r="S29" s="21">
        <v>0</v>
      </c>
      <c r="T29" s="28" t="s">
        <v>32</v>
      </c>
      <c r="U29" s="36" t="s">
        <v>32</v>
      </c>
      <c r="V29" s="37" t="s">
        <v>32</v>
      </c>
      <c r="W29" s="28">
        <v>0</v>
      </c>
      <c r="X29" s="38">
        <f t="shared" si="9"/>
        <v>0</v>
      </c>
      <c r="Y29" s="39">
        <f t="shared" si="37"/>
        <v>0</v>
      </c>
      <c r="Z29" s="28">
        <v>0</v>
      </c>
      <c r="AA29" s="28" t="e">
        <v>#N/A</v>
      </c>
      <c r="AB29" s="40" t="e">
        <f t="shared" si="11"/>
        <v>#N/A</v>
      </c>
      <c r="AC29" s="41">
        <v>1.741898148148148E-2</v>
      </c>
      <c r="AD29" s="39">
        <f t="shared" si="12"/>
        <v>0</v>
      </c>
      <c r="AE29" s="39">
        <v>-3.19</v>
      </c>
      <c r="AF29" s="25">
        <v>0</v>
      </c>
      <c r="AG29" s="39">
        <v>0</v>
      </c>
    </row>
    <row r="30" spans="1:33" ht="15.75" customHeight="1" x14ac:dyDescent="0.2">
      <c r="A30" s="14" t="s">
        <v>58</v>
      </c>
      <c r="B30" s="14"/>
      <c r="C30" s="15" t="str">
        <f t="shared" si="4"/>
        <v xml:space="preserve"> - </v>
      </c>
      <c r="D30" s="16">
        <v>0</v>
      </c>
      <c r="E30" s="16">
        <v>0</v>
      </c>
      <c r="F30" s="17">
        <v>0</v>
      </c>
      <c r="G30" s="17">
        <v>0</v>
      </c>
      <c r="H30" s="31" t="e">
        <f t="shared" si="1"/>
        <v>#DIV/0!</v>
      </c>
      <c r="I30" s="31" t="e">
        <f t="shared" si="2"/>
        <v>#DIV/0!</v>
      </c>
      <c r="J30" s="32">
        <f t="shared" si="5"/>
        <v>0</v>
      </c>
      <c r="K30" s="32" t="e">
        <f t="shared" si="3"/>
        <v>#DIV/0!</v>
      </c>
      <c r="L30" s="16">
        <v>0</v>
      </c>
      <c r="M30" s="33" t="str">
        <f t="shared" si="6"/>
        <v>-</v>
      </c>
      <c r="N30" s="16">
        <v>0</v>
      </c>
      <c r="O30" s="34">
        <f t="shared" ref="O30:P30" si="39">D30/7</f>
        <v>0</v>
      </c>
      <c r="P30" s="34">
        <f t="shared" si="39"/>
        <v>0</v>
      </c>
      <c r="Q30" s="29" t="e">
        <f t="shared" si="8"/>
        <v>#DIV/0!</v>
      </c>
      <c r="R30" s="29"/>
      <c r="S30" s="21">
        <v>0</v>
      </c>
      <c r="T30" s="28" t="s">
        <v>32</v>
      </c>
      <c r="U30" s="36" t="s">
        <v>32</v>
      </c>
      <c r="V30" s="37" t="s">
        <v>32</v>
      </c>
      <c r="W30" s="14">
        <v>0</v>
      </c>
      <c r="X30" s="38">
        <f t="shared" si="9"/>
        <v>0</v>
      </c>
      <c r="Y30" s="39">
        <f t="shared" si="37"/>
        <v>0</v>
      </c>
      <c r="Z30" s="14">
        <v>0</v>
      </c>
      <c r="AA30" s="28" t="e">
        <v>#N/A</v>
      </c>
      <c r="AB30" s="40" t="e">
        <f t="shared" si="11"/>
        <v>#N/A</v>
      </c>
      <c r="AC30" s="41">
        <v>1.741898148148148E-2</v>
      </c>
      <c r="AD30" s="39">
        <f t="shared" si="12"/>
        <v>0</v>
      </c>
      <c r="AE30" s="25">
        <v>-3.19</v>
      </c>
      <c r="AF30" s="25">
        <v>0</v>
      </c>
      <c r="AG30" s="25">
        <v>0</v>
      </c>
    </row>
    <row r="31" spans="1:33" ht="15.75" customHeight="1" x14ac:dyDescent="0.2">
      <c r="A31" s="14" t="s">
        <v>59</v>
      </c>
      <c r="B31" s="14"/>
      <c r="C31" s="15" t="str">
        <f t="shared" si="4"/>
        <v xml:space="preserve"> - </v>
      </c>
      <c r="D31" s="16">
        <v>0</v>
      </c>
      <c r="E31" s="16">
        <v>0</v>
      </c>
      <c r="F31" s="17">
        <v>0</v>
      </c>
      <c r="G31" s="42">
        <v>0</v>
      </c>
      <c r="H31" s="31" t="e">
        <f t="shared" si="1"/>
        <v>#DIV/0!</v>
      </c>
      <c r="I31" s="31" t="e">
        <f t="shared" si="2"/>
        <v>#DIV/0!</v>
      </c>
      <c r="J31" s="32">
        <f t="shared" si="5"/>
        <v>0</v>
      </c>
      <c r="K31" s="32" t="e">
        <f t="shared" si="3"/>
        <v>#DIV/0!</v>
      </c>
      <c r="L31" s="16">
        <v>0</v>
      </c>
      <c r="M31" s="33" t="str">
        <f t="shared" si="6"/>
        <v>-</v>
      </c>
      <c r="N31" s="16">
        <v>0</v>
      </c>
      <c r="O31" s="34">
        <f t="shared" ref="O31:P32" si="40">D31/7</f>
        <v>0</v>
      </c>
      <c r="P31" s="34">
        <f t="shared" si="40"/>
        <v>0</v>
      </c>
      <c r="Q31" s="29" t="e">
        <f t="shared" si="8"/>
        <v>#DIV/0!</v>
      </c>
      <c r="R31" s="29"/>
      <c r="S31" s="21" t="e">
        <v>#N/A</v>
      </c>
      <c r="T31" s="14" t="s">
        <v>32</v>
      </c>
      <c r="U31" s="22" t="s">
        <v>32</v>
      </c>
      <c r="V31" s="43" t="s">
        <v>32</v>
      </c>
      <c r="W31" s="14">
        <v>0</v>
      </c>
      <c r="X31" s="38">
        <f t="shared" si="9"/>
        <v>0</v>
      </c>
      <c r="Y31" s="39">
        <f t="shared" si="37"/>
        <v>0</v>
      </c>
      <c r="Z31" s="14">
        <v>0</v>
      </c>
      <c r="AA31" s="14" t="e">
        <v>#N/A</v>
      </c>
      <c r="AB31" s="40" t="e">
        <f t="shared" si="11"/>
        <v>#N/A</v>
      </c>
      <c r="AC31" s="27">
        <v>1.741898148148148E-2</v>
      </c>
      <c r="AD31" s="39">
        <f t="shared" si="12"/>
        <v>0</v>
      </c>
      <c r="AE31" s="44">
        <v>-3.19</v>
      </c>
      <c r="AF31" s="44">
        <v>0</v>
      </c>
      <c r="AG31" s="25">
        <v>0</v>
      </c>
    </row>
    <row r="32" spans="1:33" s="47" customFormat="1" ht="15.75" customHeight="1" x14ac:dyDescent="0.2">
      <c r="A32" s="47" t="s">
        <v>67</v>
      </c>
      <c r="C32" s="15" t="str">
        <f t="shared" si="4"/>
        <v xml:space="preserve"> - </v>
      </c>
      <c r="D32" s="48">
        <v>0</v>
      </c>
      <c r="E32" s="48">
        <v>0</v>
      </c>
      <c r="F32" s="49">
        <v>0</v>
      </c>
      <c r="G32" s="49">
        <v>0</v>
      </c>
      <c r="H32" s="31" t="e">
        <f t="shared" si="1"/>
        <v>#DIV/0!</v>
      </c>
      <c r="I32" s="31" t="e">
        <f t="shared" si="2"/>
        <v>#DIV/0!</v>
      </c>
      <c r="J32" s="32">
        <f t="shared" si="5"/>
        <v>0</v>
      </c>
      <c r="K32" s="32" t="e">
        <f t="shared" si="3"/>
        <v>#DIV/0!</v>
      </c>
      <c r="L32" s="48">
        <v>0</v>
      </c>
      <c r="M32" s="33" t="str">
        <f t="shared" si="6"/>
        <v>-</v>
      </c>
      <c r="N32" s="48">
        <v>0</v>
      </c>
      <c r="O32" s="34">
        <f t="shared" si="40"/>
        <v>0</v>
      </c>
      <c r="P32" s="34">
        <f t="shared" si="40"/>
        <v>0</v>
      </c>
      <c r="Q32" s="29" t="e">
        <f t="shared" si="8"/>
        <v>#DIV/0!</v>
      </c>
      <c r="R32" s="29" t="str">
        <f ca="1">IFERROR(VLOOKUP($B$2,IMPORTRANGE("https://docs.google.com/spreadsheets/d/1KiWZV1ko8G7lnRucBRBd29jj3Be6ltMfljMDqzOkQmI/edit#gid=1381463014","Lookup!A:F"),6,FALSE),"")</f>
        <v/>
      </c>
      <c r="S32" s="50">
        <v>0</v>
      </c>
      <c r="T32" s="47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1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2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47">
        <v>0</v>
      </c>
      <c r="X32" s="38">
        <f t="shared" si="9"/>
        <v>0</v>
      </c>
      <c r="Y32" s="39">
        <f t="shared" si="37"/>
        <v>0</v>
      </c>
      <c r="Z32" s="47">
        <v>0</v>
      </c>
      <c r="AA32" s="47" t="e">
        <v>#N/A</v>
      </c>
      <c r="AB32" s="40" t="e">
        <f t="shared" si="11"/>
        <v>#N/A</v>
      </c>
      <c r="AC32" s="53">
        <v>1.741898148148148E-2</v>
      </c>
      <c r="AD32" s="39">
        <f t="shared" si="12"/>
        <v>0</v>
      </c>
      <c r="AE32" s="54">
        <v>-3.19</v>
      </c>
      <c r="AF32" s="54">
        <v>0</v>
      </c>
      <c r="AG32" s="54">
        <v>0</v>
      </c>
    </row>
    <row r="33" spans="3:33" ht="15.75" customHeight="1" x14ac:dyDescent="0.2">
      <c r="C33" s="45"/>
      <c r="D33" s="16"/>
      <c r="E33" s="16"/>
      <c r="F33" s="17"/>
      <c r="G33" s="17"/>
      <c r="H33" s="17"/>
      <c r="I33" s="16"/>
      <c r="J33" s="16"/>
      <c r="K33" s="16"/>
      <c r="L33" s="16"/>
      <c r="M33" s="19"/>
      <c r="N33" s="16"/>
      <c r="O33" s="16"/>
      <c r="P33" s="16"/>
      <c r="Q33" s="16"/>
      <c r="R33" s="16"/>
      <c r="S33" s="21"/>
      <c r="U33" s="22"/>
      <c r="V33" s="43"/>
      <c r="AA33" s="1"/>
      <c r="AE33" s="25"/>
      <c r="AF33" s="25"/>
      <c r="AG33" s="25"/>
    </row>
    <row r="34" spans="3:33" ht="15.75" customHeight="1" x14ac:dyDescent="0.2">
      <c r="C34" s="45"/>
      <c r="D34" s="16"/>
      <c r="E34" s="16"/>
      <c r="F34" s="17"/>
      <c r="G34" s="17"/>
      <c r="H34" s="17"/>
      <c r="I34" s="16"/>
      <c r="J34" s="16"/>
      <c r="K34" s="16"/>
      <c r="L34" s="16"/>
      <c r="M34" s="19"/>
      <c r="N34" s="16"/>
      <c r="O34" s="16"/>
      <c r="P34" s="16"/>
      <c r="Q34" s="16"/>
      <c r="R34" s="16"/>
      <c r="S34" s="21"/>
      <c r="U34" s="22"/>
      <c r="V34" s="43"/>
      <c r="AA34" s="1"/>
      <c r="AE34" s="25"/>
      <c r="AF34" s="25"/>
      <c r="AG34" s="25"/>
    </row>
    <row r="35" spans="3:33" ht="15.75" customHeight="1" x14ac:dyDescent="0.2">
      <c r="C35" s="45"/>
      <c r="D35" s="16"/>
      <c r="E35" s="16"/>
      <c r="F35" s="17"/>
      <c r="G35" s="17"/>
      <c r="H35" s="17"/>
      <c r="I35" s="16"/>
      <c r="J35" s="16"/>
      <c r="K35" s="16"/>
      <c r="L35" s="16"/>
      <c r="M35" s="19"/>
      <c r="N35" s="16"/>
      <c r="O35" s="16"/>
      <c r="P35" s="16"/>
      <c r="Q35" s="16"/>
      <c r="R35" s="16"/>
      <c r="S35" s="21"/>
      <c r="U35" s="22"/>
      <c r="V35" s="43"/>
      <c r="AA35" s="1"/>
      <c r="AE35" s="25"/>
      <c r="AF35" s="25"/>
      <c r="AG35" s="25"/>
    </row>
    <row r="36" spans="3:33" ht="15.75" customHeight="1" x14ac:dyDescent="0.2">
      <c r="C36" s="45"/>
      <c r="D36" s="16"/>
      <c r="E36" s="16"/>
      <c r="F36" s="17"/>
      <c r="G36" s="17"/>
      <c r="H36" s="17"/>
      <c r="I36" s="16"/>
      <c r="J36" s="16"/>
      <c r="K36" s="16"/>
      <c r="L36" s="16"/>
      <c r="M36" s="19"/>
      <c r="N36" s="16"/>
      <c r="O36" s="16"/>
      <c r="P36" s="16"/>
      <c r="Q36" s="16"/>
      <c r="R36" s="16"/>
      <c r="S36" s="21"/>
      <c r="U36" s="22"/>
      <c r="V36" s="43"/>
      <c r="AA36" s="1"/>
      <c r="AE36" s="25"/>
      <c r="AF36" s="25"/>
      <c r="AG36" s="25"/>
    </row>
    <row r="37" spans="3:33" ht="15.75" customHeight="1" x14ac:dyDescent="0.2">
      <c r="C37" s="45"/>
      <c r="D37" s="16"/>
      <c r="E37" s="16"/>
      <c r="F37" s="17"/>
      <c r="G37" s="17"/>
      <c r="H37" s="17"/>
      <c r="I37" s="16"/>
      <c r="J37" s="16"/>
      <c r="K37" s="16"/>
      <c r="L37" s="16"/>
      <c r="M37" s="19"/>
      <c r="N37" s="16"/>
      <c r="O37" s="16"/>
      <c r="P37" s="16"/>
      <c r="Q37" s="16"/>
      <c r="R37" s="16"/>
      <c r="S37" s="21"/>
      <c r="U37" s="22"/>
      <c r="V37" s="43"/>
      <c r="AA37" s="1"/>
      <c r="AE37" s="25"/>
      <c r="AF37" s="25"/>
      <c r="AG37" s="25"/>
    </row>
    <row r="38" spans="3:33" ht="15.75" customHeight="1" x14ac:dyDescent="0.2">
      <c r="C38" s="45"/>
      <c r="D38" s="16"/>
      <c r="E38" s="16"/>
      <c r="F38" s="17"/>
      <c r="G38" s="17"/>
      <c r="H38" s="17"/>
      <c r="I38" s="16"/>
      <c r="J38" s="16"/>
      <c r="K38" s="16"/>
      <c r="L38" s="16"/>
      <c r="M38" s="19"/>
      <c r="N38" s="16"/>
      <c r="O38" s="16"/>
      <c r="P38" s="16"/>
      <c r="Q38" s="16"/>
      <c r="R38" s="16"/>
      <c r="S38" s="21"/>
      <c r="U38" s="22"/>
      <c r="V38" s="43"/>
      <c r="AA38" s="1"/>
      <c r="AE38" s="25"/>
      <c r="AF38" s="25"/>
      <c r="AG38" s="25"/>
    </row>
    <row r="39" spans="3:33" ht="15.75" customHeight="1" x14ac:dyDescent="0.2">
      <c r="C39" s="45"/>
      <c r="D39" s="16"/>
      <c r="E39" s="16"/>
      <c r="F39" s="17"/>
      <c r="G39" s="17"/>
      <c r="H39" s="17"/>
      <c r="I39" s="16"/>
      <c r="J39" s="16"/>
      <c r="K39" s="16"/>
      <c r="L39" s="16"/>
      <c r="M39" s="19"/>
      <c r="N39" s="16"/>
      <c r="O39" s="16"/>
      <c r="P39" s="16"/>
      <c r="Q39" s="16"/>
      <c r="R39" s="16"/>
      <c r="S39" s="21"/>
      <c r="U39" s="22"/>
      <c r="V39" s="43"/>
      <c r="AA39" s="1"/>
      <c r="AE39" s="25"/>
      <c r="AF39" s="25"/>
      <c r="AG39" s="25"/>
    </row>
    <row r="40" spans="3:33" ht="15.75" customHeight="1" x14ac:dyDescent="0.2">
      <c r="C40" s="45"/>
      <c r="D40" s="16"/>
      <c r="E40" s="16"/>
      <c r="F40" s="17"/>
      <c r="G40" s="17"/>
      <c r="H40" s="17"/>
      <c r="I40" s="16"/>
      <c r="J40" s="16"/>
      <c r="K40" s="16"/>
      <c r="L40" s="16"/>
      <c r="M40" s="19"/>
      <c r="N40" s="16"/>
      <c r="O40" s="16"/>
      <c r="P40" s="16"/>
      <c r="Q40" s="16"/>
      <c r="R40" s="16"/>
      <c r="S40" s="21"/>
      <c r="U40" s="22"/>
      <c r="V40" s="43"/>
      <c r="AA40" s="1"/>
      <c r="AE40" s="25"/>
      <c r="AF40" s="25"/>
      <c r="AG40" s="25"/>
    </row>
    <row r="41" spans="3:33" ht="15.75" customHeight="1" x14ac:dyDescent="0.2">
      <c r="C41" s="45"/>
      <c r="D41" s="16"/>
      <c r="E41" s="16"/>
      <c r="F41" s="17"/>
      <c r="G41" s="17"/>
      <c r="H41" s="17"/>
      <c r="I41" s="16"/>
      <c r="J41" s="16"/>
      <c r="K41" s="16"/>
      <c r="L41" s="16"/>
      <c r="M41" s="19"/>
      <c r="N41" s="16"/>
      <c r="O41" s="16"/>
      <c r="P41" s="16"/>
      <c r="Q41" s="16"/>
      <c r="R41" s="16"/>
      <c r="S41" s="21"/>
      <c r="U41" s="22"/>
      <c r="V41" s="43"/>
      <c r="AA41" s="1"/>
      <c r="AE41" s="25"/>
      <c r="AF41" s="25"/>
      <c r="AG41" s="25"/>
    </row>
    <row r="42" spans="3:33" ht="15.75" customHeight="1" x14ac:dyDescent="0.2">
      <c r="C42" s="45"/>
      <c r="D42" s="16"/>
      <c r="E42" s="16"/>
      <c r="F42" s="17"/>
      <c r="G42" s="17"/>
      <c r="H42" s="17"/>
      <c r="I42" s="16"/>
      <c r="J42" s="16"/>
      <c r="K42" s="16"/>
      <c r="L42" s="16"/>
      <c r="M42" s="19"/>
      <c r="N42" s="16"/>
      <c r="O42" s="16"/>
      <c r="P42" s="16"/>
      <c r="Q42" s="16"/>
      <c r="R42" s="16"/>
      <c r="S42" s="21"/>
      <c r="U42" s="22"/>
      <c r="V42" s="43"/>
      <c r="AA42" s="1"/>
      <c r="AE42" s="25"/>
      <c r="AF42" s="25"/>
      <c r="AG42" s="25"/>
    </row>
    <row r="43" spans="3:33" ht="15.75" customHeight="1" x14ac:dyDescent="0.2">
      <c r="C43" s="45"/>
      <c r="D43" s="16"/>
      <c r="E43" s="16"/>
      <c r="F43" s="17"/>
      <c r="G43" s="17"/>
      <c r="H43" s="17"/>
      <c r="I43" s="16"/>
      <c r="J43" s="16"/>
      <c r="K43" s="16"/>
      <c r="L43" s="16"/>
      <c r="M43" s="19"/>
      <c r="N43" s="16"/>
      <c r="O43" s="16"/>
      <c r="P43" s="16"/>
      <c r="Q43" s="16"/>
      <c r="R43" s="16"/>
      <c r="S43" s="21"/>
      <c r="U43" s="22"/>
      <c r="V43" s="43"/>
      <c r="AA43" s="1"/>
      <c r="AE43" s="25"/>
      <c r="AF43" s="25"/>
      <c r="AG43" s="25"/>
    </row>
    <row r="44" spans="3:33" ht="15.75" customHeight="1" x14ac:dyDescent="0.2">
      <c r="C44" s="45"/>
      <c r="D44" s="16"/>
      <c r="E44" s="16"/>
      <c r="F44" s="17"/>
      <c r="G44" s="17"/>
      <c r="H44" s="17"/>
      <c r="I44" s="16"/>
      <c r="J44" s="16"/>
      <c r="K44" s="16"/>
      <c r="L44" s="16"/>
      <c r="M44" s="19"/>
      <c r="N44" s="16"/>
      <c r="O44" s="16"/>
      <c r="P44" s="16"/>
      <c r="Q44" s="16"/>
      <c r="R44" s="16"/>
      <c r="S44" s="21"/>
      <c r="U44" s="22"/>
      <c r="V44" s="43"/>
      <c r="AA44" s="1"/>
      <c r="AE44" s="25"/>
      <c r="AF44" s="25"/>
      <c r="AG44" s="25"/>
    </row>
    <row r="45" spans="3:33" ht="15.75" customHeight="1" x14ac:dyDescent="0.2">
      <c r="C45" s="45"/>
      <c r="D45" s="16"/>
      <c r="E45" s="16"/>
      <c r="F45" s="17"/>
      <c r="G45" s="17"/>
      <c r="H45" s="17"/>
      <c r="I45" s="16"/>
      <c r="J45" s="16"/>
      <c r="K45" s="16"/>
      <c r="L45" s="16"/>
      <c r="M45" s="19"/>
      <c r="N45" s="16"/>
      <c r="O45" s="16"/>
      <c r="P45" s="16"/>
      <c r="Q45" s="16"/>
      <c r="R45" s="16"/>
      <c r="S45" s="21"/>
      <c r="U45" s="22"/>
      <c r="V45" s="43"/>
      <c r="AA45" s="1"/>
      <c r="AE45" s="25"/>
      <c r="AF45" s="25"/>
      <c r="AG45" s="25"/>
    </row>
    <row r="46" spans="3:33" ht="15.75" customHeight="1" x14ac:dyDescent="0.2">
      <c r="C46" s="45"/>
      <c r="D46" s="16"/>
      <c r="E46" s="16"/>
      <c r="F46" s="17"/>
      <c r="G46" s="17"/>
      <c r="H46" s="17"/>
      <c r="I46" s="16"/>
      <c r="J46" s="16"/>
      <c r="K46" s="16"/>
      <c r="L46" s="16"/>
      <c r="M46" s="19"/>
      <c r="N46" s="16"/>
      <c r="O46" s="16"/>
      <c r="P46" s="16"/>
      <c r="Q46" s="16"/>
      <c r="R46" s="16"/>
      <c r="S46" s="21"/>
      <c r="U46" s="22"/>
      <c r="V46" s="43"/>
      <c r="AA46" s="1"/>
      <c r="AE46" s="25"/>
      <c r="AF46" s="25"/>
      <c r="AG46" s="25"/>
    </row>
    <row r="47" spans="3:33" ht="15.75" customHeight="1" x14ac:dyDescent="0.2">
      <c r="C47" s="45"/>
      <c r="D47" s="16"/>
      <c r="E47" s="16"/>
      <c r="F47" s="17"/>
      <c r="G47" s="17"/>
      <c r="H47" s="17"/>
      <c r="I47" s="16"/>
      <c r="J47" s="16"/>
      <c r="K47" s="16"/>
      <c r="L47" s="16"/>
      <c r="M47" s="19"/>
      <c r="N47" s="16"/>
      <c r="O47" s="16"/>
      <c r="P47" s="16"/>
      <c r="Q47" s="16"/>
      <c r="R47" s="16"/>
      <c r="S47" s="21"/>
      <c r="U47" s="22"/>
      <c r="V47" s="43"/>
      <c r="AA47" s="1"/>
      <c r="AE47" s="25"/>
      <c r="AF47" s="25"/>
      <c r="AG47" s="25"/>
    </row>
    <row r="48" spans="3:33" ht="15.75" customHeight="1" x14ac:dyDescent="0.2">
      <c r="C48" s="45"/>
      <c r="D48" s="16"/>
      <c r="E48" s="16"/>
      <c r="F48" s="17"/>
      <c r="G48" s="17"/>
      <c r="H48" s="17"/>
      <c r="I48" s="16"/>
      <c r="J48" s="16"/>
      <c r="K48" s="16"/>
      <c r="L48" s="16"/>
      <c r="M48" s="19"/>
      <c r="N48" s="16"/>
      <c r="O48" s="16"/>
      <c r="P48" s="16"/>
      <c r="Q48" s="16"/>
      <c r="R48" s="16"/>
      <c r="S48" s="21"/>
      <c r="U48" s="22"/>
      <c r="V48" s="43"/>
      <c r="AA48" s="1"/>
      <c r="AE48" s="25"/>
      <c r="AF48" s="25"/>
      <c r="AG48" s="25"/>
    </row>
    <row r="49" spans="3:33" ht="15.75" customHeight="1" x14ac:dyDescent="0.2">
      <c r="C49" s="45"/>
      <c r="D49" s="16"/>
      <c r="E49" s="16"/>
      <c r="F49" s="17"/>
      <c r="G49" s="17"/>
      <c r="H49" s="17"/>
      <c r="I49" s="16"/>
      <c r="J49" s="16"/>
      <c r="K49" s="16"/>
      <c r="L49" s="16"/>
      <c r="M49" s="19"/>
      <c r="N49" s="16"/>
      <c r="O49" s="16"/>
      <c r="P49" s="16"/>
      <c r="Q49" s="16"/>
      <c r="R49" s="16"/>
      <c r="S49" s="21"/>
      <c r="U49" s="22"/>
      <c r="V49" s="43"/>
      <c r="AA49" s="1"/>
      <c r="AE49" s="25"/>
      <c r="AF49" s="25"/>
      <c r="AG49" s="25"/>
    </row>
    <row r="50" spans="3:33" ht="15.75" customHeight="1" x14ac:dyDescent="0.2">
      <c r="C50" s="45"/>
      <c r="D50" s="16"/>
      <c r="E50" s="16"/>
      <c r="F50" s="17"/>
      <c r="G50" s="17"/>
      <c r="H50" s="17"/>
      <c r="I50" s="16"/>
      <c r="J50" s="16"/>
      <c r="K50" s="16"/>
      <c r="L50" s="16"/>
      <c r="M50" s="19"/>
      <c r="N50" s="16"/>
      <c r="O50" s="16"/>
      <c r="P50" s="16"/>
      <c r="Q50" s="16"/>
      <c r="R50" s="16"/>
      <c r="S50" s="21"/>
      <c r="U50" s="22"/>
      <c r="V50" s="43"/>
      <c r="AA50" s="1"/>
      <c r="AE50" s="25"/>
      <c r="AF50" s="25"/>
      <c r="AG50" s="25"/>
    </row>
    <row r="51" spans="3:33" ht="15.75" customHeight="1" x14ac:dyDescent="0.2">
      <c r="C51" s="45"/>
      <c r="D51" s="16"/>
      <c r="E51" s="16"/>
      <c r="F51" s="17"/>
      <c r="G51" s="17"/>
      <c r="H51" s="17"/>
      <c r="I51" s="16"/>
      <c r="J51" s="16"/>
      <c r="K51" s="16"/>
      <c r="L51" s="16"/>
      <c r="M51" s="19"/>
      <c r="N51" s="16"/>
      <c r="O51" s="16"/>
      <c r="P51" s="16"/>
      <c r="Q51" s="16"/>
      <c r="R51" s="16"/>
      <c r="S51" s="21"/>
      <c r="U51" s="22"/>
      <c r="V51" s="43"/>
      <c r="AA51" s="1"/>
      <c r="AE51" s="25"/>
      <c r="AF51" s="25"/>
      <c r="AG51" s="25"/>
    </row>
    <row r="52" spans="3:33" ht="15.75" customHeight="1" x14ac:dyDescent="0.2">
      <c r="C52" s="45"/>
      <c r="D52" s="16"/>
      <c r="E52" s="16"/>
      <c r="F52" s="17"/>
      <c r="G52" s="17"/>
      <c r="H52" s="17"/>
      <c r="I52" s="16"/>
      <c r="J52" s="16"/>
      <c r="K52" s="16"/>
      <c r="L52" s="16"/>
      <c r="M52" s="19"/>
      <c r="N52" s="16"/>
      <c r="O52" s="16"/>
      <c r="P52" s="16"/>
      <c r="Q52" s="16"/>
      <c r="R52" s="16"/>
      <c r="S52" s="21"/>
      <c r="U52" s="22"/>
      <c r="V52" s="43"/>
      <c r="AA52" s="1"/>
      <c r="AE52" s="25"/>
      <c r="AF52" s="25"/>
      <c r="AG52" s="25"/>
    </row>
    <row r="53" spans="3:33" ht="15.75" customHeight="1" x14ac:dyDescent="0.2">
      <c r="C53" s="45"/>
      <c r="D53" s="16"/>
      <c r="E53" s="16"/>
      <c r="F53" s="17"/>
      <c r="G53" s="17"/>
      <c r="H53" s="17"/>
      <c r="I53" s="16"/>
      <c r="J53" s="16"/>
      <c r="K53" s="16"/>
      <c r="L53" s="16"/>
      <c r="M53" s="19"/>
      <c r="N53" s="16"/>
      <c r="O53" s="16"/>
      <c r="P53" s="16"/>
      <c r="Q53" s="16"/>
      <c r="R53" s="16"/>
      <c r="S53" s="21"/>
      <c r="U53" s="22"/>
      <c r="V53" s="43"/>
      <c r="AA53" s="1"/>
      <c r="AE53" s="25"/>
      <c r="AF53" s="25"/>
      <c r="AG53" s="25"/>
    </row>
    <row r="54" spans="3:33" ht="15.75" customHeight="1" x14ac:dyDescent="0.2">
      <c r="C54" s="45"/>
      <c r="D54" s="16"/>
      <c r="E54" s="16"/>
      <c r="F54" s="17"/>
      <c r="G54" s="17"/>
      <c r="H54" s="17"/>
      <c r="I54" s="16"/>
      <c r="J54" s="16"/>
      <c r="K54" s="16"/>
      <c r="L54" s="16"/>
      <c r="M54" s="19"/>
      <c r="N54" s="16"/>
      <c r="O54" s="16"/>
      <c r="P54" s="16"/>
      <c r="Q54" s="16"/>
      <c r="R54" s="16"/>
      <c r="S54" s="21"/>
      <c r="U54" s="22"/>
      <c r="V54" s="43"/>
      <c r="AA54" s="1"/>
      <c r="AE54" s="25"/>
      <c r="AF54" s="25"/>
      <c r="AG54" s="25"/>
    </row>
    <row r="55" spans="3:33" ht="15.75" customHeight="1" x14ac:dyDescent="0.2">
      <c r="C55" s="45"/>
      <c r="D55" s="16"/>
      <c r="E55" s="16"/>
      <c r="F55" s="17"/>
      <c r="G55" s="17"/>
      <c r="H55" s="17"/>
      <c r="I55" s="16"/>
      <c r="J55" s="16"/>
      <c r="K55" s="16"/>
      <c r="L55" s="16"/>
      <c r="M55" s="19"/>
      <c r="N55" s="16"/>
      <c r="O55" s="16"/>
      <c r="P55" s="16"/>
      <c r="Q55" s="16"/>
      <c r="R55" s="16"/>
      <c r="S55" s="21"/>
      <c r="U55" s="22"/>
      <c r="V55" s="43"/>
      <c r="AA55" s="1"/>
      <c r="AE55" s="25"/>
      <c r="AF55" s="25"/>
      <c r="AG55" s="25"/>
    </row>
    <row r="56" spans="3:33" ht="15.75" customHeight="1" x14ac:dyDescent="0.2">
      <c r="C56" s="45"/>
      <c r="D56" s="16"/>
      <c r="E56" s="16"/>
      <c r="F56" s="17"/>
      <c r="G56" s="17"/>
      <c r="H56" s="17"/>
      <c r="I56" s="16"/>
      <c r="J56" s="16"/>
      <c r="K56" s="16"/>
      <c r="L56" s="16"/>
      <c r="M56" s="19"/>
      <c r="N56" s="16"/>
      <c r="O56" s="16"/>
      <c r="P56" s="16"/>
      <c r="Q56" s="16"/>
      <c r="R56" s="16"/>
      <c r="S56" s="21"/>
      <c r="U56" s="22"/>
      <c r="V56" s="43"/>
      <c r="AA56" s="1"/>
      <c r="AE56" s="25"/>
      <c r="AF56" s="25"/>
      <c r="AG56" s="25"/>
    </row>
    <row r="57" spans="3:33" ht="15.75" customHeight="1" x14ac:dyDescent="0.2">
      <c r="C57" s="45"/>
      <c r="D57" s="16"/>
      <c r="E57" s="16"/>
      <c r="F57" s="17"/>
      <c r="G57" s="17"/>
      <c r="H57" s="17"/>
      <c r="I57" s="16"/>
      <c r="J57" s="16"/>
      <c r="K57" s="16"/>
      <c r="L57" s="16"/>
      <c r="M57" s="19"/>
      <c r="N57" s="16"/>
      <c r="O57" s="16"/>
      <c r="P57" s="16"/>
      <c r="Q57" s="16"/>
      <c r="R57" s="16"/>
      <c r="S57" s="21"/>
      <c r="U57" s="22"/>
      <c r="V57" s="43"/>
      <c r="AA57" s="1"/>
      <c r="AE57" s="25"/>
      <c r="AF57" s="25"/>
      <c r="AG57" s="25"/>
    </row>
    <row r="58" spans="3:33" ht="15.75" customHeight="1" x14ac:dyDescent="0.2">
      <c r="C58" s="45"/>
      <c r="D58" s="16"/>
      <c r="E58" s="16"/>
      <c r="F58" s="17"/>
      <c r="G58" s="17"/>
      <c r="H58" s="17"/>
      <c r="I58" s="16"/>
      <c r="J58" s="16"/>
      <c r="K58" s="16"/>
      <c r="L58" s="16"/>
      <c r="M58" s="19"/>
      <c r="N58" s="16"/>
      <c r="O58" s="16"/>
      <c r="P58" s="16"/>
      <c r="Q58" s="16"/>
      <c r="R58" s="16"/>
      <c r="S58" s="21"/>
      <c r="U58" s="22"/>
      <c r="V58" s="43"/>
      <c r="AA58" s="1"/>
      <c r="AE58" s="25"/>
      <c r="AF58" s="25"/>
      <c r="AG58" s="25"/>
    </row>
    <row r="59" spans="3:33" ht="15.75" customHeight="1" x14ac:dyDescent="0.2">
      <c r="C59" s="45"/>
      <c r="D59" s="16"/>
      <c r="E59" s="16"/>
      <c r="F59" s="17"/>
      <c r="G59" s="17"/>
      <c r="H59" s="17"/>
      <c r="I59" s="16"/>
      <c r="J59" s="16"/>
      <c r="K59" s="16"/>
      <c r="L59" s="16"/>
      <c r="M59" s="19"/>
      <c r="N59" s="16"/>
      <c r="O59" s="16"/>
      <c r="P59" s="16"/>
      <c r="Q59" s="16"/>
      <c r="R59" s="16"/>
      <c r="S59" s="21"/>
      <c r="U59" s="22"/>
      <c r="V59" s="43"/>
      <c r="AA59" s="1"/>
      <c r="AE59" s="25"/>
      <c r="AF59" s="25"/>
      <c r="AG59" s="25"/>
    </row>
    <row r="60" spans="3:33" ht="15.75" customHeight="1" x14ac:dyDescent="0.2">
      <c r="C60" s="45"/>
      <c r="D60" s="16"/>
      <c r="E60" s="16"/>
      <c r="F60" s="17"/>
      <c r="G60" s="17"/>
      <c r="H60" s="17"/>
      <c r="I60" s="16"/>
      <c r="J60" s="16"/>
      <c r="K60" s="16"/>
      <c r="L60" s="16"/>
      <c r="M60" s="19"/>
      <c r="N60" s="16"/>
      <c r="O60" s="16"/>
      <c r="P60" s="16"/>
      <c r="Q60" s="16"/>
      <c r="R60" s="16"/>
      <c r="S60" s="21"/>
      <c r="U60" s="22"/>
      <c r="V60" s="43"/>
      <c r="AA60" s="1"/>
      <c r="AE60" s="25"/>
      <c r="AF60" s="25"/>
      <c r="AG60" s="25"/>
    </row>
    <row r="61" spans="3:33" ht="15.75" customHeight="1" x14ac:dyDescent="0.2">
      <c r="C61" s="45"/>
      <c r="D61" s="16"/>
      <c r="E61" s="16"/>
      <c r="F61" s="17"/>
      <c r="G61" s="17"/>
      <c r="H61" s="17"/>
      <c r="I61" s="16"/>
      <c r="J61" s="16"/>
      <c r="K61" s="16"/>
      <c r="L61" s="16"/>
      <c r="M61" s="19"/>
      <c r="N61" s="16"/>
      <c r="O61" s="16"/>
      <c r="P61" s="16"/>
      <c r="Q61" s="16"/>
      <c r="R61" s="16"/>
      <c r="S61" s="21"/>
      <c r="U61" s="22"/>
      <c r="V61" s="43"/>
      <c r="AA61" s="1"/>
      <c r="AE61" s="25"/>
      <c r="AF61" s="25"/>
      <c r="AG61" s="25"/>
    </row>
    <row r="62" spans="3:33" ht="15.75" customHeight="1" x14ac:dyDescent="0.2">
      <c r="C62" s="45"/>
      <c r="D62" s="16"/>
      <c r="E62" s="16"/>
      <c r="F62" s="17"/>
      <c r="G62" s="17"/>
      <c r="H62" s="17"/>
      <c r="I62" s="16"/>
      <c r="J62" s="16"/>
      <c r="K62" s="16"/>
      <c r="L62" s="16"/>
      <c r="M62" s="19"/>
      <c r="N62" s="16"/>
      <c r="O62" s="16"/>
      <c r="P62" s="16"/>
      <c r="Q62" s="16"/>
      <c r="R62" s="16"/>
      <c r="S62" s="21"/>
      <c r="U62" s="22"/>
      <c r="V62" s="43"/>
      <c r="AA62" s="1"/>
      <c r="AE62" s="25"/>
      <c r="AF62" s="25"/>
      <c r="AG62" s="25"/>
    </row>
    <row r="63" spans="3:33" ht="15.75" customHeight="1" x14ac:dyDescent="0.2">
      <c r="C63" s="45"/>
      <c r="D63" s="16"/>
      <c r="E63" s="16"/>
      <c r="F63" s="17"/>
      <c r="G63" s="17"/>
      <c r="H63" s="17"/>
      <c r="I63" s="16"/>
      <c r="J63" s="16"/>
      <c r="K63" s="16"/>
      <c r="L63" s="16"/>
      <c r="M63" s="19"/>
      <c r="N63" s="16"/>
      <c r="O63" s="16"/>
      <c r="P63" s="16"/>
      <c r="Q63" s="16"/>
      <c r="R63" s="16"/>
      <c r="S63" s="21"/>
      <c r="U63" s="22"/>
      <c r="V63" s="43"/>
      <c r="AA63" s="1"/>
      <c r="AE63" s="25"/>
      <c r="AF63" s="25"/>
      <c r="AG63" s="25"/>
    </row>
    <row r="64" spans="3:33" ht="15.75" customHeight="1" x14ac:dyDescent="0.2">
      <c r="C64" s="45"/>
      <c r="D64" s="16"/>
      <c r="E64" s="16"/>
      <c r="F64" s="17"/>
      <c r="G64" s="17"/>
      <c r="H64" s="17"/>
      <c r="I64" s="16"/>
      <c r="J64" s="16"/>
      <c r="K64" s="16"/>
      <c r="L64" s="16"/>
      <c r="M64" s="19"/>
      <c r="N64" s="16"/>
      <c r="O64" s="16"/>
      <c r="P64" s="16"/>
      <c r="Q64" s="16"/>
      <c r="R64" s="16"/>
      <c r="S64" s="21"/>
      <c r="U64" s="22"/>
      <c r="V64" s="43"/>
      <c r="AA64" s="1"/>
      <c r="AE64" s="25"/>
      <c r="AF64" s="25"/>
      <c r="AG64" s="25"/>
    </row>
    <row r="65" spans="3:33" ht="15.75" customHeight="1" x14ac:dyDescent="0.2">
      <c r="C65" s="45"/>
      <c r="D65" s="16"/>
      <c r="E65" s="16"/>
      <c r="F65" s="17"/>
      <c r="G65" s="17"/>
      <c r="H65" s="17"/>
      <c r="I65" s="16"/>
      <c r="J65" s="16"/>
      <c r="K65" s="16"/>
      <c r="L65" s="16"/>
      <c r="M65" s="19"/>
      <c r="N65" s="16"/>
      <c r="O65" s="16"/>
      <c r="P65" s="16"/>
      <c r="Q65" s="16"/>
      <c r="R65" s="16"/>
      <c r="S65" s="21"/>
      <c r="U65" s="22"/>
      <c r="V65" s="43"/>
      <c r="AA65" s="1"/>
      <c r="AE65" s="25"/>
      <c r="AF65" s="25"/>
      <c r="AG65" s="25"/>
    </row>
    <row r="66" spans="3:33" ht="15.75" customHeight="1" x14ac:dyDescent="0.2">
      <c r="C66" s="45"/>
      <c r="D66" s="16"/>
      <c r="E66" s="16"/>
      <c r="F66" s="17"/>
      <c r="G66" s="17"/>
      <c r="H66" s="17"/>
      <c r="I66" s="16"/>
      <c r="J66" s="16"/>
      <c r="K66" s="16"/>
      <c r="L66" s="16"/>
      <c r="M66" s="19"/>
      <c r="N66" s="16"/>
      <c r="O66" s="16"/>
      <c r="P66" s="16"/>
      <c r="Q66" s="16"/>
      <c r="R66" s="16"/>
      <c r="S66" s="21"/>
      <c r="U66" s="22"/>
      <c r="V66" s="43"/>
      <c r="AA66" s="1"/>
      <c r="AE66" s="25"/>
      <c r="AF66" s="25"/>
      <c r="AG66" s="25"/>
    </row>
    <row r="67" spans="3:33" ht="15.75" customHeight="1" x14ac:dyDescent="0.2">
      <c r="C67" s="45"/>
      <c r="D67" s="16"/>
      <c r="E67" s="16"/>
      <c r="F67" s="17"/>
      <c r="G67" s="17"/>
      <c r="H67" s="17"/>
      <c r="I67" s="16"/>
      <c r="J67" s="16"/>
      <c r="K67" s="16"/>
      <c r="L67" s="16"/>
      <c r="M67" s="19"/>
      <c r="N67" s="16"/>
      <c r="O67" s="16"/>
      <c r="P67" s="16"/>
      <c r="Q67" s="16"/>
      <c r="R67" s="16"/>
      <c r="S67" s="21"/>
      <c r="U67" s="22"/>
      <c r="V67" s="43"/>
      <c r="AA67" s="1"/>
      <c r="AE67" s="25"/>
      <c r="AF67" s="25"/>
      <c r="AG67" s="25"/>
    </row>
    <row r="68" spans="3:33" ht="15.75" customHeight="1" x14ac:dyDescent="0.2">
      <c r="C68" s="45"/>
      <c r="D68" s="16"/>
      <c r="E68" s="16"/>
      <c r="F68" s="17"/>
      <c r="G68" s="17"/>
      <c r="H68" s="17"/>
      <c r="I68" s="16"/>
      <c r="J68" s="16"/>
      <c r="K68" s="16"/>
      <c r="L68" s="16"/>
      <c r="M68" s="19"/>
      <c r="N68" s="16"/>
      <c r="O68" s="16"/>
      <c r="P68" s="16"/>
      <c r="Q68" s="16"/>
      <c r="R68" s="16"/>
      <c r="S68" s="21"/>
      <c r="U68" s="22"/>
      <c r="V68" s="43"/>
      <c r="AA68" s="1"/>
      <c r="AE68" s="25"/>
      <c r="AF68" s="25"/>
      <c r="AG68" s="25"/>
    </row>
    <row r="69" spans="3:33" ht="15.75" customHeight="1" x14ac:dyDescent="0.2">
      <c r="C69" s="45"/>
      <c r="D69" s="16"/>
      <c r="E69" s="16"/>
      <c r="F69" s="17"/>
      <c r="G69" s="17"/>
      <c r="H69" s="17"/>
      <c r="I69" s="16"/>
      <c r="J69" s="16"/>
      <c r="K69" s="16"/>
      <c r="L69" s="16"/>
      <c r="M69" s="19"/>
      <c r="N69" s="16"/>
      <c r="O69" s="16"/>
      <c r="P69" s="16"/>
      <c r="Q69" s="16"/>
      <c r="R69" s="16"/>
      <c r="S69" s="21"/>
      <c r="U69" s="22"/>
      <c r="V69" s="43"/>
      <c r="AA69" s="1"/>
      <c r="AE69" s="25"/>
      <c r="AF69" s="25"/>
      <c r="AG69" s="25"/>
    </row>
    <row r="70" spans="3:33" ht="15.75" customHeight="1" x14ac:dyDescent="0.2">
      <c r="C70" s="45"/>
      <c r="D70" s="16"/>
      <c r="E70" s="16"/>
      <c r="F70" s="17"/>
      <c r="G70" s="17"/>
      <c r="H70" s="17"/>
      <c r="I70" s="16"/>
      <c r="J70" s="16"/>
      <c r="K70" s="16"/>
      <c r="L70" s="16"/>
      <c r="M70" s="19"/>
      <c r="N70" s="16"/>
      <c r="O70" s="16"/>
      <c r="P70" s="16"/>
      <c r="Q70" s="16"/>
      <c r="R70" s="16"/>
      <c r="S70" s="21"/>
      <c r="U70" s="22"/>
      <c r="V70" s="43"/>
      <c r="AA70" s="1"/>
      <c r="AE70" s="25"/>
      <c r="AF70" s="25"/>
      <c r="AG70" s="25"/>
    </row>
    <row r="71" spans="3:33" ht="15.75" customHeight="1" x14ac:dyDescent="0.2">
      <c r="C71" s="45"/>
      <c r="D71" s="16"/>
      <c r="E71" s="16"/>
      <c r="F71" s="17"/>
      <c r="G71" s="17"/>
      <c r="H71" s="17"/>
      <c r="I71" s="16"/>
      <c r="J71" s="16"/>
      <c r="K71" s="16"/>
      <c r="L71" s="16"/>
      <c r="M71" s="19"/>
      <c r="N71" s="16"/>
      <c r="O71" s="16"/>
      <c r="P71" s="16"/>
      <c r="Q71" s="16"/>
      <c r="R71" s="16"/>
      <c r="S71" s="21"/>
      <c r="U71" s="22"/>
      <c r="V71" s="43"/>
      <c r="AA71" s="1"/>
      <c r="AE71" s="25"/>
      <c r="AF71" s="25"/>
      <c r="AG71" s="25"/>
    </row>
    <row r="72" spans="3:33" ht="15.75" customHeight="1" x14ac:dyDescent="0.2">
      <c r="C72" s="45"/>
      <c r="D72" s="16"/>
      <c r="E72" s="16"/>
      <c r="F72" s="17"/>
      <c r="G72" s="17"/>
      <c r="H72" s="17"/>
      <c r="I72" s="16"/>
      <c r="J72" s="16"/>
      <c r="K72" s="16"/>
      <c r="L72" s="16"/>
      <c r="M72" s="19"/>
      <c r="N72" s="16"/>
      <c r="O72" s="16"/>
      <c r="P72" s="16"/>
      <c r="Q72" s="16"/>
      <c r="R72" s="16"/>
      <c r="S72" s="21"/>
      <c r="U72" s="22"/>
      <c r="V72" s="43"/>
      <c r="AA72" s="1"/>
      <c r="AE72" s="25"/>
      <c r="AF72" s="25"/>
      <c r="AG72" s="25"/>
    </row>
    <row r="73" spans="3:33" ht="15.75" customHeight="1" x14ac:dyDescent="0.2">
      <c r="C73" s="45"/>
      <c r="D73" s="16"/>
      <c r="E73" s="16"/>
      <c r="F73" s="17"/>
      <c r="G73" s="17"/>
      <c r="H73" s="17"/>
      <c r="I73" s="16"/>
      <c r="J73" s="16"/>
      <c r="K73" s="16"/>
      <c r="L73" s="16"/>
      <c r="M73" s="19"/>
      <c r="N73" s="16"/>
      <c r="O73" s="16"/>
      <c r="P73" s="16"/>
      <c r="Q73" s="16"/>
      <c r="R73" s="16"/>
      <c r="S73" s="21"/>
      <c r="U73" s="22"/>
      <c r="V73" s="43"/>
      <c r="AA73" s="1"/>
      <c r="AE73" s="25"/>
      <c r="AF73" s="25"/>
      <c r="AG73" s="25"/>
    </row>
    <row r="74" spans="3:33" ht="15.75" customHeight="1" x14ac:dyDescent="0.2">
      <c r="C74" s="45"/>
      <c r="D74" s="16"/>
      <c r="E74" s="16"/>
      <c r="F74" s="17"/>
      <c r="G74" s="17"/>
      <c r="H74" s="17"/>
      <c r="I74" s="16"/>
      <c r="J74" s="16"/>
      <c r="K74" s="16"/>
      <c r="L74" s="16"/>
      <c r="M74" s="19"/>
      <c r="N74" s="16"/>
      <c r="O74" s="16"/>
      <c r="P74" s="16"/>
      <c r="Q74" s="16"/>
      <c r="R74" s="16"/>
      <c r="S74" s="21"/>
      <c r="U74" s="22"/>
      <c r="V74" s="43"/>
      <c r="AA74" s="1"/>
      <c r="AE74" s="25"/>
      <c r="AF74" s="25"/>
      <c r="AG74" s="25"/>
    </row>
    <row r="75" spans="3:33" ht="15.75" customHeight="1" x14ac:dyDescent="0.2">
      <c r="C75" s="45"/>
      <c r="D75" s="16"/>
      <c r="E75" s="16"/>
      <c r="F75" s="17"/>
      <c r="G75" s="17"/>
      <c r="H75" s="17"/>
      <c r="I75" s="16"/>
      <c r="J75" s="16"/>
      <c r="K75" s="16"/>
      <c r="L75" s="16"/>
      <c r="M75" s="19"/>
      <c r="N75" s="16"/>
      <c r="O75" s="16"/>
      <c r="P75" s="16"/>
      <c r="Q75" s="16"/>
      <c r="R75" s="16"/>
      <c r="S75" s="21"/>
      <c r="U75" s="22"/>
      <c r="V75" s="43"/>
      <c r="AA75" s="1"/>
      <c r="AE75" s="25"/>
      <c r="AF75" s="25"/>
      <c r="AG75" s="25"/>
    </row>
    <row r="76" spans="3:33" ht="15.75" customHeight="1" x14ac:dyDescent="0.2">
      <c r="C76" s="45"/>
      <c r="D76" s="16"/>
      <c r="E76" s="16"/>
      <c r="F76" s="17"/>
      <c r="G76" s="17"/>
      <c r="H76" s="17"/>
      <c r="I76" s="16"/>
      <c r="J76" s="16"/>
      <c r="K76" s="16"/>
      <c r="L76" s="16"/>
      <c r="M76" s="19"/>
      <c r="N76" s="16"/>
      <c r="O76" s="16"/>
      <c r="P76" s="16"/>
      <c r="Q76" s="16"/>
      <c r="R76" s="16"/>
      <c r="S76" s="21"/>
      <c r="U76" s="22"/>
      <c r="V76" s="43"/>
      <c r="AA76" s="1"/>
      <c r="AE76" s="25"/>
      <c r="AF76" s="25"/>
      <c r="AG76" s="25"/>
    </row>
    <row r="77" spans="3:33" ht="15.75" customHeight="1" x14ac:dyDescent="0.2">
      <c r="C77" s="45"/>
      <c r="D77" s="16"/>
      <c r="E77" s="16"/>
      <c r="F77" s="17"/>
      <c r="G77" s="17"/>
      <c r="H77" s="17"/>
      <c r="I77" s="16"/>
      <c r="J77" s="16"/>
      <c r="K77" s="16"/>
      <c r="L77" s="16"/>
      <c r="M77" s="19"/>
      <c r="N77" s="16"/>
      <c r="O77" s="16"/>
      <c r="P77" s="16"/>
      <c r="Q77" s="16"/>
      <c r="R77" s="16"/>
      <c r="S77" s="21"/>
      <c r="U77" s="22"/>
      <c r="V77" s="43"/>
      <c r="AA77" s="1"/>
      <c r="AE77" s="25"/>
      <c r="AF77" s="25"/>
      <c r="AG77" s="25"/>
    </row>
    <row r="78" spans="3:33" ht="15.75" customHeight="1" x14ac:dyDescent="0.2">
      <c r="C78" s="45"/>
      <c r="D78" s="16"/>
      <c r="E78" s="16"/>
      <c r="F78" s="17"/>
      <c r="G78" s="17"/>
      <c r="H78" s="17"/>
      <c r="I78" s="16"/>
      <c r="J78" s="16"/>
      <c r="K78" s="16"/>
      <c r="L78" s="16"/>
      <c r="M78" s="19"/>
      <c r="N78" s="16"/>
      <c r="O78" s="16"/>
      <c r="P78" s="16"/>
      <c r="Q78" s="16"/>
      <c r="R78" s="16"/>
      <c r="S78" s="21"/>
      <c r="U78" s="22"/>
      <c r="V78" s="43"/>
      <c r="AA78" s="1"/>
      <c r="AE78" s="25"/>
      <c r="AF78" s="25"/>
      <c r="AG78" s="25"/>
    </row>
    <row r="79" spans="3:33" ht="15.75" customHeight="1" x14ac:dyDescent="0.2">
      <c r="C79" s="45"/>
      <c r="D79" s="16"/>
      <c r="E79" s="16"/>
      <c r="F79" s="17"/>
      <c r="G79" s="17"/>
      <c r="H79" s="17"/>
      <c r="I79" s="16"/>
      <c r="J79" s="16"/>
      <c r="K79" s="16"/>
      <c r="L79" s="16"/>
      <c r="M79" s="19"/>
      <c r="N79" s="16"/>
      <c r="O79" s="16"/>
      <c r="P79" s="16"/>
      <c r="Q79" s="16"/>
      <c r="R79" s="16"/>
      <c r="S79" s="21"/>
      <c r="U79" s="22"/>
      <c r="V79" s="43"/>
      <c r="AA79" s="1"/>
      <c r="AE79" s="25"/>
      <c r="AF79" s="25"/>
      <c r="AG79" s="25"/>
    </row>
    <row r="80" spans="3:33" ht="15.75" customHeight="1" x14ac:dyDescent="0.2">
      <c r="C80" s="45"/>
      <c r="D80" s="16"/>
      <c r="E80" s="16"/>
      <c r="F80" s="17"/>
      <c r="G80" s="17"/>
      <c r="H80" s="17"/>
      <c r="I80" s="16"/>
      <c r="J80" s="16"/>
      <c r="K80" s="16"/>
      <c r="L80" s="16"/>
      <c r="M80" s="19"/>
      <c r="N80" s="16"/>
      <c r="O80" s="16"/>
      <c r="P80" s="16"/>
      <c r="Q80" s="16"/>
      <c r="R80" s="16"/>
      <c r="S80" s="21"/>
      <c r="U80" s="22"/>
      <c r="V80" s="43"/>
      <c r="AA80" s="1"/>
      <c r="AE80" s="25"/>
      <c r="AF80" s="25"/>
      <c r="AG80" s="25"/>
    </row>
    <row r="81" spans="3:33" ht="15.75" customHeight="1" x14ac:dyDescent="0.2">
      <c r="C81" s="45"/>
      <c r="D81" s="16"/>
      <c r="E81" s="16"/>
      <c r="F81" s="17"/>
      <c r="G81" s="17"/>
      <c r="H81" s="17"/>
      <c r="I81" s="16"/>
      <c r="J81" s="16"/>
      <c r="K81" s="16"/>
      <c r="L81" s="16"/>
      <c r="M81" s="19"/>
      <c r="N81" s="16"/>
      <c r="O81" s="16"/>
      <c r="P81" s="16"/>
      <c r="Q81" s="16"/>
      <c r="R81" s="16"/>
      <c r="S81" s="21"/>
      <c r="U81" s="22"/>
      <c r="V81" s="43"/>
      <c r="AA81" s="1"/>
      <c r="AE81" s="25"/>
      <c r="AF81" s="25"/>
      <c r="AG81" s="25"/>
    </row>
    <row r="82" spans="3:33" ht="15.75" customHeight="1" x14ac:dyDescent="0.2">
      <c r="C82" s="45"/>
      <c r="D82" s="16"/>
      <c r="E82" s="16"/>
      <c r="F82" s="17"/>
      <c r="G82" s="17"/>
      <c r="H82" s="17"/>
      <c r="I82" s="16"/>
      <c r="J82" s="16"/>
      <c r="K82" s="16"/>
      <c r="L82" s="16"/>
      <c r="M82" s="19"/>
      <c r="N82" s="16"/>
      <c r="O82" s="16"/>
      <c r="P82" s="16"/>
      <c r="Q82" s="16"/>
      <c r="R82" s="16"/>
      <c r="S82" s="21"/>
      <c r="U82" s="22"/>
      <c r="V82" s="43"/>
      <c r="AA82" s="1"/>
      <c r="AE82" s="25"/>
      <c r="AF82" s="25"/>
      <c r="AG82" s="25"/>
    </row>
    <row r="83" spans="3:33" ht="15.75" customHeight="1" x14ac:dyDescent="0.2">
      <c r="C83" s="45"/>
      <c r="D83" s="16"/>
      <c r="E83" s="16"/>
      <c r="F83" s="17"/>
      <c r="G83" s="17"/>
      <c r="H83" s="17"/>
      <c r="I83" s="16"/>
      <c r="J83" s="16"/>
      <c r="K83" s="16"/>
      <c r="L83" s="16"/>
      <c r="M83" s="19"/>
      <c r="N83" s="16"/>
      <c r="O83" s="16"/>
      <c r="P83" s="16"/>
      <c r="Q83" s="16"/>
      <c r="R83" s="16"/>
      <c r="S83" s="21"/>
      <c r="U83" s="22"/>
      <c r="V83" s="43"/>
      <c r="AA83" s="1"/>
      <c r="AE83" s="25"/>
      <c r="AF83" s="25"/>
      <c r="AG83" s="25"/>
    </row>
    <row r="84" spans="3:33" ht="15.75" customHeight="1" x14ac:dyDescent="0.2">
      <c r="C84" s="45"/>
      <c r="D84" s="16"/>
      <c r="E84" s="16"/>
      <c r="F84" s="17"/>
      <c r="G84" s="17"/>
      <c r="H84" s="17"/>
      <c r="I84" s="16"/>
      <c r="J84" s="16"/>
      <c r="K84" s="16"/>
      <c r="L84" s="16"/>
      <c r="M84" s="19"/>
      <c r="N84" s="16"/>
      <c r="O84" s="16"/>
      <c r="P84" s="16"/>
      <c r="Q84" s="16"/>
      <c r="R84" s="16"/>
      <c r="S84" s="21"/>
      <c r="U84" s="22"/>
      <c r="V84" s="43"/>
      <c r="AA84" s="1"/>
      <c r="AE84" s="25"/>
      <c r="AF84" s="25"/>
      <c r="AG84" s="25"/>
    </row>
    <row r="85" spans="3:33" ht="15.75" customHeight="1" x14ac:dyDescent="0.2">
      <c r="C85" s="45"/>
      <c r="D85" s="16"/>
      <c r="E85" s="16"/>
      <c r="F85" s="17"/>
      <c r="G85" s="17"/>
      <c r="H85" s="17"/>
      <c r="I85" s="16"/>
      <c r="J85" s="16"/>
      <c r="K85" s="16"/>
      <c r="L85" s="16"/>
      <c r="M85" s="19"/>
      <c r="N85" s="16"/>
      <c r="O85" s="16"/>
      <c r="P85" s="16"/>
      <c r="Q85" s="16"/>
      <c r="R85" s="16"/>
      <c r="S85" s="21"/>
      <c r="U85" s="22"/>
      <c r="V85" s="43"/>
      <c r="AA85" s="1"/>
      <c r="AE85" s="25"/>
      <c r="AF85" s="25"/>
      <c r="AG85" s="25"/>
    </row>
    <row r="86" spans="3:33" ht="15.75" customHeight="1" x14ac:dyDescent="0.2">
      <c r="C86" s="45"/>
      <c r="D86" s="16"/>
      <c r="E86" s="16"/>
      <c r="F86" s="17"/>
      <c r="G86" s="17"/>
      <c r="H86" s="17"/>
      <c r="I86" s="16"/>
      <c r="J86" s="16"/>
      <c r="K86" s="16"/>
      <c r="L86" s="16"/>
      <c r="M86" s="19"/>
      <c r="N86" s="16"/>
      <c r="O86" s="16"/>
      <c r="P86" s="16"/>
      <c r="Q86" s="16"/>
      <c r="R86" s="16"/>
      <c r="S86" s="21"/>
      <c r="U86" s="22"/>
      <c r="V86" s="43"/>
      <c r="AA86" s="1"/>
      <c r="AE86" s="25"/>
      <c r="AF86" s="25"/>
      <c r="AG86" s="25"/>
    </row>
    <row r="87" spans="3:33" ht="15.75" customHeight="1" x14ac:dyDescent="0.2">
      <c r="C87" s="45"/>
      <c r="D87" s="16"/>
      <c r="E87" s="16"/>
      <c r="F87" s="17"/>
      <c r="G87" s="17"/>
      <c r="H87" s="17"/>
      <c r="I87" s="16"/>
      <c r="J87" s="16"/>
      <c r="K87" s="16"/>
      <c r="L87" s="16"/>
      <c r="M87" s="19"/>
      <c r="N87" s="16"/>
      <c r="O87" s="16"/>
      <c r="P87" s="16"/>
      <c r="Q87" s="16"/>
      <c r="R87" s="16"/>
      <c r="S87" s="21"/>
      <c r="U87" s="22"/>
      <c r="V87" s="43"/>
      <c r="AA87" s="1"/>
      <c r="AE87" s="25"/>
      <c r="AF87" s="25"/>
      <c r="AG87" s="25"/>
    </row>
    <row r="88" spans="3:33" ht="15.75" customHeight="1" x14ac:dyDescent="0.2">
      <c r="C88" s="45"/>
      <c r="D88" s="16"/>
      <c r="E88" s="16"/>
      <c r="F88" s="17"/>
      <c r="G88" s="17"/>
      <c r="H88" s="17"/>
      <c r="I88" s="16"/>
      <c r="J88" s="16"/>
      <c r="K88" s="16"/>
      <c r="L88" s="16"/>
      <c r="M88" s="19"/>
      <c r="N88" s="16"/>
      <c r="O88" s="16"/>
      <c r="P88" s="16"/>
      <c r="Q88" s="16"/>
      <c r="R88" s="16"/>
      <c r="S88" s="21"/>
      <c r="U88" s="22"/>
      <c r="V88" s="43"/>
      <c r="AA88" s="1"/>
      <c r="AE88" s="25"/>
      <c r="AF88" s="25"/>
      <c r="AG88" s="25"/>
    </row>
    <row r="89" spans="3:33" ht="15.75" customHeight="1" x14ac:dyDescent="0.2">
      <c r="C89" s="45"/>
      <c r="D89" s="16"/>
      <c r="E89" s="16"/>
      <c r="F89" s="17"/>
      <c r="G89" s="17"/>
      <c r="H89" s="17"/>
      <c r="I89" s="16"/>
      <c r="J89" s="16"/>
      <c r="K89" s="16"/>
      <c r="L89" s="16"/>
      <c r="M89" s="19"/>
      <c r="N89" s="16"/>
      <c r="O89" s="16"/>
      <c r="P89" s="16"/>
      <c r="Q89" s="16"/>
      <c r="R89" s="16"/>
      <c r="S89" s="21"/>
      <c r="U89" s="22"/>
      <c r="V89" s="43"/>
      <c r="AA89" s="1"/>
      <c r="AE89" s="25"/>
      <c r="AF89" s="25"/>
      <c r="AG89" s="25"/>
    </row>
    <row r="90" spans="3:33" ht="15.75" customHeight="1" x14ac:dyDescent="0.2">
      <c r="C90" s="45"/>
      <c r="D90" s="16"/>
      <c r="E90" s="16"/>
      <c r="F90" s="17"/>
      <c r="G90" s="17"/>
      <c r="H90" s="17"/>
      <c r="I90" s="16"/>
      <c r="J90" s="16"/>
      <c r="K90" s="16"/>
      <c r="L90" s="16"/>
      <c r="M90" s="19"/>
      <c r="N90" s="16"/>
      <c r="O90" s="16"/>
      <c r="P90" s="16"/>
      <c r="Q90" s="16"/>
      <c r="R90" s="16"/>
      <c r="S90" s="21"/>
      <c r="U90" s="22"/>
      <c r="V90" s="43"/>
      <c r="AA90" s="1"/>
      <c r="AE90" s="25"/>
      <c r="AF90" s="25"/>
      <c r="AG90" s="25"/>
    </row>
    <row r="91" spans="3:33" ht="15.75" customHeight="1" x14ac:dyDescent="0.2">
      <c r="C91" s="45"/>
      <c r="D91" s="16"/>
      <c r="E91" s="16"/>
      <c r="F91" s="17"/>
      <c r="G91" s="17"/>
      <c r="H91" s="17"/>
      <c r="I91" s="16"/>
      <c r="J91" s="16"/>
      <c r="K91" s="16"/>
      <c r="L91" s="16"/>
      <c r="M91" s="19"/>
      <c r="N91" s="16"/>
      <c r="O91" s="16"/>
      <c r="P91" s="16"/>
      <c r="Q91" s="16"/>
      <c r="R91" s="16"/>
      <c r="S91" s="21"/>
      <c r="U91" s="22"/>
      <c r="V91" s="43"/>
      <c r="AA91" s="1"/>
      <c r="AE91" s="25"/>
      <c r="AF91" s="25"/>
      <c r="AG91" s="25"/>
    </row>
    <row r="92" spans="3:33" ht="15.75" customHeight="1" x14ac:dyDescent="0.2">
      <c r="C92" s="45"/>
      <c r="D92" s="16"/>
      <c r="E92" s="16"/>
      <c r="F92" s="17"/>
      <c r="G92" s="17"/>
      <c r="H92" s="17"/>
      <c r="I92" s="16"/>
      <c r="J92" s="16"/>
      <c r="K92" s="16"/>
      <c r="L92" s="16"/>
      <c r="M92" s="19"/>
      <c r="N92" s="16"/>
      <c r="O92" s="16"/>
      <c r="P92" s="16"/>
      <c r="Q92" s="16"/>
      <c r="R92" s="16"/>
      <c r="S92" s="21"/>
      <c r="U92" s="22"/>
      <c r="V92" s="43"/>
      <c r="AA92" s="1"/>
      <c r="AE92" s="25"/>
      <c r="AF92" s="25"/>
      <c r="AG92" s="25"/>
    </row>
    <row r="93" spans="3:33" ht="15.75" customHeight="1" x14ac:dyDescent="0.2">
      <c r="C93" s="45"/>
      <c r="D93" s="16"/>
      <c r="E93" s="16"/>
      <c r="F93" s="17"/>
      <c r="G93" s="17"/>
      <c r="H93" s="17"/>
      <c r="I93" s="16"/>
      <c r="J93" s="16"/>
      <c r="K93" s="16"/>
      <c r="L93" s="16"/>
      <c r="M93" s="19"/>
      <c r="N93" s="16"/>
      <c r="O93" s="16"/>
      <c r="P93" s="16"/>
      <c r="Q93" s="16"/>
      <c r="R93" s="16"/>
      <c r="S93" s="21"/>
      <c r="U93" s="22"/>
      <c r="V93" s="43"/>
      <c r="AA93" s="1"/>
      <c r="AE93" s="25"/>
      <c r="AF93" s="25"/>
      <c r="AG93" s="25"/>
    </row>
    <row r="94" spans="3:33" ht="15.75" customHeight="1" x14ac:dyDescent="0.2">
      <c r="C94" s="45"/>
      <c r="D94" s="16"/>
      <c r="E94" s="16"/>
      <c r="F94" s="17"/>
      <c r="G94" s="17"/>
      <c r="H94" s="17"/>
      <c r="I94" s="16"/>
      <c r="J94" s="16"/>
      <c r="K94" s="16"/>
      <c r="L94" s="16"/>
      <c r="M94" s="19"/>
      <c r="N94" s="16"/>
      <c r="O94" s="16"/>
      <c r="P94" s="16"/>
      <c r="Q94" s="16"/>
      <c r="R94" s="16"/>
      <c r="S94" s="21"/>
      <c r="U94" s="22"/>
      <c r="V94" s="43"/>
      <c r="AA94" s="1"/>
      <c r="AE94" s="25"/>
      <c r="AF94" s="25"/>
      <c r="AG94" s="25"/>
    </row>
    <row r="95" spans="3:33" ht="15.75" customHeight="1" x14ac:dyDescent="0.2">
      <c r="C95" s="45"/>
      <c r="D95" s="16"/>
      <c r="E95" s="16"/>
      <c r="F95" s="17"/>
      <c r="G95" s="17"/>
      <c r="H95" s="17"/>
      <c r="I95" s="16"/>
      <c r="J95" s="16"/>
      <c r="K95" s="16"/>
      <c r="L95" s="16"/>
      <c r="M95" s="19"/>
      <c r="N95" s="16"/>
      <c r="O95" s="16"/>
      <c r="P95" s="16"/>
      <c r="Q95" s="16"/>
      <c r="R95" s="16"/>
      <c r="S95" s="21"/>
      <c r="U95" s="22"/>
      <c r="V95" s="43"/>
      <c r="AA95" s="1"/>
      <c r="AE95" s="25"/>
      <c r="AF95" s="25"/>
      <c r="AG95" s="25"/>
    </row>
    <row r="96" spans="3:33" ht="15.75" customHeight="1" x14ac:dyDescent="0.2">
      <c r="C96" s="45"/>
      <c r="D96" s="16"/>
      <c r="E96" s="16"/>
      <c r="F96" s="17"/>
      <c r="G96" s="17"/>
      <c r="H96" s="17"/>
      <c r="I96" s="16"/>
      <c r="J96" s="16"/>
      <c r="K96" s="16"/>
      <c r="L96" s="16"/>
      <c r="M96" s="19"/>
      <c r="N96" s="16"/>
      <c r="O96" s="16"/>
      <c r="P96" s="16"/>
      <c r="Q96" s="16"/>
      <c r="R96" s="16"/>
      <c r="S96" s="21"/>
      <c r="U96" s="22"/>
      <c r="V96" s="43"/>
      <c r="AA96" s="1"/>
      <c r="AE96" s="25"/>
      <c r="AF96" s="25"/>
      <c r="AG96" s="25"/>
    </row>
    <row r="97" spans="3:27" ht="15.75" customHeight="1" x14ac:dyDescent="0.2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21"/>
      <c r="AA97" s="1"/>
    </row>
    <row r="98" spans="3:27" ht="15.75" customHeight="1" x14ac:dyDescent="0.2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21"/>
      <c r="AA98" s="1"/>
    </row>
    <row r="99" spans="3:27" ht="15.75" customHeight="1" x14ac:dyDescent="0.2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21"/>
      <c r="AA99" s="1"/>
    </row>
    <row r="100" spans="3:27" ht="15.75" customHeight="1" x14ac:dyDescent="0.2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21"/>
      <c r="AA100" s="1"/>
    </row>
    <row r="101" spans="3:27" ht="15.75" customHeight="1" x14ac:dyDescent="0.2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21"/>
      <c r="AA101" s="1"/>
    </row>
    <row r="102" spans="3:27" ht="15.75" customHeight="1" x14ac:dyDescent="0.2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21"/>
      <c r="AA102" s="1"/>
    </row>
    <row r="103" spans="3:27" ht="15.75" customHeight="1" x14ac:dyDescent="0.2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21"/>
      <c r="AA103" s="1"/>
    </row>
    <row r="104" spans="3:27" ht="15.75" customHeight="1" x14ac:dyDescent="0.2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21"/>
      <c r="AA104" s="1"/>
    </row>
    <row r="105" spans="3:27" ht="15.75" customHeight="1" x14ac:dyDescent="0.2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21"/>
      <c r="AA105" s="1"/>
    </row>
    <row r="106" spans="3:27" ht="15.75" customHeight="1" x14ac:dyDescent="0.2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21"/>
      <c r="AA106" s="1"/>
    </row>
    <row r="107" spans="3:27" ht="15.75" customHeight="1" x14ac:dyDescent="0.2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21"/>
      <c r="AA107" s="1"/>
    </row>
    <row r="108" spans="3:27" ht="15.75" customHeight="1" x14ac:dyDescent="0.2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21"/>
      <c r="AA108" s="1"/>
    </row>
    <row r="109" spans="3:27" ht="15.75" customHeight="1" x14ac:dyDescent="0.2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21"/>
      <c r="AA109" s="1"/>
    </row>
    <row r="110" spans="3:27" ht="15.75" customHeight="1" x14ac:dyDescent="0.2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21"/>
      <c r="AA110" s="1"/>
    </row>
    <row r="111" spans="3:27" ht="15.75" customHeight="1" x14ac:dyDescent="0.2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21"/>
      <c r="AA111" s="1"/>
    </row>
    <row r="112" spans="3:27" ht="15.75" customHeight="1" x14ac:dyDescent="0.2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21"/>
      <c r="AA112" s="1"/>
    </row>
    <row r="113" spans="3:27" ht="15.75" customHeight="1" x14ac:dyDescent="0.2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21"/>
      <c r="AA113" s="1"/>
    </row>
    <row r="114" spans="3:27" ht="15.75" customHeight="1" x14ac:dyDescent="0.2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21"/>
      <c r="AA114" s="1"/>
    </row>
    <row r="115" spans="3:27" ht="15.75" customHeight="1" x14ac:dyDescent="0.2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1"/>
    </row>
    <row r="116" spans="3:27" ht="15.75" customHeight="1" x14ac:dyDescent="0.2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1"/>
    </row>
    <row r="117" spans="3:27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1"/>
    </row>
    <row r="118" spans="3:27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1"/>
    </row>
    <row r="119" spans="3:27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1"/>
    </row>
    <row r="120" spans="3:27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1"/>
    </row>
    <row r="121" spans="3:27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1"/>
    </row>
    <row r="122" spans="3:27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1"/>
    </row>
    <row r="123" spans="3:27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1"/>
    </row>
    <row r="124" spans="3:27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1"/>
    </row>
    <row r="125" spans="3:27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1"/>
    </row>
    <row r="126" spans="3:27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1"/>
    </row>
    <row r="127" spans="3:27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1"/>
    </row>
    <row r="128" spans="3:27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1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1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1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1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1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1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1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1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1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1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1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1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1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1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1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1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1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1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1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1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1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1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1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1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1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1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1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1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1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1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1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1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1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1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1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1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1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1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1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1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1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1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1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1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1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1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1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1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1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1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1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1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1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1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1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1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1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1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1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1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1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1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1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1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1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1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1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1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1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1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1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1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1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1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1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1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1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1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1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1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1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1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1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1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1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1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1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1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1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1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1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1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1"/>
    </row>
    <row r="221" spans="3:19" ht="15.75" customHeight="1" x14ac:dyDescent="0.2">
      <c r="S221" s="21"/>
    </row>
    <row r="222" spans="3:19" ht="15.75" customHeight="1" x14ac:dyDescent="0.2">
      <c r="S222" s="21"/>
    </row>
    <row r="223" spans="3:19" ht="15.75" customHeight="1" x14ac:dyDescent="0.2">
      <c r="S223" s="21"/>
    </row>
    <row r="224" spans="3:19" ht="15.75" customHeight="1" x14ac:dyDescent="0.2">
      <c r="S224" s="21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workbookViewId="0">
      <pane xSplit="2" ySplit="3" topLeftCell="C4" activePane="bottomRight" state="frozen"/>
      <selection activeCell="T32" sqref="T32"/>
      <selection pane="topRight" activeCell="T32" sqref="T32"/>
      <selection pane="bottomLeft" activeCell="T32" sqref="T32"/>
      <selection pane="bottomRight" activeCell="T32" sqref="T32"/>
    </sheetView>
  </sheetViews>
  <sheetFormatPr baseColWidth="10" defaultColWidth="14.5" defaultRowHeight="15" customHeight="1" x14ac:dyDescent="0.2"/>
  <cols>
    <col min="1" max="1" width="15.5" customWidth="1"/>
    <col min="2" max="2" width="21.8320312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14.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5" t="str">
        <f ca="1">IFERROR(__xludf.DUMMYFUNCTION("IFERROR(VLOOKUP(B2,IMPORTRANGE(""https://docs.google.com/spreadsheets/d/1x0DhHglkXKoEBOD2MBsuK_EyIr1ouxD2ftIpqOYFa-k/edit?usp=sharing"",""Ubiquitty-SKU-Specific Info!B1:BJ5000""),3,FALSE),"""")"),"")</f>
        <v/>
      </c>
      <c r="B1" s="57"/>
      <c r="C1" s="74" t="s">
        <v>0</v>
      </c>
      <c r="D1" s="61" t="s">
        <v>1</v>
      </c>
      <c r="E1" s="61" t="s">
        <v>2</v>
      </c>
      <c r="F1" s="69" t="s">
        <v>3</v>
      </c>
      <c r="G1" s="69" t="s">
        <v>4</v>
      </c>
      <c r="H1" s="70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7" t="s">
        <v>10</v>
      </c>
      <c r="N1" s="68" t="s">
        <v>11</v>
      </c>
      <c r="O1" s="61" t="s">
        <v>12</v>
      </c>
      <c r="P1" s="61" t="s">
        <v>13</v>
      </c>
      <c r="Q1" s="61" t="s">
        <v>14</v>
      </c>
      <c r="R1" s="61" t="s">
        <v>66</v>
      </c>
      <c r="S1" s="64" t="s">
        <v>15</v>
      </c>
      <c r="T1" s="55" t="s">
        <v>68</v>
      </c>
      <c r="U1" s="55" t="s">
        <v>16</v>
      </c>
      <c r="V1" s="55" t="s">
        <v>17</v>
      </c>
      <c r="W1" s="55" t="s">
        <v>18</v>
      </c>
      <c r="X1" s="55" t="s">
        <v>19</v>
      </c>
      <c r="Y1" s="55" t="s">
        <v>20</v>
      </c>
      <c r="Z1" s="55" t="s">
        <v>21</v>
      </c>
      <c r="AA1" s="55" t="s">
        <v>22</v>
      </c>
      <c r="AB1" s="55" t="s">
        <v>23</v>
      </c>
      <c r="AC1" s="55" t="s">
        <v>24</v>
      </c>
      <c r="AD1" s="60" t="s">
        <v>25</v>
      </c>
      <c r="AE1" s="58" t="s">
        <v>26</v>
      </c>
      <c r="AF1" s="59" t="s">
        <v>27</v>
      </c>
      <c r="AG1" s="58" t="s">
        <v>28</v>
      </c>
    </row>
    <row r="2" spans="1:33" ht="15.75" customHeight="1" x14ac:dyDescent="0.2">
      <c r="A2" s="1" t="str">
        <f ca="1">IFERROR(__xludf.DUMMYFUNCTION("IFERROR(VLOOKUP(B2,IMPORTRANGE(""https://docs.google.com/spreadsheets/d/1x0DhHglkXKoEBOD2MBsuK_EyIr1ouxD2ftIpqOYFa-k/edit?usp=sharing"",""Ubiquitty-SKU-Specific Info!B1:BJ5000""),2,FALSE),"""")"),"")</f>
        <v/>
      </c>
      <c r="B2" s="2" t="s">
        <v>61</v>
      </c>
      <c r="C2" s="63"/>
      <c r="D2" s="63"/>
      <c r="E2" s="62"/>
      <c r="F2" s="63"/>
      <c r="G2" s="63"/>
      <c r="H2" s="66"/>
      <c r="I2" s="63"/>
      <c r="J2" s="63"/>
      <c r="K2" s="66"/>
      <c r="L2" s="66"/>
      <c r="M2" s="66"/>
      <c r="N2" s="63"/>
      <c r="O2" s="63"/>
      <c r="P2" s="62"/>
      <c r="Q2" s="63"/>
      <c r="R2" s="63"/>
      <c r="S2" s="65"/>
      <c r="T2" s="57"/>
      <c r="U2" s="56"/>
      <c r="V2" s="56"/>
      <c r="W2" s="57"/>
      <c r="X2" s="57"/>
      <c r="Y2" s="57"/>
      <c r="Z2" s="57"/>
      <c r="AA2" s="56"/>
      <c r="AB2" s="56"/>
      <c r="AC2" s="56"/>
      <c r="AD2" s="56"/>
      <c r="AE2" s="57"/>
      <c r="AF2" s="57"/>
      <c r="AG2" s="57"/>
    </row>
    <row r="3" spans="1:33" ht="16" x14ac:dyDescent="0.2">
      <c r="A3" s="71" t="s">
        <v>30</v>
      </c>
      <c r="B3" s="72"/>
      <c r="C3" s="3">
        <f>((AE32+AF32)/0.85)*-1</f>
        <v>3.7529411764705882</v>
      </c>
      <c r="D3" s="4">
        <f>SUM(D4:D99765)</f>
        <v>0</v>
      </c>
      <c r="E3" s="4"/>
      <c r="F3" s="5">
        <f t="shared" ref="F3:G3" si="0">SUM(F4:F99765)</f>
        <v>0</v>
      </c>
      <c r="G3" s="5">
        <f t="shared" si="0"/>
        <v>0</v>
      </c>
      <c r="H3" s="6" t="e">
        <f t="shared" ref="H3:H32" si="1">G3/F3*-1</f>
        <v>#DIV/0!</v>
      </c>
      <c r="I3" s="7" t="e">
        <f t="shared" ref="I3:I32" si="2">J3/F3</f>
        <v>#N/A</v>
      </c>
      <c r="J3" s="5" t="e">
        <f>SUM(J4:J99765)</f>
        <v>#N/A</v>
      </c>
      <c r="K3" s="5" t="e">
        <f t="shared" ref="K3:K32" si="3">J3/D3</f>
        <v>#N/A</v>
      </c>
      <c r="L3" s="4"/>
      <c r="M3" s="8"/>
      <c r="N3" s="9"/>
      <c r="O3" s="4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4"/>
      <c r="Q3" s="10"/>
      <c r="R3" s="10"/>
      <c r="S3" s="11"/>
      <c r="T3" s="12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2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2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4">
        <f>SUM(W4:W99765)</f>
        <v>0</v>
      </c>
      <c r="X3" s="6" t="e">
        <f>W3/D3</f>
        <v>#DIV/0!</v>
      </c>
      <c r="Y3" s="5"/>
      <c r="Z3" s="4"/>
      <c r="AA3" s="4"/>
      <c r="AB3" s="4"/>
      <c r="AC3" s="4"/>
      <c r="AD3" s="5">
        <f>SUM(AD4:AD99765)</f>
        <v>0</v>
      </c>
      <c r="AE3" s="13"/>
      <c r="AF3" s="5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Info!B2:BZ3000""),37,FALSE)),"""")*-1"),0)</f>
        <v>0</v>
      </c>
      <c r="AG3" s="5">
        <f>SUM(AG4:AG99765)</f>
        <v>0</v>
      </c>
    </row>
    <row r="4" spans="1:33" ht="15.75" customHeight="1" x14ac:dyDescent="0.2">
      <c r="A4" s="14" t="s">
        <v>31</v>
      </c>
      <c r="B4" s="14"/>
      <c r="C4" s="15" t="str">
        <f t="shared" ref="C4:C32" si="4">IFERROR(F4/D4," - ")</f>
        <v xml:space="preserve"> - </v>
      </c>
      <c r="D4" s="16">
        <v>0</v>
      </c>
      <c r="E4" s="16">
        <v>0</v>
      </c>
      <c r="F4" s="17">
        <v>0</v>
      </c>
      <c r="G4" s="17">
        <v>0</v>
      </c>
      <c r="H4" s="18" t="e">
        <f t="shared" si="1"/>
        <v>#DIV/0!</v>
      </c>
      <c r="I4" s="18" t="e">
        <f t="shared" si="2"/>
        <v>#N/A</v>
      </c>
      <c r="J4" s="17" t="e">
        <f t="shared" ref="J4:J32" si="5">F4*0.85+G4+AF4*D4+D4*AE4+AG4+AD4</f>
        <v>#N/A</v>
      </c>
      <c r="K4" s="17" t="e">
        <f t="shared" si="3"/>
        <v>#N/A</v>
      </c>
      <c r="L4" s="16">
        <v>0</v>
      </c>
      <c r="M4" s="19" t="str">
        <f t="shared" ref="M4:M32" si="6">IFERROR(D4/L4,"-")</f>
        <v>-</v>
      </c>
      <c r="N4" s="16">
        <v>0</v>
      </c>
      <c r="O4" s="20">
        <f t="shared" ref="O4:P4" si="7">D4/7</f>
        <v>0</v>
      </c>
      <c r="P4" s="20">
        <f t="shared" si="7"/>
        <v>0</v>
      </c>
      <c r="Q4" s="16" t="e">
        <f t="shared" ref="Q4:Q32" si="8">ROUNDDOWN(N4/(O4+P4),0)</f>
        <v>#DIV/0!</v>
      </c>
      <c r="R4" s="16"/>
      <c r="S4" s="21" t="e">
        <v>#N/A</v>
      </c>
      <c r="T4" s="14" t="s">
        <v>32</v>
      </c>
      <c r="U4" s="22" t="s">
        <v>32</v>
      </c>
      <c r="V4" s="23" t="s">
        <v>32</v>
      </c>
      <c r="W4" s="14">
        <v>0</v>
      </c>
      <c r="X4" s="24">
        <f t="shared" ref="X4:X32" si="9">IFERROR(W4/D4,0)</f>
        <v>0</v>
      </c>
      <c r="Y4" s="25">
        <f t="shared" ref="Y4:Y26" si="10">IFERROR(G4/(W4+Z4)*-1,0)</f>
        <v>0</v>
      </c>
      <c r="Z4" s="14">
        <v>0</v>
      </c>
      <c r="AA4" s="1" t="e">
        <v>#N/A</v>
      </c>
      <c r="AB4" s="26" t="e">
        <f t="shared" ref="AB4:AB32" si="11">IF(OR(AA4="UsLargeStandardSize",AA4="UsSmallStandardSize"),-0.69,-0.48)</f>
        <v>#N/A</v>
      </c>
      <c r="AC4" s="27" t="e">
        <v>#N/A</v>
      </c>
      <c r="AD4" s="25">
        <f t="shared" ref="AD4:AD32" si="12">IFERROR(AB4*AC4*D4*2,0)</f>
        <v>0</v>
      </c>
      <c r="AE4" s="25">
        <v>0</v>
      </c>
      <c r="AF4" s="25" t="e">
        <v>#N/A</v>
      </c>
      <c r="AG4" s="25">
        <v>0</v>
      </c>
    </row>
    <row r="5" spans="1:33" ht="15.75" customHeight="1" x14ac:dyDescent="0.2">
      <c r="A5" s="28" t="s">
        <v>33</v>
      </c>
      <c r="B5" s="28"/>
      <c r="C5" s="15" t="str">
        <f t="shared" si="4"/>
        <v xml:space="preserve"> - </v>
      </c>
      <c r="D5" s="29">
        <v>0</v>
      </c>
      <c r="E5" s="29">
        <v>0</v>
      </c>
      <c r="F5" s="30">
        <v>0</v>
      </c>
      <c r="G5" s="30">
        <v>0</v>
      </c>
      <c r="H5" s="31" t="e">
        <f t="shared" si="1"/>
        <v>#DIV/0!</v>
      </c>
      <c r="I5" s="31" t="e">
        <f t="shared" si="2"/>
        <v>#N/A</v>
      </c>
      <c r="J5" s="32" t="e">
        <f t="shared" si="5"/>
        <v>#N/A</v>
      </c>
      <c r="K5" s="32" t="e">
        <f t="shared" si="3"/>
        <v>#N/A</v>
      </c>
      <c r="L5" s="29">
        <v>0</v>
      </c>
      <c r="M5" s="33" t="str">
        <f t="shared" si="6"/>
        <v>-</v>
      </c>
      <c r="N5" s="29">
        <v>0</v>
      </c>
      <c r="O5" s="34">
        <f t="shared" ref="O5:P5" si="13">D5/7</f>
        <v>0</v>
      </c>
      <c r="P5" s="34">
        <f t="shared" si="13"/>
        <v>0</v>
      </c>
      <c r="Q5" s="29" t="e">
        <f t="shared" si="8"/>
        <v>#DIV/0!</v>
      </c>
      <c r="R5" s="29"/>
      <c r="S5" s="35" t="e">
        <v>#N/A</v>
      </c>
      <c r="T5" s="28" t="s">
        <v>32</v>
      </c>
      <c r="U5" s="36" t="s">
        <v>32</v>
      </c>
      <c r="V5" s="37" t="s">
        <v>32</v>
      </c>
      <c r="W5" s="28">
        <v>0</v>
      </c>
      <c r="X5" s="38">
        <f t="shared" si="9"/>
        <v>0</v>
      </c>
      <c r="Y5" s="39">
        <f t="shared" si="10"/>
        <v>0</v>
      </c>
      <c r="Z5" s="28">
        <v>0</v>
      </c>
      <c r="AA5" s="28" t="e">
        <v>#N/A</v>
      </c>
      <c r="AB5" s="40" t="e">
        <f t="shared" si="11"/>
        <v>#N/A</v>
      </c>
      <c r="AC5" s="41" t="e">
        <v>#N/A</v>
      </c>
      <c r="AD5" s="39">
        <f t="shared" si="12"/>
        <v>0</v>
      </c>
      <c r="AE5" s="39">
        <v>0</v>
      </c>
      <c r="AF5" s="39" t="e">
        <v>#N/A</v>
      </c>
      <c r="AG5" s="39">
        <v>0</v>
      </c>
    </row>
    <row r="6" spans="1:33" ht="15.75" customHeight="1" x14ac:dyDescent="0.2">
      <c r="A6" s="28" t="s">
        <v>34</v>
      </c>
      <c r="B6" s="28"/>
      <c r="C6" s="15" t="str">
        <f t="shared" si="4"/>
        <v xml:space="preserve"> - </v>
      </c>
      <c r="D6" s="29">
        <v>0</v>
      </c>
      <c r="E6" s="29">
        <v>0</v>
      </c>
      <c r="F6" s="30">
        <v>0</v>
      </c>
      <c r="G6" s="30">
        <v>0</v>
      </c>
      <c r="H6" s="31" t="e">
        <f t="shared" si="1"/>
        <v>#DIV/0!</v>
      </c>
      <c r="I6" s="31" t="e">
        <f t="shared" si="2"/>
        <v>#N/A</v>
      </c>
      <c r="J6" s="32" t="e">
        <f t="shared" si="5"/>
        <v>#N/A</v>
      </c>
      <c r="K6" s="32" t="e">
        <f t="shared" si="3"/>
        <v>#N/A</v>
      </c>
      <c r="L6" s="29">
        <v>0</v>
      </c>
      <c r="M6" s="33" t="str">
        <f t="shared" si="6"/>
        <v>-</v>
      </c>
      <c r="N6" s="29">
        <v>0</v>
      </c>
      <c r="O6" s="34">
        <f t="shared" ref="O6:P6" si="14">D6/7</f>
        <v>0</v>
      </c>
      <c r="P6" s="34">
        <f t="shared" si="14"/>
        <v>0</v>
      </c>
      <c r="Q6" s="29" t="e">
        <f t="shared" si="8"/>
        <v>#DIV/0!</v>
      </c>
      <c r="R6" s="29"/>
      <c r="S6" s="35" t="e">
        <v>#N/A</v>
      </c>
      <c r="T6" s="28" t="s">
        <v>32</v>
      </c>
      <c r="U6" s="36" t="s">
        <v>32</v>
      </c>
      <c r="V6" s="37" t="s">
        <v>32</v>
      </c>
      <c r="W6" s="28">
        <v>0</v>
      </c>
      <c r="X6" s="38">
        <f t="shared" si="9"/>
        <v>0</v>
      </c>
      <c r="Y6" s="39">
        <f t="shared" si="10"/>
        <v>0</v>
      </c>
      <c r="Z6" s="28">
        <v>0</v>
      </c>
      <c r="AA6" s="28" t="e">
        <v>#N/A</v>
      </c>
      <c r="AB6" s="40" t="e">
        <f t="shared" si="11"/>
        <v>#N/A</v>
      </c>
      <c r="AC6" s="41" t="e">
        <v>#N/A</v>
      </c>
      <c r="AD6" s="39">
        <f t="shared" si="12"/>
        <v>0</v>
      </c>
      <c r="AE6" s="39">
        <v>0</v>
      </c>
      <c r="AF6" s="39" t="e">
        <v>#N/A</v>
      </c>
      <c r="AG6" s="39">
        <v>0</v>
      </c>
    </row>
    <row r="7" spans="1:33" ht="15.75" customHeight="1" x14ac:dyDescent="0.2">
      <c r="A7" s="28" t="s">
        <v>35</v>
      </c>
      <c r="B7" s="28"/>
      <c r="C7" s="15" t="str">
        <f t="shared" si="4"/>
        <v xml:space="preserve"> - </v>
      </c>
      <c r="D7" s="29">
        <v>0</v>
      </c>
      <c r="E7" s="29">
        <v>0</v>
      </c>
      <c r="F7" s="30">
        <v>0</v>
      </c>
      <c r="G7" s="30">
        <v>0</v>
      </c>
      <c r="H7" s="31" t="e">
        <f t="shared" si="1"/>
        <v>#DIV/0!</v>
      </c>
      <c r="I7" s="31" t="e">
        <f t="shared" si="2"/>
        <v>#N/A</v>
      </c>
      <c r="J7" s="32" t="e">
        <f t="shared" si="5"/>
        <v>#N/A</v>
      </c>
      <c r="K7" s="32" t="e">
        <f t="shared" si="3"/>
        <v>#N/A</v>
      </c>
      <c r="L7" s="29">
        <v>0</v>
      </c>
      <c r="M7" s="33" t="str">
        <f t="shared" si="6"/>
        <v>-</v>
      </c>
      <c r="N7" s="29">
        <v>0</v>
      </c>
      <c r="O7" s="34">
        <f t="shared" ref="O7:P7" si="15">D7/7</f>
        <v>0</v>
      </c>
      <c r="P7" s="34">
        <f t="shared" si="15"/>
        <v>0</v>
      </c>
      <c r="Q7" s="29" t="e">
        <f t="shared" si="8"/>
        <v>#DIV/0!</v>
      </c>
      <c r="R7" s="29"/>
      <c r="S7" s="35" t="e">
        <v>#N/A</v>
      </c>
      <c r="T7" s="28" t="s">
        <v>32</v>
      </c>
      <c r="U7" s="36" t="s">
        <v>32</v>
      </c>
      <c r="V7" s="37" t="s">
        <v>32</v>
      </c>
      <c r="W7" s="28">
        <v>0</v>
      </c>
      <c r="X7" s="38">
        <f t="shared" si="9"/>
        <v>0</v>
      </c>
      <c r="Y7" s="39">
        <f t="shared" si="10"/>
        <v>0</v>
      </c>
      <c r="Z7" s="28">
        <v>0</v>
      </c>
      <c r="AA7" s="28" t="e">
        <v>#N/A</v>
      </c>
      <c r="AB7" s="40" t="e">
        <f t="shared" si="11"/>
        <v>#N/A</v>
      </c>
      <c r="AC7" s="41" t="e">
        <v>#N/A</v>
      </c>
      <c r="AD7" s="39">
        <f t="shared" si="12"/>
        <v>0</v>
      </c>
      <c r="AE7" s="39">
        <v>0</v>
      </c>
      <c r="AF7" s="39" t="e">
        <v>#N/A</v>
      </c>
      <c r="AG7" s="39">
        <v>0</v>
      </c>
    </row>
    <row r="8" spans="1:33" ht="15.75" customHeight="1" x14ac:dyDescent="0.2">
      <c r="A8" s="28" t="s">
        <v>36</v>
      </c>
      <c r="B8" s="28"/>
      <c r="C8" s="15" t="str">
        <f t="shared" si="4"/>
        <v xml:space="preserve"> - </v>
      </c>
      <c r="D8" s="29">
        <v>0</v>
      </c>
      <c r="E8" s="29">
        <v>0</v>
      </c>
      <c r="F8" s="30">
        <v>0</v>
      </c>
      <c r="G8" s="30">
        <v>0</v>
      </c>
      <c r="H8" s="31" t="e">
        <f t="shared" si="1"/>
        <v>#DIV/0!</v>
      </c>
      <c r="I8" s="31" t="e">
        <f t="shared" si="2"/>
        <v>#N/A</v>
      </c>
      <c r="J8" s="32" t="e">
        <f t="shared" si="5"/>
        <v>#N/A</v>
      </c>
      <c r="K8" s="32" t="e">
        <f t="shared" si="3"/>
        <v>#N/A</v>
      </c>
      <c r="L8" s="29">
        <v>0</v>
      </c>
      <c r="M8" s="33" t="str">
        <f t="shared" si="6"/>
        <v>-</v>
      </c>
      <c r="N8" s="29">
        <v>0</v>
      </c>
      <c r="O8" s="34">
        <f t="shared" ref="O8:P8" si="16">D8/7</f>
        <v>0</v>
      </c>
      <c r="P8" s="34">
        <f t="shared" si="16"/>
        <v>0</v>
      </c>
      <c r="Q8" s="29" t="e">
        <f t="shared" si="8"/>
        <v>#DIV/0!</v>
      </c>
      <c r="R8" s="29"/>
      <c r="S8" s="35" t="e">
        <v>#N/A</v>
      </c>
      <c r="T8" s="28" t="s">
        <v>32</v>
      </c>
      <c r="U8" s="36" t="s">
        <v>32</v>
      </c>
      <c r="V8" s="37" t="s">
        <v>32</v>
      </c>
      <c r="W8" s="28">
        <v>0</v>
      </c>
      <c r="X8" s="38">
        <f t="shared" si="9"/>
        <v>0</v>
      </c>
      <c r="Y8" s="39">
        <f t="shared" si="10"/>
        <v>0</v>
      </c>
      <c r="Z8" s="28">
        <v>0</v>
      </c>
      <c r="AA8" s="28" t="e">
        <v>#N/A</v>
      </c>
      <c r="AB8" s="40" t="e">
        <f t="shared" si="11"/>
        <v>#N/A</v>
      </c>
      <c r="AC8" s="41" t="e">
        <v>#N/A</v>
      </c>
      <c r="AD8" s="39">
        <f t="shared" si="12"/>
        <v>0</v>
      </c>
      <c r="AE8" s="39">
        <v>0</v>
      </c>
      <c r="AF8" s="39" t="e">
        <v>#N/A</v>
      </c>
      <c r="AG8" s="39">
        <v>0</v>
      </c>
    </row>
    <row r="9" spans="1:33" ht="15.75" customHeight="1" x14ac:dyDescent="0.2">
      <c r="A9" s="28" t="s">
        <v>37</v>
      </c>
      <c r="B9" s="28"/>
      <c r="C9" s="15" t="str">
        <f t="shared" si="4"/>
        <v xml:space="preserve"> - </v>
      </c>
      <c r="D9" s="29">
        <v>0</v>
      </c>
      <c r="E9" s="29">
        <v>0</v>
      </c>
      <c r="F9" s="30">
        <v>0</v>
      </c>
      <c r="G9" s="30">
        <v>0</v>
      </c>
      <c r="H9" s="31" t="e">
        <f t="shared" si="1"/>
        <v>#DIV/0!</v>
      </c>
      <c r="I9" s="31" t="e">
        <f t="shared" si="2"/>
        <v>#N/A</v>
      </c>
      <c r="J9" s="32" t="e">
        <f t="shared" si="5"/>
        <v>#N/A</v>
      </c>
      <c r="K9" s="32" t="e">
        <f t="shared" si="3"/>
        <v>#N/A</v>
      </c>
      <c r="L9" s="29">
        <v>0</v>
      </c>
      <c r="M9" s="33" t="str">
        <f t="shared" si="6"/>
        <v>-</v>
      </c>
      <c r="N9" s="29">
        <v>0</v>
      </c>
      <c r="O9" s="34">
        <f t="shared" ref="O9:P9" si="17">D9/7</f>
        <v>0</v>
      </c>
      <c r="P9" s="34">
        <f t="shared" si="17"/>
        <v>0</v>
      </c>
      <c r="Q9" s="29" t="e">
        <f t="shared" si="8"/>
        <v>#DIV/0!</v>
      </c>
      <c r="R9" s="29"/>
      <c r="S9" s="35" t="e">
        <v>#N/A</v>
      </c>
      <c r="T9" s="28" t="s">
        <v>32</v>
      </c>
      <c r="U9" s="36" t="s">
        <v>32</v>
      </c>
      <c r="V9" s="37" t="s">
        <v>32</v>
      </c>
      <c r="W9" s="28">
        <v>0</v>
      </c>
      <c r="X9" s="38">
        <f t="shared" si="9"/>
        <v>0</v>
      </c>
      <c r="Y9" s="39">
        <f t="shared" si="10"/>
        <v>0</v>
      </c>
      <c r="Z9" s="28">
        <v>0</v>
      </c>
      <c r="AA9" s="28" t="e">
        <v>#N/A</v>
      </c>
      <c r="AB9" s="40" t="e">
        <f t="shared" si="11"/>
        <v>#N/A</v>
      </c>
      <c r="AC9" s="41" t="e">
        <v>#N/A</v>
      </c>
      <c r="AD9" s="39">
        <f t="shared" si="12"/>
        <v>0</v>
      </c>
      <c r="AE9" s="39">
        <v>0</v>
      </c>
      <c r="AF9" s="39" t="e">
        <v>#N/A</v>
      </c>
      <c r="AG9" s="39">
        <v>0</v>
      </c>
    </row>
    <row r="10" spans="1:33" ht="15.75" customHeight="1" x14ac:dyDescent="0.2">
      <c r="A10" s="28" t="s">
        <v>38</v>
      </c>
      <c r="B10" s="28"/>
      <c r="C10" s="15" t="str">
        <f t="shared" si="4"/>
        <v xml:space="preserve"> - </v>
      </c>
      <c r="D10" s="29">
        <v>0</v>
      </c>
      <c r="E10" s="29">
        <v>0</v>
      </c>
      <c r="F10" s="30">
        <v>0</v>
      </c>
      <c r="G10" s="30">
        <v>0</v>
      </c>
      <c r="H10" s="31" t="e">
        <f t="shared" si="1"/>
        <v>#DIV/0!</v>
      </c>
      <c r="I10" s="31" t="e">
        <f t="shared" si="2"/>
        <v>#N/A</v>
      </c>
      <c r="J10" s="32" t="e">
        <f t="shared" si="5"/>
        <v>#N/A</v>
      </c>
      <c r="K10" s="32" t="e">
        <f t="shared" si="3"/>
        <v>#N/A</v>
      </c>
      <c r="L10" s="29">
        <v>0</v>
      </c>
      <c r="M10" s="33" t="str">
        <f t="shared" si="6"/>
        <v>-</v>
      </c>
      <c r="N10" s="29">
        <v>0</v>
      </c>
      <c r="O10" s="34">
        <f t="shared" ref="O10:P10" si="18">D10/7</f>
        <v>0</v>
      </c>
      <c r="P10" s="34">
        <f t="shared" si="18"/>
        <v>0</v>
      </c>
      <c r="Q10" s="29" t="e">
        <f t="shared" si="8"/>
        <v>#DIV/0!</v>
      </c>
      <c r="R10" s="29"/>
      <c r="S10" s="35" t="e">
        <v>#N/A</v>
      </c>
      <c r="T10" s="28" t="s">
        <v>32</v>
      </c>
      <c r="U10" s="36" t="s">
        <v>32</v>
      </c>
      <c r="V10" s="37" t="s">
        <v>32</v>
      </c>
      <c r="W10" s="28">
        <v>0</v>
      </c>
      <c r="X10" s="38">
        <f t="shared" si="9"/>
        <v>0</v>
      </c>
      <c r="Y10" s="39">
        <f t="shared" si="10"/>
        <v>0</v>
      </c>
      <c r="Z10" s="28">
        <v>0</v>
      </c>
      <c r="AA10" s="28" t="e">
        <v>#N/A</v>
      </c>
      <c r="AB10" s="40" t="e">
        <f t="shared" si="11"/>
        <v>#N/A</v>
      </c>
      <c r="AC10" s="41" t="e">
        <v>#N/A</v>
      </c>
      <c r="AD10" s="39">
        <f t="shared" si="12"/>
        <v>0</v>
      </c>
      <c r="AE10" s="39">
        <v>0</v>
      </c>
      <c r="AF10" s="39" t="e">
        <v>#N/A</v>
      </c>
      <c r="AG10" s="39">
        <v>0</v>
      </c>
    </row>
    <row r="11" spans="1:33" ht="15.75" customHeight="1" x14ac:dyDescent="0.2">
      <c r="A11" s="28" t="s">
        <v>39</v>
      </c>
      <c r="B11" s="28"/>
      <c r="C11" s="15" t="str">
        <f t="shared" si="4"/>
        <v xml:space="preserve"> - </v>
      </c>
      <c r="D11" s="29">
        <v>0</v>
      </c>
      <c r="E11" s="29">
        <v>0</v>
      </c>
      <c r="F11" s="30">
        <v>0</v>
      </c>
      <c r="G11" s="30">
        <v>0</v>
      </c>
      <c r="H11" s="31" t="e">
        <f t="shared" si="1"/>
        <v>#DIV/0!</v>
      </c>
      <c r="I11" s="31" t="e">
        <f t="shared" si="2"/>
        <v>#N/A</v>
      </c>
      <c r="J11" s="32" t="e">
        <f t="shared" si="5"/>
        <v>#N/A</v>
      </c>
      <c r="K11" s="32" t="e">
        <f t="shared" si="3"/>
        <v>#N/A</v>
      </c>
      <c r="L11" s="29">
        <v>0</v>
      </c>
      <c r="M11" s="33" t="str">
        <f t="shared" si="6"/>
        <v>-</v>
      </c>
      <c r="N11" s="29">
        <v>0</v>
      </c>
      <c r="O11" s="34">
        <f t="shared" ref="O11:P11" si="19">D11/7</f>
        <v>0</v>
      </c>
      <c r="P11" s="34">
        <f t="shared" si="19"/>
        <v>0</v>
      </c>
      <c r="Q11" s="29" t="e">
        <f t="shared" si="8"/>
        <v>#DIV/0!</v>
      </c>
      <c r="R11" s="29"/>
      <c r="S11" s="35" t="e">
        <v>#N/A</v>
      </c>
      <c r="T11" s="28" t="s">
        <v>32</v>
      </c>
      <c r="U11" s="36" t="s">
        <v>32</v>
      </c>
      <c r="V11" s="37" t="s">
        <v>32</v>
      </c>
      <c r="W11" s="28">
        <v>0</v>
      </c>
      <c r="X11" s="38">
        <f t="shared" si="9"/>
        <v>0</v>
      </c>
      <c r="Y11" s="39">
        <f t="shared" si="10"/>
        <v>0</v>
      </c>
      <c r="Z11" s="28">
        <v>0</v>
      </c>
      <c r="AA11" s="28" t="e">
        <v>#N/A</v>
      </c>
      <c r="AB11" s="40" t="e">
        <f t="shared" si="11"/>
        <v>#N/A</v>
      </c>
      <c r="AC11" s="41" t="e">
        <v>#N/A</v>
      </c>
      <c r="AD11" s="39">
        <f t="shared" si="12"/>
        <v>0</v>
      </c>
      <c r="AE11" s="39">
        <v>0</v>
      </c>
      <c r="AF11" s="39" t="e">
        <v>#N/A</v>
      </c>
      <c r="AG11" s="39">
        <v>0</v>
      </c>
    </row>
    <row r="12" spans="1:33" ht="15.75" customHeight="1" x14ac:dyDescent="0.2">
      <c r="A12" s="28" t="s">
        <v>40</v>
      </c>
      <c r="B12" s="28"/>
      <c r="C12" s="15" t="str">
        <f t="shared" si="4"/>
        <v xml:space="preserve"> - </v>
      </c>
      <c r="D12" s="29">
        <v>0</v>
      </c>
      <c r="E12" s="29">
        <v>0</v>
      </c>
      <c r="F12" s="30">
        <v>0</v>
      </c>
      <c r="G12" s="30">
        <v>0</v>
      </c>
      <c r="H12" s="31" t="e">
        <f t="shared" si="1"/>
        <v>#DIV/0!</v>
      </c>
      <c r="I12" s="31" t="e">
        <f t="shared" si="2"/>
        <v>#N/A</v>
      </c>
      <c r="J12" s="32" t="e">
        <f t="shared" si="5"/>
        <v>#N/A</v>
      </c>
      <c r="K12" s="32" t="e">
        <f t="shared" si="3"/>
        <v>#N/A</v>
      </c>
      <c r="L12" s="29">
        <v>0</v>
      </c>
      <c r="M12" s="33" t="str">
        <f t="shared" si="6"/>
        <v>-</v>
      </c>
      <c r="N12" s="29">
        <v>0</v>
      </c>
      <c r="O12" s="34">
        <f t="shared" ref="O12:P12" si="20">D12/7</f>
        <v>0</v>
      </c>
      <c r="P12" s="34">
        <f t="shared" si="20"/>
        <v>0</v>
      </c>
      <c r="Q12" s="29" t="e">
        <f t="shared" si="8"/>
        <v>#DIV/0!</v>
      </c>
      <c r="R12" s="29"/>
      <c r="S12" s="35" t="e">
        <v>#N/A</v>
      </c>
      <c r="T12" s="28" t="s">
        <v>32</v>
      </c>
      <c r="U12" s="36" t="s">
        <v>32</v>
      </c>
      <c r="V12" s="37" t="s">
        <v>32</v>
      </c>
      <c r="W12" s="28">
        <v>0</v>
      </c>
      <c r="X12" s="38">
        <f t="shared" si="9"/>
        <v>0</v>
      </c>
      <c r="Y12" s="39">
        <f t="shared" si="10"/>
        <v>0</v>
      </c>
      <c r="Z12" s="28">
        <v>0</v>
      </c>
      <c r="AA12" s="28" t="e">
        <v>#N/A</v>
      </c>
      <c r="AB12" s="40" t="e">
        <f t="shared" si="11"/>
        <v>#N/A</v>
      </c>
      <c r="AC12" s="41" t="e">
        <v>#N/A</v>
      </c>
      <c r="AD12" s="39">
        <f t="shared" si="12"/>
        <v>0</v>
      </c>
      <c r="AE12" s="39">
        <v>0</v>
      </c>
      <c r="AF12" s="39" t="e">
        <v>#N/A</v>
      </c>
      <c r="AG12" s="39">
        <v>0</v>
      </c>
    </row>
    <row r="13" spans="1:33" ht="15.75" customHeight="1" x14ac:dyDescent="0.2">
      <c r="A13" s="28" t="s">
        <v>41</v>
      </c>
      <c r="B13" s="28"/>
      <c r="C13" s="15" t="str">
        <f t="shared" si="4"/>
        <v xml:space="preserve"> - </v>
      </c>
      <c r="D13" s="29">
        <v>0</v>
      </c>
      <c r="E13" s="29">
        <v>0</v>
      </c>
      <c r="F13" s="32">
        <v>0</v>
      </c>
      <c r="G13" s="30">
        <v>0</v>
      </c>
      <c r="H13" s="31" t="e">
        <f t="shared" si="1"/>
        <v>#DIV/0!</v>
      </c>
      <c r="I13" s="31" t="e">
        <f t="shared" si="2"/>
        <v>#N/A</v>
      </c>
      <c r="J13" s="32" t="e">
        <f t="shared" si="5"/>
        <v>#N/A</v>
      </c>
      <c r="K13" s="32" t="e">
        <f t="shared" si="3"/>
        <v>#N/A</v>
      </c>
      <c r="L13" s="29">
        <v>0</v>
      </c>
      <c r="M13" s="33" t="str">
        <f t="shared" si="6"/>
        <v>-</v>
      </c>
      <c r="N13" s="29">
        <v>0</v>
      </c>
      <c r="O13" s="34">
        <f t="shared" ref="O13:P13" si="21">D13/7</f>
        <v>0</v>
      </c>
      <c r="P13" s="34">
        <f t="shared" si="21"/>
        <v>0</v>
      </c>
      <c r="Q13" s="29" t="e">
        <f t="shared" si="8"/>
        <v>#DIV/0!</v>
      </c>
      <c r="R13" s="29"/>
      <c r="S13" s="35" t="e">
        <v>#N/A</v>
      </c>
      <c r="T13" s="28" t="s">
        <v>32</v>
      </c>
      <c r="U13" s="36" t="s">
        <v>32</v>
      </c>
      <c r="V13" s="37" t="s">
        <v>32</v>
      </c>
      <c r="W13" s="28">
        <v>0</v>
      </c>
      <c r="X13" s="38">
        <f t="shared" si="9"/>
        <v>0</v>
      </c>
      <c r="Y13" s="39">
        <f t="shared" si="10"/>
        <v>0</v>
      </c>
      <c r="Z13" s="28">
        <v>0</v>
      </c>
      <c r="AA13" s="28" t="e">
        <v>#N/A</v>
      </c>
      <c r="AB13" s="40" t="e">
        <f t="shared" si="11"/>
        <v>#N/A</v>
      </c>
      <c r="AC13" s="41" t="e">
        <v>#N/A</v>
      </c>
      <c r="AD13" s="39">
        <f t="shared" si="12"/>
        <v>0</v>
      </c>
      <c r="AE13" s="39">
        <v>0</v>
      </c>
      <c r="AF13" s="39" t="e">
        <v>#N/A</v>
      </c>
      <c r="AG13" s="39">
        <v>0</v>
      </c>
    </row>
    <row r="14" spans="1:33" ht="15.75" customHeight="1" x14ac:dyDescent="0.2">
      <c r="A14" s="28" t="s">
        <v>42</v>
      </c>
      <c r="B14" s="28"/>
      <c r="C14" s="15" t="str">
        <f t="shared" si="4"/>
        <v xml:space="preserve"> - </v>
      </c>
      <c r="D14" s="29">
        <v>0</v>
      </c>
      <c r="E14" s="29">
        <v>0</v>
      </c>
      <c r="F14" s="32">
        <v>0</v>
      </c>
      <c r="G14" s="30">
        <v>0</v>
      </c>
      <c r="H14" s="31" t="e">
        <f t="shared" si="1"/>
        <v>#DIV/0!</v>
      </c>
      <c r="I14" s="31" t="e">
        <f t="shared" si="2"/>
        <v>#N/A</v>
      </c>
      <c r="J14" s="32" t="e">
        <f t="shared" si="5"/>
        <v>#N/A</v>
      </c>
      <c r="K14" s="32" t="e">
        <f t="shared" si="3"/>
        <v>#N/A</v>
      </c>
      <c r="L14" s="29">
        <v>0</v>
      </c>
      <c r="M14" s="33" t="str">
        <f t="shared" si="6"/>
        <v>-</v>
      </c>
      <c r="N14" s="29">
        <v>0</v>
      </c>
      <c r="O14" s="34">
        <f t="shared" ref="O14:P14" si="22">D14/7</f>
        <v>0</v>
      </c>
      <c r="P14" s="34">
        <f t="shared" si="22"/>
        <v>0</v>
      </c>
      <c r="Q14" s="29" t="e">
        <f t="shared" si="8"/>
        <v>#DIV/0!</v>
      </c>
      <c r="R14" s="29"/>
      <c r="S14" s="35" t="e">
        <v>#N/A</v>
      </c>
      <c r="T14" s="28" t="s">
        <v>32</v>
      </c>
      <c r="U14" s="36" t="s">
        <v>32</v>
      </c>
      <c r="V14" s="37" t="s">
        <v>32</v>
      </c>
      <c r="W14" s="28">
        <v>0</v>
      </c>
      <c r="X14" s="38">
        <f t="shared" si="9"/>
        <v>0</v>
      </c>
      <c r="Y14" s="39">
        <f t="shared" si="10"/>
        <v>0</v>
      </c>
      <c r="Z14" s="28">
        <v>0</v>
      </c>
      <c r="AA14" s="28" t="e">
        <v>#N/A</v>
      </c>
      <c r="AB14" s="40" t="e">
        <f t="shared" si="11"/>
        <v>#N/A</v>
      </c>
      <c r="AC14" s="41" t="e">
        <v>#N/A</v>
      </c>
      <c r="AD14" s="39">
        <f t="shared" si="12"/>
        <v>0</v>
      </c>
      <c r="AE14" s="39">
        <v>0</v>
      </c>
      <c r="AF14" s="39" t="e">
        <v>#N/A</v>
      </c>
      <c r="AG14" s="39">
        <v>0</v>
      </c>
    </row>
    <row r="15" spans="1:33" ht="15.75" customHeight="1" x14ac:dyDescent="0.2">
      <c r="A15" s="28" t="s">
        <v>43</v>
      </c>
      <c r="B15" s="28"/>
      <c r="C15" s="15" t="str">
        <f t="shared" si="4"/>
        <v xml:space="preserve"> - </v>
      </c>
      <c r="D15" s="29">
        <v>0</v>
      </c>
      <c r="E15" s="29">
        <v>0</v>
      </c>
      <c r="F15" s="32">
        <v>0</v>
      </c>
      <c r="G15" s="30">
        <v>0</v>
      </c>
      <c r="H15" s="31" t="e">
        <f t="shared" si="1"/>
        <v>#DIV/0!</v>
      </c>
      <c r="I15" s="31" t="e">
        <f t="shared" si="2"/>
        <v>#N/A</v>
      </c>
      <c r="J15" s="32" t="e">
        <f t="shared" si="5"/>
        <v>#N/A</v>
      </c>
      <c r="K15" s="32" t="e">
        <f t="shared" si="3"/>
        <v>#N/A</v>
      </c>
      <c r="L15" s="29">
        <v>0</v>
      </c>
      <c r="M15" s="33" t="str">
        <f t="shared" si="6"/>
        <v>-</v>
      </c>
      <c r="N15" s="29">
        <v>0</v>
      </c>
      <c r="O15" s="34">
        <f t="shared" ref="O15:P15" si="23">D15/7</f>
        <v>0</v>
      </c>
      <c r="P15" s="34">
        <f t="shared" si="23"/>
        <v>0</v>
      </c>
      <c r="Q15" s="29" t="e">
        <f t="shared" si="8"/>
        <v>#DIV/0!</v>
      </c>
      <c r="R15" s="29"/>
      <c r="S15" s="35" t="e">
        <v>#N/A</v>
      </c>
      <c r="T15" s="28" t="s">
        <v>32</v>
      </c>
      <c r="U15" s="36" t="s">
        <v>32</v>
      </c>
      <c r="V15" s="37" t="s">
        <v>32</v>
      </c>
      <c r="W15" s="28">
        <v>0</v>
      </c>
      <c r="X15" s="38">
        <f t="shared" si="9"/>
        <v>0</v>
      </c>
      <c r="Y15" s="39">
        <f t="shared" si="10"/>
        <v>0</v>
      </c>
      <c r="Z15" s="28">
        <v>0</v>
      </c>
      <c r="AA15" s="28" t="e">
        <v>#N/A</v>
      </c>
      <c r="AB15" s="40" t="e">
        <f t="shared" si="11"/>
        <v>#N/A</v>
      </c>
      <c r="AC15" s="41" t="e">
        <v>#N/A</v>
      </c>
      <c r="AD15" s="39">
        <f t="shared" si="12"/>
        <v>0</v>
      </c>
      <c r="AE15" s="39">
        <v>0</v>
      </c>
      <c r="AF15" s="39" t="e">
        <v>#N/A</v>
      </c>
      <c r="AG15" s="39">
        <v>0</v>
      </c>
    </row>
    <row r="16" spans="1:33" ht="15.75" customHeight="1" x14ac:dyDescent="0.2">
      <c r="A16" s="28" t="s">
        <v>44</v>
      </c>
      <c r="B16" s="28"/>
      <c r="C16" s="15" t="str">
        <f t="shared" si="4"/>
        <v xml:space="preserve"> - </v>
      </c>
      <c r="D16" s="29">
        <v>0</v>
      </c>
      <c r="E16" s="29">
        <v>0</v>
      </c>
      <c r="F16" s="32">
        <v>0</v>
      </c>
      <c r="G16" s="30">
        <v>0</v>
      </c>
      <c r="H16" s="31" t="e">
        <f t="shared" si="1"/>
        <v>#DIV/0!</v>
      </c>
      <c r="I16" s="31" t="e">
        <f t="shared" si="2"/>
        <v>#N/A</v>
      </c>
      <c r="J16" s="32" t="e">
        <f t="shared" si="5"/>
        <v>#N/A</v>
      </c>
      <c r="K16" s="32" t="e">
        <f t="shared" si="3"/>
        <v>#N/A</v>
      </c>
      <c r="L16" s="29">
        <v>0</v>
      </c>
      <c r="M16" s="33" t="str">
        <f t="shared" si="6"/>
        <v>-</v>
      </c>
      <c r="N16" s="29">
        <v>0</v>
      </c>
      <c r="O16" s="34">
        <f t="shared" ref="O16:P16" si="24">D16/7</f>
        <v>0</v>
      </c>
      <c r="P16" s="34">
        <f t="shared" si="24"/>
        <v>0</v>
      </c>
      <c r="Q16" s="29" t="e">
        <f t="shared" si="8"/>
        <v>#DIV/0!</v>
      </c>
      <c r="R16" s="29"/>
      <c r="S16" s="35" t="e">
        <v>#N/A</v>
      </c>
      <c r="T16" s="28" t="s">
        <v>32</v>
      </c>
      <c r="U16" s="36" t="s">
        <v>32</v>
      </c>
      <c r="V16" s="37" t="s">
        <v>32</v>
      </c>
      <c r="W16" s="28">
        <v>0</v>
      </c>
      <c r="X16" s="38">
        <f t="shared" si="9"/>
        <v>0</v>
      </c>
      <c r="Y16" s="39">
        <f t="shared" si="10"/>
        <v>0</v>
      </c>
      <c r="Z16" s="28">
        <v>0</v>
      </c>
      <c r="AA16" s="28" t="e">
        <v>#N/A</v>
      </c>
      <c r="AB16" s="40" t="e">
        <f t="shared" si="11"/>
        <v>#N/A</v>
      </c>
      <c r="AC16" s="41" t="e">
        <v>#N/A</v>
      </c>
      <c r="AD16" s="39">
        <f t="shared" si="12"/>
        <v>0</v>
      </c>
      <c r="AE16" s="39">
        <v>0</v>
      </c>
      <c r="AF16" s="39" t="e">
        <v>#N/A</v>
      </c>
      <c r="AG16" s="39">
        <v>0</v>
      </c>
    </row>
    <row r="17" spans="1:33" ht="15.75" customHeight="1" x14ac:dyDescent="0.2">
      <c r="A17" s="28" t="s">
        <v>45</v>
      </c>
      <c r="B17" s="28"/>
      <c r="C17" s="15" t="str">
        <f t="shared" si="4"/>
        <v xml:space="preserve"> - </v>
      </c>
      <c r="D17" s="29">
        <v>0</v>
      </c>
      <c r="E17" s="29">
        <v>0</v>
      </c>
      <c r="F17" s="32">
        <v>0</v>
      </c>
      <c r="G17" s="30">
        <v>0</v>
      </c>
      <c r="H17" s="31" t="e">
        <f t="shared" si="1"/>
        <v>#DIV/0!</v>
      </c>
      <c r="I17" s="31" t="e">
        <f t="shared" si="2"/>
        <v>#N/A</v>
      </c>
      <c r="J17" s="32" t="e">
        <f t="shared" si="5"/>
        <v>#N/A</v>
      </c>
      <c r="K17" s="32" t="e">
        <f t="shared" si="3"/>
        <v>#N/A</v>
      </c>
      <c r="L17" s="29">
        <v>0</v>
      </c>
      <c r="M17" s="33" t="str">
        <f t="shared" si="6"/>
        <v>-</v>
      </c>
      <c r="N17" s="29">
        <v>0</v>
      </c>
      <c r="O17" s="34">
        <f t="shared" ref="O17:P17" si="25">D17/7</f>
        <v>0</v>
      </c>
      <c r="P17" s="34">
        <f t="shared" si="25"/>
        <v>0</v>
      </c>
      <c r="Q17" s="29" t="e">
        <f t="shared" si="8"/>
        <v>#DIV/0!</v>
      </c>
      <c r="R17" s="29"/>
      <c r="S17" s="35" t="e">
        <v>#N/A</v>
      </c>
      <c r="T17" s="28" t="s">
        <v>32</v>
      </c>
      <c r="U17" s="36" t="s">
        <v>32</v>
      </c>
      <c r="V17" s="37" t="s">
        <v>32</v>
      </c>
      <c r="W17" s="28">
        <v>0</v>
      </c>
      <c r="X17" s="38">
        <f t="shared" si="9"/>
        <v>0</v>
      </c>
      <c r="Y17" s="39">
        <f t="shared" si="10"/>
        <v>0</v>
      </c>
      <c r="Z17" s="28">
        <v>0</v>
      </c>
      <c r="AA17" s="28" t="e">
        <v>#N/A</v>
      </c>
      <c r="AB17" s="40" t="e">
        <f t="shared" si="11"/>
        <v>#N/A</v>
      </c>
      <c r="AC17" s="41" t="e">
        <v>#N/A</v>
      </c>
      <c r="AD17" s="39">
        <f t="shared" si="12"/>
        <v>0</v>
      </c>
      <c r="AE17" s="39">
        <v>0</v>
      </c>
      <c r="AF17" s="39" t="e">
        <v>#N/A</v>
      </c>
      <c r="AG17" s="39">
        <v>0</v>
      </c>
    </row>
    <row r="18" spans="1:33" ht="15.75" customHeight="1" x14ac:dyDescent="0.2">
      <c r="A18" s="28" t="s">
        <v>46</v>
      </c>
      <c r="B18" s="28"/>
      <c r="C18" s="15" t="str">
        <f t="shared" si="4"/>
        <v xml:space="preserve"> - </v>
      </c>
      <c r="D18" s="29">
        <v>0</v>
      </c>
      <c r="E18" s="29">
        <v>0</v>
      </c>
      <c r="F18" s="32">
        <v>0</v>
      </c>
      <c r="G18" s="30">
        <v>0</v>
      </c>
      <c r="H18" s="31" t="e">
        <f t="shared" si="1"/>
        <v>#DIV/0!</v>
      </c>
      <c r="I18" s="31" t="e">
        <f t="shared" si="2"/>
        <v>#N/A</v>
      </c>
      <c r="J18" s="32" t="e">
        <f t="shared" si="5"/>
        <v>#N/A</v>
      </c>
      <c r="K18" s="32" t="e">
        <f t="shared" si="3"/>
        <v>#N/A</v>
      </c>
      <c r="L18" s="29">
        <v>0</v>
      </c>
      <c r="M18" s="33" t="str">
        <f t="shared" si="6"/>
        <v>-</v>
      </c>
      <c r="N18" s="29">
        <v>0</v>
      </c>
      <c r="O18" s="34">
        <f t="shared" ref="O18:P18" si="26">D18/7</f>
        <v>0</v>
      </c>
      <c r="P18" s="34">
        <f t="shared" si="26"/>
        <v>0</v>
      </c>
      <c r="Q18" s="29" t="e">
        <f t="shared" si="8"/>
        <v>#DIV/0!</v>
      </c>
      <c r="R18" s="29"/>
      <c r="S18" s="35" t="e">
        <v>#N/A</v>
      </c>
      <c r="T18" s="28" t="s">
        <v>32</v>
      </c>
      <c r="U18" s="36" t="s">
        <v>32</v>
      </c>
      <c r="V18" s="37" t="s">
        <v>32</v>
      </c>
      <c r="W18" s="28">
        <v>0</v>
      </c>
      <c r="X18" s="38">
        <f t="shared" si="9"/>
        <v>0</v>
      </c>
      <c r="Y18" s="39">
        <f t="shared" si="10"/>
        <v>0</v>
      </c>
      <c r="Z18" s="28">
        <v>0</v>
      </c>
      <c r="AA18" s="28" t="e">
        <v>#N/A</v>
      </c>
      <c r="AB18" s="40" t="e">
        <f t="shared" si="11"/>
        <v>#N/A</v>
      </c>
      <c r="AC18" s="41" t="e">
        <v>#N/A</v>
      </c>
      <c r="AD18" s="39">
        <f t="shared" si="12"/>
        <v>0</v>
      </c>
      <c r="AE18" s="39">
        <v>0</v>
      </c>
      <c r="AF18" s="39" t="e">
        <v>#N/A</v>
      </c>
      <c r="AG18" s="39">
        <v>0</v>
      </c>
    </row>
    <row r="19" spans="1:33" ht="15.75" customHeight="1" x14ac:dyDescent="0.2">
      <c r="A19" s="28" t="s">
        <v>47</v>
      </c>
      <c r="B19" s="28"/>
      <c r="C19" s="15" t="str">
        <f t="shared" si="4"/>
        <v xml:space="preserve"> - </v>
      </c>
      <c r="D19" s="29">
        <v>0</v>
      </c>
      <c r="E19" s="29">
        <v>0</v>
      </c>
      <c r="F19" s="32">
        <v>0</v>
      </c>
      <c r="G19" s="30">
        <v>0</v>
      </c>
      <c r="H19" s="31" t="e">
        <f t="shared" si="1"/>
        <v>#DIV/0!</v>
      </c>
      <c r="I19" s="31" t="e">
        <f t="shared" si="2"/>
        <v>#N/A</v>
      </c>
      <c r="J19" s="32" t="e">
        <f t="shared" si="5"/>
        <v>#N/A</v>
      </c>
      <c r="K19" s="32" t="e">
        <f t="shared" si="3"/>
        <v>#N/A</v>
      </c>
      <c r="L19" s="29">
        <v>0</v>
      </c>
      <c r="M19" s="33" t="str">
        <f t="shared" si="6"/>
        <v>-</v>
      </c>
      <c r="N19" s="29">
        <v>0</v>
      </c>
      <c r="O19" s="34">
        <f t="shared" ref="O19:P19" si="27">D19/7</f>
        <v>0</v>
      </c>
      <c r="P19" s="34">
        <f t="shared" si="27"/>
        <v>0</v>
      </c>
      <c r="Q19" s="29" t="e">
        <f t="shared" si="8"/>
        <v>#DIV/0!</v>
      </c>
      <c r="R19" s="29"/>
      <c r="S19" s="35" t="e">
        <v>#N/A</v>
      </c>
      <c r="T19" s="28" t="s">
        <v>32</v>
      </c>
      <c r="U19" s="36" t="s">
        <v>32</v>
      </c>
      <c r="V19" s="37" t="s">
        <v>32</v>
      </c>
      <c r="W19" s="28">
        <v>0</v>
      </c>
      <c r="X19" s="38">
        <f t="shared" si="9"/>
        <v>0</v>
      </c>
      <c r="Y19" s="39">
        <f t="shared" si="10"/>
        <v>0</v>
      </c>
      <c r="Z19" s="28">
        <v>0</v>
      </c>
      <c r="AA19" s="28" t="e">
        <v>#N/A</v>
      </c>
      <c r="AB19" s="40" t="e">
        <f t="shared" si="11"/>
        <v>#N/A</v>
      </c>
      <c r="AC19" s="41" t="e">
        <v>#N/A</v>
      </c>
      <c r="AD19" s="39">
        <f t="shared" si="12"/>
        <v>0</v>
      </c>
      <c r="AE19" s="39">
        <v>0</v>
      </c>
      <c r="AF19" s="39" t="e">
        <v>#N/A</v>
      </c>
      <c r="AG19" s="39">
        <v>0</v>
      </c>
    </row>
    <row r="20" spans="1:33" ht="15.75" customHeight="1" x14ac:dyDescent="0.2">
      <c r="A20" s="28" t="s">
        <v>48</v>
      </c>
      <c r="B20" s="28"/>
      <c r="C20" s="15" t="str">
        <f t="shared" si="4"/>
        <v xml:space="preserve"> - </v>
      </c>
      <c r="D20" s="29">
        <v>0</v>
      </c>
      <c r="E20" s="29">
        <v>0</v>
      </c>
      <c r="F20" s="32">
        <v>0</v>
      </c>
      <c r="G20" s="30">
        <v>0</v>
      </c>
      <c r="H20" s="31" t="e">
        <f t="shared" si="1"/>
        <v>#DIV/0!</v>
      </c>
      <c r="I20" s="31" t="e">
        <f t="shared" si="2"/>
        <v>#N/A</v>
      </c>
      <c r="J20" s="32" t="e">
        <f t="shared" si="5"/>
        <v>#N/A</v>
      </c>
      <c r="K20" s="32" t="e">
        <f t="shared" si="3"/>
        <v>#N/A</v>
      </c>
      <c r="L20" s="29">
        <v>0</v>
      </c>
      <c r="M20" s="33" t="str">
        <f t="shared" si="6"/>
        <v>-</v>
      </c>
      <c r="N20" s="29">
        <v>0</v>
      </c>
      <c r="O20" s="34">
        <f t="shared" ref="O20:P20" si="28">D20/7</f>
        <v>0</v>
      </c>
      <c r="P20" s="34">
        <f t="shared" si="28"/>
        <v>0</v>
      </c>
      <c r="Q20" s="29" t="e">
        <f t="shared" si="8"/>
        <v>#DIV/0!</v>
      </c>
      <c r="R20" s="29"/>
      <c r="S20" s="35" t="e">
        <v>#N/A</v>
      </c>
      <c r="T20" s="28" t="s">
        <v>32</v>
      </c>
      <c r="U20" s="36" t="s">
        <v>32</v>
      </c>
      <c r="V20" s="37" t="s">
        <v>32</v>
      </c>
      <c r="W20" s="28">
        <v>0</v>
      </c>
      <c r="X20" s="38">
        <f t="shared" si="9"/>
        <v>0</v>
      </c>
      <c r="Y20" s="39">
        <f t="shared" si="10"/>
        <v>0</v>
      </c>
      <c r="Z20" s="28">
        <v>0</v>
      </c>
      <c r="AA20" s="28" t="e">
        <v>#N/A</v>
      </c>
      <c r="AB20" s="40" t="e">
        <f t="shared" si="11"/>
        <v>#N/A</v>
      </c>
      <c r="AC20" s="41" t="e">
        <v>#N/A</v>
      </c>
      <c r="AD20" s="39">
        <f t="shared" si="12"/>
        <v>0</v>
      </c>
      <c r="AE20" s="39">
        <v>0</v>
      </c>
      <c r="AF20" s="39" t="e">
        <v>#N/A</v>
      </c>
      <c r="AG20" s="39">
        <v>0</v>
      </c>
    </row>
    <row r="21" spans="1:33" ht="15.75" customHeight="1" x14ac:dyDescent="0.2">
      <c r="A21" s="28" t="s">
        <v>49</v>
      </c>
      <c r="B21" s="28"/>
      <c r="C21" s="15" t="str">
        <f t="shared" si="4"/>
        <v xml:space="preserve"> - </v>
      </c>
      <c r="D21" s="29">
        <v>0</v>
      </c>
      <c r="E21" s="29">
        <v>0</v>
      </c>
      <c r="F21" s="32">
        <v>0</v>
      </c>
      <c r="G21" s="30">
        <v>0</v>
      </c>
      <c r="H21" s="31" t="e">
        <f t="shared" si="1"/>
        <v>#DIV/0!</v>
      </c>
      <c r="I21" s="31" t="e">
        <f t="shared" si="2"/>
        <v>#N/A</v>
      </c>
      <c r="J21" s="32" t="e">
        <f t="shared" si="5"/>
        <v>#N/A</v>
      </c>
      <c r="K21" s="32" t="e">
        <f t="shared" si="3"/>
        <v>#N/A</v>
      </c>
      <c r="L21" s="29">
        <v>0</v>
      </c>
      <c r="M21" s="33" t="str">
        <f t="shared" si="6"/>
        <v>-</v>
      </c>
      <c r="N21" s="29">
        <v>0</v>
      </c>
      <c r="O21" s="34">
        <f t="shared" ref="O21:P21" si="29">D21/7</f>
        <v>0</v>
      </c>
      <c r="P21" s="34">
        <f t="shared" si="29"/>
        <v>0</v>
      </c>
      <c r="Q21" s="29" t="e">
        <f t="shared" si="8"/>
        <v>#DIV/0!</v>
      </c>
      <c r="R21" s="29"/>
      <c r="S21" s="35" t="e">
        <v>#N/A</v>
      </c>
      <c r="T21" s="28" t="s">
        <v>32</v>
      </c>
      <c r="U21" s="36" t="s">
        <v>32</v>
      </c>
      <c r="V21" s="37" t="s">
        <v>32</v>
      </c>
      <c r="W21" s="28">
        <v>0</v>
      </c>
      <c r="X21" s="38">
        <f t="shared" si="9"/>
        <v>0</v>
      </c>
      <c r="Y21" s="39">
        <f t="shared" si="10"/>
        <v>0</v>
      </c>
      <c r="Z21" s="28">
        <v>0</v>
      </c>
      <c r="AA21" s="28" t="e">
        <v>#N/A</v>
      </c>
      <c r="AB21" s="40" t="e">
        <f t="shared" si="11"/>
        <v>#N/A</v>
      </c>
      <c r="AC21" s="41" t="e">
        <v>#N/A</v>
      </c>
      <c r="AD21" s="39">
        <f t="shared" si="12"/>
        <v>0</v>
      </c>
      <c r="AE21" s="39">
        <v>0</v>
      </c>
      <c r="AF21" s="39" t="e">
        <v>#N/A</v>
      </c>
      <c r="AG21" s="39">
        <v>0</v>
      </c>
    </row>
    <row r="22" spans="1:33" ht="15.75" customHeight="1" x14ac:dyDescent="0.2">
      <c r="A22" s="28" t="s">
        <v>50</v>
      </c>
      <c r="B22" s="28"/>
      <c r="C22" s="15" t="str">
        <f t="shared" si="4"/>
        <v xml:space="preserve"> - </v>
      </c>
      <c r="D22" s="29">
        <v>0</v>
      </c>
      <c r="E22" s="29">
        <v>0</v>
      </c>
      <c r="F22" s="30">
        <v>0</v>
      </c>
      <c r="G22" s="30">
        <v>0</v>
      </c>
      <c r="H22" s="31" t="e">
        <f t="shared" si="1"/>
        <v>#DIV/0!</v>
      </c>
      <c r="I22" s="31" t="e">
        <f t="shared" si="2"/>
        <v>#N/A</v>
      </c>
      <c r="J22" s="32" t="e">
        <f t="shared" si="5"/>
        <v>#N/A</v>
      </c>
      <c r="K22" s="32" t="e">
        <f t="shared" si="3"/>
        <v>#N/A</v>
      </c>
      <c r="L22" s="29">
        <v>0</v>
      </c>
      <c r="M22" s="33" t="str">
        <f t="shared" si="6"/>
        <v>-</v>
      </c>
      <c r="N22" s="29">
        <v>0</v>
      </c>
      <c r="O22" s="34">
        <f t="shared" ref="O22:P22" si="30">D22/7</f>
        <v>0</v>
      </c>
      <c r="P22" s="34">
        <f t="shared" si="30"/>
        <v>0</v>
      </c>
      <c r="Q22" s="29" t="e">
        <f t="shared" si="8"/>
        <v>#DIV/0!</v>
      </c>
      <c r="R22" s="29"/>
      <c r="S22" s="35" t="e">
        <v>#N/A</v>
      </c>
      <c r="T22" s="28" t="s">
        <v>32</v>
      </c>
      <c r="U22" s="36" t="s">
        <v>32</v>
      </c>
      <c r="V22" s="37" t="s">
        <v>32</v>
      </c>
      <c r="W22" s="28">
        <v>0</v>
      </c>
      <c r="X22" s="38">
        <f t="shared" si="9"/>
        <v>0</v>
      </c>
      <c r="Y22" s="39">
        <f t="shared" si="10"/>
        <v>0</v>
      </c>
      <c r="Z22" s="28">
        <v>0</v>
      </c>
      <c r="AA22" s="28" t="e">
        <v>#N/A</v>
      </c>
      <c r="AB22" s="40" t="e">
        <f t="shared" si="11"/>
        <v>#N/A</v>
      </c>
      <c r="AC22" s="41" t="e">
        <v>#N/A</v>
      </c>
      <c r="AD22" s="39">
        <f t="shared" si="12"/>
        <v>0</v>
      </c>
      <c r="AE22" s="39">
        <v>0</v>
      </c>
      <c r="AF22" s="39" t="e">
        <v>#N/A</v>
      </c>
      <c r="AG22" s="39">
        <v>0</v>
      </c>
    </row>
    <row r="23" spans="1:33" ht="15.75" customHeight="1" x14ac:dyDescent="0.2">
      <c r="A23" s="28" t="s">
        <v>51</v>
      </c>
      <c r="B23" s="28"/>
      <c r="C23" s="15" t="str">
        <f t="shared" si="4"/>
        <v xml:space="preserve"> - </v>
      </c>
      <c r="D23" s="29">
        <v>0</v>
      </c>
      <c r="E23" s="29">
        <v>0</v>
      </c>
      <c r="F23" s="32">
        <v>0</v>
      </c>
      <c r="G23" s="30">
        <v>0</v>
      </c>
      <c r="H23" s="31" t="e">
        <f t="shared" si="1"/>
        <v>#DIV/0!</v>
      </c>
      <c r="I23" s="31" t="e">
        <f t="shared" si="2"/>
        <v>#N/A</v>
      </c>
      <c r="J23" s="32" t="e">
        <f t="shared" si="5"/>
        <v>#N/A</v>
      </c>
      <c r="K23" s="32" t="e">
        <f t="shared" si="3"/>
        <v>#N/A</v>
      </c>
      <c r="L23" s="29">
        <v>0</v>
      </c>
      <c r="M23" s="33" t="str">
        <f t="shared" si="6"/>
        <v>-</v>
      </c>
      <c r="N23" s="29">
        <v>0</v>
      </c>
      <c r="O23" s="34">
        <f t="shared" ref="O23:P23" si="31">D23/7</f>
        <v>0</v>
      </c>
      <c r="P23" s="34">
        <f t="shared" si="31"/>
        <v>0</v>
      </c>
      <c r="Q23" s="29" t="e">
        <f t="shared" si="8"/>
        <v>#DIV/0!</v>
      </c>
      <c r="R23" s="29"/>
      <c r="S23" s="35" t="e">
        <v>#N/A</v>
      </c>
      <c r="T23" s="28" t="s">
        <v>32</v>
      </c>
      <c r="U23" s="36" t="s">
        <v>32</v>
      </c>
      <c r="V23" s="37" t="s">
        <v>32</v>
      </c>
      <c r="W23" s="28">
        <v>0</v>
      </c>
      <c r="X23" s="38">
        <f t="shared" si="9"/>
        <v>0</v>
      </c>
      <c r="Y23" s="39">
        <f t="shared" si="10"/>
        <v>0</v>
      </c>
      <c r="Z23" s="28">
        <v>0</v>
      </c>
      <c r="AA23" s="28" t="e">
        <v>#N/A</v>
      </c>
      <c r="AB23" s="40" t="e">
        <f t="shared" si="11"/>
        <v>#N/A</v>
      </c>
      <c r="AC23" s="41" t="e">
        <v>#N/A</v>
      </c>
      <c r="AD23" s="39">
        <f t="shared" si="12"/>
        <v>0</v>
      </c>
      <c r="AE23" s="39">
        <v>0</v>
      </c>
      <c r="AF23" s="39" t="e">
        <v>#N/A</v>
      </c>
      <c r="AG23" s="39">
        <v>0</v>
      </c>
    </row>
    <row r="24" spans="1:33" ht="15.75" customHeight="1" x14ac:dyDescent="0.2">
      <c r="A24" s="28" t="s">
        <v>52</v>
      </c>
      <c r="B24" s="28"/>
      <c r="C24" s="15" t="str">
        <f t="shared" si="4"/>
        <v xml:space="preserve"> - </v>
      </c>
      <c r="D24" s="29">
        <v>0</v>
      </c>
      <c r="E24" s="29">
        <v>0</v>
      </c>
      <c r="F24" s="32">
        <v>0</v>
      </c>
      <c r="G24" s="32">
        <v>0</v>
      </c>
      <c r="H24" s="31" t="e">
        <f t="shared" si="1"/>
        <v>#DIV/0!</v>
      </c>
      <c r="I24" s="31" t="e">
        <f t="shared" si="2"/>
        <v>#N/A</v>
      </c>
      <c r="J24" s="32" t="e">
        <f t="shared" si="5"/>
        <v>#N/A</v>
      </c>
      <c r="K24" s="32" t="e">
        <f t="shared" si="3"/>
        <v>#N/A</v>
      </c>
      <c r="L24" s="29">
        <v>0</v>
      </c>
      <c r="M24" s="33" t="str">
        <f t="shared" si="6"/>
        <v>-</v>
      </c>
      <c r="N24" s="29">
        <v>0</v>
      </c>
      <c r="O24" s="34">
        <f t="shared" ref="O24:P24" si="32">D24/7</f>
        <v>0</v>
      </c>
      <c r="P24" s="34">
        <f t="shared" si="32"/>
        <v>0</v>
      </c>
      <c r="Q24" s="29" t="e">
        <f t="shared" si="8"/>
        <v>#DIV/0!</v>
      </c>
      <c r="R24" s="29"/>
      <c r="S24" s="35" t="e">
        <v>#N/A</v>
      </c>
      <c r="T24" s="28" t="s">
        <v>32</v>
      </c>
      <c r="U24" s="36" t="s">
        <v>32</v>
      </c>
      <c r="V24" s="37" t="s">
        <v>32</v>
      </c>
      <c r="W24" s="28">
        <v>0</v>
      </c>
      <c r="X24" s="38">
        <f t="shared" si="9"/>
        <v>0</v>
      </c>
      <c r="Y24" s="39">
        <f t="shared" si="10"/>
        <v>0</v>
      </c>
      <c r="Z24" s="28">
        <v>0</v>
      </c>
      <c r="AA24" s="28" t="e">
        <v>#N/A</v>
      </c>
      <c r="AB24" s="40" t="e">
        <f t="shared" si="11"/>
        <v>#N/A</v>
      </c>
      <c r="AC24" s="27">
        <v>1.7645833333333333E-2</v>
      </c>
      <c r="AD24" s="39">
        <f t="shared" si="12"/>
        <v>0</v>
      </c>
      <c r="AE24" s="25">
        <v>-3.19</v>
      </c>
      <c r="AF24" s="39" t="e">
        <v>#N/A</v>
      </c>
      <c r="AG24" s="39">
        <v>0</v>
      </c>
    </row>
    <row r="25" spans="1:33" ht="15.75" customHeight="1" x14ac:dyDescent="0.2">
      <c r="A25" s="28" t="s">
        <v>53</v>
      </c>
      <c r="B25" s="14"/>
      <c r="C25" s="15" t="str">
        <f t="shared" si="4"/>
        <v xml:space="preserve"> - </v>
      </c>
      <c r="D25" s="29">
        <v>0</v>
      </c>
      <c r="E25" s="29">
        <v>0</v>
      </c>
      <c r="F25" s="32">
        <v>0</v>
      </c>
      <c r="G25" s="32">
        <v>0</v>
      </c>
      <c r="H25" s="31" t="e">
        <f t="shared" si="1"/>
        <v>#DIV/0!</v>
      </c>
      <c r="I25" s="31" t="e">
        <f t="shared" si="2"/>
        <v>#DIV/0!</v>
      </c>
      <c r="J25" s="32">
        <f t="shared" si="5"/>
        <v>0</v>
      </c>
      <c r="K25" s="32" t="e">
        <f t="shared" si="3"/>
        <v>#DIV/0!</v>
      </c>
      <c r="L25" s="29">
        <v>0</v>
      </c>
      <c r="M25" s="33" t="str">
        <f t="shared" si="6"/>
        <v>-</v>
      </c>
      <c r="N25" s="29">
        <v>0</v>
      </c>
      <c r="O25" s="34">
        <f t="shared" ref="O25:P25" si="33">D25/7</f>
        <v>0</v>
      </c>
      <c r="P25" s="34">
        <f t="shared" si="33"/>
        <v>0</v>
      </c>
      <c r="Q25" s="29" t="e">
        <f t="shared" si="8"/>
        <v>#DIV/0!</v>
      </c>
      <c r="R25" s="29"/>
      <c r="S25" s="35">
        <v>0</v>
      </c>
      <c r="T25" s="28" t="s">
        <v>32</v>
      </c>
      <c r="U25" s="36" t="s">
        <v>32</v>
      </c>
      <c r="V25" s="37" t="s">
        <v>32</v>
      </c>
      <c r="W25" s="14">
        <v>0</v>
      </c>
      <c r="X25" s="38">
        <f t="shared" si="9"/>
        <v>0</v>
      </c>
      <c r="Y25" s="39">
        <f t="shared" si="10"/>
        <v>0</v>
      </c>
      <c r="Z25" s="14">
        <v>0</v>
      </c>
      <c r="AA25" s="28" t="e">
        <v>#N/A</v>
      </c>
      <c r="AB25" s="40" t="e">
        <f t="shared" si="11"/>
        <v>#N/A</v>
      </c>
      <c r="AC25" s="41">
        <v>1.7645833333333333E-2</v>
      </c>
      <c r="AD25" s="39">
        <f t="shared" si="12"/>
        <v>0</v>
      </c>
      <c r="AE25" s="39">
        <v>-3.19</v>
      </c>
      <c r="AF25" s="39">
        <v>0</v>
      </c>
      <c r="AG25" s="39">
        <v>0</v>
      </c>
    </row>
    <row r="26" spans="1:33" ht="15.75" customHeight="1" x14ac:dyDescent="0.2">
      <c r="A26" s="14" t="s">
        <v>54</v>
      </c>
      <c r="B26" s="14"/>
      <c r="C26" s="15" t="str">
        <f t="shared" si="4"/>
        <v xml:space="preserve"> - </v>
      </c>
      <c r="D26" s="16">
        <v>0</v>
      </c>
      <c r="E26" s="16">
        <v>0</v>
      </c>
      <c r="F26" s="17">
        <v>0</v>
      </c>
      <c r="G26" s="17">
        <v>0</v>
      </c>
      <c r="H26" s="31" t="e">
        <f t="shared" si="1"/>
        <v>#DIV/0!</v>
      </c>
      <c r="I26" s="31" t="e">
        <f t="shared" si="2"/>
        <v>#DIV/0!</v>
      </c>
      <c r="J26" s="32">
        <f t="shared" si="5"/>
        <v>0</v>
      </c>
      <c r="K26" s="32" t="e">
        <f t="shared" si="3"/>
        <v>#DIV/0!</v>
      </c>
      <c r="L26" s="16">
        <v>0</v>
      </c>
      <c r="M26" s="33" t="str">
        <f t="shared" si="6"/>
        <v>-</v>
      </c>
      <c r="N26" s="16">
        <v>0</v>
      </c>
      <c r="O26" s="34">
        <f t="shared" ref="O26:P26" si="34">D26/7</f>
        <v>0</v>
      </c>
      <c r="P26" s="34">
        <f t="shared" si="34"/>
        <v>0</v>
      </c>
      <c r="Q26" s="29" t="e">
        <f t="shared" si="8"/>
        <v>#DIV/0!</v>
      </c>
      <c r="R26" s="29"/>
      <c r="S26" s="21">
        <v>0</v>
      </c>
      <c r="T26" s="28" t="s">
        <v>32</v>
      </c>
      <c r="U26" s="36" t="s">
        <v>32</v>
      </c>
      <c r="V26" s="37" t="s">
        <v>32</v>
      </c>
      <c r="W26" s="14">
        <v>0</v>
      </c>
      <c r="X26" s="38">
        <f t="shared" si="9"/>
        <v>0</v>
      </c>
      <c r="Y26" s="39">
        <f t="shared" si="10"/>
        <v>0</v>
      </c>
      <c r="Z26" s="14">
        <v>0</v>
      </c>
      <c r="AA26" s="28" t="e">
        <v>#N/A</v>
      </c>
      <c r="AB26" s="40" t="e">
        <f t="shared" si="11"/>
        <v>#N/A</v>
      </c>
      <c r="AC26" s="14">
        <v>1.7645833333333333E-2</v>
      </c>
      <c r="AD26" s="39">
        <f t="shared" si="12"/>
        <v>0</v>
      </c>
      <c r="AE26" s="25">
        <v>-3.19</v>
      </c>
      <c r="AF26" s="25">
        <v>0</v>
      </c>
      <c r="AG26" s="25">
        <v>0</v>
      </c>
    </row>
    <row r="27" spans="1:33" ht="15.75" customHeight="1" x14ac:dyDescent="0.2">
      <c r="A27" s="14" t="s">
        <v>55</v>
      </c>
      <c r="B27" s="14"/>
      <c r="C27" s="15" t="str">
        <f t="shared" si="4"/>
        <v xml:space="preserve"> - </v>
      </c>
      <c r="D27" s="16">
        <v>0</v>
      </c>
      <c r="E27" s="16">
        <v>0</v>
      </c>
      <c r="F27" s="17">
        <v>0</v>
      </c>
      <c r="G27" s="17">
        <v>0</v>
      </c>
      <c r="H27" s="31" t="e">
        <f t="shared" si="1"/>
        <v>#DIV/0!</v>
      </c>
      <c r="I27" s="31" t="e">
        <f t="shared" si="2"/>
        <v>#DIV/0!</v>
      </c>
      <c r="J27" s="32">
        <f t="shared" si="5"/>
        <v>0</v>
      </c>
      <c r="K27" s="32" t="e">
        <f t="shared" si="3"/>
        <v>#DIV/0!</v>
      </c>
      <c r="L27" s="16">
        <v>0</v>
      </c>
      <c r="M27" s="33" t="str">
        <f t="shared" si="6"/>
        <v>-</v>
      </c>
      <c r="N27" s="16">
        <v>0</v>
      </c>
      <c r="O27" s="34">
        <f t="shared" ref="O27:P27" si="35">D27/7</f>
        <v>0</v>
      </c>
      <c r="P27" s="34">
        <f t="shared" si="35"/>
        <v>0</v>
      </c>
      <c r="Q27" s="29" t="e">
        <f t="shared" si="8"/>
        <v>#DIV/0!</v>
      </c>
      <c r="R27" s="29"/>
      <c r="S27" s="21">
        <v>0</v>
      </c>
      <c r="T27" s="28" t="s">
        <v>32</v>
      </c>
      <c r="U27" s="36" t="s">
        <v>32</v>
      </c>
      <c r="V27" s="37" t="s">
        <v>32</v>
      </c>
      <c r="W27" s="14">
        <v>0</v>
      </c>
      <c r="X27" s="38">
        <f t="shared" si="9"/>
        <v>0</v>
      </c>
      <c r="Y27" s="39">
        <f>IFERROR(G27/(W27+#REF!)*-1,0)</f>
        <v>0</v>
      </c>
      <c r="Z27" s="14">
        <v>0</v>
      </c>
      <c r="AA27" s="28" t="e">
        <v>#N/A</v>
      </c>
      <c r="AB27" s="40" t="e">
        <f t="shared" si="11"/>
        <v>#N/A</v>
      </c>
      <c r="AC27" s="41">
        <v>1.7645833333333333E-2</v>
      </c>
      <c r="AD27" s="39">
        <f t="shared" si="12"/>
        <v>0</v>
      </c>
      <c r="AE27" s="25">
        <v>-3.19</v>
      </c>
      <c r="AF27" s="25">
        <v>0</v>
      </c>
      <c r="AG27" s="25">
        <v>0</v>
      </c>
    </row>
    <row r="28" spans="1:33" ht="15.75" customHeight="1" x14ac:dyDescent="0.2">
      <c r="A28" s="14" t="s">
        <v>56</v>
      </c>
      <c r="B28" s="14"/>
      <c r="C28" s="15" t="str">
        <f t="shared" si="4"/>
        <v xml:space="preserve"> - </v>
      </c>
      <c r="D28" s="16">
        <v>0</v>
      </c>
      <c r="E28" s="16">
        <v>0</v>
      </c>
      <c r="F28" s="17">
        <v>0</v>
      </c>
      <c r="G28" s="17">
        <v>0</v>
      </c>
      <c r="H28" s="31" t="e">
        <f t="shared" si="1"/>
        <v>#DIV/0!</v>
      </c>
      <c r="I28" s="31" t="e">
        <f t="shared" si="2"/>
        <v>#DIV/0!</v>
      </c>
      <c r="J28" s="32">
        <f t="shared" si="5"/>
        <v>0</v>
      </c>
      <c r="K28" s="32" t="e">
        <f t="shared" si="3"/>
        <v>#DIV/0!</v>
      </c>
      <c r="L28" s="16">
        <v>0</v>
      </c>
      <c r="M28" s="33" t="str">
        <f t="shared" si="6"/>
        <v>-</v>
      </c>
      <c r="N28" s="16">
        <v>0</v>
      </c>
      <c r="O28" s="34">
        <f t="shared" ref="O28:P28" si="36">D28/7</f>
        <v>0</v>
      </c>
      <c r="P28" s="34">
        <f t="shared" si="36"/>
        <v>0</v>
      </c>
      <c r="Q28" s="29" t="e">
        <f t="shared" si="8"/>
        <v>#DIV/0!</v>
      </c>
      <c r="R28" s="29"/>
      <c r="S28" s="21">
        <v>0</v>
      </c>
      <c r="T28" s="28" t="s">
        <v>32</v>
      </c>
      <c r="U28" s="36" t="s">
        <v>32</v>
      </c>
      <c r="V28" s="37" t="s">
        <v>32</v>
      </c>
      <c r="W28" s="14">
        <v>0</v>
      </c>
      <c r="X28" s="38">
        <f t="shared" si="9"/>
        <v>0</v>
      </c>
      <c r="Y28" s="39">
        <f t="shared" ref="Y28:Y32" si="37">IFERROR(G28/(W28+Z28)*-1,0)</f>
        <v>0</v>
      </c>
      <c r="Z28" s="14">
        <v>0</v>
      </c>
      <c r="AA28" s="28" t="e">
        <v>#N/A</v>
      </c>
      <c r="AB28" s="40" t="e">
        <f t="shared" si="11"/>
        <v>#N/A</v>
      </c>
      <c r="AC28" s="41">
        <v>1.7645833333333333E-2</v>
      </c>
      <c r="AD28" s="39">
        <f t="shared" si="12"/>
        <v>0</v>
      </c>
      <c r="AE28" s="25">
        <v>-3.19</v>
      </c>
      <c r="AF28" s="25">
        <v>0</v>
      </c>
      <c r="AG28" s="25">
        <v>0</v>
      </c>
    </row>
    <row r="29" spans="1:33" ht="15.75" customHeight="1" x14ac:dyDescent="0.2">
      <c r="A29" s="28" t="s">
        <v>57</v>
      </c>
      <c r="B29" s="28"/>
      <c r="C29" s="15" t="str">
        <f t="shared" si="4"/>
        <v xml:space="preserve"> - </v>
      </c>
      <c r="D29" s="29">
        <v>0</v>
      </c>
      <c r="E29" s="29">
        <v>0</v>
      </c>
      <c r="F29" s="32">
        <v>0</v>
      </c>
      <c r="G29" s="32">
        <v>0</v>
      </c>
      <c r="H29" s="31" t="e">
        <f t="shared" si="1"/>
        <v>#DIV/0!</v>
      </c>
      <c r="I29" s="31" t="e">
        <f t="shared" si="2"/>
        <v>#DIV/0!</v>
      </c>
      <c r="J29" s="32">
        <f t="shared" si="5"/>
        <v>0</v>
      </c>
      <c r="K29" s="32" t="e">
        <f t="shared" si="3"/>
        <v>#DIV/0!</v>
      </c>
      <c r="L29" s="29">
        <v>0</v>
      </c>
      <c r="M29" s="33" t="str">
        <f t="shared" si="6"/>
        <v>-</v>
      </c>
      <c r="N29" s="16">
        <v>0</v>
      </c>
      <c r="O29" s="34">
        <f t="shared" ref="O29:P29" si="38">D29/7</f>
        <v>0</v>
      </c>
      <c r="P29" s="34">
        <f t="shared" si="38"/>
        <v>0</v>
      </c>
      <c r="Q29" s="29" t="e">
        <f t="shared" si="8"/>
        <v>#DIV/0!</v>
      </c>
      <c r="R29" s="29"/>
      <c r="S29" s="21">
        <v>0</v>
      </c>
      <c r="T29" s="28" t="s">
        <v>32</v>
      </c>
      <c r="U29" s="36" t="s">
        <v>32</v>
      </c>
      <c r="V29" s="37" t="s">
        <v>32</v>
      </c>
      <c r="W29" s="28">
        <v>0</v>
      </c>
      <c r="X29" s="38">
        <f t="shared" si="9"/>
        <v>0</v>
      </c>
      <c r="Y29" s="39">
        <f t="shared" si="37"/>
        <v>0</v>
      </c>
      <c r="Z29" s="28">
        <v>0</v>
      </c>
      <c r="AA29" s="28" t="e">
        <v>#N/A</v>
      </c>
      <c r="AB29" s="40" t="e">
        <f t="shared" si="11"/>
        <v>#N/A</v>
      </c>
      <c r="AC29" s="41">
        <v>1.7645833333333333E-2</v>
      </c>
      <c r="AD29" s="39">
        <f t="shared" si="12"/>
        <v>0</v>
      </c>
      <c r="AE29" s="39">
        <v>-3.19</v>
      </c>
      <c r="AF29" s="25">
        <v>0</v>
      </c>
      <c r="AG29" s="39">
        <v>0</v>
      </c>
    </row>
    <row r="30" spans="1:33" ht="15.75" customHeight="1" x14ac:dyDescent="0.2">
      <c r="A30" s="14" t="s">
        <v>58</v>
      </c>
      <c r="B30" s="14"/>
      <c r="C30" s="15" t="str">
        <f t="shared" si="4"/>
        <v xml:space="preserve"> - </v>
      </c>
      <c r="D30" s="16">
        <v>0</v>
      </c>
      <c r="E30" s="16">
        <v>0</v>
      </c>
      <c r="F30" s="17">
        <v>0</v>
      </c>
      <c r="G30" s="17">
        <v>0</v>
      </c>
      <c r="H30" s="31" t="e">
        <f t="shared" si="1"/>
        <v>#DIV/0!</v>
      </c>
      <c r="I30" s="31" t="e">
        <f t="shared" si="2"/>
        <v>#DIV/0!</v>
      </c>
      <c r="J30" s="32">
        <f t="shared" si="5"/>
        <v>0</v>
      </c>
      <c r="K30" s="32" t="e">
        <f t="shared" si="3"/>
        <v>#DIV/0!</v>
      </c>
      <c r="L30" s="16">
        <v>0</v>
      </c>
      <c r="M30" s="33" t="str">
        <f t="shared" si="6"/>
        <v>-</v>
      </c>
      <c r="N30" s="16">
        <v>0</v>
      </c>
      <c r="O30" s="34">
        <f t="shared" ref="O30:P30" si="39">D30/7</f>
        <v>0</v>
      </c>
      <c r="P30" s="34">
        <f t="shared" si="39"/>
        <v>0</v>
      </c>
      <c r="Q30" s="29" t="e">
        <f t="shared" si="8"/>
        <v>#DIV/0!</v>
      </c>
      <c r="R30" s="29"/>
      <c r="S30" s="21">
        <v>0</v>
      </c>
      <c r="T30" s="28" t="s">
        <v>32</v>
      </c>
      <c r="U30" s="36" t="s">
        <v>32</v>
      </c>
      <c r="V30" s="37" t="s">
        <v>32</v>
      </c>
      <c r="W30" s="14">
        <v>0</v>
      </c>
      <c r="X30" s="38">
        <f t="shared" si="9"/>
        <v>0</v>
      </c>
      <c r="Y30" s="39">
        <f t="shared" si="37"/>
        <v>0</v>
      </c>
      <c r="Z30" s="14">
        <v>0</v>
      </c>
      <c r="AA30" s="28" t="e">
        <v>#N/A</v>
      </c>
      <c r="AB30" s="40" t="e">
        <f t="shared" si="11"/>
        <v>#N/A</v>
      </c>
      <c r="AC30" s="41">
        <v>1.7645833333333333E-2</v>
      </c>
      <c r="AD30" s="39">
        <f t="shared" si="12"/>
        <v>0</v>
      </c>
      <c r="AE30" s="25">
        <v>-3.19</v>
      </c>
      <c r="AF30" s="25">
        <v>0</v>
      </c>
      <c r="AG30" s="25">
        <v>0</v>
      </c>
    </row>
    <row r="31" spans="1:33" ht="15.75" customHeight="1" x14ac:dyDescent="0.2">
      <c r="A31" s="14" t="s">
        <v>59</v>
      </c>
      <c r="B31" s="14"/>
      <c r="C31" s="15" t="str">
        <f t="shared" si="4"/>
        <v xml:space="preserve"> - </v>
      </c>
      <c r="D31" s="16">
        <v>0</v>
      </c>
      <c r="E31" s="16">
        <v>0</v>
      </c>
      <c r="F31" s="17">
        <v>0</v>
      </c>
      <c r="G31" s="42">
        <v>0</v>
      </c>
      <c r="H31" s="31" t="e">
        <f t="shared" si="1"/>
        <v>#DIV/0!</v>
      </c>
      <c r="I31" s="31" t="e">
        <f t="shared" si="2"/>
        <v>#DIV/0!</v>
      </c>
      <c r="J31" s="32">
        <f t="shared" si="5"/>
        <v>0</v>
      </c>
      <c r="K31" s="32" t="e">
        <f t="shared" si="3"/>
        <v>#DIV/0!</v>
      </c>
      <c r="L31" s="16">
        <v>0</v>
      </c>
      <c r="M31" s="33" t="str">
        <f t="shared" si="6"/>
        <v>-</v>
      </c>
      <c r="N31" s="16">
        <v>0</v>
      </c>
      <c r="O31" s="34">
        <f t="shared" ref="O31:P32" si="40">D31/7</f>
        <v>0</v>
      </c>
      <c r="P31" s="34">
        <f t="shared" si="40"/>
        <v>0</v>
      </c>
      <c r="Q31" s="29" t="e">
        <f t="shared" si="8"/>
        <v>#DIV/0!</v>
      </c>
      <c r="R31" s="29"/>
      <c r="S31" s="21" t="e">
        <v>#N/A</v>
      </c>
      <c r="T31" s="14" t="s">
        <v>32</v>
      </c>
      <c r="U31" s="22" t="s">
        <v>32</v>
      </c>
      <c r="V31" s="43" t="s">
        <v>32</v>
      </c>
      <c r="W31" s="14">
        <v>0</v>
      </c>
      <c r="X31" s="38">
        <f t="shared" si="9"/>
        <v>0</v>
      </c>
      <c r="Y31" s="39">
        <f t="shared" si="37"/>
        <v>0</v>
      </c>
      <c r="Z31" s="14">
        <v>0</v>
      </c>
      <c r="AA31" s="14" t="e">
        <v>#N/A</v>
      </c>
      <c r="AB31" s="40" t="e">
        <f t="shared" si="11"/>
        <v>#N/A</v>
      </c>
      <c r="AC31" s="27">
        <v>1.7645833333333333E-2</v>
      </c>
      <c r="AD31" s="39">
        <f t="shared" si="12"/>
        <v>0</v>
      </c>
      <c r="AE31" s="44">
        <v>-3.19</v>
      </c>
      <c r="AF31" s="44">
        <v>0</v>
      </c>
      <c r="AG31" s="25">
        <v>0</v>
      </c>
    </row>
    <row r="32" spans="1:33" s="47" customFormat="1" ht="15.75" customHeight="1" x14ac:dyDescent="0.2">
      <c r="A32" s="47" t="s">
        <v>67</v>
      </c>
      <c r="C32" s="15" t="str">
        <f t="shared" si="4"/>
        <v xml:space="preserve"> - </v>
      </c>
      <c r="D32" s="48">
        <v>0</v>
      </c>
      <c r="E32" s="48">
        <v>0</v>
      </c>
      <c r="F32" s="49">
        <v>0</v>
      </c>
      <c r="G32" s="49">
        <v>0</v>
      </c>
      <c r="H32" s="31" t="e">
        <f t="shared" si="1"/>
        <v>#DIV/0!</v>
      </c>
      <c r="I32" s="31" t="e">
        <f t="shared" si="2"/>
        <v>#DIV/0!</v>
      </c>
      <c r="J32" s="32">
        <f t="shared" si="5"/>
        <v>0</v>
      </c>
      <c r="K32" s="32" t="e">
        <f t="shared" si="3"/>
        <v>#DIV/0!</v>
      </c>
      <c r="L32" s="48">
        <v>0</v>
      </c>
      <c r="M32" s="33" t="str">
        <f t="shared" si="6"/>
        <v>-</v>
      </c>
      <c r="N32" s="48">
        <v>0</v>
      </c>
      <c r="O32" s="34">
        <f t="shared" si="40"/>
        <v>0</v>
      </c>
      <c r="P32" s="34">
        <f t="shared" si="40"/>
        <v>0</v>
      </c>
      <c r="Q32" s="29" t="e">
        <f t="shared" si="8"/>
        <v>#DIV/0!</v>
      </c>
      <c r="R32" s="29" t="str">
        <f ca="1">IFERROR(VLOOKUP($B$2,IMPORTRANGE("https://docs.google.com/spreadsheets/d/1KiWZV1ko8G7lnRucBRBd29jj3Be6ltMfljMDqzOkQmI/edit#gid=1381463014","Lookup!A:F"),6,FALSE),"")</f>
        <v/>
      </c>
      <c r="S32" s="50">
        <v>0</v>
      </c>
      <c r="T32" s="47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1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2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47">
        <v>0</v>
      </c>
      <c r="X32" s="38">
        <f t="shared" si="9"/>
        <v>0</v>
      </c>
      <c r="Y32" s="39">
        <f t="shared" si="37"/>
        <v>0</v>
      </c>
      <c r="Z32" s="47">
        <v>0</v>
      </c>
      <c r="AA32" s="47" t="e">
        <v>#N/A</v>
      </c>
      <c r="AB32" s="40" t="e">
        <f t="shared" si="11"/>
        <v>#N/A</v>
      </c>
      <c r="AC32" s="53">
        <v>1.7645833333333333E-2</v>
      </c>
      <c r="AD32" s="39">
        <f t="shared" si="12"/>
        <v>0</v>
      </c>
      <c r="AE32" s="54">
        <v>-3.19</v>
      </c>
      <c r="AF32" s="54">
        <v>0</v>
      </c>
      <c r="AG32" s="54">
        <v>0</v>
      </c>
    </row>
    <row r="33" spans="3:33" ht="15.75" customHeight="1" x14ac:dyDescent="0.2">
      <c r="C33" s="45"/>
      <c r="D33" s="16"/>
      <c r="E33" s="16"/>
      <c r="F33" s="17"/>
      <c r="G33" s="17"/>
      <c r="H33" s="17"/>
      <c r="I33" s="16"/>
      <c r="J33" s="16"/>
      <c r="K33" s="16"/>
      <c r="L33" s="16"/>
      <c r="M33" s="19"/>
      <c r="N33" s="16"/>
      <c r="O33" s="16"/>
      <c r="P33" s="16"/>
      <c r="Q33" s="16"/>
      <c r="R33" s="16"/>
      <c r="S33" s="21"/>
      <c r="U33" s="22"/>
      <c r="V33" s="43"/>
      <c r="AA33" s="1"/>
      <c r="AE33" s="25"/>
      <c r="AF33" s="25"/>
      <c r="AG33" s="25"/>
    </row>
    <row r="34" spans="3:33" ht="15.75" customHeight="1" x14ac:dyDescent="0.2">
      <c r="C34" s="45"/>
      <c r="D34" s="16"/>
      <c r="E34" s="16"/>
      <c r="F34" s="17"/>
      <c r="G34" s="17"/>
      <c r="H34" s="17"/>
      <c r="I34" s="16"/>
      <c r="J34" s="16"/>
      <c r="K34" s="16"/>
      <c r="L34" s="16"/>
      <c r="M34" s="19"/>
      <c r="N34" s="16"/>
      <c r="O34" s="16"/>
      <c r="P34" s="16"/>
      <c r="Q34" s="16"/>
      <c r="R34" s="16"/>
      <c r="S34" s="21"/>
      <c r="U34" s="22"/>
      <c r="V34" s="43"/>
      <c r="AA34" s="1"/>
      <c r="AE34" s="25"/>
      <c r="AF34" s="25"/>
      <c r="AG34" s="25"/>
    </row>
    <row r="35" spans="3:33" ht="15.75" customHeight="1" x14ac:dyDescent="0.2">
      <c r="C35" s="45"/>
      <c r="D35" s="16"/>
      <c r="E35" s="16"/>
      <c r="F35" s="17"/>
      <c r="G35" s="17"/>
      <c r="H35" s="17"/>
      <c r="I35" s="16"/>
      <c r="J35" s="16"/>
      <c r="K35" s="16"/>
      <c r="L35" s="16"/>
      <c r="M35" s="19"/>
      <c r="N35" s="16"/>
      <c r="O35" s="16"/>
      <c r="P35" s="16"/>
      <c r="Q35" s="16"/>
      <c r="R35" s="16"/>
      <c r="S35" s="21"/>
      <c r="U35" s="22"/>
      <c r="V35" s="43"/>
      <c r="AA35" s="1"/>
      <c r="AE35" s="25"/>
      <c r="AF35" s="25"/>
      <c r="AG35" s="25"/>
    </row>
    <row r="36" spans="3:33" ht="15.75" customHeight="1" x14ac:dyDescent="0.2">
      <c r="C36" s="45"/>
      <c r="D36" s="16"/>
      <c r="E36" s="16"/>
      <c r="F36" s="17"/>
      <c r="G36" s="17"/>
      <c r="H36" s="17"/>
      <c r="I36" s="16"/>
      <c r="J36" s="16"/>
      <c r="K36" s="16"/>
      <c r="L36" s="16"/>
      <c r="M36" s="19"/>
      <c r="N36" s="16"/>
      <c r="O36" s="16"/>
      <c r="P36" s="16"/>
      <c r="Q36" s="16"/>
      <c r="R36" s="16"/>
      <c r="S36" s="21"/>
      <c r="U36" s="22"/>
      <c r="V36" s="43"/>
      <c r="AA36" s="1"/>
      <c r="AE36" s="25"/>
      <c r="AF36" s="25"/>
      <c r="AG36" s="25"/>
    </row>
    <row r="37" spans="3:33" ht="15.75" customHeight="1" x14ac:dyDescent="0.2">
      <c r="C37" s="45"/>
      <c r="D37" s="16"/>
      <c r="E37" s="16"/>
      <c r="F37" s="17"/>
      <c r="G37" s="17"/>
      <c r="H37" s="17"/>
      <c r="I37" s="16"/>
      <c r="J37" s="16"/>
      <c r="K37" s="16"/>
      <c r="L37" s="16"/>
      <c r="M37" s="19"/>
      <c r="N37" s="16"/>
      <c r="O37" s="16"/>
      <c r="P37" s="16"/>
      <c r="Q37" s="16"/>
      <c r="R37" s="16"/>
      <c r="S37" s="21"/>
      <c r="U37" s="22"/>
      <c r="V37" s="43"/>
      <c r="AA37" s="1"/>
      <c r="AE37" s="25"/>
      <c r="AF37" s="25"/>
      <c r="AG37" s="25"/>
    </row>
    <row r="38" spans="3:33" ht="15.75" customHeight="1" x14ac:dyDescent="0.2">
      <c r="C38" s="45"/>
      <c r="D38" s="16"/>
      <c r="E38" s="16"/>
      <c r="F38" s="17"/>
      <c r="G38" s="17"/>
      <c r="H38" s="17"/>
      <c r="I38" s="16"/>
      <c r="J38" s="16"/>
      <c r="K38" s="16"/>
      <c r="L38" s="16"/>
      <c r="M38" s="19"/>
      <c r="N38" s="16"/>
      <c r="O38" s="16"/>
      <c r="P38" s="16"/>
      <c r="Q38" s="16"/>
      <c r="R38" s="16"/>
      <c r="S38" s="21"/>
      <c r="U38" s="22"/>
      <c r="V38" s="43"/>
      <c r="AA38" s="1"/>
      <c r="AE38" s="25"/>
      <c r="AF38" s="25"/>
      <c r="AG38" s="25"/>
    </row>
    <row r="39" spans="3:33" ht="15.75" customHeight="1" x14ac:dyDescent="0.2">
      <c r="C39" s="45"/>
      <c r="D39" s="16"/>
      <c r="E39" s="16"/>
      <c r="F39" s="17"/>
      <c r="G39" s="17"/>
      <c r="H39" s="17"/>
      <c r="I39" s="16"/>
      <c r="J39" s="16"/>
      <c r="K39" s="16"/>
      <c r="L39" s="16"/>
      <c r="M39" s="19"/>
      <c r="N39" s="16"/>
      <c r="O39" s="16"/>
      <c r="P39" s="16"/>
      <c r="Q39" s="16"/>
      <c r="R39" s="16"/>
      <c r="S39" s="21"/>
      <c r="U39" s="22"/>
      <c r="V39" s="43"/>
      <c r="AA39" s="1"/>
      <c r="AE39" s="25"/>
      <c r="AF39" s="25"/>
      <c r="AG39" s="25"/>
    </row>
    <row r="40" spans="3:33" ht="15.75" customHeight="1" x14ac:dyDescent="0.2">
      <c r="C40" s="45"/>
      <c r="D40" s="16"/>
      <c r="E40" s="16"/>
      <c r="F40" s="17"/>
      <c r="G40" s="17"/>
      <c r="H40" s="17"/>
      <c r="I40" s="16"/>
      <c r="J40" s="16"/>
      <c r="K40" s="16"/>
      <c r="L40" s="16"/>
      <c r="M40" s="19"/>
      <c r="N40" s="16"/>
      <c r="O40" s="16"/>
      <c r="P40" s="16"/>
      <c r="Q40" s="16"/>
      <c r="R40" s="16"/>
      <c r="S40" s="21"/>
      <c r="U40" s="22"/>
      <c r="V40" s="43"/>
      <c r="AA40" s="1"/>
      <c r="AE40" s="25"/>
      <c r="AF40" s="25"/>
      <c r="AG40" s="25"/>
    </row>
    <row r="41" spans="3:33" ht="15.75" customHeight="1" x14ac:dyDescent="0.2">
      <c r="C41" s="45"/>
      <c r="D41" s="16"/>
      <c r="E41" s="16"/>
      <c r="F41" s="17"/>
      <c r="G41" s="17"/>
      <c r="H41" s="17"/>
      <c r="I41" s="16"/>
      <c r="J41" s="16"/>
      <c r="K41" s="16"/>
      <c r="L41" s="16"/>
      <c r="M41" s="19"/>
      <c r="N41" s="16"/>
      <c r="O41" s="16"/>
      <c r="P41" s="16"/>
      <c r="Q41" s="16"/>
      <c r="R41" s="16"/>
      <c r="S41" s="21"/>
      <c r="U41" s="22"/>
      <c r="V41" s="43"/>
      <c r="AA41" s="1"/>
      <c r="AE41" s="25"/>
      <c r="AF41" s="25"/>
      <c r="AG41" s="25"/>
    </row>
    <row r="42" spans="3:33" ht="15.75" customHeight="1" x14ac:dyDescent="0.2">
      <c r="C42" s="45"/>
      <c r="D42" s="16"/>
      <c r="E42" s="16"/>
      <c r="F42" s="17"/>
      <c r="G42" s="17"/>
      <c r="H42" s="17"/>
      <c r="I42" s="16"/>
      <c r="J42" s="16"/>
      <c r="K42" s="16"/>
      <c r="L42" s="16"/>
      <c r="M42" s="19"/>
      <c r="N42" s="16"/>
      <c r="O42" s="16"/>
      <c r="P42" s="16"/>
      <c r="Q42" s="16"/>
      <c r="R42" s="16"/>
      <c r="S42" s="21"/>
      <c r="U42" s="22"/>
      <c r="V42" s="43"/>
      <c r="AA42" s="1"/>
      <c r="AE42" s="25"/>
      <c r="AF42" s="25"/>
      <c r="AG42" s="25"/>
    </row>
    <row r="43" spans="3:33" ht="15.75" customHeight="1" x14ac:dyDescent="0.2">
      <c r="C43" s="45"/>
      <c r="D43" s="16"/>
      <c r="E43" s="16"/>
      <c r="F43" s="17"/>
      <c r="G43" s="17"/>
      <c r="H43" s="17"/>
      <c r="I43" s="16"/>
      <c r="J43" s="16"/>
      <c r="K43" s="16"/>
      <c r="L43" s="16"/>
      <c r="M43" s="19"/>
      <c r="N43" s="16"/>
      <c r="O43" s="16"/>
      <c r="P43" s="16"/>
      <c r="Q43" s="16"/>
      <c r="R43" s="16"/>
      <c r="S43" s="21"/>
      <c r="U43" s="22"/>
      <c r="V43" s="43"/>
      <c r="AA43" s="1"/>
      <c r="AE43" s="25"/>
      <c r="AF43" s="25"/>
      <c r="AG43" s="25"/>
    </row>
    <row r="44" spans="3:33" ht="15.75" customHeight="1" x14ac:dyDescent="0.2">
      <c r="C44" s="45"/>
      <c r="D44" s="16"/>
      <c r="E44" s="16"/>
      <c r="F44" s="17"/>
      <c r="G44" s="17"/>
      <c r="H44" s="17"/>
      <c r="I44" s="16"/>
      <c r="J44" s="16"/>
      <c r="K44" s="16"/>
      <c r="L44" s="16"/>
      <c r="M44" s="19"/>
      <c r="N44" s="16"/>
      <c r="O44" s="16"/>
      <c r="P44" s="16"/>
      <c r="Q44" s="16"/>
      <c r="R44" s="16"/>
      <c r="S44" s="21"/>
      <c r="U44" s="22"/>
      <c r="V44" s="43"/>
      <c r="AA44" s="1"/>
      <c r="AE44" s="25"/>
      <c r="AF44" s="25"/>
      <c r="AG44" s="25"/>
    </row>
    <row r="45" spans="3:33" ht="15.75" customHeight="1" x14ac:dyDescent="0.2">
      <c r="C45" s="45"/>
      <c r="D45" s="16"/>
      <c r="E45" s="16"/>
      <c r="F45" s="17"/>
      <c r="G45" s="17"/>
      <c r="H45" s="17"/>
      <c r="I45" s="16"/>
      <c r="J45" s="16"/>
      <c r="K45" s="16"/>
      <c r="L45" s="16"/>
      <c r="M45" s="19"/>
      <c r="N45" s="16"/>
      <c r="O45" s="16"/>
      <c r="P45" s="16"/>
      <c r="Q45" s="16"/>
      <c r="R45" s="16"/>
      <c r="S45" s="21"/>
      <c r="U45" s="22"/>
      <c r="V45" s="43"/>
      <c r="AA45" s="1"/>
      <c r="AE45" s="25"/>
      <c r="AF45" s="25"/>
      <c r="AG45" s="25"/>
    </row>
    <row r="46" spans="3:33" ht="15.75" customHeight="1" x14ac:dyDescent="0.2">
      <c r="C46" s="45"/>
      <c r="D46" s="16"/>
      <c r="E46" s="16"/>
      <c r="F46" s="17"/>
      <c r="G46" s="17"/>
      <c r="H46" s="17"/>
      <c r="I46" s="16"/>
      <c r="J46" s="16"/>
      <c r="K46" s="16"/>
      <c r="L46" s="16"/>
      <c r="M46" s="19"/>
      <c r="N46" s="16"/>
      <c r="O46" s="16"/>
      <c r="P46" s="16"/>
      <c r="Q46" s="16"/>
      <c r="R46" s="16"/>
      <c r="S46" s="21"/>
      <c r="U46" s="22"/>
      <c r="V46" s="43"/>
      <c r="AA46" s="1"/>
      <c r="AE46" s="25"/>
      <c r="AF46" s="25"/>
      <c r="AG46" s="25"/>
    </row>
    <row r="47" spans="3:33" ht="15.75" customHeight="1" x14ac:dyDescent="0.2">
      <c r="C47" s="45"/>
      <c r="D47" s="16"/>
      <c r="E47" s="16"/>
      <c r="F47" s="17"/>
      <c r="G47" s="17"/>
      <c r="H47" s="17"/>
      <c r="I47" s="16"/>
      <c r="J47" s="16"/>
      <c r="K47" s="16"/>
      <c r="L47" s="16"/>
      <c r="M47" s="19"/>
      <c r="N47" s="16"/>
      <c r="O47" s="16"/>
      <c r="P47" s="16"/>
      <c r="Q47" s="16"/>
      <c r="R47" s="16"/>
      <c r="S47" s="21"/>
      <c r="U47" s="22"/>
      <c r="V47" s="43"/>
      <c r="AA47" s="1"/>
      <c r="AE47" s="25"/>
      <c r="AF47" s="25"/>
      <c r="AG47" s="25"/>
    </row>
    <row r="48" spans="3:33" ht="15.75" customHeight="1" x14ac:dyDescent="0.2">
      <c r="C48" s="45"/>
      <c r="D48" s="16"/>
      <c r="E48" s="16"/>
      <c r="F48" s="17"/>
      <c r="G48" s="17"/>
      <c r="H48" s="17"/>
      <c r="I48" s="16"/>
      <c r="J48" s="16"/>
      <c r="K48" s="16"/>
      <c r="L48" s="16"/>
      <c r="M48" s="19"/>
      <c r="N48" s="16"/>
      <c r="O48" s="16"/>
      <c r="P48" s="16"/>
      <c r="Q48" s="16"/>
      <c r="R48" s="16"/>
      <c r="S48" s="21"/>
      <c r="U48" s="22"/>
      <c r="V48" s="43"/>
      <c r="AA48" s="1"/>
      <c r="AE48" s="25"/>
      <c r="AF48" s="25"/>
      <c r="AG48" s="25"/>
    </row>
    <row r="49" spans="3:33" ht="15.75" customHeight="1" x14ac:dyDescent="0.2">
      <c r="C49" s="45"/>
      <c r="D49" s="16"/>
      <c r="E49" s="16"/>
      <c r="F49" s="17"/>
      <c r="G49" s="17"/>
      <c r="H49" s="17"/>
      <c r="I49" s="16"/>
      <c r="J49" s="16"/>
      <c r="K49" s="16"/>
      <c r="L49" s="16"/>
      <c r="M49" s="19"/>
      <c r="N49" s="16"/>
      <c r="O49" s="16"/>
      <c r="P49" s="16"/>
      <c r="Q49" s="16"/>
      <c r="R49" s="16"/>
      <c r="S49" s="21"/>
      <c r="U49" s="22"/>
      <c r="V49" s="43"/>
      <c r="AA49" s="1"/>
      <c r="AE49" s="25"/>
      <c r="AF49" s="25"/>
      <c r="AG49" s="25"/>
    </row>
    <row r="50" spans="3:33" ht="15.75" customHeight="1" x14ac:dyDescent="0.2">
      <c r="C50" s="45"/>
      <c r="D50" s="16"/>
      <c r="E50" s="16"/>
      <c r="F50" s="17"/>
      <c r="G50" s="17"/>
      <c r="H50" s="17"/>
      <c r="I50" s="16"/>
      <c r="J50" s="16"/>
      <c r="K50" s="16"/>
      <c r="L50" s="16"/>
      <c r="M50" s="19"/>
      <c r="N50" s="16"/>
      <c r="O50" s="16"/>
      <c r="P50" s="16"/>
      <c r="Q50" s="16"/>
      <c r="R50" s="16"/>
      <c r="S50" s="21"/>
      <c r="U50" s="22"/>
      <c r="V50" s="43"/>
      <c r="AA50" s="1"/>
      <c r="AE50" s="25"/>
      <c r="AF50" s="25"/>
      <c r="AG50" s="25"/>
    </row>
    <row r="51" spans="3:33" ht="15.75" customHeight="1" x14ac:dyDescent="0.2">
      <c r="C51" s="45"/>
      <c r="D51" s="16"/>
      <c r="E51" s="16"/>
      <c r="F51" s="17"/>
      <c r="G51" s="17"/>
      <c r="H51" s="17"/>
      <c r="I51" s="16"/>
      <c r="J51" s="16"/>
      <c r="K51" s="16"/>
      <c r="L51" s="16"/>
      <c r="M51" s="19"/>
      <c r="N51" s="16"/>
      <c r="O51" s="16"/>
      <c r="P51" s="16"/>
      <c r="Q51" s="16"/>
      <c r="R51" s="16"/>
      <c r="S51" s="21"/>
      <c r="U51" s="22"/>
      <c r="V51" s="43"/>
      <c r="AA51" s="1"/>
      <c r="AE51" s="25"/>
      <c r="AF51" s="25"/>
      <c r="AG51" s="25"/>
    </row>
    <row r="52" spans="3:33" ht="15.75" customHeight="1" x14ac:dyDescent="0.2">
      <c r="C52" s="45"/>
      <c r="D52" s="16"/>
      <c r="E52" s="16"/>
      <c r="F52" s="17"/>
      <c r="G52" s="17"/>
      <c r="H52" s="17"/>
      <c r="I52" s="16"/>
      <c r="J52" s="16"/>
      <c r="K52" s="16"/>
      <c r="L52" s="16"/>
      <c r="M52" s="19"/>
      <c r="N52" s="16"/>
      <c r="O52" s="16"/>
      <c r="P52" s="16"/>
      <c r="Q52" s="16"/>
      <c r="R52" s="16"/>
      <c r="S52" s="21"/>
      <c r="U52" s="22"/>
      <c r="V52" s="43"/>
      <c r="AA52" s="1"/>
      <c r="AE52" s="25"/>
      <c r="AF52" s="25"/>
      <c r="AG52" s="25"/>
    </row>
    <row r="53" spans="3:33" ht="15.75" customHeight="1" x14ac:dyDescent="0.2">
      <c r="C53" s="45"/>
      <c r="D53" s="16"/>
      <c r="E53" s="16"/>
      <c r="F53" s="17"/>
      <c r="G53" s="17"/>
      <c r="H53" s="17"/>
      <c r="I53" s="16"/>
      <c r="J53" s="16"/>
      <c r="K53" s="16"/>
      <c r="L53" s="16"/>
      <c r="M53" s="19"/>
      <c r="N53" s="16"/>
      <c r="O53" s="16"/>
      <c r="P53" s="16"/>
      <c r="Q53" s="16"/>
      <c r="R53" s="16"/>
      <c r="S53" s="21"/>
      <c r="U53" s="22"/>
      <c r="V53" s="43"/>
      <c r="AA53" s="1"/>
      <c r="AE53" s="25"/>
      <c r="AF53" s="25"/>
      <c r="AG53" s="25"/>
    </row>
    <row r="54" spans="3:33" ht="15.75" customHeight="1" x14ac:dyDescent="0.2">
      <c r="C54" s="45"/>
      <c r="D54" s="16"/>
      <c r="E54" s="16"/>
      <c r="F54" s="17"/>
      <c r="G54" s="17"/>
      <c r="H54" s="17"/>
      <c r="I54" s="16"/>
      <c r="J54" s="16"/>
      <c r="K54" s="16"/>
      <c r="L54" s="16"/>
      <c r="M54" s="19"/>
      <c r="N54" s="16"/>
      <c r="O54" s="16"/>
      <c r="P54" s="16"/>
      <c r="Q54" s="16"/>
      <c r="R54" s="16"/>
      <c r="S54" s="21"/>
      <c r="U54" s="22"/>
      <c r="V54" s="43"/>
      <c r="AA54" s="1"/>
      <c r="AE54" s="25"/>
      <c r="AF54" s="25"/>
      <c r="AG54" s="25"/>
    </row>
    <row r="55" spans="3:33" ht="15.75" customHeight="1" x14ac:dyDescent="0.2">
      <c r="C55" s="45"/>
      <c r="D55" s="16"/>
      <c r="E55" s="16"/>
      <c r="F55" s="17"/>
      <c r="G55" s="17"/>
      <c r="H55" s="17"/>
      <c r="I55" s="16"/>
      <c r="J55" s="16"/>
      <c r="K55" s="16"/>
      <c r="L55" s="16"/>
      <c r="M55" s="19"/>
      <c r="N55" s="16"/>
      <c r="O55" s="16"/>
      <c r="P55" s="16"/>
      <c r="Q55" s="16"/>
      <c r="R55" s="16"/>
      <c r="S55" s="21"/>
      <c r="U55" s="22"/>
      <c r="V55" s="43"/>
      <c r="AA55" s="1"/>
      <c r="AE55" s="25"/>
      <c r="AF55" s="25"/>
      <c r="AG55" s="25"/>
    </row>
    <row r="56" spans="3:33" ht="15.75" customHeight="1" x14ac:dyDescent="0.2">
      <c r="C56" s="45"/>
      <c r="D56" s="16"/>
      <c r="E56" s="16"/>
      <c r="F56" s="17"/>
      <c r="G56" s="17"/>
      <c r="H56" s="17"/>
      <c r="I56" s="16"/>
      <c r="J56" s="16"/>
      <c r="K56" s="16"/>
      <c r="L56" s="16"/>
      <c r="M56" s="19"/>
      <c r="N56" s="16"/>
      <c r="O56" s="16"/>
      <c r="P56" s="16"/>
      <c r="Q56" s="16"/>
      <c r="R56" s="16"/>
      <c r="S56" s="21"/>
      <c r="U56" s="22"/>
      <c r="V56" s="43"/>
      <c r="AA56" s="1"/>
      <c r="AE56" s="25"/>
      <c r="AF56" s="25"/>
      <c r="AG56" s="25"/>
    </row>
    <row r="57" spans="3:33" ht="15.75" customHeight="1" x14ac:dyDescent="0.2">
      <c r="C57" s="45"/>
      <c r="D57" s="16"/>
      <c r="E57" s="16"/>
      <c r="F57" s="17"/>
      <c r="G57" s="17"/>
      <c r="H57" s="17"/>
      <c r="I57" s="16"/>
      <c r="J57" s="16"/>
      <c r="K57" s="16"/>
      <c r="L57" s="16"/>
      <c r="M57" s="19"/>
      <c r="N57" s="16"/>
      <c r="O57" s="16"/>
      <c r="P57" s="16"/>
      <c r="Q57" s="16"/>
      <c r="R57" s="16"/>
      <c r="S57" s="21"/>
      <c r="U57" s="22"/>
      <c r="V57" s="43"/>
      <c r="AA57" s="1"/>
      <c r="AE57" s="25"/>
      <c r="AF57" s="25"/>
      <c r="AG57" s="25"/>
    </row>
    <row r="58" spans="3:33" ht="15.75" customHeight="1" x14ac:dyDescent="0.2">
      <c r="C58" s="45"/>
      <c r="D58" s="16"/>
      <c r="E58" s="16"/>
      <c r="F58" s="17"/>
      <c r="G58" s="17"/>
      <c r="H58" s="17"/>
      <c r="I58" s="16"/>
      <c r="J58" s="16"/>
      <c r="K58" s="16"/>
      <c r="L58" s="16"/>
      <c r="M58" s="19"/>
      <c r="N58" s="16"/>
      <c r="O58" s="16"/>
      <c r="P58" s="16"/>
      <c r="Q58" s="16"/>
      <c r="R58" s="16"/>
      <c r="S58" s="21"/>
      <c r="U58" s="22"/>
      <c r="V58" s="43"/>
      <c r="AA58" s="1"/>
      <c r="AE58" s="25"/>
      <c r="AF58" s="25"/>
      <c r="AG58" s="25"/>
    </row>
    <row r="59" spans="3:33" ht="15.75" customHeight="1" x14ac:dyDescent="0.2">
      <c r="C59" s="45"/>
      <c r="D59" s="16"/>
      <c r="E59" s="16"/>
      <c r="F59" s="17"/>
      <c r="G59" s="17"/>
      <c r="H59" s="17"/>
      <c r="I59" s="16"/>
      <c r="J59" s="16"/>
      <c r="K59" s="16"/>
      <c r="L59" s="16"/>
      <c r="M59" s="19"/>
      <c r="N59" s="16"/>
      <c r="O59" s="16"/>
      <c r="P59" s="16"/>
      <c r="Q59" s="16"/>
      <c r="R59" s="16"/>
      <c r="S59" s="21"/>
      <c r="U59" s="22"/>
      <c r="V59" s="43"/>
      <c r="AA59" s="1"/>
      <c r="AE59" s="25"/>
      <c r="AF59" s="25"/>
      <c r="AG59" s="25"/>
    </row>
    <row r="60" spans="3:33" ht="15.75" customHeight="1" x14ac:dyDescent="0.2">
      <c r="C60" s="45"/>
      <c r="D60" s="16"/>
      <c r="E60" s="16"/>
      <c r="F60" s="17"/>
      <c r="G60" s="17"/>
      <c r="H60" s="17"/>
      <c r="I60" s="16"/>
      <c r="J60" s="16"/>
      <c r="K60" s="16"/>
      <c r="L60" s="16"/>
      <c r="M60" s="19"/>
      <c r="N60" s="16"/>
      <c r="O60" s="16"/>
      <c r="P60" s="16"/>
      <c r="Q60" s="16"/>
      <c r="R60" s="16"/>
      <c r="S60" s="21"/>
      <c r="U60" s="22"/>
      <c r="V60" s="43"/>
      <c r="AA60" s="1"/>
      <c r="AE60" s="25"/>
      <c r="AF60" s="25"/>
      <c r="AG60" s="25"/>
    </row>
    <row r="61" spans="3:33" ht="15.75" customHeight="1" x14ac:dyDescent="0.2">
      <c r="C61" s="45"/>
      <c r="D61" s="16"/>
      <c r="E61" s="16"/>
      <c r="F61" s="17"/>
      <c r="G61" s="17"/>
      <c r="H61" s="17"/>
      <c r="I61" s="16"/>
      <c r="J61" s="16"/>
      <c r="K61" s="16"/>
      <c r="L61" s="16"/>
      <c r="M61" s="19"/>
      <c r="N61" s="16"/>
      <c r="O61" s="16"/>
      <c r="P61" s="16"/>
      <c r="Q61" s="16"/>
      <c r="R61" s="16"/>
      <c r="S61" s="21"/>
      <c r="U61" s="22"/>
      <c r="V61" s="43"/>
      <c r="AA61" s="1"/>
      <c r="AE61" s="25"/>
      <c r="AF61" s="25"/>
      <c r="AG61" s="25"/>
    </row>
    <row r="62" spans="3:33" ht="15.75" customHeight="1" x14ac:dyDescent="0.2">
      <c r="C62" s="45"/>
      <c r="D62" s="16"/>
      <c r="E62" s="16"/>
      <c r="F62" s="17"/>
      <c r="G62" s="17"/>
      <c r="H62" s="17"/>
      <c r="I62" s="16"/>
      <c r="J62" s="16"/>
      <c r="K62" s="16"/>
      <c r="L62" s="16"/>
      <c r="M62" s="19"/>
      <c r="N62" s="16"/>
      <c r="O62" s="16"/>
      <c r="P62" s="16"/>
      <c r="Q62" s="16"/>
      <c r="R62" s="16"/>
      <c r="S62" s="21"/>
      <c r="U62" s="22"/>
      <c r="V62" s="43"/>
      <c r="AA62" s="1"/>
      <c r="AE62" s="25"/>
      <c r="AF62" s="25"/>
      <c r="AG62" s="25"/>
    </row>
    <row r="63" spans="3:33" ht="15.75" customHeight="1" x14ac:dyDescent="0.2">
      <c r="C63" s="45"/>
      <c r="D63" s="16"/>
      <c r="E63" s="16"/>
      <c r="F63" s="17"/>
      <c r="G63" s="17"/>
      <c r="H63" s="17"/>
      <c r="I63" s="16"/>
      <c r="J63" s="16"/>
      <c r="K63" s="16"/>
      <c r="L63" s="16"/>
      <c r="M63" s="19"/>
      <c r="N63" s="16"/>
      <c r="O63" s="16"/>
      <c r="P63" s="16"/>
      <c r="Q63" s="16"/>
      <c r="R63" s="16"/>
      <c r="S63" s="21"/>
      <c r="U63" s="22"/>
      <c r="V63" s="43"/>
      <c r="AA63" s="1"/>
      <c r="AE63" s="25"/>
      <c r="AF63" s="25"/>
      <c r="AG63" s="25"/>
    </row>
    <row r="64" spans="3:33" ht="15.75" customHeight="1" x14ac:dyDescent="0.2">
      <c r="C64" s="45"/>
      <c r="D64" s="16"/>
      <c r="E64" s="16"/>
      <c r="F64" s="17"/>
      <c r="G64" s="17"/>
      <c r="H64" s="17"/>
      <c r="I64" s="16"/>
      <c r="J64" s="16"/>
      <c r="K64" s="16"/>
      <c r="L64" s="16"/>
      <c r="M64" s="19"/>
      <c r="N64" s="16"/>
      <c r="O64" s="16"/>
      <c r="P64" s="16"/>
      <c r="Q64" s="16"/>
      <c r="R64" s="16"/>
      <c r="S64" s="21"/>
      <c r="U64" s="22"/>
      <c r="V64" s="43"/>
      <c r="AA64" s="1"/>
      <c r="AE64" s="25"/>
      <c r="AF64" s="25"/>
      <c r="AG64" s="25"/>
    </row>
    <row r="65" spans="3:33" ht="15.75" customHeight="1" x14ac:dyDescent="0.2">
      <c r="C65" s="45"/>
      <c r="D65" s="16"/>
      <c r="E65" s="16"/>
      <c r="F65" s="17"/>
      <c r="G65" s="17"/>
      <c r="H65" s="17"/>
      <c r="I65" s="16"/>
      <c r="J65" s="16"/>
      <c r="K65" s="16"/>
      <c r="L65" s="16"/>
      <c r="M65" s="19"/>
      <c r="N65" s="16"/>
      <c r="O65" s="16"/>
      <c r="P65" s="16"/>
      <c r="Q65" s="16"/>
      <c r="R65" s="16"/>
      <c r="S65" s="21"/>
      <c r="U65" s="22"/>
      <c r="V65" s="43"/>
      <c r="AA65" s="1"/>
      <c r="AE65" s="25"/>
      <c r="AF65" s="25"/>
      <c r="AG65" s="25"/>
    </row>
    <row r="66" spans="3:33" ht="15.75" customHeight="1" x14ac:dyDescent="0.2">
      <c r="C66" s="45"/>
      <c r="D66" s="16"/>
      <c r="E66" s="16"/>
      <c r="F66" s="17"/>
      <c r="G66" s="17"/>
      <c r="H66" s="17"/>
      <c r="I66" s="16"/>
      <c r="J66" s="16"/>
      <c r="K66" s="16"/>
      <c r="L66" s="16"/>
      <c r="M66" s="19"/>
      <c r="N66" s="16"/>
      <c r="O66" s="16"/>
      <c r="P66" s="16"/>
      <c r="Q66" s="16"/>
      <c r="R66" s="16"/>
      <c r="S66" s="21"/>
      <c r="U66" s="22"/>
      <c r="V66" s="43"/>
      <c r="AA66" s="1"/>
      <c r="AE66" s="25"/>
      <c r="AF66" s="25"/>
      <c r="AG66" s="25"/>
    </row>
    <row r="67" spans="3:33" ht="15.75" customHeight="1" x14ac:dyDescent="0.2">
      <c r="C67" s="45"/>
      <c r="D67" s="16"/>
      <c r="E67" s="16"/>
      <c r="F67" s="17"/>
      <c r="G67" s="17"/>
      <c r="H67" s="17"/>
      <c r="I67" s="16"/>
      <c r="J67" s="16"/>
      <c r="K67" s="16"/>
      <c r="L67" s="16"/>
      <c r="M67" s="19"/>
      <c r="N67" s="16"/>
      <c r="O67" s="16"/>
      <c r="P67" s="16"/>
      <c r="Q67" s="16"/>
      <c r="R67" s="16"/>
      <c r="S67" s="21"/>
      <c r="U67" s="22"/>
      <c r="V67" s="43"/>
      <c r="AA67" s="1"/>
      <c r="AE67" s="25"/>
      <c r="AF67" s="25"/>
      <c r="AG67" s="25"/>
    </row>
    <row r="68" spans="3:33" ht="15.75" customHeight="1" x14ac:dyDescent="0.2">
      <c r="C68" s="45"/>
      <c r="D68" s="16"/>
      <c r="E68" s="16"/>
      <c r="F68" s="17"/>
      <c r="G68" s="17"/>
      <c r="H68" s="17"/>
      <c r="I68" s="16"/>
      <c r="J68" s="16"/>
      <c r="K68" s="16"/>
      <c r="L68" s="16"/>
      <c r="M68" s="19"/>
      <c r="N68" s="16"/>
      <c r="O68" s="16"/>
      <c r="P68" s="16"/>
      <c r="Q68" s="16"/>
      <c r="R68" s="16"/>
      <c r="S68" s="21"/>
      <c r="U68" s="22"/>
      <c r="V68" s="43"/>
      <c r="AA68" s="1"/>
      <c r="AE68" s="25"/>
      <c r="AF68" s="25"/>
      <c r="AG68" s="25"/>
    </row>
    <row r="69" spans="3:33" ht="15.75" customHeight="1" x14ac:dyDescent="0.2">
      <c r="C69" s="45"/>
      <c r="D69" s="16"/>
      <c r="E69" s="16"/>
      <c r="F69" s="17"/>
      <c r="G69" s="17"/>
      <c r="H69" s="17"/>
      <c r="I69" s="16"/>
      <c r="J69" s="16"/>
      <c r="K69" s="16"/>
      <c r="L69" s="16"/>
      <c r="M69" s="19"/>
      <c r="N69" s="16"/>
      <c r="O69" s="16"/>
      <c r="P69" s="16"/>
      <c r="Q69" s="16"/>
      <c r="R69" s="16"/>
      <c r="S69" s="21"/>
      <c r="U69" s="22"/>
      <c r="V69" s="43"/>
      <c r="AA69" s="1"/>
      <c r="AE69" s="25"/>
      <c r="AF69" s="25"/>
      <c r="AG69" s="25"/>
    </row>
    <row r="70" spans="3:33" ht="15.75" customHeight="1" x14ac:dyDescent="0.2">
      <c r="C70" s="45"/>
      <c r="D70" s="16"/>
      <c r="E70" s="16"/>
      <c r="F70" s="17"/>
      <c r="G70" s="17"/>
      <c r="H70" s="17"/>
      <c r="I70" s="16"/>
      <c r="J70" s="16"/>
      <c r="K70" s="16"/>
      <c r="L70" s="16"/>
      <c r="M70" s="19"/>
      <c r="N70" s="16"/>
      <c r="O70" s="16"/>
      <c r="P70" s="16"/>
      <c r="Q70" s="16"/>
      <c r="R70" s="16"/>
      <c r="S70" s="21"/>
      <c r="U70" s="22"/>
      <c r="V70" s="43"/>
      <c r="AA70" s="1"/>
      <c r="AE70" s="25"/>
      <c r="AF70" s="25"/>
      <c r="AG70" s="25"/>
    </row>
    <row r="71" spans="3:33" ht="15.75" customHeight="1" x14ac:dyDescent="0.2">
      <c r="C71" s="45"/>
      <c r="D71" s="16"/>
      <c r="E71" s="16"/>
      <c r="F71" s="17"/>
      <c r="G71" s="17"/>
      <c r="H71" s="17"/>
      <c r="I71" s="16"/>
      <c r="J71" s="16"/>
      <c r="K71" s="16"/>
      <c r="L71" s="16"/>
      <c r="M71" s="19"/>
      <c r="N71" s="16"/>
      <c r="O71" s="16"/>
      <c r="P71" s="16"/>
      <c r="Q71" s="16"/>
      <c r="R71" s="16"/>
      <c r="S71" s="21"/>
      <c r="U71" s="22"/>
      <c r="V71" s="43"/>
      <c r="AA71" s="1"/>
      <c r="AE71" s="25"/>
      <c r="AF71" s="25"/>
      <c r="AG71" s="25"/>
    </row>
    <row r="72" spans="3:33" ht="15.75" customHeight="1" x14ac:dyDescent="0.2">
      <c r="C72" s="45"/>
      <c r="D72" s="16"/>
      <c r="E72" s="16"/>
      <c r="F72" s="17"/>
      <c r="G72" s="17"/>
      <c r="H72" s="17"/>
      <c r="I72" s="16"/>
      <c r="J72" s="16"/>
      <c r="K72" s="16"/>
      <c r="L72" s="16"/>
      <c r="M72" s="19"/>
      <c r="N72" s="16"/>
      <c r="O72" s="16"/>
      <c r="P72" s="16"/>
      <c r="Q72" s="16"/>
      <c r="R72" s="16"/>
      <c r="S72" s="21"/>
      <c r="U72" s="22"/>
      <c r="V72" s="43"/>
      <c r="AA72" s="1"/>
      <c r="AE72" s="25"/>
      <c r="AF72" s="25"/>
      <c r="AG72" s="25"/>
    </row>
    <row r="73" spans="3:33" ht="15.75" customHeight="1" x14ac:dyDescent="0.2">
      <c r="C73" s="45"/>
      <c r="D73" s="16"/>
      <c r="E73" s="16"/>
      <c r="F73" s="17"/>
      <c r="G73" s="17"/>
      <c r="H73" s="17"/>
      <c r="I73" s="16"/>
      <c r="J73" s="16"/>
      <c r="K73" s="16"/>
      <c r="L73" s="16"/>
      <c r="M73" s="19"/>
      <c r="N73" s="16"/>
      <c r="O73" s="16"/>
      <c r="P73" s="16"/>
      <c r="Q73" s="16"/>
      <c r="R73" s="16"/>
      <c r="S73" s="21"/>
      <c r="U73" s="22"/>
      <c r="V73" s="43"/>
      <c r="AA73" s="1"/>
      <c r="AE73" s="25"/>
      <c r="AF73" s="25"/>
      <c r="AG73" s="25"/>
    </row>
    <row r="74" spans="3:33" ht="15.75" customHeight="1" x14ac:dyDescent="0.2">
      <c r="C74" s="45"/>
      <c r="D74" s="16"/>
      <c r="E74" s="16"/>
      <c r="F74" s="17"/>
      <c r="G74" s="17"/>
      <c r="H74" s="17"/>
      <c r="I74" s="16"/>
      <c r="J74" s="16"/>
      <c r="K74" s="16"/>
      <c r="L74" s="16"/>
      <c r="M74" s="19"/>
      <c r="N74" s="16"/>
      <c r="O74" s="16"/>
      <c r="P74" s="16"/>
      <c r="Q74" s="16"/>
      <c r="R74" s="16"/>
      <c r="S74" s="21"/>
      <c r="U74" s="22"/>
      <c r="V74" s="43"/>
      <c r="AA74" s="1"/>
      <c r="AE74" s="25"/>
      <c r="AF74" s="25"/>
      <c r="AG74" s="25"/>
    </row>
    <row r="75" spans="3:33" ht="15.75" customHeight="1" x14ac:dyDescent="0.2">
      <c r="C75" s="45"/>
      <c r="D75" s="16"/>
      <c r="E75" s="16"/>
      <c r="F75" s="17"/>
      <c r="G75" s="17"/>
      <c r="H75" s="17"/>
      <c r="I75" s="16"/>
      <c r="J75" s="16"/>
      <c r="K75" s="16"/>
      <c r="L75" s="16"/>
      <c r="M75" s="19"/>
      <c r="N75" s="16"/>
      <c r="O75" s="16"/>
      <c r="P75" s="16"/>
      <c r="Q75" s="16"/>
      <c r="R75" s="16"/>
      <c r="S75" s="21"/>
      <c r="U75" s="22"/>
      <c r="V75" s="43"/>
      <c r="AA75" s="1"/>
      <c r="AE75" s="25"/>
      <c r="AF75" s="25"/>
      <c r="AG75" s="25"/>
    </row>
    <row r="76" spans="3:33" ht="15.75" customHeight="1" x14ac:dyDescent="0.2">
      <c r="C76" s="45"/>
      <c r="D76" s="16"/>
      <c r="E76" s="16"/>
      <c r="F76" s="17"/>
      <c r="G76" s="17"/>
      <c r="H76" s="17"/>
      <c r="I76" s="16"/>
      <c r="J76" s="16"/>
      <c r="K76" s="16"/>
      <c r="L76" s="16"/>
      <c r="M76" s="19"/>
      <c r="N76" s="16"/>
      <c r="O76" s="16"/>
      <c r="P76" s="16"/>
      <c r="Q76" s="16"/>
      <c r="R76" s="16"/>
      <c r="S76" s="21"/>
      <c r="U76" s="22"/>
      <c r="V76" s="43"/>
      <c r="AA76" s="1"/>
      <c r="AE76" s="25"/>
      <c r="AF76" s="25"/>
      <c r="AG76" s="25"/>
    </row>
    <row r="77" spans="3:33" ht="15.75" customHeight="1" x14ac:dyDescent="0.2">
      <c r="C77" s="45"/>
      <c r="D77" s="16"/>
      <c r="E77" s="16"/>
      <c r="F77" s="17"/>
      <c r="G77" s="17"/>
      <c r="H77" s="17"/>
      <c r="I77" s="16"/>
      <c r="J77" s="16"/>
      <c r="K77" s="16"/>
      <c r="L77" s="16"/>
      <c r="M77" s="19"/>
      <c r="N77" s="16"/>
      <c r="O77" s="16"/>
      <c r="P77" s="16"/>
      <c r="Q77" s="16"/>
      <c r="R77" s="16"/>
      <c r="S77" s="21"/>
      <c r="U77" s="22"/>
      <c r="V77" s="43"/>
      <c r="AA77" s="1"/>
      <c r="AE77" s="25"/>
      <c r="AF77" s="25"/>
      <c r="AG77" s="25"/>
    </row>
    <row r="78" spans="3:33" ht="15.75" customHeight="1" x14ac:dyDescent="0.2">
      <c r="C78" s="45"/>
      <c r="D78" s="16"/>
      <c r="E78" s="16"/>
      <c r="F78" s="17"/>
      <c r="G78" s="17"/>
      <c r="H78" s="17"/>
      <c r="I78" s="16"/>
      <c r="J78" s="16"/>
      <c r="K78" s="16"/>
      <c r="L78" s="16"/>
      <c r="M78" s="19"/>
      <c r="N78" s="16"/>
      <c r="O78" s="16"/>
      <c r="P78" s="16"/>
      <c r="Q78" s="16"/>
      <c r="R78" s="16"/>
      <c r="S78" s="21"/>
      <c r="U78" s="22"/>
      <c r="V78" s="43"/>
      <c r="AA78" s="1"/>
      <c r="AE78" s="25"/>
      <c r="AF78" s="25"/>
      <c r="AG78" s="25"/>
    </row>
    <row r="79" spans="3:33" ht="15.75" customHeight="1" x14ac:dyDescent="0.2">
      <c r="C79" s="45"/>
      <c r="D79" s="16"/>
      <c r="E79" s="16"/>
      <c r="F79" s="17"/>
      <c r="G79" s="17"/>
      <c r="H79" s="17"/>
      <c r="I79" s="16"/>
      <c r="J79" s="16"/>
      <c r="K79" s="16"/>
      <c r="L79" s="16"/>
      <c r="M79" s="19"/>
      <c r="N79" s="16"/>
      <c r="O79" s="16"/>
      <c r="P79" s="16"/>
      <c r="Q79" s="16"/>
      <c r="R79" s="16"/>
      <c r="S79" s="21"/>
      <c r="U79" s="22"/>
      <c r="V79" s="43"/>
      <c r="AA79" s="1"/>
      <c r="AE79" s="25"/>
      <c r="AF79" s="25"/>
      <c r="AG79" s="25"/>
    </row>
    <row r="80" spans="3:33" ht="15.75" customHeight="1" x14ac:dyDescent="0.2">
      <c r="C80" s="45"/>
      <c r="D80" s="16"/>
      <c r="E80" s="16"/>
      <c r="F80" s="17"/>
      <c r="G80" s="17"/>
      <c r="H80" s="17"/>
      <c r="I80" s="16"/>
      <c r="J80" s="16"/>
      <c r="K80" s="16"/>
      <c r="L80" s="16"/>
      <c r="M80" s="19"/>
      <c r="N80" s="16"/>
      <c r="O80" s="16"/>
      <c r="P80" s="16"/>
      <c r="Q80" s="16"/>
      <c r="R80" s="16"/>
      <c r="S80" s="21"/>
      <c r="U80" s="22"/>
      <c r="V80" s="43"/>
      <c r="AA80" s="1"/>
      <c r="AE80" s="25"/>
      <c r="AF80" s="25"/>
      <c r="AG80" s="25"/>
    </row>
    <row r="81" spans="3:33" ht="15.75" customHeight="1" x14ac:dyDescent="0.2">
      <c r="C81" s="45"/>
      <c r="D81" s="16"/>
      <c r="E81" s="16"/>
      <c r="F81" s="17"/>
      <c r="G81" s="17"/>
      <c r="H81" s="17"/>
      <c r="I81" s="16"/>
      <c r="J81" s="16"/>
      <c r="K81" s="16"/>
      <c r="L81" s="16"/>
      <c r="M81" s="19"/>
      <c r="N81" s="16"/>
      <c r="O81" s="16"/>
      <c r="P81" s="16"/>
      <c r="Q81" s="16"/>
      <c r="R81" s="16"/>
      <c r="S81" s="21"/>
      <c r="U81" s="22"/>
      <c r="V81" s="43"/>
      <c r="AA81" s="1"/>
      <c r="AE81" s="25"/>
      <c r="AF81" s="25"/>
      <c r="AG81" s="25"/>
    </row>
    <row r="82" spans="3:33" ht="15.75" customHeight="1" x14ac:dyDescent="0.2">
      <c r="C82" s="45"/>
      <c r="D82" s="16"/>
      <c r="E82" s="16"/>
      <c r="F82" s="17"/>
      <c r="G82" s="17"/>
      <c r="H82" s="17"/>
      <c r="I82" s="16"/>
      <c r="J82" s="16"/>
      <c r="K82" s="16"/>
      <c r="L82" s="16"/>
      <c r="M82" s="19"/>
      <c r="N82" s="16"/>
      <c r="O82" s="16"/>
      <c r="P82" s="16"/>
      <c r="Q82" s="16"/>
      <c r="R82" s="16"/>
      <c r="S82" s="21"/>
      <c r="U82" s="22"/>
      <c r="V82" s="43"/>
      <c r="AA82" s="1"/>
      <c r="AE82" s="25"/>
      <c r="AF82" s="25"/>
      <c r="AG82" s="25"/>
    </row>
    <row r="83" spans="3:33" ht="15.75" customHeight="1" x14ac:dyDescent="0.2">
      <c r="C83" s="45"/>
      <c r="D83" s="16"/>
      <c r="E83" s="16"/>
      <c r="F83" s="17"/>
      <c r="G83" s="17"/>
      <c r="H83" s="17"/>
      <c r="I83" s="16"/>
      <c r="J83" s="16"/>
      <c r="K83" s="16"/>
      <c r="L83" s="16"/>
      <c r="M83" s="19"/>
      <c r="N83" s="16"/>
      <c r="O83" s="16"/>
      <c r="P83" s="16"/>
      <c r="Q83" s="16"/>
      <c r="R83" s="16"/>
      <c r="S83" s="21"/>
      <c r="U83" s="22"/>
      <c r="V83" s="43"/>
      <c r="AA83" s="1"/>
      <c r="AE83" s="25"/>
      <c r="AF83" s="25"/>
      <c r="AG83" s="25"/>
    </row>
    <row r="84" spans="3:33" ht="15.75" customHeight="1" x14ac:dyDescent="0.2">
      <c r="C84" s="45"/>
      <c r="D84" s="16"/>
      <c r="E84" s="16"/>
      <c r="F84" s="17"/>
      <c r="G84" s="17"/>
      <c r="H84" s="17"/>
      <c r="I84" s="16"/>
      <c r="J84" s="16"/>
      <c r="K84" s="16"/>
      <c r="L84" s="16"/>
      <c r="M84" s="19"/>
      <c r="N84" s="16"/>
      <c r="O84" s="16"/>
      <c r="P84" s="16"/>
      <c r="Q84" s="16"/>
      <c r="R84" s="16"/>
      <c r="S84" s="21"/>
      <c r="U84" s="22"/>
      <c r="V84" s="43"/>
      <c r="AA84" s="1"/>
      <c r="AE84" s="25"/>
      <c r="AF84" s="25"/>
      <c r="AG84" s="25"/>
    </row>
    <row r="85" spans="3:33" ht="15.75" customHeight="1" x14ac:dyDescent="0.2">
      <c r="C85" s="45"/>
      <c r="D85" s="16"/>
      <c r="E85" s="16"/>
      <c r="F85" s="17"/>
      <c r="G85" s="17"/>
      <c r="H85" s="17"/>
      <c r="I85" s="16"/>
      <c r="J85" s="16"/>
      <c r="K85" s="16"/>
      <c r="L85" s="16"/>
      <c r="M85" s="19"/>
      <c r="N85" s="16"/>
      <c r="O85" s="16"/>
      <c r="P85" s="16"/>
      <c r="Q85" s="16"/>
      <c r="R85" s="16"/>
      <c r="S85" s="21"/>
      <c r="U85" s="22"/>
      <c r="V85" s="43"/>
      <c r="AA85" s="1"/>
      <c r="AE85" s="25"/>
      <c r="AF85" s="25"/>
      <c r="AG85" s="25"/>
    </row>
    <row r="86" spans="3:33" ht="15.75" customHeight="1" x14ac:dyDescent="0.2">
      <c r="C86" s="45"/>
      <c r="D86" s="16"/>
      <c r="E86" s="16"/>
      <c r="F86" s="17"/>
      <c r="G86" s="17"/>
      <c r="H86" s="17"/>
      <c r="I86" s="16"/>
      <c r="J86" s="16"/>
      <c r="K86" s="16"/>
      <c r="L86" s="16"/>
      <c r="M86" s="19"/>
      <c r="N86" s="16"/>
      <c r="O86" s="16"/>
      <c r="P86" s="16"/>
      <c r="Q86" s="16"/>
      <c r="R86" s="16"/>
      <c r="S86" s="21"/>
      <c r="U86" s="22"/>
      <c r="V86" s="43"/>
      <c r="AA86" s="1"/>
      <c r="AE86" s="25"/>
      <c r="AF86" s="25"/>
      <c r="AG86" s="25"/>
    </row>
    <row r="87" spans="3:33" ht="15.75" customHeight="1" x14ac:dyDescent="0.2">
      <c r="C87" s="45"/>
      <c r="D87" s="16"/>
      <c r="E87" s="16"/>
      <c r="F87" s="17"/>
      <c r="G87" s="17"/>
      <c r="H87" s="17"/>
      <c r="I87" s="16"/>
      <c r="J87" s="16"/>
      <c r="K87" s="16"/>
      <c r="L87" s="16"/>
      <c r="M87" s="19"/>
      <c r="N87" s="16"/>
      <c r="O87" s="16"/>
      <c r="P87" s="16"/>
      <c r="Q87" s="16"/>
      <c r="R87" s="16"/>
      <c r="S87" s="21"/>
      <c r="U87" s="22"/>
      <c r="V87" s="43"/>
      <c r="AA87" s="1"/>
      <c r="AE87" s="25"/>
      <c r="AF87" s="25"/>
      <c r="AG87" s="25"/>
    </row>
    <row r="88" spans="3:33" ht="15.75" customHeight="1" x14ac:dyDescent="0.2">
      <c r="C88" s="45"/>
      <c r="D88" s="16"/>
      <c r="E88" s="16"/>
      <c r="F88" s="17"/>
      <c r="G88" s="17"/>
      <c r="H88" s="17"/>
      <c r="I88" s="16"/>
      <c r="J88" s="16"/>
      <c r="K88" s="16"/>
      <c r="L88" s="16"/>
      <c r="M88" s="19"/>
      <c r="N88" s="16"/>
      <c r="O88" s="16"/>
      <c r="P88" s="16"/>
      <c r="Q88" s="16"/>
      <c r="R88" s="16"/>
      <c r="S88" s="21"/>
      <c r="U88" s="22"/>
      <c r="V88" s="43"/>
      <c r="AA88" s="1"/>
      <c r="AE88" s="25"/>
      <c r="AF88" s="25"/>
      <c r="AG88" s="25"/>
    </row>
    <row r="89" spans="3:33" ht="15.75" customHeight="1" x14ac:dyDescent="0.2">
      <c r="C89" s="45"/>
      <c r="D89" s="16"/>
      <c r="E89" s="16"/>
      <c r="F89" s="17"/>
      <c r="G89" s="17"/>
      <c r="H89" s="17"/>
      <c r="I89" s="16"/>
      <c r="J89" s="16"/>
      <c r="K89" s="16"/>
      <c r="L89" s="16"/>
      <c r="M89" s="19"/>
      <c r="N89" s="16"/>
      <c r="O89" s="16"/>
      <c r="P89" s="16"/>
      <c r="Q89" s="16"/>
      <c r="R89" s="16"/>
      <c r="S89" s="21"/>
      <c r="U89" s="22"/>
      <c r="V89" s="43"/>
      <c r="AA89" s="1"/>
      <c r="AE89" s="25"/>
      <c r="AF89" s="25"/>
      <c r="AG89" s="25"/>
    </row>
    <row r="90" spans="3:33" ht="15.75" customHeight="1" x14ac:dyDescent="0.2">
      <c r="C90" s="45"/>
      <c r="D90" s="16"/>
      <c r="E90" s="16"/>
      <c r="F90" s="17"/>
      <c r="G90" s="17"/>
      <c r="H90" s="17"/>
      <c r="I90" s="16"/>
      <c r="J90" s="16"/>
      <c r="K90" s="16"/>
      <c r="L90" s="16"/>
      <c r="M90" s="19"/>
      <c r="N90" s="16"/>
      <c r="O90" s="16"/>
      <c r="P90" s="16"/>
      <c r="Q90" s="16"/>
      <c r="R90" s="16"/>
      <c r="S90" s="21"/>
      <c r="U90" s="22"/>
      <c r="V90" s="43"/>
      <c r="AA90" s="1"/>
      <c r="AE90" s="25"/>
      <c r="AF90" s="25"/>
      <c r="AG90" s="25"/>
    </row>
    <row r="91" spans="3:33" ht="15.75" customHeight="1" x14ac:dyDescent="0.2">
      <c r="C91" s="45"/>
      <c r="D91" s="16"/>
      <c r="E91" s="16"/>
      <c r="F91" s="17"/>
      <c r="G91" s="17"/>
      <c r="H91" s="17"/>
      <c r="I91" s="16"/>
      <c r="J91" s="16"/>
      <c r="K91" s="16"/>
      <c r="L91" s="16"/>
      <c r="M91" s="19"/>
      <c r="N91" s="16"/>
      <c r="O91" s="16"/>
      <c r="P91" s="16"/>
      <c r="Q91" s="16"/>
      <c r="R91" s="16"/>
      <c r="S91" s="21"/>
      <c r="U91" s="22"/>
      <c r="V91" s="43"/>
      <c r="AA91" s="1"/>
      <c r="AE91" s="25"/>
      <c r="AF91" s="25"/>
      <c r="AG91" s="25"/>
    </row>
    <row r="92" spans="3:33" ht="15.75" customHeight="1" x14ac:dyDescent="0.2">
      <c r="C92" s="45"/>
      <c r="D92" s="16"/>
      <c r="E92" s="16"/>
      <c r="F92" s="17"/>
      <c r="G92" s="17"/>
      <c r="H92" s="17"/>
      <c r="I92" s="16"/>
      <c r="J92" s="16"/>
      <c r="K92" s="16"/>
      <c r="L92" s="16"/>
      <c r="M92" s="19"/>
      <c r="N92" s="16"/>
      <c r="O92" s="16"/>
      <c r="P92" s="16"/>
      <c r="Q92" s="16"/>
      <c r="R92" s="16"/>
      <c r="S92" s="21"/>
      <c r="U92" s="22"/>
      <c r="V92" s="43"/>
      <c r="AA92" s="1"/>
      <c r="AE92" s="25"/>
      <c r="AF92" s="25"/>
      <c r="AG92" s="25"/>
    </row>
    <row r="93" spans="3:33" ht="15.75" customHeight="1" x14ac:dyDescent="0.2">
      <c r="C93" s="45"/>
      <c r="D93" s="16"/>
      <c r="E93" s="16"/>
      <c r="F93" s="17"/>
      <c r="G93" s="17"/>
      <c r="H93" s="17"/>
      <c r="I93" s="16"/>
      <c r="J93" s="16"/>
      <c r="K93" s="16"/>
      <c r="L93" s="16"/>
      <c r="M93" s="19"/>
      <c r="N93" s="16"/>
      <c r="O93" s="16"/>
      <c r="P93" s="16"/>
      <c r="Q93" s="16"/>
      <c r="R93" s="16"/>
      <c r="S93" s="21"/>
      <c r="U93" s="22"/>
      <c r="V93" s="43"/>
      <c r="AA93" s="1"/>
      <c r="AE93" s="25"/>
      <c r="AF93" s="25"/>
      <c r="AG93" s="25"/>
    </row>
    <row r="94" spans="3:33" ht="15.75" customHeight="1" x14ac:dyDescent="0.2">
      <c r="C94" s="45"/>
      <c r="D94" s="16"/>
      <c r="E94" s="16"/>
      <c r="F94" s="17"/>
      <c r="G94" s="17"/>
      <c r="H94" s="17"/>
      <c r="I94" s="16"/>
      <c r="J94" s="16"/>
      <c r="K94" s="16"/>
      <c r="L94" s="16"/>
      <c r="M94" s="19"/>
      <c r="N94" s="16"/>
      <c r="O94" s="16"/>
      <c r="P94" s="16"/>
      <c r="Q94" s="16"/>
      <c r="R94" s="16"/>
      <c r="S94" s="21"/>
      <c r="U94" s="22"/>
      <c r="V94" s="43"/>
      <c r="AA94" s="1"/>
      <c r="AE94" s="25"/>
      <c r="AF94" s="25"/>
      <c r="AG94" s="25"/>
    </row>
    <row r="95" spans="3:33" ht="15.75" customHeight="1" x14ac:dyDescent="0.2">
      <c r="C95" s="45"/>
      <c r="D95" s="16"/>
      <c r="E95" s="16"/>
      <c r="F95" s="17"/>
      <c r="G95" s="17"/>
      <c r="H95" s="17"/>
      <c r="I95" s="16"/>
      <c r="J95" s="16"/>
      <c r="K95" s="16"/>
      <c r="L95" s="16"/>
      <c r="M95" s="19"/>
      <c r="N95" s="16"/>
      <c r="O95" s="16"/>
      <c r="P95" s="16"/>
      <c r="Q95" s="16"/>
      <c r="R95" s="16"/>
      <c r="S95" s="21"/>
      <c r="U95" s="22"/>
      <c r="V95" s="43"/>
      <c r="AA95" s="1"/>
      <c r="AE95" s="25"/>
      <c r="AF95" s="25"/>
      <c r="AG95" s="25"/>
    </row>
    <row r="96" spans="3:33" ht="15.75" customHeight="1" x14ac:dyDescent="0.2">
      <c r="C96" s="45"/>
      <c r="D96" s="16"/>
      <c r="E96" s="16"/>
      <c r="F96" s="17"/>
      <c r="G96" s="17"/>
      <c r="H96" s="17"/>
      <c r="I96" s="16"/>
      <c r="J96" s="16"/>
      <c r="K96" s="16"/>
      <c r="L96" s="16"/>
      <c r="M96" s="19"/>
      <c r="N96" s="16"/>
      <c r="O96" s="16"/>
      <c r="P96" s="16"/>
      <c r="Q96" s="16"/>
      <c r="R96" s="16"/>
      <c r="S96" s="21"/>
      <c r="U96" s="22"/>
      <c r="V96" s="43"/>
      <c r="AA96" s="1"/>
      <c r="AE96" s="25"/>
      <c r="AF96" s="25"/>
      <c r="AG96" s="25"/>
    </row>
    <row r="97" spans="3:27" ht="15.75" customHeight="1" x14ac:dyDescent="0.2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21"/>
      <c r="AA97" s="1"/>
    </row>
    <row r="98" spans="3:27" ht="15.75" customHeight="1" x14ac:dyDescent="0.2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21"/>
      <c r="AA98" s="1"/>
    </row>
    <row r="99" spans="3:27" ht="15.75" customHeight="1" x14ac:dyDescent="0.2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21"/>
      <c r="AA99" s="1"/>
    </row>
    <row r="100" spans="3:27" ht="15.75" customHeight="1" x14ac:dyDescent="0.2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21"/>
      <c r="AA100" s="1"/>
    </row>
    <row r="101" spans="3:27" ht="15.75" customHeight="1" x14ac:dyDescent="0.2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21"/>
      <c r="AA101" s="1"/>
    </row>
    <row r="102" spans="3:27" ht="15.75" customHeight="1" x14ac:dyDescent="0.2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21"/>
      <c r="AA102" s="1"/>
    </row>
    <row r="103" spans="3:27" ht="15.75" customHeight="1" x14ac:dyDescent="0.2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21"/>
      <c r="AA103" s="1"/>
    </row>
    <row r="104" spans="3:27" ht="15.75" customHeight="1" x14ac:dyDescent="0.2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21"/>
      <c r="AA104" s="1"/>
    </row>
    <row r="105" spans="3:27" ht="15.75" customHeight="1" x14ac:dyDescent="0.2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21"/>
      <c r="AA105" s="1"/>
    </row>
    <row r="106" spans="3:27" ht="15.75" customHeight="1" x14ac:dyDescent="0.2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21"/>
      <c r="AA106" s="1"/>
    </row>
    <row r="107" spans="3:27" ht="15.75" customHeight="1" x14ac:dyDescent="0.2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21"/>
      <c r="AA107" s="1"/>
    </row>
    <row r="108" spans="3:27" ht="15.75" customHeight="1" x14ac:dyDescent="0.2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21"/>
      <c r="AA108" s="1"/>
    </row>
    <row r="109" spans="3:27" ht="15.75" customHeight="1" x14ac:dyDescent="0.2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21"/>
      <c r="AA109" s="1"/>
    </row>
    <row r="110" spans="3:27" ht="15.75" customHeight="1" x14ac:dyDescent="0.2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21"/>
      <c r="AA110" s="1"/>
    </row>
    <row r="111" spans="3:27" ht="15.75" customHeight="1" x14ac:dyDescent="0.2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21"/>
      <c r="AA111" s="1"/>
    </row>
    <row r="112" spans="3:27" ht="15.75" customHeight="1" x14ac:dyDescent="0.2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21"/>
      <c r="AA112" s="1"/>
    </row>
    <row r="113" spans="3:27" ht="15.75" customHeight="1" x14ac:dyDescent="0.2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21"/>
      <c r="AA113" s="1"/>
    </row>
    <row r="114" spans="3:27" ht="15.75" customHeight="1" x14ac:dyDescent="0.2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21"/>
      <c r="AA114" s="1"/>
    </row>
    <row r="115" spans="3:27" ht="15.75" customHeight="1" x14ac:dyDescent="0.2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1"/>
    </row>
    <row r="116" spans="3:27" ht="15.75" customHeight="1" x14ac:dyDescent="0.2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1"/>
    </row>
    <row r="117" spans="3:27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1"/>
    </row>
    <row r="118" spans="3:27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1"/>
    </row>
    <row r="119" spans="3:27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1"/>
    </row>
    <row r="120" spans="3:27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1"/>
    </row>
    <row r="121" spans="3:27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1"/>
    </row>
    <row r="122" spans="3:27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1"/>
    </row>
    <row r="123" spans="3:27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1"/>
    </row>
    <row r="124" spans="3:27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1"/>
    </row>
    <row r="125" spans="3:27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1"/>
    </row>
    <row r="126" spans="3:27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1"/>
    </row>
    <row r="127" spans="3:27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1"/>
    </row>
    <row r="128" spans="3:27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1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1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1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1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1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1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1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1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1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1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1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1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1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1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1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1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1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1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1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1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1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1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1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1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1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1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1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1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1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1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1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1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1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1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1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1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1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1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1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1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1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1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1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1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1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1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1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1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1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1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1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1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1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1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1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1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1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1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1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1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1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1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1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1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1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1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1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1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1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1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1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1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1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1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1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1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1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1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1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1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1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1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1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1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1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1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1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1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1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1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1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1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1"/>
    </row>
    <row r="221" spans="3:19" ht="15.75" customHeight="1" x14ac:dyDescent="0.2">
      <c r="S221" s="21"/>
    </row>
    <row r="222" spans="3:19" ht="15.75" customHeight="1" x14ac:dyDescent="0.2">
      <c r="S222" s="21"/>
    </row>
    <row r="223" spans="3:19" ht="15.75" customHeight="1" x14ac:dyDescent="0.2">
      <c r="S223" s="21"/>
    </row>
    <row r="224" spans="3:19" ht="15.75" customHeight="1" x14ac:dyDescent="0.2">
      <c r="S224" s="21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tabSelected="1" workbookViewId="0">
      <pane xSplit="2" ySplit="3" topLeftCell="C4" activePane="bottomRight" state="frozen"/>
      <selection activeCell="T32" sqref="T32"/>
      <selection pane="topRight" activeCell="T32" sqref="T32"/>
      <selection pane="bottomLeft" activeCell="T32" sqref="T32"/>
      <selection pane="bottomRight" activeCell="T32" sqref="T32"/>
    </sheetView>
  </sheetViews>
  <sheetFormatPr baseColWidth="10" defaultColWidth="14.5" defaultRowHeight="15" customHeight="1" x14ac:dyDescent="0.2"/>
  <cols>
    <col min="1" max="1" width="15.5" customWidth="1"/>
    <col min="2" max="2" width="21.8320312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14.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5" t="str">
        <f ca="1">IFERROR(__xludf.DUMMYFUNCTION("IFERROR(VLOOKUP(B2,IMPORTRANGE(""https://docs.google.com/spreadsheets/d/1x0DhHglkXKoEBOD2MBsuK_EyIr1ouxD2ftIpqOYFa-k/edit?usp=sharing"",""Ubiquitty-SKU-Specific Info!B1:BJ5000""),3,FALSE),"""")"),"Malem Ultimate PRO BLUE Bedwetting Alarm with Loud Sound and Strong Vibration")</f>
        <v>Malem Ultimate PRO BLUE Bedwetting Alarm with Loud Sound and Strong Vibration</v>
      </c>
      <c r="B1" s="57"/>
      <c r="C1" s="74" t="s">
        <v>0</v>
      </c>
      <c r="D1" s="61" t="s">
        <v>1</v>
      </c>
      <c r="E1" s="61" t="s">
        <v>2</v>
      </c>
      <c r="F1" s="69" t="s">
        <v>3</v>
      </c>
      <c r="G1" s="69" t="s">
        <v>4</v>
      </c>
      <c r="H1" s="70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7" t="s">
        <v>10</v>
      </c>
      <c r="N1" s="68" t="s">
        <v>11</v>
      </c>
      <c r="O1" s="61" t="s">
        <v>12</v>
      </c>
      <c r="P1" s="61" t="s">
        <v>13</v>
      </c>
      <c r="Q1" s="61" t="s">
        <v>14</v>
      </c>
      <c r="R1" s="61" t="s">
        <v>66</v>
      </c>
      <c r="S1" s="64" t="s">
        <v>15</v>
      </c>
      <c r="T1" s="55" t="s">
        <v>68</v>
      </c>
      <c r="U1" s="55" t="s">
        <v>16</v>
      </c>
      <c r="V1" s="55" t="s">
        <v>17</v>
      </c>
      <c r="W1" s="55" t="s">
        <v>18</v>
      </c>
      <c r="X1" s="55" t="s">
        <v>19</v>
      </c>
      <c r="Y1" s="55" t="s">
        <v>20</v>
      </c>
      <c r="Z1" s="55" t="s">
        <v>21</v>
      </c>
      <c r="AA1" s="55" t="s">
        <v>22</v>
      </c>
      <c r="AB1" s="55" t="s">
        <v>23</v>
      </c>
      <c r="AC1" s="55" t="s">
        <v>24</v>
      </c>
      <c r="AD1" s="60" t="s">
        <v>25</v>
      </c>
      <c r="AE1" s="58" t="s">
        <v>26</v>
      </c>
      <c r="AF1" s="59" t="s">
        <v>27</v>
      </c>
      <c r="AG1" s="58" t="s">
        <v>28</v>
      </c>
    </row>
    <row r="2" spans="1:33" ht="15.75" customHeight="1" x14ac:dyDescent="0.2">
      <c r="A2" s="1" t="str">
        <f ca="1">IFERROR(__xludf.DUMMYFUNCTION("IFERROR(VLOOKUP(B2,IMPORTRANGE(""https://docs.google.com/spreadsheets/d/1x0DhHglkXKoEBOD2MBsuK_EyIr1ouxD2ftIpqOYFa-k/edit?usp=sharing"",""Ubiquitty-SKU-Specific Info!B1:BJ5000""),2,FALSE),"""")"),"B079LFMYCL")</f>
        <v>B079LFMYCL</v>
      </c>
      <c r="B2" s="2" t="s">
        <v>62</v>
      </c>
      <c r="C2" s="63"/>
      <c r="D2" s="63"/>
      <c r="E2" s="62"/>
      <c r="F2" s="63"/>
      <c r="G2" s="63"/>
      <c r="H2" s="66"/>
      <c r="I2" s="63"/>
      <c r="J2" s="63"/>
      <c r="K2" s="66"/>
      <c r="L2" s="66"/>
      <c r="M2" s="66"/>
      <c r="N2" s="63"/>
      <c r="O2" s="63"/>
      <c r="P2" s="62"/>
      <c r="Q2" s="63"/>
      <c r="R2" s="63"/>
      <c r="S2" s="65"/>
      <c r="T2" s="57"/>
      <c r="U2" s="56"/>
      <c r="V2" s="56"/>
      <c r="W2" s="57"/>
      <c r="X2" s="57"/>
      <c r="Y2" s="57"/>
      <c r="Z2" s="57"/>
      <c r="AA2" s="56"/>
      <c r="AB2" s="56"/>
      <c r="AC2" s="56"/>
      <c r="AD2" s="56"/>
      <c r="AE2" s="57"/>
      <c r="AF2" s="57"/>
      <c r="AG2" s="57"/>
    </row>
    <row r="3" spans="1:33" ht="99" customHeight="1" x14ac:dyDescent="0.2">
      <c r="A3" s="71" t="s">
        <v>30</v>
      </c>
      <c r="B3" s="72"/>
      <c r="C3" s="3">
        <f>((AE32+AF32)/0.85)*-1</f>
        <v>65.129411764705878</v>
      </c>
      <c r="D3" s="4">
        <f>SUM(D4:D99765)</f>
        <v>0</v>
      </c>
      <c r="E3" s="4"/>
      <c r="F3" s="5">
        <f t="shared" ref="F3:G3" si="0">SUM(F4:F99765)</f>
        <v>0</v>
      </c>
      <c r="G3" s="5">
        <f t="shared" si="0"/>
        <v>0</v>
      </c>
      <c r="H3" s="6" t="e">
        <f t="shared" ref="H3:H32" si="1">G3/F3*-1</f>
        <v>#DIV/0!</v>
      </c>
      <c r="I3" s="7" t="e">
        <f t="shared" ref="I3:I32" si="2">J3/F3</f>
        <v>#DIV/0!</v>
      </c>
      <c r="J3" s="5">
        <f>SUM(J4:J99765)</f>
        <v>0</v>
      </c>
      <c r="K3" s="5" t="e">
        <f t="shared" ref="K3:K32" si="3">J3/D3</f>
        <v>#DIV/0!</v>
      </c>
      <c r="L3" s="4"/>
      <c r="M3" s="8"/>
      <c r="N3" s="9"/>
      <c r="O3" s="4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4"/>
      <c r="Q3" s="10"/>
      <c r="R3" s="10"/>
      <c r="S3" s="11"/>
      <c r="T3" s="12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2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2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4">
        <f>SUM(W4:W99765)</f>
        <v>0</v>
      </c>
      <c r="X3" s="6" t="e">
        <f>W3/D3</f>
        <v>#DIV/0!</v>
      </c>
      <c r="Y3" s="5"/>
      <c r="Z3" s="4"/>
      <c r="AA3" s="4"/>
      <c r="AB3" s="4"/>
      <c r="AC3" s="4"/>
      <c r="AD3" s="5">
        <f>SUM(AD4:AD99765)</f>
        <v>0</v>
      </c>
      <c r="AE3" s="13"/>
      <c r="AF3" s="5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Info!B2:BZ3000""),37,FALSE)),"""")*-1"),-52.17)</f>
        <v>-52.17</v>
      </c>
      <c r="AG3" s="5">
        <f>SUM(AG4:AG99765)</f>
        <v>0</v>
      </c>
    </row>
    <row r="4" spans="1:33" ht="15.75" customHeight="1" x14ac:dyDescent="0.2">
      <c r="A4" s="14" t="s">
        <v>31</v>
      </c>
      <c r="B4" s="14"/>
      <c r="C4" s="15" t="str">
        <f t="shared" ref="C4:C32" si="4">IFERROR(F4/D4," - ")</f>
        <v xml:space="preserve"> - </v>
      </c>
      <c r="D4" s="16">
        <v>0</v>
      </c>
      <c r="E4" s="16">
        <v>0</v>
      </c>
      <c r="F4" s="17">
        <v>0</v>
      </c>
      <c r="G4" s="17">
        <v>0</v>
      </c>
      <c r="H4" s="18" t="e">
        <f t="shared" si="1"/>
        <v>#DIV/0!</v>
      </c>
      <c r="I4" s="18" t="e">
        <f t="shared" si="2"/>
        <v>#DIV/0!</v>
      </c>
      <c r="J4" s="17">
        <f t="shared" ref="J4:J32" si="5">F4*0.85+G4+AF4*D4+D4*AE4+AG4+AD4</f>
        <v>0</v>
      </c>
      <c r="K4" s="17" t="e">
        <f t="shared" si="3"/>
        <v>#DIV/0!</v>
      </c>
      <c r="L4" s="16">
        <v>0</v>
      </c>
      <c r="M4" s="19" t="str">
        <f t="shared" ref="M4:M32" si="6">IFERROR(D4/L4,"-")</f>
        <v>-</v>
      </c>
      <c r="N4" s="16">
        <v>0</v>
      </c>
      <c r="O4" s="20">
        <f t="shared" ref="O4:P4" si="7">D4/7</f>
        <v>0</v>
      </c>
      <c r="P4" s="20">
        <f t="shared" si="7"/>
        <v>0</v>
      </c>
      <c r="Q4" s="16" t="e">
        <f t="shared" ref="Q4:Q32" si="8">ROUNDDOWN(N4/(O4+P4),0)</f>
        <v>#DIV/0!</v>
      </c>
      <c r="R4" s="16"/>
      <c r="S4" s="21" t="e">
        <v>#N/A</v>
      </c>
      <c r="T4" s="14" t="s">
        <v>32</v>
      </c>
      <c r="U4" s="22" t="s">
        <v>32</v>
      </c>
      <c r="V4" s="23" t="s">
        <v>32</v>
      </c>
      <c r="W4" s="14">
        <v>0</v>
      </c>
      <c r="X4" s="24">
        <f t="shared" ref="X4:X32" si="9">IFERROR(W4/D4,0)</f>
        <v>0</v>
      </c>
      <c r="Y4" s="25">
        <f t="shared" ref="Y4:Y26" si="10">IFERROR(G4/(W4+Z4)*-1,0)</f>
        <v>0</v>
      </c>
      <c r="Z4" s="14">
        <v>0</v>
      </c>
      <c r="AA4" s="1" t="e">
        <v>#N/A</v>
      </c>
      <c r="AB4" s="26" t="e">
        <f t="shared" ref="AB4:AB32" si="11">IF(OR(AA4="UsLargeStandardSize",AA4="UsSmallStandardSize"),-0.69,-0.48)</f>
        <v>#N/A</v>
      </c>
      <c r="AC4" s="27" t="e">
        <v>#N/A</v>
      </c>
      <c r="AD4" s="25">
        <f t="shared" ref="AD4:AD32" si="12">IFERROR(AB4*AC4*D4*2,0)</f>
        <v>0</v>
      </c>
      <c r="AE4" s="25">
        <v>0</v>
      </c>
      <c r="AF4" s="25">
        <v>-66.540000000000006</v>
      </c>
      <c r="AG4" s="25">
        <v>0</v>
      </c>
    </row>
    <row r="5" spans="1:33" ht="15.75" customHeight="1" x14ac:dyDescent="0.2">
      <c r="A5" s="28" t="s">
        <v>33</v>
      </c>
      <c r="B5" s="28"/>
      <c r="C5" s="15" t="str">
        <f t="shared" si="4"/>
        <v xml:space="preserve"> - </v>
      </c>
      <c r="D5" s="29">
        <v>0</v>
      </c>
      <c r="E5" s="29">
        <v>0</v>
      </c>
      <c r="F5" s="30">
        <v>0</v>
      </c>
      <c r="G5" s="30">
        <v>0</v>
      </c>
      <c r="H5" s="31" t="e">
        <f t="shared" si="1"/>
        <v>#DIV/0!</v>
      </c>
      <c r="I5" s="31" t="e">
        <f t="shared" si="2"/>
        <v>#DIV/0!</v>
      </c>
      <c r="J5" s="32">
        <f t="shared" si="5"/>
        <v>0</v>
      </c>
      <c r="K5" s="32" t="e">
        <f t="shared" si="3"/>
        <v>#DIV/0!</v>
      </c>
      <c r="L5" s="29">
        <v>0</v>
      </c>
      <c r="M5" s="33" t="str">
        <f t="shared" si="6"/>
        <v>-</v>
      </c>
      <c r="N5" s="29">
        <v>0</v>
      </c>
      <c r="O5" s="34">
        <f t="shared" ref="O5:P5" si="13">D5/7</f>
        <v>0</v>
      </c>
      <c r="P5" s="34">
        <f t="shared" si="13"/>
        <v>0</v>
      </c>
      <c r="Q5" s="29" t="e">
        <f t="shared" si="8"/>
        <v>#DIV/0!</v>
      </c>
      <c r="R5" s="29"/>
      <c r="S5" s="35" t="e">
        <v>#N/A</v>
      </c>
      <c r="T5" s="28" t="s">
        <v>32</v>
      </c>
      <c r="U5" s="36" t="s">
        <v>32</v>
      </c>
      <c r="V5" s="37" t="s">
        <v>32</v>
      </c>
      <c r="W5" s="28">
        <v>0</v>
      </c>
      <c r="X5" s="38">
        <f t="shared" si="9"/>
        <v>0</v>
      </c>
      <c r="Y5" s="39">
        <f t="shared" si="10"/>
        <v>0</v>
      </c>
      <c r="Z5" s="28">
        <v>0</v>
      </c>
      <c r="AA5" s="28" t="e">
        <v>#N/A</v>
      </c>
      <c r="AB5" s="40" t="e">
        <f t="shared" si="11"/>
        <v>#N/A</v>
      </c>
      <c r="AC5" s="41" t="e">
        <v>#N/A</v>
      </c>
      <c r="AD5" s="39">
        <f t="shared" si="12"/>
        <v>0</v>
      </c>
      <c r="AE5" s="39">
        <v>0</v>
      </c>
      <c r="AF5" s="39">
        <v>-66.540000000000006</v>
      </c>
      <c r="AG5" s="39">
        <v>0</v>
      </c>
    </row>
    <row r="6" spans="1:33" ht="15.75" customHeight="1" x14ac:dyDescent="0.2">
      <c r="A6" s="28" t="s">
        <v>34</v>
      </c>
      <c r="B6" s="28"/>
      <c r="C6" s="15" t="str">
        <f t="shared" si="4"/>
        <v xml:space="preserve"> - </v>
      </c>
      <c r="D6" s="29">
        <v>0</v>
      </c>
      <c r="E6" s="29">
        <v>0</v>
      </c>
      <c r="F6" s="30">
        <v>0</v>
      </c>
      <c r="G6" s="30">
        <v>0</v>
      </c>
      <c r="H6" s="31" t="e">
        <f t="shared" si="1"/>
        <v>#DIV/0!</v>
      </c>
      <c r="I6" s="31" t="e">
        <f t="shared" si="2"/>
        <v>#DIV/0!</v>
      </c>
      <c r="J6" s="32">
        <f t="shared" si="5"/>
        <v>0</v>
      </c>
      <c r="K6" s="32" t="e">
        <f t="shared" si="3"/>
        <v>#DIV/0!</v>
      </c>
      <c r="L6" s="29">
        <v>0</v>
      </c>
      <c r="M6" s="33" t="str">
        <f t="shared" si="6"/>
        <v>-</v>
      </c>
      <c r="N6" s="29">
        <v>0</v>
      </c>
      <c r="O6" s="34">
        <f t="shared" ref="O6:P6" si="14">D6/7</f>
        <v>0</v>
      </c>
      <c r="P6" s="34">
        <f t="shared" si="14"/>
        <v>0</v>
      </c>
      <c r="Q6" s="29" t="e">
        <f t="shared" si="8"/>
        <v>#DIV/0!</v>
      </c>
      <c r="R6" s="29"/>
      <c r="S6" s="35" t="e">
        <v>#N/A</v>
      </c>
      <c r="T6" s="28" t="s">
        <v>32</v>
      </c>
      <c r="U6" s="36" t="s">
        <v>32</v>
      </c>
      <c r="V6" s="37" t="s">
        <v>32</v>
      </c>
      <c r="W6" s="28">
        <v>0</v>
      </c>
      <c r="X6" s="38">
        <f t="shared" si="9"/>
        <v>0</v>
      </c>
      <c r="Y6" s="39">
        <f t="shared" si="10"/>
        <v>0</v>
      </c>
      <c r="Z6" s="28">
        <v>0</v>
      </c>
      <c r="AA6" s="28" t="e">
        <v>#N/A</v>
      </c>
      <c r="AB6" s="40" t="e">
        <f t="shared" si="11"/>
        <v>#N/A</v>
      </c>
      <c r="AC6" s="41" t="e">
        <v>#N/A</v>
      </c>
      <c r="AD6" s="39">
        <f t="shared" si="12"/>
        <v>0</v>
      </c>
      <c r="AE6" s="39">
        <v>0</v>
      </c>
      <c r="AF6" s="39">
        <v>-66.540000000000006</v>
      </c>
      <c r="AG6" s="39">
        <v>0</v>
      </c>
    </row>
    <row r="7" spans="1:33" ht="15.75" customHeight="1" x14ac:dyDescent="0.2">
      <c r="A7" s="28" t="s">
        <v>35</v>
      </c>
      <c r="B7" s="28"/>
      <c r="C7" s="15" t="str">
        <f t="shared" si="4"/>
        <v xml:space="preserve"> - </v>
      </c>
      <c r="D7" s="29">
        <v>0</v>
      </c>
      <c r="E7" s="29">
        <v>0</v>
      </c>
      <c r="F7" s="30">
        <v>0</v>
      </c>
      <c r="G7" s="30">
        <v>0</v>
      </c>
      <c r="H7" s="31" t="e">
        <f t="shared" si="1"/>
        <v>#DIV/0!</v>
      </c>
      <c r="I7" s="31" t="e">
        <f t="shared" si="2"/>
        <v>#DIV/0!</v>
      </c>
      <c r="J7" s="32">
        <f t="shared" si="5"/>
        <v>0</v>
      </c>
      <c r="K7" s="32" t="e">
        <f t="shared" si="3"/>
        <v>#DIV/0!</v>
      </c>
      <c r="L7" s="29">
        <v>0</v>
      </c>
      <c r="M7" s="33" t="str">
        <f t="shared" si="6"/>
        <v>-</v>
      </c>
      <c r="N7" s="29">
        <v>0</v>
      </c>
      <c r="O7" s="34">
        <f t="shared" ref="O7:P7" si="15">D7/7</f>
        <v>0</v>
      </c>
      <c r="P7" s="34">
        <f t="shared" si="15"/>
        <v>0</v>
      </c>
      <c r="Q7" s="29" t="e">
        <f t="shared" si="8"/>
        <v>#DIV/0!</v>
      </c>
      <c r="R7" s="29"/>
      <c r="S7" s="35" t="e">
        <v>#N/A</v>
      </c>
      <c r="T7" s="28" t="s">
        <v>32</v>
      </c>
      <c r="U7" s="36" t="s">
        <v>32</v>
      </c>
      <c r="V7" s="37" t="s">
        <v>32</v>
      </c>
      <c r="W7" s="28">
        <v>0</v>
      </c>
      <c r="X7" s="38">
        <f t="shared" si="9"/>
        <v>0</v>
      </c>
      <c r="Y7" s="39">
        <f t="shared" si="10"/>
        <v>0</v>
      </c>
      <c r="Z7" s="28">
        <v>0</v>
      </c>
      <c r="AA7" s="28" t="e">
        <v>#N/A</v>
      </c>
      <c r="AB7" s="40" t="e">
        <f t="shared" si="11"/>
        <v>#N/A</v>
      </c>
      <c r="AC7" s="41" t="e">
        <v>#N/A</v>
      </c>
      <c r="AD7" s="39">
        <f t="shared" si="12"/>
        <v>0</v>
      </c>
      <c r="AE7" s="39">
        <v>0</v>
      </c>
      <c r="AF7" s="39">
        <v>-66.540000000000006</v>
      </c>
      <c r="AG7" s="39">
        <v>0</v>
      </c>
    </row>
    <row r="8" spans="1:33" ht="15.75" customHeight="1" x14ac:dyDescent="0.2">
      <c r="A8" s="28" t="s">
        <v>36</v>
      </c>
      <c r="B8" s="28"/>
      <c r="C8" s="15" t="str">
        <f t="shared" si="4"/>
        <v xml:space="preserve"> - </v>
      </c>
      <c r="D8" s="29">
        <v>0</v>
      </c>
      <c r="E8" s="29">
        <v>0</v>
      </c>
      <c r="F8" s="30">
        <v>0</v>
      </c>
      <c r="G8" s="30">
        <v>0</v>
      </c>
      <c r="H8" s="31" t="e">
        <f t="shared" si="1"/>
        <v>#DIV/0!</v>
      </c>
      <c r="I8" s="31" t="e">
        <f t="shared" si="2"/>
        <v>#DIV/0!</v>
      </c>
      <c r="J8" s="32">
        <f t="shared" si="5"/>
        <v>0</v>
      </c>
      <c r="K8" s="32" t="e">
        <f t="shared" si="3"/>
        <v>#DIV/0!</v>
      </c>
      <c r="L8" s="29">
        <v>0</v>
      </c>
      <c r="M8" s="33" t="str">
        <f t="shared" si="6"/>
        <v>-</v>
      </c>
      <c r="N8" s="29">
        <v>0</v>
      </c>
      <c r="O8" s="34">
        <f t="shared" ref="O8:P8" si="16">D8/7</f>
        <v>0</v>
      </c>
      <c r="P8" s="34">
        <f t="shared" si="16"/>
        <v>0</v>
      </c>
      <c r="Q8" s="29" t="e">
        <f t="shared" si="8"/>
        <v>#DIV/0!</v>
      </c>
      <c r="R8" s="29"/>
      <c r="S8" s="35" t="e">
        <v>#N/A</v>
      </c>
      <c r="T8" s="28" t="s">
        <v>32</v>
      </c>
      <c r="U8" s="36" t="s">
        <v>32</v>
      </c>
      <c r="V8" s="37" t="s">
        <v>32</v>
      </c>
      <c r="W8" s="28">
        <v>0</v>
      </c>
      <c r="X8" s="38">
        <f t="shared" si="9"/>
        <v>0</v>
      </c>
      <c r="Y8" s="39">
        <f t="shared" si="10"/>
        <v>0</v>
      </c>
      <c r="Z8" s="28">
        <v>0</v>
      </c>
      <c r="AA8" s="28" t="e">
        <v>#N/A</v>
      </c>
      <c r="AB8" s="40" t="e">
        <f t="shared" si="11"/>
        <v>#N/A</v>
      </c>
      <c r="AC8" s="41" t="e">
        <v>#N/A</v>
      </c>
      <c r="AD8" s="39">
        <f t="shared" si="12"/>
        <v>0</v>
      </c>
      <c r="AE8" s="39">
        <v>0</v>
      </c>
      <c r="AF8" s="39">
        <v>-66.540000000000006</v>
      </c>
      <c r="AG8" s="39">
        <v>0</v>
      </c>
    </row>
    <row r="9" spans="1:33" ht="15.75" customHeight="1" x14ac:dyDescent="0.2">
      <c r="A9" s="28" t="s">
        <v>37</v>
      </c>
      <c r="B9" s="28"/>
      <c r="C9" s="15" t="str">
        <f t="shared" si="4"/>
        <v xml:space="preserve"> - </v>
      </c>
      <c r="D9" s="29">
        <v>0</v>
      </c>
      <c r="E9" s="29">
        <v>0</v>
      </c>
      <c r="F9" s="30">
        <v>0</v>
      </c>
      <c r="G9" s="30">
        <v>0</v>
      </c>
      <c r="H9" s="31" t="e">
        <f t="shared" si="1"/>
        <v>#DIV/0!</v>
      </c>
      <c r="I9" s="31" t="e">
        <f t="shared" si="2"/>
        <v>#DIV/0!</v>
      </c>
      <c r="J9" s="32">
        <f t="shared" si="5"/>
        <v>0</v>
      </c>
      <c r="K9" s="32" t="e">
        <f t="shared" si="3"/>
        <v>#DIV/0!</v>
      </c>
      <c r="L9" s="29">
        <v>0</v>
      </c>
      <c r="M9" s="33" t="str">
        <f t="shared" si="6"/>
        <v>-</v>
      </c>
      <c r="N9" s="29">
        <v>0</v>
      </c>
      <c r="O9" s="34">
        <f t="shared" ref="O9:P9" si="17">D9/7</f>
        <v>0</v>
      </c>
      <c r="P9" s="34">
        <f t="shared" si="17"/>
        <v>0</v>
      </c>
      <c r="Q9" s="29" t="e">
        <f t="shared" si="8"/>
        <v>#DIV/0!</v>
      </c>
      <c r="R9" s="29"/>
      <c r="S9" s="35" t="e">
        <v>#N/A</v>
      </c>
      <c r="T9" s="28" t="s">
        <v>32</v>
      </c>
      <c r="U9" s="36" t="s">
        <v>32</v>
      </c>
      <c r="V9" s="37" t="s">
        <v>32</v>
      </c>
      <c r="W9" s="28">
        <v>0</v>
      </c>
      <c r="X9" s="38">
        <f t="shared" si="9"/>
        <v>0</v>
      </c>
      <c r="Y9" s="39">
        <f t="shared" si="10"/>
        <v>0</v>
      </c>
      <c r="Z9" s="28">
        <v>0</v>
      </c>
      <c r="AA9" s="28" t="e">
        <v>#N/A</v>
      </c>
      <c r="AB9" s="40" t="e">
        <f t="shared" si="11"/>
        <v>#N/A</v>
      </c>
      <c r="AC9" s="41" t="e">
        <v>#N/A</v>
      </c>
      <c r="AD9" s="39">
        <f t="shared" si="12"/>
        <v>0</v>
      </c>
      <c r="AE9" s="39">
        <v>0</v>
      </c>
      <c r="AF9" s="39">
        <v>-52.17</v>
      </c>
      <c r="AG9" s="39">
        <v>0</v>
      </c>
    </row>
    <row r="10" spans="1:33" ht="15.75" customHeight="1" x14ac:dyDescent="0.2">
      <c r="A10" s="28" t="s">
        <v>38</v>
      </c>
      <c r="B10" s="28"/>
      <c r="C10" s="15" t="str">
        <f t="shared" si="4"/>
        <v xml:space="preserve"> - </v>
      </c>
      <c r="D10" s="29">
        <v>0</v>
      </c>
      <c r="E10" s="29">
        <v>0</v>
      </c>
      <c r="F10" s="30">
        <v>0</v>
      </c>
      <c r="G10" s="30">
        <v>0</v>
      </c>
      <c r="H10" s="31" t="e">
        <f t="shared" si="1"/>
        <v>#DIV/0!</v>
      </c>
      <c r="I10" s="31" t="e">
        <f t="shared" si="2"/>
        <v>#DIV/0!</v>
      </c>
      <c r="J10" s="32">
        <f t="shared" si="5"/>
        <v>0</v>
      </c>
      <c r="K10" s="32" t="e">
        <f t="shared" si="3"/>
        <v>#DIV/0!</v>
      </c>
      <c r="L10" s="29">
        <v>0</v>
      </c>
      <c r="M10" s="33" t="str">
        <f t="shared" si="6"/>
        <v>-</v>
      </c>
      <c r="N10" s="29">
        <v>0</v>
      </c>
      <c r="O10" s="34">
        <f t="shared" ref="O10:P10" si="18">D10/7</f>
        <v>0</v>
      </c>
      <c r="P10" s="34">
        <f t="shared" si="18"/>
        <v>0</v>
      </c>
      <c r="Q10" s="29" t="e">
        <f t="shared" si="8"/>
        <v>#DIV/0!</v>
      </c>
      <c r="R10" s="29"/>
      <c r="S10" s="35" t="e">
        <v>#N/A</v>
      </c>
      <c r="T10" s="28" t="s">
        <v>32</v>
      </c>
      <c r="U10" s="36" t="s">
        <v>32</v>
      </c>
      <c r="V10" s="37" t="s">
        <v>32</v>
      </c>
      <c r="W10" s="28">
        <v>0</v>
      </c>
      <c r="X10" s="38">
        <f t="shared" si="9"/>
        <v>0</v>
      </c>
      <c r="Y10" s="39">
        <f t="shared" si="10"/>
        <v>0</v>
      </c>
      <c r="Z10" s="28">
        <v>0</v>
      </c>
      <c r="AA10" s="28" t="e">
        <v>#N/A</v>
      </c>
      <c r="AB10" s="40" t="e">
        <f t="shared" si="11"/>
        <v>#N/A</v>
      </c>
      <c r="AC10" s="41" t="e">
        <v>#N/A</v>
      </c>
      <c r="AD10" s="39">
        <f t="shared" si="12"/>
        <v>0</v>
      </c>
      <c r="AE10" s="39">
        <v>0</v>
      </c>
      <c r="AF10" s="39">
        <v>-52.17</v>
      </c>
      <c r="AG10" s="39">
        <v>0</v>
      </c>
    </row>
    <row r="11" spans="1:33" ht="15.75" customHeight="1" x14ac:dyDescent="0.2">
      <c r="A11" s="28" t="s">
        <v>39</v>
      </c>
      <c r="B11" s="28"/>
      <c r="C11" s="15" t="str">
        <f t="shared" si="4"/>
        <v xml:space="preserve"> - </v>
      </c>
      <c r="D11" s="29">
        <v>0</v>
      </c>
      <c r="E11" s="29">
        <v>0</v>
      </c>
      <c r="F11" s="30">
        <v>0</v>
      </c>
      <c r="G11" s="30">
        <v>0</v>
      </c>
      <c r="H11" s="31" t="e">
        <f t="shared" si="1"/>
        <v>#DIV/0!</v>
      </c>
      <c r="I11" s="31" t="e">
        <f t="shared" si="2"/>
        <v>#DIV/0!</v>
      </c>
      <c r="J11" s="32">
        <f t="shared" si="5"/>
        <v>0</v>
      </c>
      <c r="K11" s="32" t="e">
        <f t="shared" si="3"/>
        <v>#DIV/0!</v>
      </c>
      <c r="L11" s="29">
        <v>0</v>
      </c>
      <c r="M11" s="33" t="str">
        <f t="shared" si="6"/>
        <v>-</v>
      </c>
      <c r="N11" s="29">
        <v>0</v>
      </c>
      <c r="O11" s="34">
        <f t="shared" ref="O11:P11" si="19">D11/7</f>
        <v>0</v>
      </c>
      <c r="P11" s="34">
        <f t="shared" si="19"/>
        <v>0</v>
      </c>
      <c r="Q11" s="29" t="e">
        <f t="shared" si="8"/>
        <v>#DIV/0!</v>
      </c>
      <c r="R11" s="29"/>
      <c r="S11" s="35" t="e">
        <v>#N/A</v>
      </c>
      <c r="T11" s="28" t="s">
        <v>32</v>
      </c>
      <c r="U11" s="36" t="s">
        <v>32</v>
      </c>
      <c r="V11" s="37" t="s">
        <v>32</v>
      </c>
      <c r="W11" s="28">
        <v>0</v>
      </c>
      <c r="X11" s="38">
        <f t="shared" si="9"/>
        <v>0</v>
      </c>
      <c r="Y11" s="39">
        <f t="shared" si="10"/>
        <v>0</v>
      </c>
      <c r="Z11" s="28">
        <v>0</v>
      </c>
      <c r="AA11" s="28" t="e">
        <v>#N/A</v>
      </c>
      <c r="AB11" s="40" t="e">
        <f t="shared" si="11"/>
        <v>#N/A</v>
      </c>
      <c r="AC11" s="41" t="e">
        <v>#N/A</v>
      </c>
      <c r="AD11" s="39">
        <f t="shared" si="12"/>
        <v>0</v>
      </c>
      <c r="AE11" s="39">
        <v>0</v>
      </c>
      <c r="AF11" s="39">
        <v>-52.17</v>
      </c>
      <c r="AG11" s="39">
        <v>0</v>
      </c>
    </row>
    <row r="12" spans="1:33" ht="15.75" customHeight="1" x14ac:dyDescent="0.2">
      <c r="A12" s="28" t="s">
        <v>40</v>
      </c>
      <c r="B12" s="28"/>
      <c r="C12" s="15" t="str">
        <f t="shared" si="4"/>
        <v xml:space="preserve"> - </v>
      </c>
      <c r="D12" s="29">
        <v>0</v>
      </c>
      <c r="E12" s="29">
        <v>0</v>
      </c>
      <c r="F12" s="30">
        <v>0</v>
      </c>
      <c r="G12" s="30">
        <v>0</v>
      </c>
      <c r="H12" s="31" t="e">
        <f t="shared" si="1"/>
        <v>#DIV/0!</v>
      </c>
      <c r="I12" s="31" t="e">
        <f t="shared" si="2"/>
        <v>#DIV/0!</v>
      </c>
      <c r="J12" s="32">
        <f t="shared" si="5"/>
        <v>0</v>
      </c>
      <c r="K12" s="32" t="e">
        <f t="shared" si="3"/>
        <v>#DIV/0!</v>
      </c>
      <c r="L12" s="29">
        <v>0</v>
      </c>
      <c r="M12" s="33" t="str">
        <f t="shared" si="6"/>
        <v>-</v>
      </c>
      <c r="N12" s="29">
        <v>0</v>
      </c>
      <c r="O12" s="34">
        <f t="shared" ref="O12:P12" si="20">D12/7</f>
        <v>0</v>
      </c>
      <c r="P12" s="34">
        <f t="shared" si="20"/>
        <v>0</v>
      </c>
      <c r="Q12" s="29" t="e">
        <f t="shared" si="8"/>
        <v>#DIV/0!</v>
      </c>
      <c r="R12" s="29"/>
      <c r="S12" s="35" t="e">
        <v>#N/A</v>
      </c>
      <c r="T12" s="28" t="s">
        <v>32</v>
      </c>
      <c r="U12" s="36" t="s">
        <v>32</v>
      </c>
      <c r="V12" s="37" t="s">
        <v>32</v>
      </c>
      <c r="W12" s="28">
        <v>0</v>
      </c>
      <c r="X12" s="38">
        <f t="shared" si="9"/>
        <v>0</v>
      </c>
      <c r="Y12" s="39">
        <f t="shared" si="10"/>
        <v>0</v>
      </c>
      <c r="Z12" s="28">
        <v>0</v>
      </c>
      <c r="AA12" s="28" t="e">
        <v>#N/A</v>
      </c>
      <c r="AB12" s="40" t="e">
        <f t="shared" si="11"/>
        <v>#N/A</v>
      </c>
      <c r="AC12" s="41" t="e">
        <v>#N/A</v>
      </c>
      <c r="AD12" s="39">
        <f t="shared" si="12"/>
        <v>0</v>
      </c>
      <c r="AE12" s="39">
        <v>0</v>
      </c>
      <c r="AF12" s="39">
        <v>-52.17</v>
      </c>
      <c r="AG12" s="39">
        <v>0</v>
      </c>
    </row>
    <row r="13" spans="1:33" ht="15.75" customHeight="1" x14ac:dyDescent="0.2">
      <c r="A13" s="28" t="s">
        <v>41</v>
      </c>
      <c r="B13" s="28"/>
      <c r="C13" s="15" t="str">
        <f t="shared" si="4"/>
        <v xml:space="preserve"> - </v>
      </c>
      <c r="D13" s="29">
        <v>0</v>
      </c>
      <c r="E13" s="29">
        <v>0</v>
      </c>
      <c r="F13" s="32">
        <v>0</v>
      </c>
      <c r="G13" s="30">
        <v>0</v>
      </c>
      <c r="H13" s="31" t="e">
        <f t="shared" si="1"/>
        <v>#DIV/0!</v>
      </c>
      <c r="I13" s="31" t="e">
        <f t="shared" si="2"/>
        <v>#DIV/0!</v>
      </c>
      <c r="J13" s="32">
        <f t="shared" si="5"/>
        <v>0</v>
      </c>
      <c r="K13" s="32" t="e">
        <f t="shared" si="3"/>
        <v>#DIV/0!</v>
      </c>
      <c r="L13" s="29">
        <v>0</v>
      </c>
      <c r="M13" s="33" t="str">
        <f t="shared" si="6"/>
        <v>-</v>
      </c>
      <c r="N13" s="29">
        <v>0</v>
      </c>
      <c r="O13" s="34">
        <f t="shared" ref="O13:P13" si="21">D13/7</f>
        <v>0</v>
      </c>
      <c r="P13" s="34">
        <f t="shared" si="21"/>
        <v>0</v>
      </c>
      <c r="Q13" s="29" t="e">
        <f t="shared" si="8"/>
        <v>#DIV/0!</v>
      </c>
      <c r="R13" s="29"/>
      <c r="S13" s="35" t="e">
        <v>#N/A</v>
      </c>
      <c r="T13" s="28" t="s">
        <v>32</v>
      </c>
      <c r="U13" s="36" t="s">
        <v>32</v>
      </c>
      <c r="V13" s="37" t="s">
        <v>32</v>
      </c>
      <c r="W13" s="28">
        <v>0</v>
      </c>
      <c r="X13" s="38">
        <f t="shared" si="9"/>
        <v>0</v>
      </c>
      <c r="Y13" s="39">
        <f t="shared" si="10"/>
        <v>0</v>
      </c>
      <c r="Z13" s="28">
        <v>0</v>
      </c>
      <c r="AA13" s="28" t="e">
        <v>#N/A</v>
      </c>
      <c r="AB13" s="40" t="e">
        <f t="shared" si="11"/>
        <v>#N/A</v>
      </c>
      <c r="AC13" s="41" t="e">
        <v>#N/A</v>
      </c>
      <c r="AD13" s="39">
        <f t="shared" si="12"/>
        <v>0</v>
      </c>
      <c r="AE13" s="39">
        <v>0</v>
      </c>
      <c r="AF13" s="39">
        <v>-52.17</v>
      </c>
      <c r="AG13" s="39">
        <v>0</v>
      </c>
    </row>
    <row r="14" spans="1:33" ht="15.75" customHeight="1" x14ac:dyDescent="0.2">
      <c r="A14" s="28" t="s">
        <v>42</v>
      </c>
      <c r="B14" s="28"/>
      <c r="C14" s="15" t="str">
        <f t="shared" si="4"/>
        <v xml:space="preserve"> - </v>
      </c>
      <c r="D14" s="29">
        <v>0</v>
      </c>
      <c r="E14" s="29">
        <v>0</v>
      </c>
      <c r="F14" s="32">
        <v>0</v>
      </c>
      <c r="G14" s="30">
        <v>0</v>
      </c>
      <c r="H14" s="31" t="e">
        <f t="shared" si="1"/>
        <v>#DIV/0!</v>
      </c>
      <c r="I14" s="31" t="e">
        <f t="shared" si="2"/>
        <v>#DIV/0!</v>
      </c>
      <c r="J14" s="32">
        <f t="shared" si="5"/>
        <v>0</v>
      </c>
      <c r="K14" s="32" t="e">
        <f t="shared" si="3"/>
        <v>#DIV/0!</v>
      </c>
      <c r="L14" s="29">
        <v>0</v>
      </c>
      <c r="M14" s="33" t="str">
        <f t="shared" si="6"/>
        <v>-</v>
      </c>
      <c r="N14" s="29">
        <v>0</v>
      </c>
      <c r="O14" s="34">
        <f t="shared" ref="O14:P14" si="22">D14/7</f>
        <v>0</v>
      </c>
      <c r="P14" s="34">
        <f t="shared" si="22"/>
        <v>0</v>
      </c>
      <c r="Q14" s="29" t="e">
        <f t="shared" si="8"/>
        <v>#DIV/0!</v>
      </c>
      <c r="R14" s="29"/>
      <c r="S14" s="35" t="e">
        <v>#N/A</v>
      </c>
      <c r="T14" s="28" t="s">
        <v>32</v>
      </c>
      <c r="U14" s="36" t="s">
        <v>32</v>
      </c>
      <c r="V14" s="37" t="s">
        <v>32</v>
      </c>
      <c r="W14" s="28">
        <v>0</v>
      </c>
      <c r="X14" s="38">
        <f t="shared" si="9"/>
        <v>0</v>
      </c>
      <c r="Y14" s="39">
        <f t="shared" si="10"/>
        <v>0</v>
      </c>
      <c r="Z14" s="28">
        <v>0</v>
      </c>
      <c r="AA14" s="28" t="e">
        <v>#N/A</v>
      </c>
      <c r="AB14" s="40" t="e">
        <f t="shared" si="11"/>
        <v>#N/A</v>
      </c>
      <c r="AC14" s="41" t="e">
        <v>#N/A</v>
      </c>
      <c r="AD14" s="39">
        <f t="shared" si="12"/>
        <v>0</v>
      </c>
      <c r="AE14" s="39">
        <v>0</v>
      </c>
      <c r="AF14" s="39">
        <v>-52.17</v>
      </c>
      <c r="AG14" s="39">
        <v>0</v>
      </c>
    </row>
    <row r="15" spans="1:33" ht="15.75" customHeight="1" x14ac:dyDescent="0.2">
      <c r="A15" s="28" t="s">
        <v>43</v>
      </c>
      <c r="B15" s="28"/>
      <c r="C15" s="15" t="str">
        <f t="shared" si="4"/>
        <v xml:space="preserve"> - </v>
      </c>
      <c r="D15" s="29">
        <v>0</v>
      </c>
      <c r="E15" s="29">
        <v>0</v>
      </c>
      <c r="F15" s="32">
        <v>0</v>
      </c>
      <c r="G15" s="30">
        <v>0</v>
      </c>
      <c r="H15" s="31" t="e">
        <f t="shared" si="1"/>
        <v>#DIV/0!</v>
      </c>
      <c r="I15" s="31" t="e">
        <f t="shared" si="2"/>
        <v>#DIV/0!</v>
      </c>
      <c r="J15" s="32">
        <f t="shared" si="5"/>
        <v>0</v>
      </c>
      <c r="K15" s="32" t="e">
        <f t="shared" si="3"/>
        <v>#DIV/0!</v>
      </c>
      <c r="L15" s="29">
        <v>0</v>
      </c>
      <c r="M15" s="33" t="str">
        <f t="shared" si="6"/>
        <v>-</v>
      </c>
      <c r="N15" s="29">
        <v>0</v>
      </c>
      <c r="O15" s="34">
        <f t="shared" ref="O15:P15" si="23">D15/7</f>
        <v>0</v>
      </c>
      <c r="P15" s="34">
        <f t="shared" si="23"/>
        <v>0</v>
      </c>
      <c r="Q15" s="29" t="e">
        <f t="shared" si="8"/>
        <v>#DIV/0!</v>
      </c>
      <c r="R15" s="29"/>
      <c r="S15" s="35" t="e">
        <v>#N/A</v>
      </c>
      <c r="T15" s="28" t="s">
        <v>32</v>
      </c>
      <c r="U15" s="36" t="s">
        <v>32</v>
      </c>
      <c r="V15" s="37" t="s">
        <v>32</v>
      </c>
      <c r="W15" s="28">
        <v>0</v>
      </c>
      <c r="X15" s="38">
        <f t="shared" si="9"/>
        <v>0</v>
      </c>
      <c r="Y15" s="39">
        <f t="shared" si="10"/>
        <v>0</v>
      </c>
      <c r="Z15" s="28">
        <v>0</v>
      </c>
      <c r="AA15" s="28" t="e">
        <v>#N/A</v>
      </c>
      <c r="AB15" s="40" t="e">
        <f t="shared" si="11"/>
        <v>#N/A</v>
      </c>
      <c r="AC15" s="41" t="e">
        <v>#N/A</v>
      </c>
      <c r="AD15" s="39">
        <f t="shared" si="12"/>
        <v>0</v>
      </c>
      <c r="AE15" s="39">
        <v>0</v>
      </c>
      <c r="AF15" s="39">
        <v>-52.17</v>
      </c>
      <c r="AG15" s="39">
        <v>0</v>
      </c>
    </row>
    <row r="16" spans="1:33" ht="15.75" customHeight="1" x14ac:dyDescent="0.2">
      <c r="A16" s="28" t="s">
        <v>44</v>
      </c>
      <c r="B16" s="28"/>
      <c r="C16" s="15" t="str">
        <f t="shared" si="4"/>
        <v xml:space="preserve"> - </v>
      </c>
      <c r="D16" s="29">
        <v>0</v>
      </c>
      <c r="E16" s="29">
        <v>0</v>
      </c>
      <c r="F16" s="32">
        <v>0</v>
      </c>
      <c r="G16" s="30">
        <v>0</v>
      </c>
      <c r="H16" s="31" t="e">
        <f t="shared" si="1"/>
        <v>#DIV/0!</v>
      </c>
      <c r="I16" s="31" t="e">
        <f t="shared" si="2"/>
        <v>#DIV/0!</v>
      </c>
      <c r="J16" s="32">
        <f t="shared" si="5"/>
        <v>0</v>
      </c>
      <c r="K16" s="32" t="e">
        <f t="shared" si="3"/>
        <v>#DIV/0!</v>
      </c>
      <c r="L16" s="29">
        <v>0</v>
      </c>
      <c r="M16" s="33" t="str">
        <f t="shared" si="6"/>
        <v>-</v>
      </c>
      <c r="N16" s="29">
        <v>0</v>
      </c>
      <c r="O16" s="34">
        <f t="shared" ref="O16:P16" si="24">D16/7</f>
        <v>0</v>
      </c>
      <c r="P16" s="34">
        <f t="shared" si="24"/>
        <v>0</v>
      </c>
      <c r="Q16" s="29" t="e">
        <f t="shared" si="8"/>
        <v>#DIV/0!</v>
      </c>
      <c r="R16" s="29"/>
      <c r="S16" s="35" t="e">
        <v>#N/A</v>
      </c>
      <c r="T16" s="28" t="s">
        <v>32</v>
      </c>
      <c r="U16" s="36" t="s">
        <v>32</v>
      </c>
      <c r="V16" s="37" t="s">
        <v>32</v>
      </c>
      <c r="W16" s="28">
        <v>0</v>
      </c>
      <c r="X16" s="38">
        <f t="shared" si="9"/>
        <v>0</v>
      </c>
      <c r="Y16" s="39">
        <f t="shared" si="10"/>
        <v>0</v>
      </c>
      <c r="Z16" s="28">
        <v>0</v>
      </c>
      <c r="AA16" s="28" t="e">
        <v>#N/A</v>
      </c>
      <c r="AB16" s="40" t="e">
        <f t="shared" si="11"/>
        <v>#N/A</v>
      </c>
      <c r="AC16" s="41" t="e">
        <v>#N/A</v>
      </c>
      <c r="AD16" s="39">
        <f t="shared" si="12"/>
        <v>0</v>
      </c>
      <c r="AE16" s="39">
        <v>0</v>
      </c>
      <c r="AF16" s="39">
        <v>-52.17</v>
      </c>
      <c r="AG16" s="39">
        <v>0</v>
      </c>
    </row>
    <row r="17" spans="1:33" ht="15.75" customHeight="1" x14ac:dyDescent="0.2">
      <c r="A17" s="28" t="s">
        <v>45</v>
      </c>
      <c r="B17" s="28"/>
      <c r="C17" s="15" t="str">
        <f t="shared" si="4"/>
        <v xml:space="preserve"> - </v>
      </c>
      <c r="D17" s="29">
        <v>0</v>
      </c>
      <c r="E17" s="29">
        <v>0</v>
      </c>
      <c r="F17" s="32">
        <v>0</v>
      </c>
      <c r="G17" s="30">
        <v>0</v>
      </c>
      <c r="H17" s="31" t="e">
        <f t="shared" si="1"/>
        <v>#DIV/0!</v>
      </c>
      <c r="I17" s="31" t="e">
        <f t="shared" si="2"/>
        <v>#DIV/0!</v>
      </c>
      <c r="J17" s="32">
        <f t="shared" si="5"/>
        <v>0</v>
      </c>
      <c r="K17" s="32" t="e">
        <f t="shared" si="3"/>
        <v>#DIV/0!</v>
      </c>
      <c r="L17" s="29">
        <v>0</v>
      </c>
      <c r="M17" s="33" t="str">
        <f t="shared" si="6"/>
        <v>-</v>
      </c>
      <c r="N17" s="29">
        <v>0</v>
      </c>
      <c r="O17" s="34">
        <f t="shared" ref="O17:P17" si="25">D17/7</f>
        <v>0</v>
      </c>
      <c r="P17" s="34">
        <f t="shared" si="25"/>
        <v>0</v>
      </c>
      <c r="Q17" s="29" t="e">
        <f t="shared" si="8"/>
        <v>#DIV/0!</v>
      </c>
      <c r="R17" s="29"/>
      <c r="S17" s="35" t="e">
        <v>#N/A</v>
      </c>
      <c r="T17" s="28" t="s">
        <v>32</v>
      </c>
      <c r="U17" s="36" t="s">
        <v>32</v>
      </c>
      <c r="V17" s="37" t="s">
        <v>32</v>
      </c>
      <c r="W17" s="28">
        <v>0</v>
      </c>
      <c r="X17" s="38">
        <f t="shared" si="9"/>
        <v>0</v>
      </c>
      <c r="Y17" s="39">
        <f t="shared" si="10"/>
        <v>0</v>
      </c>
      <c r="Z17" s="28">
        <v>0</v>
      </c>
      <c r="AA17" s="28" t="e">
        <v>#N/A</v>
      </c>
      <c r="AB17" s="40" t="e">
        <f t="shared" si="11"/>
        <v>#N/A</v>
      </c>
      <c r="AC17" s="41" t="e">
        <v>#N/A</v>
      </c>
      <c r="AD17" s="39">
        <f t="shared" si="12"/>
        <v>0</v>
      </c>
      <c r="AE17" s="39">
        <v>0</v>
      </c>
      <c r="AF17" s="39">
        <v>-52.17</v>
      </c>
      <c r="AG17" s="39">
        <v>0</v>
      </c>
    </row>
    <row r="18" spans="1:33" ht="15.75" customHeight="1" x14ac:dyDescent="0.2">
      <c r="A18" s="28" t="s">
        <v>46</v>
      </c>
      <c r="B18" s="28"/>
      <c r="C18" s="15" t="str">
        <f t="shared" si="4"/>
        <v xml:space="preserve"> - </v>
      </c>
      <c r="D18" s="29">
        <v>0</v>
      </c>
      <c r="E18" s="29">
        <v>0</v>
      </c>
      <c r="F18" s="32">
        <v>0</v>
      </c>
      <c r="G18" s="30">
        <v>0</v>
      </c>
      <c r="H18" s="31" t="e">
        <f t="shared" si="1"/>
        <v>#DIV/0!</v>
      </c>
      <c r="I18" s="31" t="e">
        <f t="shared" si="2"/>
        <v>#DIV/0!</v>
      </c>
      <c r="J18" s="32">
        <f t="shared" si="5"/>
        <v>0</v>
      </c>
      <c r="K18" s="32" t="e">
        <f t="shared" si="3"/>
        <v>#DIV/0!</v>
      </c>
      <c r="L18" s="29">
        <v>0</v>
      </c>
      <c r="M18" s="33" t="str">
        <f t="shared" si="6"/>
        <v>-</v>
      </c>
      <c r="N18" s="29">
        <v>0</v>
      </c>
      <c r="O18" s="34">
        <f t="shared" ref="O18:P18" si="26">D18/7</f>
        <v>0</v>
      </c>
      <c r="P18" s="34">
        <f t="shared" si="26"/>
        <v>0</v>
      </c>
      <c r="Q18" s="29" t="e">
        <f t="shared" si="8"/>
        <v>#DIV/0!</v>
      </c>
      <c r="R18" s="29"/>
      <c r="S18" s="35" t="e">
        <v>#N/A</v>
      </c>
      <c r="T18" s="28" t="s">
        <v>32</v>
      </c>
      <c r="U18" s="36" t="s">
        <v>32</v>
      </c>
      <c r="V18" s="37" t="s">
        <v>32</v>
      </c>
      <c r="W18" s="28">
        <v>0</v>
      </c>
      <c r="X18" s="38">
        <f t="shared" si="9"/>
        <v>0</v>
      </c>
      <c r="Y18" s="39">
        <f t="shared" si="10"/>
        <v>0</v>
      </c>
      <c r="Z18" s="28">
        <v>0</v>
      </c>
      <c r="AA18" s="28" t="e">
        <v>#N/A</v>
      </c>
      <c r="AB18" s="40" t="e">
        <f t="shared" si="11"/>
        <v>#N/A</v>
      </c>
      <c r="AC18" s="41" t="e">
        <v>#N/A</v>
      </c>
      <c r="AD18" s="39">
        <f t="shared" si="12"/>
        <v>0</v>
      </c>
      <c r="AE18" s="39">
        <v>0</v>
      </c>
      <c r="AF18" s="39">
        <v>-52.17</v>
      </c>
      <c r="AG18" s="39">
        <v>0</v>
      </c>
    </row>
    <row r="19" spans="1:33" ht="15.75" customHeight="1" x14ac:dyDescent="0.2">
      <c r="A19" s="28" t="s">
        <v>47</v>
      </c>
      <c r="B19" s="28"/>
      <c r="C19" s="15" t="str">
        <f t="shared" si="4"/>
        <v xml:space="preserve"> - </v>
      </c>
      <c r="D19" s="29">
        <v>0</v>
      </c>
      <c r="E19" s="29">
        <v>0</v>
      </c>
      <c r="F19" s="32">
        <v>0</v>
      </c>
      <c r="G19" s="30">
        <v>0</v>
      </c>
      <c r="H19" s="31" t="e">
        <f t="shared" si="1"/>
        <v>#DIV/0!</v>
      </c>
      <c r="I19" s="31" t="e">
        <f t="shared" si="2"/>
        <v>#DIV/0!</v>
      </c>
      <c r="J19" s="32">
        <f t="shared" si="5"/>
        <v>0</v>
      </c>
      <c r="K19" s="32" t="e">
        <f t="shared" si="3"/>
        <v>#DIV/0!</v>
      </c>
      <c r="L19" s="29">
        <v>0</v>
      </c>
      <c r="M19" s="33" t="str">
        <f t="shared" si="6"/>
        <v>-</v>
      </c>
      <c r="N19" s="29">
        <v>0</v>
      </c>
      <c r="O19" s="34">
        <f t="shared" ref="O19:P19" si="27">D19/7</f>
        <v>0</v>
      </c>
      <c r="P19" s="34">
        <f t="shared" si="27"/>
        <v>0</v>
      </c>
      <c r="Q19" s="29" t="e">
        <f t="shared" si="8"/>
        <v>#DIV/0!</v>
      </c>
      <c r="R19" s="29"/>
      <c r="S19" s="35" t="e">
        <v>#N/A</v>
      </c>
      <c r="T19" s="28" t="s">
        <v>32</v>
      </c>
      <c r="U19" s="36" t="s">
        <v>32</v>
      </c>
      <c r="V19" s="37" t="s">
        <v>32</v>
      </c>
      <c r="W19" s="28">
        <v>0</v>
      </c>
      <c r="X19" s="38">
        <f t="shared" si="9"/>
        <v>0</v>
      </c>
      <c r="Y19" s="39">
        <f t="shared" si="10"/>
        <v>0</v>
      </c>
      <c r="Z19" s="28">
        <v>0</v>
      </c>
      <c r="AA19" s="28" t="e">
        <v>#N/A</v>
      </c>
      <c r="AB19" s="40" t="e">
        <f t="shared" si="11"/>
        <v>#N/A</v>
      </c>
      <c r="AC19" s="41" t="e">
        <v>#N/A</v>
      </c>
      <c r="AD19" s="39">
        <f t="shared" si="12"/>
        <v>0</v>
      </c>
      <c r="AE19" s="39">
        <v>0</v>
      </c>
      <c r="AF19" s="39">
        <v>-52.17</v>
      </c>
      <c r="AG19" s="39">
        <v>0</v>
      </c>
    </row>
    <row r="20" spans="1:33" ht="15.75" customHeight="1" x14ac:dyDescent="0.2">
      <c r="A20" s="28" t="s">
        <v>48</v>
      </c>
      <c r="B20" s="28"/>
      <c r="C20" s="15" t="str">
        <f t="shared" si="4"/>
        <v xml:space="preserve"> - </v>
      </c>
      <c r="D20" s="29">
        <v>0</v>
      </c>
      <c r="E20" s="29">
        <v>0</v>
      </c>
      <c r="F20" s="32">
        <v>0</v>
      </c>
      <c r="G20" s="30">
        <v>0</v>
      </c>
      <c r="H20" s="31" t="e">
        <f t="shared" si="1"/>
        <v>#DIV/0!</v>
      </c>
      <c r="I20" s="31" t="e">
        <f t="shared" si="2"/>
        <v>#DIV/0!</v>
      </c>
      <c r="J20" s="32">
        <f t="shared" si="5"/>
        <v>0</v>
      </c>
      <c r="K20" s="32" t="e">
        <f t="shared" si="3"/>
        <v>#DIV/0!</v>
      </c>
      <c r="L20" s="29">
        <v>0</v>
      </c>
      <c r="M20" s="33" t="str">
        <f t="shared" si="6"/>
        <v>-</v>
      </c>
      <c r="N20" s="29">
        <v>0</v>
      </c>
      <c r="O20" s="34">
        <f t="shared" ref="O20:P20" si="28">D20/7</f>
        <v>0</v>
      </c>
      <c r="P20" s="34">
        <f t="shared" si="28"/>
        <v>0</v>
      </c>
      <c r="Q20" s="29" t="e">
        <f t="shared" si="8"/>
        <v>#DIV/0!</v>
      </c>
      <c r="R20" s="29"/>
      <c r="S20" s="35" t="e">
        <v>#N/A</v>
      </c>
      <c r="T20" s="28" t="s">
        <v>32</v>
      </c>
      <c r="U20" s="36" t="s">
        <v>32</v>
      </c>
      <c r="V20" s="37" t="s">
        <v>32</v>
      </c>
      <c r="W20" s="28">
        <v>0</v>
      </c>
      <c r="X20" s="38">
        <f t="shared" si="9"/>
        <v>0</v>
      </c>
      <c r="Y20" s="39">
        <f t="shared" si="10"/>
        <v>0</v>
      </c>
      <c r="Z20" s="28">
        <v>0</v>
      </c>
      <c r="AA20" s="28" t="e">
        <v>#N/A</v>
      </c>
      <c r="AB20" s="40" t="e">
        <f t="shared" si="11"/>
        <v>#N/A</v>
      </c>
      <c r="AC20" s="41" t="e">
        <v>#N/A</v>
      </c>
      <c r="AD20" s="39">
        <f t="shared" si="12"/>
        <v>0</v>
      </c>
      <c r="AE20" s="39">
        <v>0</v>
      </c>
      <c r="AF20" s="39">
        <v>-52.17</v>
      </c>
      <c r="AG20" s="39">
        <v>0</v>
      </c>
    </row>
    <row r="21" spans="1:33" ht="15.75" customHeight="1" x14ac:dyDescent="0.2">
      <c r="A21" s="28" t="s">
        <v>49</v>
      </c>
      <c r="B21" s="28"/>
      <c r="C21" s="15" t="str">
        <f t="shared" si="4"/>
        <v xml:space="preserve"> - </v>
      </c>
      <c r="D21" s="29">
        <v>0</v>
      </c>
      <c r="E21" s="29">
        <v>0</v>
      </c>
      <c r="F21" s="32">
        <v>0</v>
      </c>
      <c r="G21" s="30">
        <v>0</v>
      </c>
      <c r="H21" s="31" t="e">
        <f t="shared" si="1"/>
        <v>#DIV/0!</v>
      </c>
      <c r="I21" s="31" t="e">
        <f t="shared" si="2"/>
        <v>#DIV/0!</v>
      </c>
      <c r="J21" s="32">
        <f t="shared" si="5"/>
        <v>0</v>
      </c>
      <c r="K21" s="32" t="e">
        <f t="shared" si="3"/>
        <v>#DIV/0!</v>
      </c>
      <c r="L21" s="29">
        <v>0</v>
      </c>
      <c r="M21" s="33" t="str">
        <f t="shared" si="6"/>
        <v>-</v>
      </c>
      <c r="N21" s="29">
        <v>0</v>
      </c>
      <c r="O21" s="34">
        <f t="shared" ref="O21:P21" si="29">D21/7</f>
        <v>0</v>
      </c>
      <c r="P21" s="34">
        <f t="shared" si="29"/>
        <v>0</v>
      </c>
      <c r="Q21" s="29" t="e">
        <f t="shared" si="8"/>
        <v>#DIV/0!</v>
      </c>
      <c r="R21" s="29"/>
      <c r="S21" s="35" t="e">
        <v>#N/A</v>
      </c>
      <c r="T21" s="28" t="s">
        <v>32</v>
      </c>
      <c r="U21" s="36" t="s">
        <v>32</v>
      </c>
      <c r="V21" s="37" t="s">
        <v>32</v>
      </c>
      <c r="W21" s="28">
        <v>0</v>
      </c>
      <c r="X21" s="38">
        <f t="shared" si="9"/>
        <v>0</v>
      </c>
      <c r="Y21" s="39">
        <f t="shared" si="10"/>
        <v>0</v>
      </c>
      <c r="Z21" s="28">
        <v>0</v>
      </c>
      <c r="AA21" s="28" t="e">
        <v>#N/A</v>
      </c>
      <c r="AB21" s="40" t="e">
        <f t="shared" si="11"/>
        <v>#N/A</v>
      </c>
      <c r="AC21" s="41" t="e">
        <v>#N/A</v>
      </c>
      <c r="AD21" s="39">
        <f t="shared" si="12"/>
        <v>0</v>
      </c>
      <c r="AE21" s="39">
        <v>0</v>
      </c>
      <c r="AF21" s="39">
        <v>-52.17</v>
      </c>
      <c r="AG21" s="39">
        <v>0</v>
      </c>
    </row>
    <row r="22" spans="1:33" ht="15.75" customHeight="1" x14ac:dyDescent="0.2">
      <c r="A22" s="28" t="s">
        <v>50</v>
      </c>
      <c r="B22" s="28"/>
      <c r="C22" s="15" t="str">
        <f t="shared" si="4"/>
        <v xml:space="preserve"> - </v>
      </c>
      <c r="D22" s="29">
        <v>0</v>
      </c>
      <c r="E22" s="29">
        <v>0</v>
      </c>
      <c r="F22" s="30">
        <v>0</v>
      </c>
      <c r="G22" s="30">
        <v>0</v>
      </c>
      <c r="H22" s="31" t="e">
        <f t="shared" si="1"/>
        <v>#DIV/0!</v>
      </c>
      <c r="I22" s="31" t="e">
        <f t="shared" si="2"/>
        <v>#DIV/0!</v>
      </c>
      <c r="J22" s="32">
        <f t="shared" si="5"/>
        <v>0</v>
      </c>
      <c r="K22" s="32" t="e">
        <f t="shared" si="3"/>
        <v>#DIV/0!</v>
      </c>
      <c r="L22" s="29">
        <v>0</v>
      </c>
      <c r="M22" s="33" t="str">
        <f t="shared" si="6"/>
        <v>-</v>
      </c>
      <c r="N22" s="29">
        <v>0</v>
      </c>
      <c r="O22" s="34">
        <f t="shared" ref="O22:P22" si="30">D22/7</f>
        <v>0</v>
      </c>
      <c r="P22" s="34">
        <f t="shared" si="30"/>
        <v>0</v>
      </c>
      <c r="Q22" s="29" t="e">
        <f t="shared" si="8"/>
        <v>#DIV/0!</v>
      </c>
      <c r="R22" s="29"/>
      <c r="S22" s="35" t="e">
        <v>#N/A</v>
      </c>
      <c r="T22" s="28" t="s">
        <v>32</v>
      </c>
      <c r="U22" s="36" t="s">
        <v>32</v>
      </c>
      <c r="V22" s="37" t="s">
        <v>32</v>
      </c>
      <c r="W22" s="28">
        <v>0</v>
      </c>
      <c r="X22" s="38">
        <f t="shared" si="9"/>
        <v>0</v>
      </c>
      <c r="Y22" s="39">
        <f t="shared" si="10"/>
        <v>0</v>
      </c>
      <c r="Z22" s="28">
        <v>0</v>
      </c>
      <c r="AA22" s="28" t="e">
        <v>#N/A</v>
      </c>
      <c r="AB22" s="40" t="e">
        <f t="shared" si="11"/>
        <v>#N/A</v>
      </c>
      <c r="AC22" s="41" t="e">
        <v>#N/A</v>
      </c>
      <c r="AD22" s="39">
        <f t="shared" si="12"/>
        <v>0</v>
      </c>
      <c r="AE22" s="39">
        <v>0</v>
      </c>
      <c r="AF22" s="39">
        <v>-52.17</v>
      </c>
      <c r="AG22" s="39">
        <v>0</v>
      </c>
    </row>
    <row r="23" spans="1:33" ht="15.75" customHeight="1" x14ac:dyDescent="0.2">
      <c r="A23" s="28" t="s">
        <v>51</v>
      </c>
      <c r="B23" s="28"/>
      <c r="C23" s="15" t="str">
        <f t="shared" si="4"/>
        <v xml:space="preserve"> - </v>
      </c>
      <c r="D23" s="29">
        <v>0</v>
      </c>
      <c r="E23" s="29">
        <v>0</v>
      </c>
      <c r="F23" s="32">
        <v>0</v>
      </c>
      <c r="G23" s="30">
        <v>0</v>
      </c>
      <c r="H23" s="31" t="e">
        <f t="shared" si="1"/>
        <v>#DIV/0!</v>
      </c>
      <c r="I23" s="31" t="e">
        <f t="shared" si="2"/>
        <v>#DIV/0!</v>
      </c>
      <c r="J23" s="32">
        <f t="shared" si="5"/>
        <v>0</v>
      </c>
      <c r="K23" s="32" t="e">
        <f t="shared" si="3"/>
        <v>#DIV/0!</v>
      </c>
      <c r="L23" s="29">
        <v>0</v>
      </c>
      <c r="M23" s="33" t="str">
        <f t="shared" si="6"/>
        <v>-</v>
      </c>
      <c r="N23" s="29">
        <v>0</v>
      </c>
      <c r="O23" s="34">
        <f t="shared" ref="O23:P23" si="31">D23/7</f>
        <v>0</v>
      </c>
      <c r="P23" s="34">
        <f t="shared" si="31"/>
        <v>0</v>
      </c>
      <c r="Q23" s="29" t="e">
        <f t="shared" si="8"/>
        <v>#DIV/0!</v>
      </c>
      <c r="R23" s="29"/>
      <c r="S23" s="35" t="e">
        <v>#N/A</v>
      </c>
      <c r="T23" s="28" t="s">
        <v>32</v>
      </c>
      <c r="U23" s="36" t="s">
        <v>32</v>
      </c>
      <c r="V23" s="37" t="s">
        <v>32</v>
      </c>
      <c r="W23" s="28">
        <v>0</v>
      </c>
      <c r="X23" s="38">
        <f t="shared" si="9"/>
        <v>0</v>
      </c>
      <c r="Y23" s="39">
        <f t="shared" si="10"/>
        <v>0</v>
      </c>
      <c r="Z23" s="28">
        <v>0</v>
      </c>
      <c r="AA23" s="28" t="e">
        <v>#N/A</v>
      </c>
      <c r="AB23" s="40" t="e">
        <f t="shared" si="11"/>
        <v>#N/A</v>
      </c>
      <c r="AC23" s="41" t="e">
        <v>#N/A</v>
      </c>
      <c r="AD23" s="39">
        <f t="shared" si="12"/>
        <v>0</v>
      </c>
      <c r="AE23" s="39">
        <v>0</v>
      </c>
      <c r="AF23" s="39">
        <v>-52.17</v>
      </c>
      <c r="AG23" s="39">
        <v>0</v>
      </c>
    </row>
    <row r="24" spans="1:33" ht="15.75" customHeight="1" x14ac:dyDescent="0.2">
      <c r="A24" s="28" t="s">
        <v>52</v>
      </c>
      <c r="B24" s="28"/>
      <c r="C24" s="15" t="str">
        <f t="shared" si="4"/>
        <v xml:space="preserve"> - </v>
      </c>
      <c r="D24" s="29">
        <v>0</v>
      </c>
      <c r="E24" s="29">
        <v>0</v>
      </c>
      <c r="F24" s="32">
        <v>0</v>
      </c>
      <c r="G24" s="32">
        <v>0</v>
      </c>
      <c r="H24" s="31" t="e">
        <f t="shared" si="1"/>
        <v>#DIV/0!</v>
      </c>
      <c r="I24" s="31" t="e">
        <f t="shared" si="2"/>
        <v>#DIV/0!</v>
      </c>
      <c r="J24" s="32">
        <f t="shared" si="5"/>
        <v>0</v>
      </c>
      <c r="K24" s="32" t="e">
        <f t="shared" si="3"/>
        <v>#DIV/0!</v>
      </c>
      <c r="L24" s="29">
        <v>0</v>
      </c>
      <c r="M24" s="33" t="str">
        <f t="shared" si="6"/>
        <v>-</v>
      </c>
      <c r="N24" s="29">
        <v>0</v>
      </c>
      <c r="O24" s="34">
        <f t="shared" ref="O24:P24" si="32">D24/7</f>
        <v>0</v>
      </c>
      <c r="P24" s="34">
        <f t="shared" si="32"/>
        <v>0</v>
      </c>
      <c r="Q24" s="29" t="e">
        <f t="shared" si="8"/>
        <v>#DIV/0!</v>
      </c>
      <c r="R24" s="29"/>
      <c r="S24" s="35" t="e">
        <v>#N/A</v>
      </c>
      <c r="T24" s="28" t="s">
        <v>32</v>
      </c>
      <c r="U24" s="36" t="s">
        <v>32</v>
      </c>
      <c r="V24" s="37" t="s">
        <v>32</v>
      </c>
      <c r="W24" s="28">
        <v>0</v>
      </c>
      <c r="X24" s="38">
        <f t="shared" si="9"/>
        <v>0</v>
      </c>
      <c r="Y24" s="39">
        <f t="shared" si="10"/>
        <v>0</v>
      </c>
      <c r="Z24" s="28">
        <v>0</v>
      </c>
      <c r="AA24" s="28" t="e">
        <v>#N/A</v>
      </c>
      <c r="AB24" s="40" t="e">
        <f t="shared" si="11"/>
        <v>#N/A</v>
      </c>
      <c r="AC24" s="27">
        <v>1.8051678240740738E-2</v>
      </c>
      <c r="AD24" s="39">
        <f t="shared" si="12"/>
        <v>0</v>
      </c>
      <c r="AE24" s="25">
        <v>-3.19</v>
      </c>
      <c r="AF24" s="39">
        <v>-52.17</v>
      </c>
      <c r="AG24" s="39">
        <v>0</v>
      </c>
    </row>
    <row r="25" spans="1:33" ht="15.75" customHeight="1" x14ac:dyDescent="0.2">
      <c r="A25" s="28" t="s">
        <v>53</v>
      </c>
      <c r="B25" s="14"/>
      <c r="C25" s="15" t="str">
        <f t="shared" si="4"/>
        <v xml:space="preserve"> - </v>
      </c>
      <c r="D25" s="29">
        <v>0</v>
      </c>
      <c r="E25" s="29">
        <v>0</v>
      </c>
      <c r="F25" s="32">
        <v>0</v>
      </c>
      <c r="G25" s="32">
        <v>0</v>
      </c>
      <c r="H25" s="31" t="e">
        <f t="shared" si="1"/>
        <v>#DIV/0!</v>
      </c>
      <c r="I25" s="31" t="e">
        <f t="shared" si="2"/>
        <v>#DIV/0!</v>
      </c>
      <c r="J25" s="32">
        <f t="shared" si="5"/>
        <v>0</v>
      </c>
      <c r="K25" s="32" t="e">
        <f t="shared" si="3"/>
        <v>#DIV/0!</v>
      </c>
      <c r="L25" s="29">
        <v>0</v>
      </c>
      <c r="M25" s="33" t="str">
        <f t="shared" si="6"/>
        <v>-</v>
      </c>
      <c r="N25" s="29">
        <v>0</v>
      </c>
      <c r="O25" s="34">
        <f t="shared" ref="O25:P25" si="33">D25/7</f>
        <v>0</v>
      </c>
      <c r="P25" s="34">
        <f t="shared" si="33"/>
        <v>0</v>
      </c>
      <c r="Q25" s="29" t="e">
        <f t="shared" si="8"/>
        <v>#DIV/0!</v>
      </c>
      <c r="R25" s="29"/>
      <c r="S25" s="35">
        <v>0</v>
      </c>
      <c r="T25" s="28" t="s">
        <v>32</v>
      </c>
      <c r="U25" s="36" t="s">
        <v>32</v>
      </c>
      <c r="V25" s="37" t="s">
        <v>32</v>
      </c>
      <c r="W25" s="14">
        <v>0</v>
      </c>
      <c r="X25" s="38">
        <f t="shared" si="9"/>
        <v>0</v>
      </c>
      <c r="Y25" s="39">
        <f t="shared" si="10"/>
        <v>0</v>
      </c>
      <c r="Z25" s="14">
        <v>0</v>
      </c>
      <c r="AA25" s="28" t="e">
        <v>#N/A</v>
      </c>
      <c r="AB25" s="40" t="e">
        <f t="shared" si="11"/>
        <v>#N/A</v>
      </c>
      <c r="AC25" s="41">
        <v>1.8051678240740738E-2</v>
      </c>
      <c r="AD25" s="39">
        <f t="shared" si="12"/>
        <v>0</v>
      </c>
      <c r="AE25" s="39">
        <v>-3.19</v>
      </c>
      <c r="AF25" s="39">
        <v>-52.17</v>
      </c>
      <c r="AG25" s="39">
        <v>0</v>
      </c>
    </row>
    <row r="26" spans="1:33" ht="15.75" customHeight="1" x14ac:dyDescent="0.2">
      <c r="A26" s="14" t="s">
        <v>54</v>
      </c>
      <c r="B26" s="14"/>
      <c r="C26" s="15" t="str">
        <f t="shared" si="4"/>
        <v xml:space="preserve"> - </v>
      </c>
      <c r="D26" s="16">
        <v>0</v>
      </c>
      <c r="E26" s="16">
        <v>0</v>
      </c>
      <c r="F26" s="17">
        <v>0</v>
      </c>
      <c r="G26" s="17">
        <v>0</v>
      </c>
      <c r="H26" s="31" t="e">
        <f t="shared" si="1"/>
        <v>#DIV/0!</v>
      </c>
      <c r="I26" s="31" t="e">
        <f t="shared" si="2"/>
        <v>#DIV/0!</v>
      </c>
      <c r="J26" s="32">
        <f t="shared" si="5"/>
        <v>0</v>
      </c>
      <c r="K26" s="32" t="e">
        <f t="shared" si="3"/>
        <v>#DIV/0!</v>
      </c>
      <c r="L26" s="16">
        <v>0</v>
      </c>
      <c r="M26" s="33" t="str">
        <f t="shared" si="6"/>
        <v>-</v>
      </c>
      <c r="N26" s="16">
        <v>0</v>
      </c>
      <c r="O26" s="34">
        <f t="shared" ref="O26:P26" si="34">D26/7</f>
        <v>0</v>
      </c>
      <c r="P26" s="34">
        <f t="shared" si="34"/>
        <v>0</v>
      </c>
      <c r="Q26" s="29" t="e">
        <f t="shared" si="8"/>
        <v>#DIV/0!</v>
      </c>
      <c r="R26" s="29"/>
      <c r="S26" s="21">
        <v>0</v>
      </c>
      <c r="T26" s="28" t="s">
        <v>32</v>
      </c>
      <c r="U26" s="36" t="s">
        <v>32</v>
      </c>
      <c r="V26" s="37" t="s">
        <v>32</v>
      </c>
      <c r="W26" s="14">
        <v>0</v>
      </c>
      <c r="X26" s="38">
        <f t="shared" si="9"/>
        <v>0</v>
      </c>
      <c r="Y26" s="39">
        <f t="shared" si="10"/>
        <v>0</v>
      </c>
      <c r="Z26" s="14">
        <v>0</v>
      </c>
      <c r="AA26" s="28" t="e">
        <v>#N/A</v>
      </c>
      <c r="AB26" s="40" t="e">
        <f t="shared" si="11"/>
        <v>#N/A</v>
      </c>
      <c r="AC26" s="14">
        <v>1.8051678240740738E-2</v>
      </c>
      <c r="AD26" s="39">
        <f t="shared" si="12"/>
        <v>0</v>
      </c>
      <c r="AE26" s="25">
        <v>-3.19</v>
      </c>
      <c r="AF26" s="25">
        <v>-52.17</v>
      </c>
      <c r="AG26" s="25">
        <v>0</v>
      </c>
    </row>
    <row r="27" spans="1:33" ht="15.75" customHeight="1" x14ac:dyDescent="0.2">
      <c r="A27" s="14" t="s">
        <v>55</v>
      </c>
      <c r="B27" s="14"/>
      <c r="C27" s="15" t="str">
        <f t="shared" si="4"/>
        <v xml:space="preserve"> - </v>
      </c>
      <c r="D27" s="16">
        <v>0</v>
      </c>
      <c r="E27" s="16">
        <v>0</v>
      </c>
      <c r="F27" s="17">
        <v>0</v>
      </c>
      <c r="G27" s="17">
        <v>0</v>
      </c>
      <c r="H27" s="31" t="e">
        <f t="shared" si="1"/>
        <v>#DIV/0!</v>
      </c>
      <c r="I27" s="31" t="e">
        <f t="shared" si="2"/>
        <v>#DIV/0!</v>
      </c>
      <c r="J27" s="32">
        <f t="shared" si="5"/>
        <v>0</v>
      </c>
      <c r="K27" s="32" t="e">
        <f t="shared" si="3"/>
        <v>#DIV/0!</v>
      </c>
      <c r="L27" s="16">
        <v>0</v>
      </c>
      <c r="M27" s="33" t="str">
        <f t="shared" si="6"/>
        <v>-</v>
      </c>
      <c r="N27" s="16">
        <v>0</v>
      </c>
      <c r="O27" s="34">
        <f t="shared" ref="O27:P27" si="35">D27/7</f>
        <v>0</v>
      </c>
      <c r="P27" s="34">
        <f t="shared" si="35"/>
        <v>0</v>
      </c>
      <c r="Q27" s="29" t="e">
        <f t="shared" si="8"/>
        <v>#DIV/0!</v>
      </c>
      <c r="R27" s="29"/>
      <c r="S27" s="21">
        <v>0</v>
      </c>
      <c r="T27" s="28" t="s">
        <v>32</v>
      </c>
      <c r="U27" s="36" t="s">
        <v>32</v>
      </c>
      <c r="V27" s="37" t="s">
        <v>32</v>
      </c>
      <c r="W27" s="14">
        <v>0</v>
      </c>
      <c r="X27" s="38">
        <f t="shared" si="9"/>
        <v>0</v>
      </c>
      <c r="Y27" s="39">
        <f>IFERROR(G27/(W27+#REF!)*-1,0)</f>
        <v>0</v>
      </c>
      <c r="Z27" s="14">
        <v>0</v>
      </c>
      <c r="AA27" s="28" t="e">
        <v>#N/A</v>
      </c>
      <c r="AB27" s="40" t="e">
        <f t="shared" si="11"/>
        <v>#N/A</v>
      </c>
      <c r="AC27" s="41">
        <v>1.8051678240740738E-2</v>
      </c>
      <c r="AD27" s="39">
        <f t="shared" si="12"/>
        <v>0</v>
      </c>
      <c r="AE27" s="25">
        <v>-3.19</v>
      </c>
      <c r="AF27" s="25">
        <v>-52.17</v>
      </c>
      <c r="AG27" s="25">
        <v>0</v>
      </c>
    </row>
    <row r="28" spans="1:33" ht="15.75" customHeight="1" x14ac:dyDescent="0.2">
      <c r="A28" s="14" t="s">
        <v>56</v>
      </c>
      <c r="B28" s="14"/>
      <c r="C28" s="15" t="str">
        <f t="shared" si="4"/>
        <v xml:space="preserve"> - </v>
      </c>
      <c r="D28" s="16">
        <v>0</v>
      </c>
      <c r="E28" s="16">
        <v>0</v>
      </c>
      <c r="F28" s="17">
        <v>0</v>
      </c>
      <c r="G28" s="17">
        <v>0</v>
      </c>
      <c r="H28" s="31" t="e">
        <f t="shared" si="1"/>
        <v>#DIV/0!</v>
      </c>
      <c r="I28" s="31" t="e">
        <f t="shared" si="2"/>
        <v>#DIV/0!</v>
      </c>
      <c r="J28" s="32">
        <f t="shared" si="5"/>
        <v>0</v>
      </c>
      <c r="K28" s="32" t="e">
        <f t="shared" si="3"/>
        <v>#DIV/0!</v>
      </c>
      <c r="L28" s="16">
        <v>0</v>
      </c>
      <c r="M28" s="33" t="str">
        <f t="shared" si="6"/>
        <v>-</v>
      </c>
      <c r="N28" s="16">
        <v>0</v>
      </c>
      <c r="O28" s="34">
        <f t="shared" ref="O28:P28" si="36">D28/7</f>
        <v>0</v>
      </c>
      <c r="P28" s="34">
        <f t="shared" si="36"/>
        <v>0</v>
      </c>
      <c r="Q28" s="29" t="e">
        <f t="shared" si="8"/>
        <v>#DIV/0!</v>
      </c>
      <c r="R28" s="29"/>
      <c r="S28" s="21">
        <v>0</v>
      </c>
      <c r="T28" s="28" t="s">
        <v>32</v>
      </c>
      <c r="U28" s="36" t="s">
        <v>32</v>
      </c>
      <c r="V28" s="37" t="s">
        <v>32</v>
      </c>
      <c r="W28" s="14">
        <v>0</v>
      </c>
      <c r="X28" s="38">
        <f t="shared" si="9"/>
        <v>0</v>
      </c>
      <c r="Y28" s="39">
        <f t="shared" ref="Y28:Y32" si="37">IFERROR(G28/(W28+Z28)*-1,0)</f>
        <v>0</v>
      </c>
      <c r="Z28" s="14">
        <v>0</v>
      </c>
      <c r="AA28" s="28" t="e">
        <v>#N/A</v>
      </c>
      <c r="AB28" s="40" t="e">
        <f t="shared" si="11"/>
        <v>#N/A</v>
      </c>
      <c r="AC28" s="41">
        <v>1.8051678240740738E-2</v>
      </c>
      <c r="AD28" s="39">
        <f t="shared" si="12"/>
        <v>0</v>
      </c>
      <c r="AE28" s="25">
        <v>-3.19</v>
      </c>
      <c r="AF28" s="25">
        <v>-52.17</v>
      </c>
      <c r="AG28" s="25">
        <v>0</v>
      </c>
    </row>
    <row r="29" spans="1:33" ht="15.75" customHeight="1" x14ac:dyDescent="0.2">
      <c r="A29" s="28" t="s">
        <v>57</v>
      </c>
      <c r="B29" s="28"/>
      <c r="C29" s="15" t="str">
        <f t="shared" si="4"/>
        <v xml:space="preserve"> - </v>
      </c>
      <c r="D29" s="29">
        <v>0</v>
      </c>
      <c r="E29" s="29">
        <v>0</v>
      </c>
      <c r="F29" s="32">
        <v>0</v>
      </c>
      <c r="G29" s="32">
        <v>0</v>
      </c>
      <c r="H29" s="31" t="e">
        <f t="shared" si="1"/>
        <v>#DIV/0!</v>
      </c>
      <c r="I29" s="31" t="e">
        <f t="shared" si="2"/>
        <v>#DIV/0!</v>
      </c>
      <c r="J29" s="32">
        <f t="shared" si="5"/>
        <v>0</v>
      </c>
      <c r="K29" s="32" t="e">
        <f t="shared" si="3"/>
        <v>#DIV/0!</v>
      </c>
      <c r="L29" s="29">
        <v>0</v>
      </c>
      <c r="M29" s="33" t="str">
        <f t="shared" si="6"/>
        <v>-</v>
      </c>
      <c r="N29" s="16">
        <v>0</v>
      </c>
      <c r="O29" s="34">
        <f t="shared" ref="O29:P29" si="38">D29/7</f>
        <v>0</v>
      </c>
      <c r="P29" s="34">
        <f t="shared" si="38"/>
        <v>0</v>
      </c>
      <c r="Q29" s="29" t="e">
        <f t="shared" si="8"/>
        <v>#DIV/0!</v>
      </c>
      <c r="R29" s="29"/>
      <c r="S29" s="21">
        <v>0</v>
      </c>
      <c r="T29" s="28" t="s">
        <v>32</v>
      </c>
      <c r="U29" s="36" t="s">
        <v>32</v>
      </c>
      <c r="V29" s="37" t="s">
        <v>32</v>
      </c>
      <c r="W29" s="28">
        <v>0</v>
      </c>
      <c r="X29" s="38">
        <f t="shared" si="9"/>
        <v>0</v>
      </c>
      <c r="Y29" s="39">
        <f t="shared" si="37"/>
        <v>0</v>
      </c>
      <c r="Z29" s="28">
        <v>0</v>
      </c>
      <c r="AA29" s="28" t="e">
        <v>#N/A</v>
      </c>
      <c r="AB29" s="40" t="e">
        <f t="shared" si="11"/>
        <v>#N/A</v>
      </c>
      <c r="AC29" s="41">
        <v>1.8051678240740738E-2</v>
      </c>
      <c r="AD29" s="39">
        <f t="shared" si="12"/>
        <v>0</v>
      </c>
      <c r="AE29" s="39">
        <v>-3.19</v>
      </c>
      <c r="AF29" s="25">
        <v>-52.17</v>
      </c>
      <c r="AG29" s="39">
        <v>0</v>
      </c>
    </row>
    <row r="30" spans="1:33" ht="15.75" customHeight="1" x14ac:dyDescent="0.2">
      <c r="A30" s="14" t="s">
        <v>58</v>
      </c>
      <c r="B30" s="14"/>
      <c r="C30" s="15" t="str">
        <f t="shared" si="4"/>
        <v xml:space="preserve"> - </v>
      </c>
      <c r="D30" s="16">
        <v>0</v>
      </c>
      <c r="E30" s="16">
        <v>0</v>
      </c>
      <c r="F30" s="17">
        <v>0</v>
      </c>
      <c r="G30" s="17">
        <v>0</v>
      </c>
      <c r="H30" s="31" t="e">
        <f t="shared" si="1"/>
        <v>#DIV/0!</v>
      </c>
      <c r="I30" s="31" t="e">
        <f t="shared" si="2"/>
        <v>#DIV/0!</v>
      </c>
      <c r="J30" s="32">
        <f t="shared" si="5"/>
        <v>0</v>
      </c>
      <c r="K30" s="32" t="e">
        <f t="shared" si="3"/>
        <v>#DIV/0!</v>
      </c>
      <c r="L30" s="16">
        <v>0</v>
      </c>
      <c r="M30" s="33" t="str">
        <f t="shared" si="6"/>
        <v>-</v>
      </c>
      <c r="N30" s="16">
        <v>0</v>
      </c>
      <c r="O30" s="34">
        <f t="shared" ref="O30:P30" si="39">D30/7</f>
        <v>0</v>
      </c>
      <c r="P30" s="34">
        <f t="shared" si="39"/>
        <v>0</v>
      </c>
      <c r="Q30" s="29" t="e">
        <f t="shared" si="8"/>
        <v>#DIV/0!</v>
      </c>
      <c r="R30" s="29"/>
      <c r="S30" s="21">
        <v>0</v>
      </c>
      <c r="T30" s="28" t="s">
        <v>32</v>
      </c>
      <c r="U30" s="36" t="s">
        <v>32</v>
      </c>
      <c r="V30" s="37" t="s">
        <v>32</v>
      </c>
      <c r="W30" s="14">
        <v>0</v>
      </c>
      <c r="X30" s="38">
        <f t="shared" si="9"/>
        <v>0</v>
      </c>
      <c r="Y30" s="39">
        <f t="shared" si="37"/>
        <v>0</v>
      </c>
      <c r="Z30" s="14">
        <v>0</v>
      </c>
      <c r="AA30" s="28" t="e">
        <v>#N/A</v>
      </c>
      <c r="AB30" s="40" t="e">
        <f t="shared" si="11"/>
        <v>#N/A</v>
      </c>
      <c r="AC30" s="41">
        <v>1.8051678240740738E-2</v>
      </c>
      <c r="AD30" s="39">
        <f t="shared" si="12"/>
        <v>0</v>
      </c>
      <c r="AE30" s="25">
        <v>-3.19</v>
      </c>
      <c r="AF30" s="25">
        <v>-52.17</v>
      </c>
      <c r="AG30" s="25">
        <v>0</v>
      </c>
    </row>
    <row r="31" spans="1:33" ht="15.75" customHeight="1" x14ac:dyDescent="0.2">
      <c r="A31" s="14" t="s">
        <v>59</v>
      </c>
      <c r="B31" s="14"/>
      <c r="C31" s="15" t="str">
        <f t="shared" si="4"/>
        <v xml:space="preserve"> - </v>
      </c>
      <c r="D31" s="16">
        <v>0</v>
      </c>
      <c r="E31" s="16">
        <v>0</v>
      </c>
      <c r="F31" s="17">
        <v>0</v>
      </c>
      <c r="G31" s="42">
        <v>0</v>
      </c>
      <c r="H31" s="31" t="e">
        <f t="shared" si="1"/>
        <v>#DIV/0!</v>
      </c>
      <c r="I31" s="31" t="e">
        <f t="shared" si="2"/>
        <v>#DIV/0!</v>
      </c>
      <c r="J31" s="32">
        <f t="shared" si="5"/>
        <v>0</v>
      </c>
      <c r="K31" s="32" t="e">
        <f t="shared" si="3"/>
        <v>#DIV/0!</v>
      </c>
      <c r="L31" s="16">
        <v>0</v>
      </c>
      <c r="M31" s="33" t="str">
        <f t="shared" si="6"/>
        <v>-</v>
      </c>
      <c r="N31" s="16">
        <v>0</v>
      </c>
      <c r="O31" s="34">
        <f t="shared" ref="O31:P32" si="40">D31/7</f>
        <v>0</v>
      </c>
      <c r="P31" s="34">
        <f t="shared" si="40"/>
        <v>0</v>
      </c>
      <c r="Q31" s="29" t="e">
        <f t="shared" si="8"/>
        <v>#DIV/0!</v>
      </c>
      <c r="R31" s="29"/>
      <c r="S31" s="21" t="e">
        <v>#N/A</v>
      </c>
      <c r="T31" s="14" t="s">
        <v>32</v>
      </c>
      <c r="U31" s="22" t="s">
        <v>32</v>
      </c>
      <c r="V31" s="43" t="s">
        <v>32</v>
      </c>
      <c r="W31" s="14">
        <v>0</v>
      </c>
      <c r="X31" s="38">
        <f t="shared" si="9"/>
        <v>0</v>
      </c>
      <c r="Y31" s="39">
        <f t="shared" si="37"/>
        <v>0</v>
      </c>
      <c r="Z31" s="14">
        <v>0</v>
      </c>
      <c r="AA31" s="14" t="e">
        <v>#N/A</v>
      </c>
      <c r="AB31" s="40" t="e">
        <f t="shared" si="11"/>
        <v>#N/A</v>
      </c>
      <c r="AC31" s="27">
        <v>1.8051678240740738E-2</v>
      </c>
      <c r="AD31" s="39">
        <f t="shared" si="12"/>
        <v>0</v>
      </c>
      <c r="AE31" s="44">
        <v>-3.19</v>
      </c>
      <c r="AF31" s="44">
        <v>-52.17</v>
      </c>
      <c r="AG31" s="25">
        <v>0</v>
      </c>
    </row>
    <row r="32" spans="1:33" s="47" customFormat="1" ht="15.75" customHeight="1" x14ac:dyDescent="0.2">
      <c r="A32" s="47" t="s">
        <v>67</v>
      </c>
      <c r="C32" s="15" t="str">
        <f t="shared" si="4"/>
        <v xml:space="preserve"> - </v>
      </c>
      <c r="D32" s="48">
        <v>0</v>
      </c>
      <c r="E32" s="48">
        <v>0</v>
      </c>
      <c r="F32" s="49">
        <v>0</v>
      </c>
      <c r="G32" s="49">
        <v>0</v>
      </c>
      <c r="H32" s="31" t="e">
        <f t="shared" si="1"/>
        <v>#DIV/0!</v>
      </c>
      <c r="I32" s="31" t="e">
        <f t="shared" si="2"/>
        <v>#DIV/0!</v>
      </c>
      <c r="J32" s="32">
        <f t="shared" si="5"/>
        <v>0</v>
      </c>
      <c r="K32" s="32" t="e">
        <f t="shared" si="3"/>
        <v>#DIV/0!</v>
      </c>
      <c r="L32" s="48">
        <v>0</v>
      </c>
      <c r="M32" s="33" t="str">
        <f t="shared" si="6"/>
        <v>-</v>
      </c>
      <c r="N32" s="48">
        <v>0</v>
      </c>
      <c r="O32" s="34">
        <f t="shared" si="40"/>
        <v>0</v>
      </c>
      <c r="P32" s="34">
        <f t="shared" si="40"/>
        <v>0</v>
      </c>
      <c r="Q32" s="29" t="e">
        <f t="shared" si="8"/>
        <v>#DIV/0!</v>
      </c>
      <c r="R32" s="29" t="str">
        <f ca="1">IFERROR(VLOOKUP($B$2,IMPORTRANGE("https://docs.google.com/spreadsheets/d/1KiWZV1ko8G7lnRucBRBd29jj3Be6ltMfljMDqzOkQmI/edit#gid=1381463014","Lookup!A:F"),6,FALSE),"")</f>
        <v/>
      </c>
      <c r="S32" s="50">
        <v>0</v>
      </c>
      <c r="T32" s="47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1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2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47">
        <v>0</v>
      </c>
      <c r="X32" s="38">
        <f t="shared" si="9"/>
        <v>0</v>
      </c>
      <c r="Y32" s="39">
        <f t="shared" si="37"/>
        <v>0</v>
      </c>
      <c r="Z32" s="47">
        <v>0</v>
      </c>
      <c r="AA32" s="47" t="e">
        <v>#N/A</v>
      </c>
      <c r="AB32" s="40" t="e">
        <f t="shared" si="11"/>
        <v>#N/A</v>
      </c>
      <c r="AC32" s="53">
        <v>1.8051678240740738E-2</v>
      </c>
      <c r="AD32" s="39">
        <f t="shared" si="12"/>
        <v>0</v>
      </c>
      <c r="AE32" s="54">
        <v>-3.19</v>
      </c>
      <c r="AF32" s="54">
        <v>-52.17</v>
      </c>
      <c r="AG32" s="54">
        <v>0</v>
      </c>
    </row>
    <row r="33" spans="3:33" ht="15.75" customHeight="1" x14ac:dyDescent="0.2">
      <c r="C33" s="45"/>
      <c r="D33" s="16"/>
      <c r="E33" s="16"/>
      <c r="F33" s="17"/>
      <c r="G33" s="17"/>
      <c r="H33" s="17"/>
      <c r="I33" s="16"/>
      <c r="J33" s="16"/>
      <c r="K33" s="16"/>
      <c r="L33" s="16"/>
      <c r="M33" s="19"/>
      <c r="N33" s="16"/>
      <c r="O33" s="16"/>
      <c r="P33" s="16"/>
      <c r="Q33" s="16"/>
      <c r="R33" s="16"/>
      <c r="S33" s="21"/>
      <c r="U33" s="22"/>
      <c r="V33" s="43"/>
      <c r="AA33" s="1"/>
      <c r="AE33" s="25"/>
      <c r="AF33" s="25"/>
      <c r="AG33" s="25"/>
    </row>
    <row r="34" spans="3:33" ht="15.75" customHeight="1" x14ac:dyDescent="0.2">
      <c r="C34" s="45"/>
      <c r="D34" s="16"/>
      <c r="E34" s="16"/>
      <c r="F34" s="17"/>
      <c r="G34" s="17"/>
      <c r="H34" s="17"/>
      <c r="I34" s="16"/>
      <c r="J34" s="16"/>
      <c r="K34" s="16"/>
      <c r="L34" s="16"/>
      <c r="M34" s="19"/>
      <c r="N34" s="16"/>
      <c r="O34" s="16"/>
      <c r="P34" s="16"/>
      <c r="Q34" s="16"/>
      <c r="R34" s="16"/>
      <c r="S34" s="21"/>
      <c r="U34" s="22"/>
      <c r="V34" s="43"/>
      <c r="AA34" s="1"/>
      <c r="AE34" s="25"/>
      <c r="AF34" s="25"/>
      <c r="AG34" s="25"/>
    </row>
    <row r="35" spans="3:33" ht="15.75" customHeight="1" x14ac:dyDescent="0.2">
      <c r="C35" s="45"/>
      <c r="D35" s="16"/>
      <c r="E35" s="16"/>
      <c r="F35" s="17"/>
      <c r="G35" s="17"/>
      <c r="H35" s="17"/>
      <c r="I35" s="16"/>
      <c r="J35" s="16"/>
      <c r="K35" s="16"/>
      <c r="L35" s="16"/>
      <c r="M35" s="19"/>
      <c r="N35" s="16"/>
      <c r="O35" s="16"/>
      <c r="P35" s="16"/>
      <c r="Q35" s="16"/>
      <c r="R35" s="16"/>
      <c r="S35" s="21"/>
      <c r="U35" s="22"/>
      <c r="V35" s="43"/>
      <c r="AA35" s="1"/>
      <c r="AE35" s="25"/>
      <c r="AF35" s="25"/>
      <c r="AG35" s="25"/>
    </row>
    <row r="36" spans="3:33" ht="15.75" customHeight="1" x14ac:dyDescent="0.2">
      <c r="C36" s="45"/>
      <c r="D36" s="16"/>
      <c r="E36" s="16"/>
      <c r="F36" s="17"/>
      <c r="G36" s="17"/>
      <c r="H36" s="17"/>
      <c r="I36" s="16"/>
      <c r="J36" s="16"/>
      <c r="K36" s="16"/>
      <c r="L36" s="16"/>
      <c r="M36" s="19"/>
      <c r="N36" s="16"/>
      <c r="O36" s="16"/>
      <c r="P36" s="16"/>
      <c r="Q36" s="16"/>
      <c r="R36" s="16"/>
      <c r="S36" s="21"/>
      <c r="U36" s="22"/>
      <c r="V36" s="43"/>
      <c r="AA36" s="1"/>
      <c r="AE36" s="25"/>
      <c r="AF36" s="25"/>
      <c r="AG36" s="25"/>
    </row>
    <row r="37" spans="3:33" ht="15.75" customHeight="1" x14ac:dyDescent="0.2">
      <c r="C37" s="45"/>
      <c r="D37" s="16"/>
      <c r="E37" s="16"/>
      <c r="F37" s="17"/>
      <c r="G37" s="17"/>
      <c r="H37" s="17"/>
      <c r="I37" s="16"/>
      <c r="J37" s="16"/>
      <c r="K37" s="16"/>
      <c r="L37" s="16"/>
      <c r="M37" s="19"/>
      <c r="N37" s="16"/>
      <c r="O37" s="16"/>
      <c r="P37" s="16"/>
      <c r="Q37" s="16"/>
      <c r="R37" s="16"/>
      <c r="S37" s="21"/>
      <c r="U37" s="22"/>
      <c r="V37" s="43"/>
      <c r="AA37" s="1"/>
      <c r="AE37" s="25"/>
      <c r="AF37" s="25"/>
      <c r="AG37" s="25"/>
    </row>
    <row r="38" spans="3:33" ht="15.75" customHeight="1" x14ac:dyDescent="0.2">
      <c r="C38" s="45"/>
      <c r="D38" s="16"/>
      <c r="E38" s="16"/>
      <c r="F38" s="17"/>
      <c r="G38" s="17"/>
      <c r="H38" s="17"/>
      <c r="I38" s="16"/>
      <c r="J38" s="16"/>
      <c r="K38" s="16"/>
      <c r="L38" s="16"/>
      <c r="M38" s="19"/>
      <c r="N38" s="16"/>
      <c r="O38" s="16"/>
      <c r="P38" s="16"/>
      <c r="Q38" s="16"/>
      <c r="R38" s="16"/>
      <c r="S38" s="21"/>
      <c r="U38" s="22"/>
      <c r="V38" s="43"/>
      <c r="AA38" s="1"/>
      <c r="AE38" s="25"/>
      <c r="AF38" s="25"/>
      <c r="AG38" s="25"/>
    </row>
    <row r="39" spans="3:33" ht="15.75" customHeight="1" x14ac:dyDescent="0.2">
      <c r="C39" s="45"/>
      <c r="D39" s="16"/>
      <c r="E39" s="16"/>
      <c r="F39" s="17"/>
      <c r="G39" s="17"/>
      <c r="H39" s="17"/>
      <c r="I39" s="16"/>
      <c r="J39" s="16"/>
      <c r="K39" s="16"/>
      <c r="L39" s="16"/>
      <c r="M39" s="19"/>
      <c r="N39" s="16"/>
      <c r="O39" s="16"/>
      <c r="P39" s="16"/>
      <c r="Q39" s="16"/>
      <c r="R39" s="16"/>
      <c r="S39" s="21"/>
      <c r="U39" s="22"/>
      <c r="V39" s="43"/>
      <c r="AA39" s="1"/>
      <c r="AE39" s="25"/>
      <c r="AF39" s="25"/>
      <c r="AG39" s="25"/>
    </row>
    <row r="40" spans="3:33" ht="15.75" customHeight="1" x14ac:dyDescent="0.2">
      <c r="C40" s="45"/>
      <c r="D40" s="16"/>
      <c r="E40" s="16"/>
      <c r="F40" s="17"/>
      <c r="G40" s="17"/>
      <c r="H40" s="17"/>
      <c r="I40" s="16"/>
      <c r="J40" s="16"/>
      <c r="K40" s="16"/>
      <c r="L40" s="16"/>
      <c r="M40" s="19"/>
      <c r="N40" s="16"/>
      <c r="O40" s="16"/>
      <c r="P40" s="16"/>
      <c r="Q40" s="16"/>
      <c r="R40" s="16"/>
      <c r="S40" s="21"/>
      <c r="U40" s="22"/>
      <c r="V40" s="43"/>
      <c r="AA40" s="1"/>
      <c r="AE40" s="25"/>
      <c r="AF40" s="25"/>
      <c r="AG40" s="25"/>
    </row>
    <row r="41" spans="3:33" ht="15.75" customHeight="1" x14ac:dyDescent="0.2">
      <c r="C41" s="45"/>
      <c r="D41" s="16"/>
      <c r="E41" s="16"/>
      <c r="F41" s="17"/>
      <c r="G41" s="17"/>
      <c r="H41" s="17"/>
      <c r="I41" s="16"/>
      <c r="J41" s="16"/>
      <c r="K41" s="16"/>
      <c r="L41" s="16"/>
      <c r="M41" s="19"/>
      <c r="N41" s="16"/>
      <c r="O41" s="16"/>
      <c r="P41" s="16"/>
      <c r="Q41" s="16"/>
      <c r="R41" s="16"/>
      <c r="S41" s="21"/>
      <c r="U41" s="22"/>
      <c r="V41" s="43"/>
      <c r="AA41" s="1"/>
      <c r="AE41" s="25"/>
      <c r="AF41" s="25"/>
      <c r="AG41" s="25"/>
    </row>
    <row r="42" spans="3:33" ht="15.75" customHeight="1" x14ac:dyDescent="0.2">
      <c r="C42" s="45"/>
      <c r="D42" s="16"/>
      <c r="E42" s="16"/>
      <c r="F42" s="17"/>
      <c r="G42" s="17"/>
      <c r="H42" s="17"/>
      <c r="I42" s="16"/>
      <c r="J42" s="16"/>
      <c r="K42" s="16"/>
      <c r="L42" s="16"/>
      <c r="M42" s="19"/>
      <c r="N42" s="16"/>
      <c r="O42" s="16"/>
      <c r="P42" s="16"/>
      <c r="Q42" s="16"/>
      <c r="R42" s="16"/>
      <c r="S42" s="21"/>
      <c r="U42" s="22"/>
      <c r="V42" s="43"/>
      <c r="AA42" s="1"/>
      <c r="AE42" s="25"/>
      <c r="AF42" s="25"/>
      <c r="AG42" s="25"/>
    </row>
    <row r="43" spans="3:33" ht="15.75" customHeight="1" x14ac:dyDescent="0.2">
      <c r="C43" s="45"/>
      <c r="D43" s="16"/>
      <c r="E43" s="16"/>
      <c r="F43" s="17"/>
      <c r="G43" s="17"/>
      <c r="H43" s="17"/>
      <c r="I43" s="16"/>
      <c r="J43" s="16"/>
      <c r="K43" s="16"/>
      <c r="L43" s="16"/>
      <c r="M43" s="19"/>
      <c r="N43" s="16"/>
      <c r="O43" s="16"/>
      <c r="P43" s="16"/>
      <c r="Q43" s="16"/>
      <c r="R43" s="16"/>
      <c r="S43" s="21"/>
      <c r="U43" s="22"/>
      <c r="V43" s="43"/>
      <c r="AA43" s="1"/>
      <c r="AE43" s="25"/>
      <c r="AF43" s="25"/>
      <c r="AG43" s="25"/>
    </row>
    <row r="44" spans="3:33" ht="15.75" customHeight="1" x14ac:dyDescent="0.2">
      <c r="C44" s="45"/>
      <c r="D44" s="16"/>
      <c r="E44" s="16"/>
      <c r="F44" s="17"/>
      <c r="G44" s="17"/>
      <c r="H44" s="17"/>
      <c r="I44" s="16"/>
      <c r="J44" s="16"/>
      <c r="K44" s="16"/>
      <c r="L44" s="16"/>
      <c r="M44" s="19"/>
      <c r="N44" s="16"/>
      <c r="O44" s="16"/>
      <c r="P44" s="16"/>
      <c r="Q44" s="16"/>
      <c r="R44" s="16"/>
      <c r="S44" s="21"/>
      <c r="U44" s="22"/>
      <c r="V44" s="43"/>
      <c r="AA44" s="1"/>
      <c r="AE44" s="25"/>
      <c r="AF44" s="25"/>
      <c r="AG44" s="25"/>
    </row>
    <row r="45" spans="3:33" ht="15.75" customHeight="1" x14ac:dyDescent="0.2">
      <c r="C45" s="45"/>
      <c r="D45" s="16"/>
      <c r="E45" s="16"/>
      <c r="F45" s="17"/>
      <c r="G45" s="17"/>
      <c r="H45" s="17"/>
      <c r="I45" s="16"/>
      <c r="J45" s="16"/>
      <c r="K45" s="16"/>
      <c r="L45" s="16"/>
      <c r="M45" s="19"/>
      <c r="N45" s="16"/>
      <c r="O45" s="16"/>
      <c r="P45" s="16"/>
      <c r="Q45" s="16"/>
      <c r="R45" s="16"/>
      <c r="S45" s="21"/>
      <c r="U45" s="22"/>
      <c r="V45" s="43"/>
      <c r="AA45" s="1"/>
      <c r="AE45" s="25"/>
      <c r="AF45" s="25"/>
      <c r="AG45" s="25"/>
    </row>
    <row r="46" spans="3:33" ht="15.75" customHeight="1" x14ac:dyDescent="0.2">
      <c r="C46" s="45"/>
      <c r="D46" s="16"/>
      <c r="E46" s="16"/>
      <c r="F46" s="17"/>
      <c r="G46" s="17"/>
      <c r="H46" s="17"/>
      <c r="I46" s="16"/>
      <c r="J46" s="16"/>
      <c r="K46" s="16"/>
      <c r="L46" s="16"/>
      <c r="M46" s="19"/>
      <c r="N46" s="16"/>
      <c r="O46" s="16"/>
      <c r="P46" s="16"/>
      <c r="Q46" s="16"/>
      <c r="R46" s="16"/>
      <c r="S46" s="21"/>
      <c r="U46" s="22"/>
      <c r="V46" s="43"/>
      <c r="AA46" s="1"/>
      <c r="AE46" s="25"/>
      <c r="AF46" s="25"/>
      <c r="AG46" s="25"/>
    </row>
    <row r="47" spans="3:33" ht="15.75" customHeight="1" x14ac:dyDescent="0.2">
      <c r="C47" s="45"/>
      <c r="D47" s="16"/>
      <c r="E47" s="16"/>
      <c r="F47" s="17"/>
      <c r="G47" s="17"/>
      <c r="H47" s="17"/>
      <c r="I47" s="16"/>
      <c r="J47" s="16"/>
      <c r="K47" s="16"/>
      <c r="L47" s="16"/>
      <c r="M47" s="19"/>
      <c r="N47" s="16"/>
      <c r="O47" s="16"/>
      <c r="P47" s="16"/>
      <c r="Q47" s="16"/>
      <c r="R47" s="16"/>
      <c r="S47" s="21"/>
      <c r="U47" s="22"/>
      <c r="V47" s="43"/>
      <c r="AA47" s="1"/>
      <c r="AE47" s="25"/>
      <c r="AF47" s="25"/>
      <c r="AG47" s="25"/>
    </row>
    <row r="48" spans="3:33" ht="15.75" customHeight="1" x14ac:dyDescent="0.2">
      <c r="C48" s="45"/>
      <c r="D48" s="16"/>
      <c r="E48" s="16"/>
      <c r="F48" s="17"/>
      <c r="G48" s="17"/>
      <c r="H48" s="17"/>
      <c r="I48" s="16"/>
      <c r="J48" s="16"/>
      <c r="K48" s="16"/>
      <c r="L48" s="16"/>
      <c r="M48" s="19"/>
      <c r="N48" s="16"/>
      <c r="O48" s="16"/>
      <c r="P48" s="16"/>
      <c r="Q48" s="16"/>
      <c r="R48" s="16"/>
      <c r="S48" s="21"/>
      <c r="U48" s="22"/>
      <c r="V48" s="43"/>
      <c r="AA48" s="1"/>
      <c r="AE48" s="25"/>
      <c r="AF48" s="25"/>
      <c r="AG48" s="25"/>
    </row>
    <row r="49" spans="3:33" ht="15.75" customHeight="1" x14ac:dyDescent="0.2">
      <c r="C49" s="45"/>
      <c r="D49" s="16"/>
      <c r="E49" s="16"/>
      <c r="F49" s="17"/>
      <c r="G49" s="17"/>
      <c r="H49" s="17"/>
      <c r="I49" s="16"/>
      <c r="J49" s="16"/>
      <c r="K49" s="16"/>
      <c r="L49" s="16"/>
      <c r="M49" s="19"/>
      <c r="N49" s="16"/>
      <c r="O49" s="16"/>
      <c r="P49" s="16"/>
      <c r="Q49" s="16"/>
      <c r="R49" s="16"/>
      <c r="S49" s="21"/>
      <c r="U49" s="22"/>
      <c r="V49" s="43"/>
      <c r="AA49" s="1"/>
      <c r="AE49" s="25"/>
      <c r="AF49" s="25"/>
      <c r="AG49" s="25"/>
    </row>
    <row r="50" spans="3:33" ht="15.75" customHeight="1" x14ac:dyDescent="0.2">
      <c r="C50" s="45"/>
      <c r="D50" s="16"/>
      <c r="E50" s="16"/>
      <c r="F50" s="17"/>
      <c r="G50" s="17"/>
      <c r="H50" s="17"/>
      <c r="I50" s="16"/>
      <c r="J50" s="16"/>
      <c r="K50" s="16"/>
      <c r="L50" s="16"/>
      <c r="M50" s="19"/>
      <c r="N50" s="16"/>
      <c r="O50" s="16"/>
      <c r="P50" s="16"/>
      <c r="Q50" s="16"/>
      <c r="R50" s="16"/>
      <c r="S50" s="21"/>
      <c r="U50" s="22"/>
      <c r="V50" s="43"/>
      <c r="AA50" s="1"/>
      <c r="AE50" s="25"/>
      <c r="AF50" s="25"/>
      <c r="AG50" s="25"/>
    </row>
    <row r="51" spans="3:33" ht="15.75" customHeight="1" x14ac:dyDescent="0.2">
      <c r="C51" s="45"/>
      <c r="D51" s="16"/>
      <c r="E51" s="16"/>
      <c r="F51" s="17"/>
      <c r="G51" s="17"/>
      <c r="H51" s="17"/>
      <c r="I51" s="16"/>
      <c r="J51" s="16"/>
      <c r="K51" s="16"/>
      <c r="L51" s="16"/>
      <c r="M51" s="19"/>
      <c r="N51" s="16"/>
      <c r="O51" s="16"/>
      <c r="P51" s="16"/>
      <c r="Q51" s="16"/>
      <c r="R51" s="16"/>
      <c r="S51" s="21"/>
      <c r="U51" s="22"/>
      <c r="V51" s="43"/>
      <c r="AA51" s="1"/>
      <c r="AE51" s="25"/>
      <c r="AF51" s="25"/>
      <c r="AG51" s="25"/>
    </row>
    <row r="52" spans="3:33" ht="15.75" customHeight="1" x14ac:dyDescent="0.2">
      <c r="C52" s="45"/>
      <c r="D52" s="16"/>
      <c r="E52" s="16"/>
      <c r="F52" s="17"/>
      <c r="G52" s="17"/>
      <c r="H52" s="17"/>
      <c r="I52" s="16"/>
      <c r="J52" s="16"/>
      <c r="K52" s="16"/>
      <c r="L52" s="16"/>
      <c r="M52" s="19"/>
      <c r="N52" s="16"/>
      <c r="O52" s="16"/>
      <c r="P52" s="16"/>
      <c r="Q52" s="16"/>
      <c r="R52" s="16"/>
      <c r="S52" s="21"/>
      <c r="U52" s="22"/>
      <c r="V52" s="43"/>
      <c r="AA52" s="1"/>
      <c r="AE52" s="25"/>
      <c r="AF52" s="25"/>
      <c r="AG52" s="25"/>
    </row>
    <row r="53" spans="3:33" ht="15.75" customHeight="1" x14ac:dyDescent="0.2">
      <c r="C53" s="45"/>
      <c r="D53" s="16"/>
      <c r="E53" s="16"/>
      <c r="F53" s="17"/>
      <c r="G53" s="17"/>
      <c r="H53" s="17"/>
      <c r="I53" s="16"/>
      <c r="J53" s="16"/>
      <c r="K53" s="16"/>
      <c r="L53" s="16"/>
      <c r="M53" s="19"/>
      <c r="N53" s="16"/>
      <c r="O53" s="16"/>
      <c r="P53" s="16"/>
      <c r="Q53" s="16"/>
      <c r="R53" s="16"/>
      <c r="S53" s="21"/>
      <c r="U53" s="22"/>
      <c r="V53" s="43"/>
      <c r="AA53" s="1"/>
      <c r="AE53" s="25"/>
      <c r="AF53" s="25"/>
      <c r="AG53" s="25"/>
    </row>
    <row r="54" spans="3:33" ht="15.75" customHeight="1" x14ac:dyDescent="0.2">
      <c r="C54" s="45"/>
      <c r="D54" s="16"/>
      <c r="E54" s="16"/>
      <c r="F54" s="17"/>
      <c r="G54" s="17"/>
      <c r="H54" s="17"/>
      <c r="I54" s="16"/>
      <c r="J54" s="16"/>
      <c r="K54" s="16"/>
      <c r="L54" s="16"/>
      <c r="M54" s="19"/>
      <c r="N54" s="16"/>
      <c r="O54" s="16"/>
      <c r="P54" s="16"/>
      <c r="Q54" s="16"/>
      <c r="R54" s="16"/>
      <c r="S54" s="21"/>
      <c r="U54" s="22"/>
      <c r="V54" s="43"/>
      <c r="AA54" s="1"/>
      <c r="AE54" s="25"/>
      <c r="AF54" s="25"/>
      <c r="AG54" s="25"/>
    </row>
    <row r="55" spans="3:33" ht="15.75" customHeight="1" x14ac:dyDescent="0.2">
      <c r="C55" s="45"/>
      <c r="D55" s="16"/>
      <c r="E55" s="16"/>
      <c r="F55" s="17"/>
      <c r="G55" s="17"/>
      <c r="H55" s="17"/>
      <c r="I55" s="16"/>
      <c r="J55" s="16"/>
      <c r="K55" s="16"/>
      <c r="L55" s="16"/>
      <c r="M55" s="19"/>
      <c r="N55" s="16"/>
      <c r="O55" s="16"/>
      <c r="P55" s="16"/>
      <c r="Q55" s="16"/>
      <c r="R55" s="16"/>
      <c r="S55" s="21"/>
      <c r="U55" s="22"/>
      <c r="V55" s="43"/>
      <c r="AA55" s="1"/>
      <c r="AE55" s="25"/>
      <c r="AF55" s="25"/>
      <c r="AG55" s="25"/>
    </row>
    <row r="56" spans="3:33" ht="15.75" customHeight="1" x14ac:dyDescent="0.2">
      <c r="C56" s="45"/>
      <c r="D56" s="16"/>
      <c r="E56" s="16"/>
      <c r="F56" s="17"/>
      <c r="G56" s="17"/>
      <c r="H56" s="17"/>
      <c r="I56" s="16"/>
      <c r="J56" s="16"/>
      <c r="K56" s="16"/>
      <c r="L56" s="16"/>
      <c r="M56" s="19"/>
      <c r="N56" s="16"/>
      <c r="O56" s="16"/>
      <c r="P56" s="16"/>
      <c r="Q56" s="16"/>
      <c r="R56" s="16"/>
      <c r="S56" s="21"/>
      <c r="U56" s="22"/>
      <c r="V56" s="43"/>
      <c r="AA56" s="1"/>
      <c r="AE56" s="25"/>
      <c r="AF56" s="25"/>
      <c r="AG56" s="25"/>
    </row>
    <row r="57" spans="3:33" ht="15.75" customHeight="1" x14ac:dyDescent="0.2">
      <c r="C57" s="45"/>
      <c r="D57" s="16"/>
      <c r="E57" s="16"/>
      <c r="F57" s="17"/>
      <c r="G57" s="17"/>
      <c r="H57" s="17"/>
      <c r="I57" s="16"/>
      <c r="J57" s="16"/>
      <c r="K57" s="16"/>
      <c r="L57" s="16"/>
      <c r="M57" s="19"/>
      <c r="N57" s="16"/>
      <c r="O57" s="16"/>
      <c r="P57" s="16"/>
      <c r="Q57" s="16"/>
      <c r="R57" s="16"/>
      <c r="S57" s="21"/>
      <c r="U57" s="22"/>
      <c r="V57" s="43"/>
      <c r="AA57" s="1"/>
      <c r="AE57" s="25"/>
      <c r="AF57" s="25"/>
      <c r="AG57" s="25"/>
    </row>
    <row r="58" spans="3:33" ht="15.75" customHeight="1" x14ac:dyDescent="0.2">
      <c r="C58" s="45"/>
      <c r="D58" s="16"/>
      <c r="E58" s="16"/>
      <c r="F58" s="17"/>
      <c r="G58" s="17"/>
      <c r="H58" s="17"/>
      <c r="I58" s="16"/>
      <c r="J58" s="16"/>
      <c r="K58" s="16"/>
      <c r="L58" s="16"/>
      <c r="M58" s="19"/>
      <c r="N58" s="16"/>
      <c r="O58" s="16"/>
      <c r="P58" s="16"/>
      <c r="Q58" s="16"/>
      <c r="R58" s="16"/>
      <c r="S58" s="21"/>
      <c r="U58" s="22"/>
      <c r="V58" s="43"/>
      <c r="AA58" s="1"/>
      <c r="AE58" s="25"/>
      <c r="AF58" s="25"/>
      <c r="AG58" s="25"/>
    </row>
    <row r="59" spans="3:33" ht="15.75" customHeight="1" x14ac:dyDescent="0.2">
      <c r="C59" s="45"/>
      <c r="D59" s="16"/>
      <c r="E59" s="16"/>
      <c r="F59" s="17"/>
      <c r="G59" s="17"/>
      <c r="H59" s="17"/>
      <c r="I59" s="16"/>
      <c r="J59" s="16"/>
      <c r="K59" s="16"/>
      <c r="L59" s="16"/>
      <c r="M59" s="19"/>
      <c r="N59" s="16"/>
      <c r="O59" s="16"/>
      <c r="P59" s="16"/>
      <c r="Q59" s="16"/>
      <c r="R59" s="16"/>
      <c r="S59" s="21"/>
      <c r="U59" s="22"/>
      <c r="V59" s="43"/>
      <c r="AA59" s="1"/>
      <c r="AE59" s="25"/>
      <c r="AF59" s="25"/>
      <c r="AG59" s="25"/>
    </row>
    <row r="60" spans="3:33" ht="15.75" customHeight="1" x14ac:dyDescent="0.2">
      <c r="C60" s="45"/>
      <c r="D60" s="16"/>
      <c r="E60" s="16"/>
      <c r="F60" s="17"/>
      <c r="G60" s="17"/>
      <c r="H60" s="17"/>
      <c r="I60" s="16"/>
      <c r="J60" s="16"/>
      <c r="K60" s="16"/>
      <c r="L60" s="16"/>
      <c r="M60" s="19"/>
      <c r="N60" s="16"/>
      <c r="O60" s="16"/>
      <c r="P60" s="16"/>
      <c r="Q60" s="16"/>
      <c r="R60" s="16"/>
      <c r="S60" s="21"/>
      <c r="U60" s="22"/>
      <c r="V60" s="43"/>
      <c r="AA60" s="1"/>
      <c r="AE60" s="25"/>
      <c r="AF60" s="25"/>
      <c r="AG60" s="25"/>
    </row>
    <row r="61" spans="3:33" ht="15.75" customHeight="1" x14ac:dyDescent="0.2">
      <c r="C61" s="45"/>
      <c r="D61" s="16"/>
      <c r="E61" s="16"/>
      <c r="F61" s="17"/>
      <c r="G61" s="17"/>
      <c r="H61" s="17"/>
      <c r="I61" s="16"/>
      <c r="J61" s="16"/>
      <c r="K61" s="16"/>
      <c r="L61" s="16"/>
      <c r="M61" s="19"/>
      <c r="N61" s="16"/>
      <c r="O61" s="16"/>
      <c r="P61" s="16"/>
      <c r="Q61" s="16"/>
      <c r="R61" s="16"/>
      <c r="S61" s="21"/>
      <c r="U61" s="22"/>
      <c r="V61" s="43"/>
      <c r="AA61" s="1"/>
      <c r="AE61" s="25"/>
      <c r="AF61" s="25"/>
      <c r="AG61" s="25"/>
    </row>
    <row r="62" spans="3:33" ht="15.75" customHeight="1" x14ac:dyDescent="0.2">
      <c r="C62" s="45"/>
      <c r="D62" s="16"/>
      <c r="E62" s="16"/>
      <c r="F62" s="17"/>
      <c r="G62" s="17"/>
      <c r="H62" s="17"/>
      <c r="I62" s="16"/>
      <c r="J62" s="16"/>
      <c r="K62" s="16"/>
      <c r="L62" s="16"/>
      <c r="M62" s="19"/>
      <c r="N62" s="16"/>
      <c r="O62" s="16"/>
      <c r="P62" s="16"/>
      <c r="Q62" s="16"/>
      <c r="R62" s="16"/>
      <c r="S62" s="21"/>
      <c r="U62" s="22"/>
      <c r="V62" s="43"/>
      <c r="AA62" s="1"/>
      <c r="AE62" s="25"/>
      <c r="AF62" s="25"/>
      <c r="AG62" s="25"/>
    </row>
    <row r="63" spans="3:33" ht="15.75" customHeight="1" x14ac:dyDescent="0.2">
      <c r="C63" s="45"/>
      <c r="D63" s="16"/>
      <c r="E63" s="16"/>
      <c r="F63" s="17"/>
      <c r="G63" s="17"/>
      <c r="H63" s="17"/>
      <c r="I63" s="16"/>
      <c r="J63" s="16"/>
      <c r="K63" s="16"/>
      <c r="L63" s="16"/>
      <c r="M63" s="19"/>
      <c r="N63" s="16"/>
      <c r="O63" s="16"/>
      <c r="P63" s="16"/>
      <c r="Q63" s="16"/>
      <c r="R63" s="16"/>
      <c r="S63" s="21"/>
      <c r="U63" s="22"/>
      <c r="V63" s="43"/>
      <c r="AA63" s="1"/>
      <c r="AE63" s="25"/>
      <c r="AF63" s="25"/>
      <c r="AG63" s="25"/>
    </row>
    <row r="64" spans="3:33" ht="15.75" customHeight="1" x14ac:dyDescent="0.2">
      <c r="C64" s="45"/>
      <c r="D64" s="16"/>
      <c r="E64" s="16"/>
      <c r="F64" s="17"/>
      <c r="G64" s="17"/>
      <c r="H64" s="17"/>
      <c r="I64" s="16"/>
      <c r="J64" s="16"/>
      <c r="K64" s="16"/>
      <c r="L64" s="16"/>
      <c r="M64" s="19"/>
      <c r="N64" s="16"/>
      <c r="O64" s="16"/>
      <c r="P64" s="16"/>
      <c r="Q64" s="16"/>
      <c r="R64" s="16"/>
      <c r="S64" s="21"/>
      <c r="U64" s="22"/>
      <c r="V64" s="43"/>
      <c r="AA64" s="1"/>
      <c r="AE64" s="25"/>
      <c r="AF64" s="25"/>
      <c r="AG64" s="25"/>
    </row>
    <row r="65" spans="3:33" ht="15.75" customHeight="1" x14ac:dyDescent="0.2">
      <c r="C65" s="45"/>
      <c r="D65" s="16"/>
      <c r="E65" s="16"/>
      <c r="F65" s="17"/>
      <c r="G65" s="17"/>
      <c r="H65" s="17"/>
      <c r="I65" s="16"/>
      <c r="J65" s="16"/>
      <c r="K65" s="16"/>
      <c r="L65" s="16"/>
      <c r="M65" s="19"/>
      <c r="N65" s="16"/>
      <c r="O65" s="16"/>
      <c r="P65" s="16"/>
      <c r="Q65" s="16"/>
      <c r="R65" s="16"/>
      <c r="S65" s="21"/>
      <c r="U65" s="22"/>
      <c r="V65" s="43"/>
      <c r="AA65" s="1"/>
      <c r="AE65" s="25"/>
      <c r="AF65" s="25"/>
      <c r="AG65" s="25"/>
    </row>
    <row r="66" spans="3:33" ht="15.75" customHeight="1" x14ac:dyDescent="0.2">
      <c r="C66" s="45"/>
      <c r="D66" s="16"/>
      <c r="E66" s="16"/>
      <c r="F66" s="17"/>
      <c r="G66" s="17"/>
      <c r="H66" s="17"/>
      <c r="I66" s="16"/>
      <c r="J66" s="16"/>
      <c r="K66" s="16"/>
      <c r="L66" s="16"/>
      <c r="M66" s="19"/>
      <c r="N66" s="16"/>
      <c r="O66" s="16"/>
      <c r="P66" s="16"/>
      <c r="Q66" s="16"/>
      <c r="R66" s="16"/>
      <c r="S66" s="21"/>
      <c r="U66" s="22"/>
      <c r="V66" s="43"/>
      <c r="AA66" s="1"/>
      <c r="AE66" s="25"/>
      <c r="AF66" s="25"/>
      <c r="AG66" s="25"/>
    </row>
    <row r="67" spans="3:33" ht="15.75" customHeight="1" x14ac:dyDescent="0.2">
      <c r="C67" s="45"/>
      <c r="D67" s="16"/>
      <c r="E67" s="16"/>
      <c r="F67" s="17"/>
      <c r="G67" s="17"/>
      <c r="H67" s="17"/>
      <c r="I67" s="16"/>
      <c r="J67" s="16"/>
      <c r="K67" s="16"/>
      <c r="L67" s="16"/>
      <c r="M67" s="19"/>
      <c r="N67" s="16"/>
      <c r="O67" s="16"/>
      <c r="P67" s="16"/>
      <c r="Q67" s="16"/>
      <c r="R67" s="16"/>
      <c r="S67" s="21"/>
      <c r="U67" s="22"/>
      <c r="V67" s="43"/>
      <c r="AA67" s="1"/>
      <c r="AE67" s="25"/>
      <c r="AF67" s="25"/>
      <c r="AG67" s="25"/>
    </row>
    <row r="68" spans="3:33" ht="15.75" customHeight="1" x14ac:dyDescent="0.2">
      <c r="C68" s="45"/>
      <c r="D68" s="16"/>
      <c r="E68" s="16"/>
      <c r="F68" s="17"/>
      <c r="G68" s="17"/>
      <c r="H68" s="17"/>
      <c r="I68" s="16"/>
      <c r="J68" s="16"/>
      <c r="K68" s="16"/>
      <c r="L68" s="16"/>
      <c r="M68" s="19"/>
      <c r="N68" s="16"/>
      <c r="O68" s="16"/>
      <c r="P68" s="16"/>
      <c r="Q68" s="16"/>
      <c r="R68" s="16"/>
      <c r="S68" s="21"/>
      <c r="U68" s="22"/>
      <c r="V68" s="43"/>
      <c r="AA68" s="1"/>
      <c r="AE68" s="25"/>
      <c r="AF68" s="25"/>
      <c r="AG68" s="25"/>
    </row>
    <row r="69" spans="3:33" ht="15.75" customHeight="1" x14ac:dyDescent="0.2">
      <c r="C69" s="45"/>
      <c r="D69" s="16"/>
      <c r="E69" s="16"/>
      <c r="F69" s="17"/>
      <c r="G69" s="17"/>
      <c r="H69" s="17"/>
      <c r="I69" s="16"/>
      <c r="J69" s="16"/>
      <c r="K69" s="16"/>
      <c r="L69" s="16"/>
      <c r="M69" s="19"/>
      <c r="N69" s="16"/>
      <c r="O69" s="16"/>
      <c r="P69" s="16"/>
      <c r="Q69" s="16"/>
      <c r="R69" s="16"/>
      <c r="S69" s="21"/>
      <c r="U69" s="22"/>
      <c r="V69" s="43"/>
      <c r="AA69" s="1"/>
      <c r="AE69" s="25"/>
      <c r="AF69" s="25"/>
      <c r="AG69" s="25"/>
    </row>
    <row r="70" spans="3:33" ht="15.75" customHeight="1" x14ac:dyDescent="0.2">
      <c r="C70" s="45"/>
      <c r="D70" s="16"/>
      <c r="E70" s="16"/>
      <c r="F70" s="17"/>
      <c r="G70" s="17"/>
      <c r="H70" s="17"/>
      <c r="I70" s="16"/>
      <c r="J70" s="16"/>
      <c r="K70" s="16"/>
      <c r="L70" s="16"/>
      <c r="M70" s="19"/>
      <c r="N70" s="16"/>
      <c r="O70" s="16"/>
      <c r="P70" s="16"/>
      <c r="Q70" s="16"/>
      <c r="R70" s="16"/>
      <c r="S70" s="21"/>
      <c r="U70" s="22"/>
      <c r="V70" s="43"/>
      <c r="AA70" s="1"/>
      <c r="AE70" s="25"/>
      <c r="AF70" s="25"/>
      <c r="AG70" s="25"/>
    </row>
    <row r="71" spans="3:33" ht="15.75" customHeight="1" x14ac:dyDescent="0.2">
      <c r="C71" s="45"/>
      <c r="D71" s="16"/>
      <c r="E71" s="16"/>
      <c r="F71" s="17"/>
      <c r="G71" s="17"/>
      <c r="H71" s="17"/>
      <c r="I71" s="16"/>
      <c r="J71" s="16"/>
      <c r="K71" s="16"/>
      <c r="L71" s="16"/>
      <c r="M71" s="19"/>
      <c r="N71" s="16"/>
      <c r="O71" s="16"/>
      <c r="P71" s="16"/>
      <c r="Q71" s="16"/>
      <c r="R71" s="16"/>
      <c r="S71" s="21"/>
      <c r="U71" s="22"/>
      <c r="V71" s="43"/>
      <c r="AA71" s="1"/>
      <c r="AE71" s="25"/>
      <c r="AF71" s="25"/>
      <c r="AG71" s="25"/>
    </row>
    <row r="72" spans="3:33" ht="15.75" customHeight="1" x14ac:dyDescent="0.2">
      <c r="C72" s="45"/>
      <c r="D72" s="16"/>
      <c r="E72" s="16"/>
      <c r="F72" s="17"/>
      <c r="G72" s="17"/>
      <c r="H72" s="17"/>
      <c r="I72" s="16"/>
      <c r="J72" s="16"/>
      <c r="K72" s="16"/>
      <c r="L72" s="16"/>
      <c r="M72" s="19"/>
      <c r="N72" s="16"/>
      <c r="O72" s="16"/>
      <c r="P72" s="16"/>
      <c r="Q72" s="16"/>
      <c r="R72" s="16"/>
      <c r="S72" s="21"/>
      <c r="U72" s="22"/>
      <c r="V72" s="43"/>
      <c r="AA72" s="1"/>
      <c r="AE72" s="25"/>
      <c r="AF72" s="25"/>
      <c r="AG72" s="25"/>
    </row>
    <row r="73" spans="3:33" ht="15.75" customHeight="1" x14ac:dyDescent="0.2">
      <c r="C73" s="45"/>
      <c r="D73" s="16"/>
      <c r="E73" s="16"/>
      <c r="F73" s="17"/>
      <c r="G73" s="17"/>
      <c r="H73" s="17"/>
      <c r="I73" s="16"/>
      <c r="J73" s="16"/>
      <c r="K73" s="16"/>
      <c r="L73" s="16"/>
      <c r="M73" s="19"/>
      <c r="N73" s="16"/>
      <c r="O73" s="16"/>
      <c r="P73" s="16"/>
      <c r="Q73" s="16"/>
      <c r="R73" s="16"/>
      <c r="S73" s="21"/>
      <c r="U73" s="22"/>
      <c r="V73" s="43"/>
      <c r="AA73" s="1"/>
      <c r="AE73" s="25"/>
      <c r="AF73" s="25"/>
      <c r="AG73" s="25"/>
    </row>
    <row r="74" spans="3:33" ht="15.75" customHeight="1" x14ac:dyDescent="0.2">
      <c r="C74" s="45"/>
      <c r="D74" s="16"/>
      <c r="E74" s="16"/>
      <c r="F74" s="17"/>
      <c r="G74" s="17"/>
      <c r="H74" s="17"/>
      <c r="I74" s="16"/>
      <c r="J74" s="16"/>
      <c r="K74" s="16"/>
      <c r="L74" s="16"/>
      <c r="M74" s="19"/>
      <c r="N74" s="16"/>
      <c r="O74" s="16"/>
      <c r="P74" s="16"/>
      <c r="Q74" s="16"/>
      <c r="R74" s="16"/>
      <c r="S74" s="21"/>
      <c r="U74" s="22"/>
      <c r="V74" s="43"/>
      <c r="AA74" s="1"/>
      <c r="AE74" s="25"/>
      <c r="AF74" s="25"/>
      <c r="AG74" s="25"/>
    </row>
    <row r="75" spans="3:33" ht="15.75" customHeight="1" x14ac:dyDescent="0.2">
      <c r="C75" s="45"/>
      <c r="D75" s="16"/>
      <c r="E75" s="16"/>
      <c r="F75" s="17"/>
      <c r="G75" s="17"/>
      <c r="H75" s="17"/>
      <c r="I75" s="16"/>
      <c r="J75" s="16"/>
      <c r="K75" s="16"/>
      <c r="L75" s="16"/>
      <c r="M75" s="19"/>
      <c r="N75" s="16"/>
      <c r="O75" s="16"/>
      <c r="P75" s="16"/>
      <c r="Q75" s="16"/>
      <c r="R75" s="16"/>
      <c r="S75" s="21"/>
      <c r="U75" s="22"/>
      <c r="V75" s="43"/>
      <c r="AA75" s="1"/>
      <c r="AE75" s="25"/>
      <c r="AF75" s="25"/>
      <c r="AG75" s="25"/>
    </row>
    <row r="76" spans="3:33" ht="15.75" customHeight="1" x14ac:dyDescent="0.2">
      <c r="C76" s="45"/>
      <c r="D76" s="16"/>
      <c r="E76" s="16"/>
      <c r="F76" s="17"/>
      <c r="G76" s="17"/>
      <c r="H76" s="17"/>
      <c r="I76" s="16"/>
      <c r="J76" s="16"/>
      <c r="K76" s="16"/>
      <c r="L76" s="16"/>
      <c r="M76" s="19"/>
      <c r="N76" s="16"/>
      <c r="O76" s="16"/>
      <c r="P76" s="16"/>
      <c r="Q76" s="16"/>
      <c r="R76" s="16"/>
      <c r="S76" s="21"/>
      <c r="U76" s="22"/>
      <c r="V76" s="43"/>
      <c r="AA76" s="1"/>
      <c r="AE76" s="25"/>
      <c r="AF76" s="25"/>
      <c r="AG76" s="25"/>
    </row>
    <row r="77" spans="3:33" ht="15.75" customHeight="1" x14ac:dyDescent="0.2">
      <c r="C77" s="45"/>
      <c r="D77" s="16"/>
      <c r="E77" s="16"/>
      <c r="F77" s="17"/>
      <c r="G77" s="17"/>
      <c r="H77" s="17"/>
      <c r="I77" s="16"/>
      <c r="J77" s="16"/>
      <c r="K77" s="16"/>
      <c r="L77" s="16"/>
      <c r="M77" s="19"/>
      <c r="N77" s="16"/>
      <c r="O77" s="16"/>
      <c r="P77" s="16"/>
      <c r="Q77" s="16"/>
      <c r="R77" s="16"/>
      <c r="S77" s="21"/>
      <c r="U77" s="22"/>
      <c r="V77" s="43"/>
      <c r="AA77" s="1"/>
      <c r="AE77" s="25"/>
      <c r="AF77" s="25"/>
      <c r="AG77" s="25"/>
    </row>
    <row r="78" spans="3:33" ht="15.75" customHeight="1" x14ac:dyDescent="0.2">
      <c r="C78" s="45"/>
      <c r="D78" s="16"/>
      <c r="E78" s="16"/>
      <c r="F78" s="17"/>
      <c r="G78" s="17"/>
      <c r="H78" s="17"/>
      <c r="I78" s="16"/>
      <c r="J78" s="16"/>
      <c r="K78" s="16"/>
      <c r="L78" s="16"/>
      <c r="M78" s="19"/>
      <c r="N78" s="16"/>
      <c r="O78" s="16"/>
      <c r="P78" s="16"/>
      <c r="Q78" s="16"/>
      <c r="R78" s="16"/>
      <c r="S78" s="21"/>
      <c r="U78" s="22"/>
      <c r="V78" s="43"/>
      <c r="AA78" s="1"/>
      <c r="AE78" s="25"/>
      <c r="AF78" s="25"/>
      <c r="AG78" s="25"/>
    </row>
    <row r="79" spans="3:33" ht="15.75" customHeight="1" x14ac:dyDescent="0.2">
      <c r="C79" s="45"/>
      <c r="D79" s="16"/>
      <c r="E79" s="16"/>
      <c r="F79" s="17"/>
      <c r="G79" s="17"/>
      <c r="H79" s="17"/>
      <c r="I79" s="16"/>
      <c r="J79" s="16"/>
      <c r="K79" s="16"/>
      <c r="L79" s="16"/>
      <c r="M79" s="19"/>
      <c r="N79" s="16"/>
      <c r="O79" s="16"/>
      <c r="P79" s="16"/>
      <c r="Q79" s="16"/>
      <c r="R79" s="16"/>
      <c r="S79" s="21"/>
      <c r="U79" s="22"/>
      <c r="V79" s="43"/>
      <c r="AA79" s="1"/>
      <c r="AE79" s="25"/>
      <c r="AF79" s="25"/>
      <c r="AG79" s="25"/>
    </row>
    <row r="80" spans="3:33" ht="15.75" customHeight="1" x14ac:dyDescent="0.2">
      <c r="C80" s="45"/>
      <c r="D80" s="16"/>
      <c r="E80" s="16"/>
      <c r="F80" s="17"/>
      <c r="G80" s="17"/>
      <c r="H80" s="17"/>
      <c r="I80" s="16"/>
      <c r="J80" s="16"/>
      <c r="K80" s="16"/>
      <c r="L80" s="16"/>
      <c r="M80" s="19"/>
      <c r="N80" s="16"/>
      <c r="O80" s="16"/>
      <c r="P80" s="16"/>
      <c r="Q80" s="16"/>
      <c r="R80" s="16"/>
      <c r="S80" s="21"/>
      <c r="U80" s="22"/>
      <c r="V80" s="43"/>
      <c r="AA80" s="1"/>
      <c r="AE80" s="25"/>
      <c r="AF80" s="25"/>
      <c r="AG80" s="25"/>
    </row>
    <row r="81" spans="3:33" ht="15.75" customHeight="1" x14ac:dyDescent="0.2">
      <c r="C81" s="45"/>
      <c r="D81" s="16"/>
      <c r="E81" s="16"/>
      <c r="F81" s="17"/>
      <c r="G81" s="17"/>
      <c r="H81" s="17"/>
      <c r="I81" s="16"/>
      <c r="J81" s="16"/>
      <c r="K81" s="16"/>
      <c r="L81" s="16"/>
      <c r="M81" s="19"/>
      <c r="N81" s="16"/>
      <c r="O81" s="16"/>
      <c r="P81" s="16"/>
      <c r="Q81" s="16"/>
      <c r="R81" s="16"/>
      <c r="S81" s="21"/>
      <c r="U81" s="22"/>
      <c r="V81" s="43"/>
      <c r="AA81" s="1"/>
      <c r="AE81" s="25"/>
      <c r="AF81" s="25"/>
      <c r="AG81" s="25"/>
    </row>
    <row r="82" spans="3:33" ht="15.75" customHeight="1" x14ac:dyDescent="0.2">
      <c r="C82" s="45"/>
      <c r="D82" s="16"/>
      <c r="E82" s="16"/>
      <c r="F82" s="17"/>
      <c r="G82" s="17"/>
      <c r="H82" s="17"/>
      <c r="I82" s="16"/>
      <c r="J82" s="16"/>
      <c r="K82" s="16"/>
      <c r="L82" s="16"/>
      <c r="M82" s="19"/>
      <c r="N82" s="16"/>
      <c r="O82" s="16"/>
      <c r="P82" s="16"/>
      <c r="Q82" s="16"/>
      <c r="R82" s="16"/>
      <c r="S82" s="21"/>
      <c r="U82" s="22"/>
      <c r="V82" s="43"/>
      <c r="AA82" s="1"/>
      <c r="AE82" s="25"/>
      <c r="AF82" s="25"/>
      <c r="AG82" s="25"/>
    </row>
    <row r="83" spans="3:33" ht="15.75" customHeight="1" x14ac:dyDescent="0.2">
      <c r="C83" s="45"/>
      <c r="D83" s="16"/>
      <c r="E83" s="16"/>
      <c r="F83" s="17"/>
      <c r="G83" s="17"/>
      <c r="H83" s="17"/>
      <c r="I83" s="16"/>
      <c r="J83" s="16"/>
      <c r="K83" s="16"/>
      <c r="L83" s="16"/>
      <c r="M83" s="19"/>
      <c r="N83" s="16"/>
      <c r="O83" s="16"/>
      <c r="P83" s="16"/>
      <c r="Q83" s="16"/>
      <c r="R83" s="16"/>
      <c r="S83" s="21"/>
      <c r="U83" s="22"/>
      <c r="V83" s="43"/>
      <c r="AA83" s="1"/>
      <c r="AE83" s="25"/>
      <c r="AF83" s="25"/>
      <c r="AG83" s="25"/>
    </row>
    <row r="84" spans="3:33" ht="15.75" customHeight="1" x14ac:dyDescent="0.2">
      <c r="C84" s="45"/>
      <c r="D84" s="16"/>
      <c r="E84" s="16"/>
      <c r="F84" s="17"/>
      <c r="G84" s="17"/>
      <c r="H84" s="17"/>
      <c r="I84" s="16"/>
      <c r="J84" s="16"/>
      <c r="K84" s="16"/>
      <c r="L84" s="16"/>
      <c r="M84" s="19"/>
      <c r="N84" s="16"/>
      <c r="O84" s="16"/>
      <c r="P84" s="16"/>
      <c r="Q84" s="16"/>
      <c r="R84" s="16"/>
      <c r="S84" s="21"/>
      <c r="U84" s="22"/>
      <c r="V84" s="43"/>
      <c r="AA84" s="1"/>
      <c r="AE84" s="25"/>
      <c r="AF84" s="25"/>
      <c r="AG84" s="25"/>
    </row>
    <row r="85" spans="3:33" ht="15.75" customHeight="1" x14ac:dyDescent="0.2">
      <c r="C85" s="45"/>
      <c r="D85" s="16"/>
      <c r="E85" s="16"/>
      <c r="F85" s="17"/>
      <c r="G85" s="17"/>
      <c r="H85" s="17"/>
      <c r="I85" s="16"/>
      <c r="J85" s="16"/>
      <c r="K85" s="16"/>
      <c r="L85" s="16"/>
      <c r="M85" s="19"/>
      <c r="N85" s="16"/>
      <c r="O85" s="16"/>
      <c r="P85" s="16"/>
      <c r="Q85" s="16"/>
      <c r="R85" s="16"/>
      <c r="S85" s="21"/>
      <c r="U85" s="22"/>
      <c r="V85" s="43"/>
      <c r="AA85" s="1"/>
      <c r="AE85" s="25"/>
      <c r="AF85" s="25"/>
      <c r="AG85" s="25"/>
    </row>
    <row r="86" spans="3:33" ht="15.75" customHeight="1" x14ac:dyDescent="0.2">
      <c r="C86" s="45"/>
      <c r="D86" s="16"/>
      <c r="E86" s="16"/>
      <c r="F86" s="17"/>
      <c r="G86" s="17"/>
      <c r="H86" s="17"/>
      <c r="I86" s="16"/>
      <c r="J86" s="16"/>
      <c r="K86" s="16"/>
      <c r="L86" s="16"/>
      <c r="M86" s="19"/>
      <c r="N86" s="16"/>
      <c r="O86" s="16"/>
      <c r="P86" s="16"/>
      <c r="Q86" s="16"/>
      <c r="R86" s="16"/>
      <c r="S86" s="21"/>
      <c r="U86" s="22"/>
      <c r="V86" s="43"/>
      <c r="AA86" s="1"/>
      <c r="AE86" s="25"/>
      <c r="AF86" s="25"/>
      <c r="AG86" s="25"/>
    </row>
    <row r="87" spans="3:33" ht="15.75" customHeight="1" x14ac:dyDescent="0.2">
      <c r="C87" s="45"/>
      <c r="D87" s="16"/>
      <c r="E87" s="16"/>
      <c r="F87" s="17"/>
      <c r="G87" s="17"/>
      <c r="H87" s="17"/>
      <c r="I87" s="16"/>
      <c r="J87" s="16"/>
      <c r="K87" s="16"/>
      <c r="L87" s="16"/>
      <c r="M87" s="19"/>
      <c r="N87" s="16"/>
      <c r="O87" s="16"/>
      <c r="P87" s="16"/>
      <c r="Q87" s="16"/>
      <c r="R87" s="16"/>
      <c r="S87" s="21"/>
      <c r="U87" s="22"/>
      <c r="V87" s="43"/>
      <c r="AA87" s="1"/>
      <c r="AE87" s="25"/>
      <c r="AF87" s="25"/>
      <c r="AG87" s="25"/>
    </row>
    <row r="88" spans="3:33" ht="15.75" customHeight="1" x14ac:dyDescent="0.2">
      <c r="C88" s="45"/>
      <c r="D88" s="16"/>
      <c r="E88" s="16"/>
      <c r="F88" s="17"/>
      <c r="G88" s="17"/>
      <c r="H88" s="17"/>
      <c r="I88" s="16"/>
      <c r="J88" s="16"/>
      <c r="K88" s="16"/>
      <c r="L88" s="16"/>
      <c r="M88" s="19"/>
      <c r="N88" s="16"/>
      <c r="O88" s="16"/>
      <c r="P88" s="16"/>
      <c r="Q88" s="16"/>
      <c r="R88" s="16"/>
      <c r="S88" s="21"/>
      <c r="U88" s="22"/>
      <c r="V88" s="43"/>
      <c r="AA88" s="1"/>
      <c r="AE88" s="25"/>
      <c r="AF88" s="25"/>
      <c r="AG88" s="25"/>
    </row>
    <row r="89" spans="3:33" ht="15.75" customHeight="1" x14ac:dyDescent="0.2">
      <c r="C89" s="45"/>
      <c r="D89" s="16"/>
      <c r="E89" s="16"/>
      <c r="F89" s="17"/>
      <c r="G89" s="17"/>
      <c r="H89" s="17"/>
      <c r="I89" s="16"/>
      <c r="J89" s="16"/>
      <c r="K89" s="16"/>
      <c r="L89" s="16"/>
      <c r="M89" s="19"/>
      <c r="N89" s="16"/>
      <c r="O89" s="16"/>
      <c r="P89" s="16"/>
      <c r="Q89" s="16"/>
      <c r="R89" s="16"/>
      <c r="S89" s="21"/>
      <c r="U89" s="22"/>
      <c r="V89" s="43"/>
      <c r="AA89" s="1"/>
      <c r="AE89" s="25"/>
      <c r="AF89" s="25"/>
      <c r="AG89" s="25"/>
    </row>
    <row r="90" spans="3:33" ht="15.75" customHeight="1" x14ac:dyDescent="0.2">
      <c r="C90" s="45"/>
      <c r="D90" s="16"/>
      <c r="E90" s="16"/>
      <c r="F90" s="17"/>
      <c r="G90" s="17"/>
      <c r="H90" s="17"/>
      <c r="I90" s="16"/>
      <c r="J90" s="16"/>
      <c r="K90" s="16"/>
      <c r="L90" s="16"/>
      <c r="M90" s="19"/>
      <c r="N90" s="16"/>
      <c r="O90" s="16"/>
      <c r="P90" s="16"/>
      <c r="Q90" s="16"/>
      <c r="R90" s="16"/>
      <c r="S90" s="21"/>
      <c r="U90" s="22"/>
      <c r="V90" s="43"/>
      <c r="AA90" s="1"/>
      <c r="AE90" s="25"/>
      <c r="AF90" s="25"/>
      <c r="AG90" s="25"/>
    </row>
    <row r="91" spans="3:33" ht="15.75" customHeight="1" x14ac:dyDescent="0.2">
      <c r="C91" s="45"/>
      <c r="D91" s="16"/>
      <c r="E91" s="16"/>
      <c r="F91" s="17"/>
      <c r="G91" s="17"/>
      <c r="H91" s="17"/>
      <c r="I91" s="16"/>
      <c r="J91" s="16"/>
      <c r="K91" s="16"/>
      <c r="L91" s="16"/>
      <c r="M91" s="19"/>
      <c r="N91" s="16"/>
      <c r="O91" s="16"/>
      <c r="P91" s="16"/>
      <c r="Q91" s="16"/>
      <c r="R91" s="16"/>
      <c r="S91" s="21"/>
      <c r="U91" s="22"/>
      <c r="V91" s="43"/>
      <c r="AA91" s="1"/>
      <c r="AE91" s="25"/>
      <c r="AF91" s="25"/>
      <c r="AG91" s="25"/>
    </row>
    <row r="92" spans="3:33" ht="15.75" customHeight="1" x14ac:dyDescent="0.2">
      <c r="C92" s="45"/>
      <c r="D92" s="16"/>
      <c r="E92" s="16"/>
      <c r="F92" s="17"/>
      <c r="G92" s="17"/>
      <c r="H92" s="17"/>
      <c r="I92" s="16"/>
      <c r="J92" s="16"/>
      <c r="K92" s="16"/>
      <c r="L92" s="16"/>
      <c r="M92" s="19"/>
      <c r="N92" s="16"/>
      <c r="O92" s="16"/>
      <c r="P92" s="16"/>
      <c r="Q92" s="16"/>
      <c r="R92" s="16"/>
      <c r="S92" s="21"/>
      <c r="U92" s="22"/>
      <c r="V92" s="43"/>
      <c r="AA92" s="1"/>
      <c r="AE92" s="25"/>
      <c r="AF92" s="25"/>
      <c r="AG92" s="25"/>
    </row>
    <row r="93" spans="3:33" ht="15.75" customHeight="1" x14ac:dyDescent="0.2">
      <c r="C93" s="45"/>
      <c r="D93" s="16"/>
      <c r="E93" s="16"/>
      <c r="F93" s="17"/>
      <c r="G93" s="17"/>
      <c r="H93" s="17"/>
      <c r="I93" s="16"/>
      <c r="J93" s="16"/>
      <c r="K93" s="16"/>
      <c r="L93" s="16"/>
      <c r="M93" s="19"/>
      <c r="N93" s="16"/>
      <c r="O93" s="16"/>
      <c r="P93" s="16"/>
      <c r="Q93" s="16"/>
      <c r="R93" s="16"/>
      <c r="S93" s="21"/>
      <c r="U93" s="22"/>
      <c r="V93" s="43"/>
      <c r="AA93" s="1"/>
      <c r="AE93" s="25"/>
      <c r="AF93" s="25"/>
      <c r="AG93" s="25"/>
    </row>
    <row r="94" spans="3:33" ht="15.75" customHeight="1" x14ac:dyDescent="0.2">
      <c r="C94" s="45"/>
      <c r="D94" s="16"/>
      <c r="E94" s="16"/>
      <c r="F94" s="17"/>
      <c r="G94" s="17"/>
      <c r="H94" s="17"/>
      <c r="I94" s="16"/>
      <c r="J94" s="16"/>
      <c r="K94" s="16"/>
      <c r="L94" s="16"/>
      <c r="M94" s="19"/>
      <c r="N94" s="16"/>
      <c r="O94" s="16"/>
      <c r="P94" s="16"/>
      <c r="Q94" s="16"/>
      <c r="R94" s="16"/>
      <c r="S94" s="21"/>
      <c r="U94" s="22"/>
      <c r="V94" s="43"/>
      <c r="AA94" s="1"/>
      <c r="AE94" s="25"/>
      <c r="AF94" s="25"/>
      <c r="AG94" s="25"/>
    </row>
    <row r="95" spans="3:33" ht="15.75" customHeight="1" x14ac:dyDescent="0.2">
      <c r="C95" s="45"/>
      <c r="D95" s="16"/>
      <c r="E95" s="16"/>
      <c r="F95" s="17"/>
      <c r="G95" s="17"/>
      <c r="H95" s="17"/>
      <c r="I95" s="16"/>
      <c r="J95" s="16"/>
      <c r="K95" s="16"/>
      <c r="L95" s="16"/>
      <c r="M95" s="19"/>
      <c r="N95" s="16"/>
      <c r="O95" s="16"/>
      <c r="P95" s="16"/>
      <c r="Q95" s="16"/>
      <c r="R95" s="16"/>
      <c r="S95" s="21"/>
      <c r="U95" s="22"/>
      <c r="V95" s="43"/>
      <c r="AA95" s="1"/>
      <c r="AE95" s="25"/>
      <c r="AF95" s="25"/>
      <c r="AG95" s="25"/>
    </row>
    <row r="96" spans="3:33" ht="15.75" customHeight="1" x14ac:dyDescent="0.2">
      <c r="C96" s="45"/>
      <c r="D96" s="16"/>
      <c r="E96" s="16"/>
      <c r="F96" s="17"/>
      <c r="G96" s="17"/>
      <c r="H96" s="17"/>
      <c r="I96" s="16"/>
      <c r="J96" s="16"/>
      <c r="K96" s="16"/>
      <c r="L96" s="16"/>
      <c r="M96" s="19"/>
      <c r="N96" s="16"/>
      <c r="O96" s="16"/>
      <c r="P96" s="16"/>
      <c r="Q96" s="16"/>
      <c r="R96" s="16"/>
      <c r="S96" s="21"/>
      <c r="U96" s="22"/>
      <c r="V96" s="43"/>
      <c r="AA96" s="1"/>
      <c r="AE96" s="25"/>
      <c r="AF96" s="25"/>
      <c r="AG96" s="25"/>
    </row>
    <row r="97" spans="3:27" ht="15.75" customHeight="1" x14ac:dyDescent="0.2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21"/>
      <c r="AA97" s="1"/>
    </row>
    <row r="98" spans="3:27" ht="15.75" customHeight="1" x14ac:dyDescent="0.2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21"/>
      <c r="AA98" s="1"/>
    </row>
    <row r="99" spans="3:27" ht="15.75" customHeight="1" x14ac:dyDescent="0.2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21"/>
      <c r="AA99" s="1"/>
    </row>
    <row r="100" spans="3:27" ht="15.75" customHeight="1" x14ac:dyDescent="0.2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21"/>
      <c r="AA100" s="1"/>
    </row>
    <row r="101" spans="3:27" ht="15.75" customHeight="1" x14ac:dyDescent="0.2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21"/>
      <c r="AA101" s="1"/>
    </row>
    <row r="102" spans="3:27" ht="15.75" customHeight="1" x14ac:dyDescent="0.2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21"/>
      <c r="AA102" s="1"/>
    </row>
    <row r="103" spans="3:27" ht="15.75" customHeight="1" x14ac:dyDescent="0.2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21"/>
      <c r="AA103" s="1"/>
    </row>
    <row r="104" spans="3:27" ht="15.75" customHeight="1" x14ac:dyDescent="0.2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21"/>
      <c r="AA104" s="1"/>
    </row>
    <row r="105" spans="3:27" ht="15.75" customHeight="1" x14ac:dyDescent="0.2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21"/>
      <c r="AA105" s="1"/>
    </row>
    <row r="106" spans="3:27" ht="15.75" customHeight="1" x14ac:dyDescent="0.2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21"/>
      <c r="AA106" s="1"/>
    </row>
    <row r="107" spans="3:27" ht="15.75" customHeight="1" x14ac:dyDescent="0.2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21"/>
      <c r="AA107" s="1"/>
    </row>
    <row r="108" spans="3:27" ht="15.75" customHeight="1" x14ac:dyDescent="0.2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21"/>
      <c r="AA108" s="1"/>
    </row>
    <row r="109" spans="3:27" ht="15.75" customHeight="1" x14ac:dyDescent="0.2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21"/>
      <c r="AA109" s="1"/>
    </row>
    <row r="110" spans="3:27" ht="15.75" customHeight="1" x14ac:dyDescent="0.2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21"/>
      <c r="AA110" s="1"/>
    </row>
    <row r="111" spans="3:27" ht="15.75" customHeight="1" x14ac:dyDescent="0.2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21"/>
      <c r="AA111" s="1"/>
    </row>
    <row r="112" spans="3:27" ht="15.75" customHeight="1" x14ac:dyDescent="0.2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21"/>
      <c r="AA112" s="1"/>
    </row>
    <row r="113" spans="3:27" ht="15.75" customHeight="1" x14ac:dyDescent="0.2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21"/>
      <c r="AA113" s="1"/>
    </row>
    <row r="114" spans="3:27" ht="15.75" customHeight="1" x14ac:dyDescent="0.2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21"/>
      <c r="AA114" s="1"/>
    </row>
    <row r="115" spans="3:27" ht="15.75" customHeight="1" x14ac:dyDescent="0.2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1"/>
    </row>
    <row r="116" spans="3:27" ht="15.75" customHeight="1" x14ac:dyDescent="0.2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1"/>
    </row>
    <row r="117" spans="3:27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1"/>
    </row>
    <row r="118" spans="3:27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1"/>
    </row>
    <row r="119" spans="3:27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1"/>
    </row>
    <row r="120" spans="3:27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1"/>
    </row>
    <row r="121" spans="3:27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1"/>
    </row>
    <row r="122" spans="3:27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1"/>
    </row>
    <row r="123" spans="3:27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1"/>
    </row>
    <row r="124" spans="3:27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1"/>
    </row>
    <row r="125" spans="3:27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1"/>
    </row>
    <row r="126" spans="3:27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1"/>
    </row>
    <row r="127" spans="3:27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1"/>
    </row>
    <row r="128" spans="3:27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1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1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1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1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1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1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1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1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1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1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1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1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1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1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1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1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1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1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1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1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1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1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1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1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1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1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1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1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1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1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1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1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1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1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1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1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1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1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1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1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1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1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1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1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1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1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1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1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1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1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1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1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1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1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1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1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1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1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1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1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1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1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1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1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1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1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1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1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1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1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1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1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1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1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1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1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1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1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1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1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1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1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1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1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1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1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1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1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1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1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1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1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1"/>
    </row>
    <row r="221" spans="3:19" ht="15.75" customHeight="1" x14ac:dyDescent="0.2">
      <c r="S221" s="21"/>
    </row>
    <row r="222" spans="3:19" ht="15.75" customHeight="1" x14ac:dyDescent="0.2">
      <c r="S222" s="21"/>
    </row>
    <row r="223" spans="3:19" ht="15.75" customHeight="1" x14ac:dyDescent="0.2">
      <c r="S223" s="21"/>
    </row>
    <row r="224" spans="3:19" ht="15.75" customHeight="1" x14ac:dyDescent="0.2">
      <c r="S224" s="21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0"/>
  <sheetViews>
    <sheetView tabSelected="1" workbookViewId="0">
      <pane xSplit="2" ySplit="3" topLeftCell="C4" activePane="bottomRight" state="frozen"/>
      <selection activeCell="T32" sqref="T32"/>
      <selection pane="topRight" activeCell="T32" sqref="T32"/>
      <selection pane="bottomLeft" activeCell="T32" sqref="T32"/>
      <selection pane="bottomRight" activeCell="T32" sqref="T32"/>
    </sheetView>
  </sheetViews>
  <sheetFormatPr baseColWidth="10" defaultColWidth="14.5" defaultRowHeight="15" customHeight="1" x14ac:dyDescent="0.2"/>
  <cols>
    <col min="1" max="1" width="15.5" customWidth="1"/>
    <col min="2" max="2" width="21.8320312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14.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5" t="str">
        <f ca="1">IFERROR(__xludf.DUMMYFUNCTION("IFERROR(VLOOKUP(B2,IMPORTRANGE(""https://docs.google.com/spreadsheets/d/1x0DhHglkXKoEBOD2MBsuK_EyIr1ouxD2ftIpqOYFa-k/edit?usp=sharing"",""Ubiquitty-SKU-Specific Info!B1:BJ5000""),3,FALSE),"""")"),"")</f>
        <v/>
      </c>
      <c r="B1" s="57"/>
      <c r="C1" s="74" t="s">
        <v>0</v>
      </c>
      <c r="D1" s="61" t="s">
        <v>1</v>
      </c>
      <c r="E1" s="61" t="s">
        <v>2</v>
      </c>
      <c r="F1" s="69" t="s">
        <v>3</v>
      </c>
      <c r="G1" s="69" t="s">
        <v>4</v>
      </c>
      <c r="H1" s="70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7" t="s">
        <v>10</v>
      </c>
      <c r="N1" s="68" t="s">
        <v>11</v>
      </c>
      <c r="O1" s="61" t="s">
        <v>12</v>
      </c>
      <c r="P1" s="61" t="s">
        <v>13</v>
      </c>
      <c r="Q1" s="61" t="s">
        <v>14</v>
      </c>
      <c r="R1" s="61" t="s">
        <v>66</v>
      </c>
      <c r="S1" s="64" t="s">
        <v>15</v>
      </c>
      <c r="T1" s="55" t="s">
        <v>68</v>
      </c>
      <c r="U1" s="55" t="s">
        <v>16</v>
      </c>
      <c r="V1" s="55" t="s">
        <v>17</v>
      </c>
      <c r="W1" s="55" t="s">
        <v>18</v>
      </c>
      <c r="X1" s="55" t="s">
        <v>19</v>
      </c>
      <c r="Y1" s="55" t="s">
        <v>20</v>
      </c>
      <c r="Z1" s="55" t="s">
        <v>21</v>
      </c>
      <c r="AA1" s="55" t="s">
        <v>22</v>
      </c>
      <c r="AB1" s="55" t="s">
        <v>23</v>
      </c>
      <c r="AC1" s="55" t="s">
        <v>24</v>
      </c>
      <c r="AD1" s="60" t="s">
        <v>25</v>
      </c>
      <c r="AE1" s="58" t="s">
        <v>26</v>
      </c>
      <c r="AF1" s="59" t="s">
        <v>27</v>
      </c>
      <c r="AG1" s="58" t="s">
        <v>28</v>
      </c>
    </row>
    <row r="2" spans="1:33" ht="15.75" customHeight="1" x14ac:dyDescent="0.2">
      <c r="A2" s="1" t="str">
        <f ca="1">IFERROR(__xludf.DUMMYFUNCTION("IFERROR(VLOOKUP(B2,IMPORTRANGE(""https://docs.google.com/spreadsheets/d/1x0DhHglkXKoEBOD2MBsuK_EyIr1ouxD2ftIpqOYFa-k/edit?usp=sharing"",""Ubiquitty-SKU-Specific Info!B1:BJ5000""),2,FALSE),"""")"),"")</f>
        <v/>
      </c>
      <c r="B2" s="2" t="s">
        <v>63</v>
      </c>
      <c r="C2" s="63"/>
      <c r="D2" s="63"/>
      <c r="E2" s="62"/>
      <c r="F2" s="63"/>
      <c r="G2" s="63"/>
      <c r="H2" s="66"/>
      <c r="I2" s="63"/>
      <c r="J2" s="63"/>
      <c r="K2" s="66"/>
      <c r="L2" s="66"/>
      <c r="M2" s="66"/>
      <c r="N2" s="63"/>
      <c r="O2" s="63"/>
      <c r="P2" s="62"/>
      <c r="Q2" s="63"/>
      <c r="R2" s="63"/>
      <c r="S2" s="65"/>
      <c r="T2" s="57"/>
      <c r="U2" s="56"/>
      <c r="V2" s="56"/>
      <c r="W2" s="57"/>
      <c r="X2" s="57"/>
      <c r="Y2" s="57"/>
      <c r="Z2" s="57"/>
      <c r="AA2" s="56"/>
      <c r="AB2" s="56"/>
      <c r="AC2" s="56"/>
      <c r="AD2" s="56"/>
      <c r="AE2" s="57"/>
      <c r="AF2" s="57"/>
      <c r="AG2" s="57"/>
    </row>
    <row r="3" spans="1:33" ht="16" x14ac:dyDescent="0.2">
      <c r="A3" s="71" t="s">
        <v>30</v>
      </c>
      <c r="B3" s="72"/>
      <c r="C3" s="13">
        <f>((AE32+AF32)/0.85)*-1</f>
        <v>3.7529411764705882</v>
      </c>
      <c r="D3" s="4">
        <f>SUM(D4:D99765)</f>
        <v>10</v>
      </c>
      <c r="E3" s="4"/>
      <c r="F3" s="5">
        <f t="shared" ref="F3:G3" si="0">SUM(F4:F99765)</f>
        <v>1053.6200000000001</v>
      </c>
      <c r="G3" s="5">
        <f t="shared" si="0"/>
        <v>-0.11000000000000001</v>
      </c>
      <c r="H3" s="6">
        <f t="shared" ref="H3:H32" si="1">G3/F3*-1</f>
        <v>1.0440196655340635E-4</v>
      </c>
      <c r="I3" s="7" t="e">
        <f t="shared" ref="I3:I32" si="2">J3/F3</f>
        <v>#N/A</v>
      </c>
      <c r="J3" s="5" t="e">
        <f>SUM(J4:J99765)</f>
        <v>#N/A</v>
      </c>
      <c r="K3" s="5" t="e">
        <f t="shared" ref="K3:K32" si="3">J3/D3</f>
        <v>#N/A</v>
      </c>
      <c r="L3" s="4"/>
      <c r="M3" s="8"/>
      <c r="N3" s="9"/>
      <c r="O3" s="4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4"/>
      <c r="Q3" s="10"/>
      <c r="R3" s="10"/>
      <c r="S3" s="11"/>
      <c r="T3" s="12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2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2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4">
        <f>SUM(W4:W99765)</f>
        <v>0</v>
      </c>
      <c r="X3" s="6">
        <f>W3/D3</f>
        <v>0</v>
      </c>
      <c r="Y3" s="5"/>
      <c r="Z3" s="4"/>
      <c r="AA3" s="4"/>
      <c r="AB3" s="4"/>
      <c r="AC3" s="4"/>
      <c r="AD3" s="5">
        <f>SUM(AD4:AD99765)</f>
        <v>0</v>
      </c>
      <c r="AE3" s="13"/>
      <c r="AF3" s="5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Info!B2:BZ3000""),37,FALSE)),"""")*-1"),0)</f>
        <v>0</v>
      </c>
      <c r="AG3" s="5">
        <f>SUM(AG4:AG99765)</f>
        <v>0</v>
      </c>
    </row>
    <row r="4" spans="1:33" ht="15.75" customHeight="1" x14ac:dyDescent="0.2">
      <c r="A4" s="14" t="s">
        <v>31</v>
      </c>
      <c r="B4" s="14"/>
      <c r="C4" s="15" t="str">
        <f t="shared" ref="C4:C32" si="4">IFERROR(F4/D4," - ")</f>
        <v xml:space="preserve"> - </v>
      </c>
      <c r="D4" s="16">
        <v>0</v>
      </c>
      <c r="E4" s="16">
        <v>0</v>
      </c>
      <c r="F4" s="17">
        <v>0</v>
      </c>
      <c r="G4" s="17">
        <v>0</v>
      </c>
      <c r="H4" s="18" t="e">
        <f t="shared" si="1"/>
        <v>#DIV/0!</v>
      </c>
      <c r="I4" s="18" t="e">
        <f t="shared" si="2"/>
        <v>#N/A</v>
      </c>
      <c r="J4" s="17" t="e">
        <f t="shared" ref="J4:J32" si="5">F4*0.85+G4+AF4*D4+D4*AE4+AG4+AD4</f>
        <v>#N/A</v>
      </c>
      <c r="K4" s="17" t="e">
        <f t="shared" si="3"/>
        <v>#N/A</v>
      </c>
      <c r="L4" s="16">
        <v>0</v>
      </c>
      <c r="M4" s="19" t="str">
        <f t="shared" ref="M4:M32" si="6">IFERROR(D4/L4,"-")</f>
        <v>-</v>
      </c>
      <c r="N4" s="16">
        <v>0</v>
      </c>
      <c r="O4" s="20">
        <f t="shared" ref="O4:P4" si="7">D4/7</f>
        <v>0</v>
      </c>
      <c r="P4" s="20">
        <f t="shared" si="7"/>
        <v>0</v>
      </c>
      <c r="Q4" s="16" t="e">
        <f t="shared" ref="Q4:Q32" si="8">ROUNDDOWN(N4/(O4+P4),0)</f>
        <v>#DIV/0!</v>
      </c>
      <c r="R4" s="16"/>
      <c r="S4" s="21" t="e">
        <v>#N/A</v>
      </c>
      <c r="T4" s="14" t="s">
        <v>32</v>
      </c>
      <c r="U4" s="22" t="s">
        <v>32</v>
      </c>
      <c r="V4" s="23" t="s">
        <v>32</v>
      </c>
      <c r="W4" s="14">
        <v>0</v>
      </c>
      <c r="X4" s="24">
        <f t="shared" ref="X4:X32" si="9">IFERROR(W4/D4,0)</f>
        <v>0</v>
      </c>
      <c r="Y4" s="25">
        <f t="shared" ref="Y4:Y26" si="10">IFERROR(G4/(W4+Z4)*-1,0)</f>
        <v>0</v>
      </c>
      <c r="Z4" s="14">
        <v>0</v>
      </c>
      <c r="AA4" s="1" t="e">
        <v>#N/A</v>
      </c>
      <c r="AB4" s="26" t="e">
        <f t="shared" ref="AB4:AB32" si="11">IF(OR(AA4="UsLargeStandardSize",AA4="UsSmallStandardSize"),-0.69,-0.48)</f>
        <v>#N/A</v>
      </c>
      <c r="AC4" s="27" t="e">
        <v>#N/A</v>
      </c>
      <c r="AD4" s="25">
        <f t="shared" ref="AD4:AD32" si="12">IFERROR(AB4*AC4*D4*2,0)</f>
        <v>0</v>
      </c>
      <c r="AE4" s="25">
        <v>0</v>
      </c>
      <c r="AF4" s="25" t="e">
        <v>#N/A</v>
      </c>
      <c r="AG4" s="25">
        <v>0</v>
      </c>
    </row>
    <row r="5" spans="1:33" ht="15.75" customHeight="1" x14ac:dyDescent="0.2">
      <c r="A5" s="28" t="s">
        <v>33</v>
      </c>
      <c r="B5" s="28"/>
      <c r="C5" s="15" t="str">
        <f t="shared" si="4"/>
        <v xml:space="preserve"> - </v>
      </c>
      <c r="D5" s="29">
        <v>0</v>
      </c>
      <c r="E5" s="29">
        <v>0</v>
      </c>
      <c r="F5" s="30">
        <v>0</v>
      </c>
      <c r="G5" s="30">
        <v>0</v>
      </c>
      <c r="H5" s="31" t="e">
        <f t="shared" si="1"/>
        <v>#DIV/0!</v>
      </c>
      <c r="I5" s="31" t="e">
        <f t="shared" si="2"/>
        <v>#N/A</v>
      </c>
      <c r="J5" s="32" t="e">
        <f t="shared" si="5"/>
        <v>#N/A</v>
      </c>
      <c r="K5" s="32" t="e">
        <f t="shared" si="3"/>
        <v>#N/A</v>
      </c>
      <c r="L5" s="29">
        <v>0</v>
      </c>
      <c r="M5" s="33" t="str">
        <f t="shared" si="6"/>
        <v>-</v>
      </c>
      <c r="N5" s="29">
        <v>0</v>
      </c>
      <c r="O5" s="34">
        <f t="shared" ref="O5:P5" si="13">D5/7</f>
        <v>0</v>
      </c>
      <c r="P5" s="34">
        <f t="shared" si="13"/>
        <v>0</v>
      </c>
      <c r="Q5" s="29" t="e">
        <f t="shared" si="8"/>
        <v>#DIV/0!</v>
      </c>
      <c r="R5" s="29"/>
      <c r="S5" s="35" t="e">
        <v>#N/A</v>
      </c>
      <c r="T5" s="28" t="s">
        <v>32</v>
      </c>
      <c r="U5" s="36" t="s">
        <v>32</v>
      </c>
      <c r="V5" s="37" t="s">
        <v>32</v>
      </c>
      <c r="W5" s="28">
        <v>0</v>
      </c>
      <c r="X5" s="38">
        <f t="shared" si="9"/>
        <v>0</v>
      </c>
      <c r="Y5" s="39">
        <f t="shared" si="10"/>
        <v>0</v>
      </c>
      <c r="Z5" s="28">
        <v>0</v>
      </c>
      <c r="AA5" s="28" t="e">
        <v>#N/A</v>
      </c>
      <c r="AB5" s="40" t="e">
        <f t="shared" si="11"/>
        <v>#N/A</v>
      </c>
      <c r="AC5" s="41" t="e">
        <v>#N/A</v>
      </c>
      <c r="AD5" s="39">
        <f t="shared" si="12"/>
        <v>0</v>
      </c>
      <c r="AE5" s="39">
        <v>0</v>
      </c>
      <c r="AF5" s="39" t="e">
        <v>#N/A</v>
      </c>
      <c r="AG5" s="39">
        <v>0</v>
      </c>
    </row>
    <row r="6" spans="1:33" ht="15.75" customHeight="1" x14ac:dyDescent="0.2">
      <c r="A6" s="28" t="s">
        <v>34</v>
      </c>
      <c r="B6" s="28"/>
      <c r="C6" s="15" t="str">
        <f t="shared" si="4"/>
        <v xml:space="preserve"> - </v>
      </c>
      <c r="D6" s="29">
        <v>0</v>
      </c>
      <c r="E6" s="29">
        <v>0</v>
      </c>
      <c r="F6" s="30">
        <v>0</v>
      </c>
      <c r="G6" s="30">
        <v>0</v>
      </c>
      <c r="H6" s="31" t="e">
        <f t="shared" si="1"/>
        <v>#DIV/0!</v>
      </c>
      <c r="I6" s="31" t="e">
        <f t="shared" si="2"/>
        <v>#N/A</v>
      </c>
      <c r="J6" s="32" t="e">
        <f t="shared" si="5"/>
        <v>#N/A</v>
      </c>
      <c r="K6" s="32" t="e">
        <f t="shared" si="3"/>
        <v>#N/A</v>
      </c>
      <c r="L6" s="29">
        <v>0</v>
      </c>
      <c r="M6" s="33" t="str">
        <f t="shared" si="6"/>
        <v>-</v>
      </c>
      <c r="N6" s="29">
        <v>0</v>
      </c>
      <c r="O6" s="34">
        <f t="shared" ref="O6:P6" si="14">D6/7</f>
        <v>0</v>
      </c>
      <c r="P6" s="34">
        <f t="shared" si="14"/>
        <v>0</v>
      </c>
      <c r="Q6" s="29" t="e">
        <f t="shared" si="8"/>
        <v>#DIV/0!</v>
      </c>
      <c r="R6" s="29"/>
      <c r="S6" s="35" t="e">
        <v>#N/A</v>
      </c>
      <c r="T6" s="28" t="s">
        <v>32</v>
      </c>
      <c r="U6" s="36" t="s">
        <v>32</v>
      </c>
      <c r="V6" s="37" t="s">
        <v>32</v>
      </c>
      <c r="W6" s="28">
        <v>0</v>
      </c>
      <c r="X6" s="38">
        <f t="shared" si="9"/>
        <v>0</v>
      </c>
      <c r="Y6" s="39">
        <f t="shared" si="10"/>
        <v>0</v>
      </c>
      <c r="Z6" s="28">
        <v>0</v>
      </c>
      <c r="AA6" s="28" t="e">
        <v>#N/A</v>
      </c>
      <c r="AB6" s="40" t="e">
        <f t="shared" si="11"/>
        <v>#N/A</v>
      </c>
      <c r="AC6" s="41" t="e">
        <v>#N/A</v>
      </c>
      <c r="AD6" s="39">
        <f t="shared" si="12"/>
        <v>0</v>
      </c>
      <c r="AE6" s="39">
        <v>0</v>
      </c>
      <c r="AF6" s="39" t="e">
        <v>#N/A</v>
      </c>
      <c r="AG6" s="39">
        <v>0</v>
      </c>
    </row>
    <row r="7" spans="1:33" ht="15.75" customHeight="1" x14ac:dyDescent="0.2">
      <c r="A7" s="28" t="s">
        <v>35</v>
      </c>
      <c r="B7" s="28"/>
      <c r="C7" s="15">
        <f t="shared" si="4"/>
        <v>99.99</v>
      </c>
      <c r="D7" s="29">
        <v>1</v>
      </c>
      <c r="E7" s="29">
        <v>0</v>
      </c>
      <c r="F7" s="30">
        <v>99.99</v>
      </c>
      <c r="G7" s="30">
        <v>0</v>
      </c>
      <c r="H7" s="31">
        <f t="shared" si="1"/>
        <v>0</v>
      </c>
      <c r="I7" s="31" t="e">
        <f t="shared" si="2"/>
        <v>#N/A</v>
      </c>
      <c r="J7" s="32" t="e">
        <f t="shared" si="5"/>
        <v>#N/A</v>
      </c>
      <c r="K7" s="32" t="e">
        <f t="shared" si="3"/>
        <v>#N/A</v>
      </c>
      <c r="L7" s="29">
        <v>4</v>
      </c>
      <c r="M7" s="33">
        <f t="shared" si="6"/>
        <v>0.25</v>
      </c>
      <c r="N7" s="29">
        <v>0</v>
      </c>
      <c r="O7" s="34">
        <f t="shared" ref="O7:P7" si="15">D7/7</f>
        <v>0.14285714285714285</v>
      </c>
      <c r="P7" s="34">
        <f t="shared" si="15"/>
        <v>0</v>
      </c>
      <c r="Q7" s="29">
        <f t="shared" si="8"/>
        <v>0</v>
      </c>
      <c r="R7" s="29"/>
      <c r="S7" s="35" t="e">
        <v>#N/A</v>
      </c>
      <c r="T7" s="28" t="s">
        <v>32</v>
      </c>
      <c r="U7" s="36" t="s">
        <v>32</v>
      </c>
      <c r="V7" s="37" t="s">
        <v>32</v>
      </c>
      <c r="W7" s="28">
        <v>0</v>
      </c>
      <c r="X7" s="38">
        <f t="shared" si="9"/>
        <v>0</v>
      </c>
      <c r="Y7" s="39">
        <f t="shared" si="10"/>
        <v>0</v>
      </c>
      <c r="Z7" s="28">
        <v>0</v>
      </c>
      <c r="AA7" s="28" t="e">
        <v>#N/A</v>
      </c>
      <c r="AB7" s="40" t="e">
        <f t="shared" si="11"/>
        <v>#N/A</v>
      </c>
      <c r="AC7" s="41" t="e">
        <v>#N/A</v>
      </c>
      <c r="AD7" s="39">
        <f t="shared" si="12"/>
        <v>0</v>
      </c>
      <c r="AE7" s="39">
        <v>0</v>
      </c>
      <c r="AF7" s="39" t="e">
        <v>#N/A</v>
      </c>
      <c r="AG7" s="39">
        <v>0</v>
      </c>
    </row>
    <row r="8" spans="1:33" ht="15.75" customHeight="1" x14ac:dyDescent="0.2">
      <c r="A8" s="28" t="s">
        <v>36</v>
      </c>
      <c r="B8" s="28"/>
      <c r="C8" s="15">
        <f t="shared" si="4"/>
        <v>99.99</v>
      </c>
      <c r="D8" s="29">
        <v>1</v>
      </c>
      <c r="E8" s="29">
        <v>0</v>
      </c>
      <c r="F8" s="30">
        <v>99.99</v>
      </c>
      <c r="G8" s="30">
        <v>0</v>
      </c>
      <c r="H8" s="31">
        <f t="shared" si="1"/>
        <v>0</v>
      </c>
      <c r="I8" s="31" t="e">
        <f t="shared" si="2"/>
        <v>#N/A</v>
      </c>
      <c r="J8" s="32" t="e">
        <f t="shared" si="5"/>
        <v>#N/A</v>
      </c>
      <c r="K8" s="32" t="e">
        <f t="shared" si="3"/>
        <v>#N/A</v>
      </c>
      <c r="L8" s="29">
        <v>2</v>
      </c>
      <c r="M8" s="33">
        <f t="shared" si="6"/>
        <v>0.5</v>
      </c>
      <c r="N8" s="29">
        <v>0</v>
      </c>
      <c r="O8" s="34">
        <f t="shared" ref="O8:P8" si="16">D8/7</f>
        <v>0.14285714285714285</v>
      </c>
      <c r="P8" s="34">
        <f t="shared" si="16"/>
        <v>0</v>
      </c>
      <c r="Q8" s="29">
        <f t="shared" si="8"/>
        <v>0</v>
      </c>
      <c r="R8" s="29"/>
      <c r="S8" s="35" t="e">
        <v>#N/A</v>
      </c>
      <c r="T8" s="28" t="s">
        <v>32</v>
      </c>
      <c r="U8" s="36" t="s">
        <v>32</v>
      </c>
      <c r="V8" s="37" t="s">
        <v>32</v>
      </c>
      <c r="W8" s="28">
        <v>0</v>
      </c>
      <c r="X8" s="38">
        <f t="shared" si="9"/>
        <v>0</v>
      </c>
      <c r="Y8" s="39">
        <f t="shared" si="10"/>
        <v>0</v>
      </c>
      <c r="Z8" s="28">
        <v>0</v>
      </c>
      <c r="AA8" s="28" t="e">
        <v>#N/A</v>
      </c>
      <c r="AB8" s="40" t="e">
        <f t="shared" si="11"/>
        <v>#N/A</v>
      </c>
      <c r="AC8" s="41" t="e">
        <v>#N/A</v>
      </c>
      <c r="AD8" s="39">
        <f t="shared" si="12"/>
        <v>0</v>
      </c>
      <c r="AE8" s="39">
        <v>0</v>
      </c>
      <c r="AF8" s="39" t="e">
        <v>#N/A</v>
      </c>
      <c r="AG8" s="39">
        <v>0</v>
      </c>
    </row>
    <row r="9" spans="1:33" ht="15.75" customHeight="1" x14ac:dyDescent="0.2">
      <c r="A9" s="28" t="s">
        <v>37</v>
      </c>
      <c r="B9" s="28"/>
      <c r="C9" s="15">
        <f t="shared" si="4"/>
        <v>99.99</v>
      </c>
      <c r="D9" s="29">
        <v>1</v>
      </c>
      <c r="E9" s="29">
        <v>0</v>
      </c>
      <c r="F9" s="30">
        <v>99.99</v>
      </c>
      <c r="G9" s="30">
        <v>0</v>
      </c>
      <c r="H9" s="31">
        <f t="shared" si="1"/>
        <v>0</v>
      </c>
      <c r="I9" s="31" t="e">
        <f t="shared" si="2"/>
        <v>#VALUE!</v>
      </c>
      <c r="J9" s="32" t="e">
        <f t="shared" si="5"/>
        <v>#VALUE!</v>
      </c>
      <c r="K9" s="32" t="e">
        <f t="shared" si="3"/>
        <v>#VALUE!</v>
      </c>
      <c r="L9" s="29">
        <v>10</v>
      </c>
      <c r="M9" s="33">
        <f t="shared" si="6"/>
        <v>0.1</v>
      </c>
      <c r="N9" s="29">
        <v>0</v>
      </c>
      <c r="O9" s="34">
        <f t="shared" ref="O9:P9" si="17">D9/7</f>
        <v>0.14285714285714285</v>
      </c>
      <c r="P9" s="34">
        <f t="shared" si="17"/>
        <v>0</v>
      </c>
      <c r="Q9" s="29">
        <f t="shared" si="8"/>
        <v>0</v>
      </c>
      <c r="R9" s="29"/>
      <c r="S9" s="35" t="e">
        <v>#N/A</v>
      </c>
      <c r="T9" s="28" t="s">
        <v>32</v>
      </c>
      <c r="U9" s="36" t="s">
        <v>32</v>
      </c>
      <c r="V9" s="37" t="s">
        <v>32</v>
      </c>
      <c r="W9" s="28">
        <v>0</v>
      </c>
      <c r="X9" s="38">
        <f t="shared" si="9"/>
        <v>0</v>
      </c>
      <c r="Y9" s="39">
        <f t="shared" si="10"/>
        <v>0</v>
      </c>
      <c r="Z9" s="28">
        <v>0</v>
      </c>
      <c r="AA9" s="28" t="e">
        <v>#N/A</v>
      </c>
      <c r="AB9" s="40" t="e">
        <f t="shared" si="11"/>
        <v>#N/A</v>
      </c>
      <c r="AC9" s="41" t="e">
        <v>#N/A</v>
      </c>
      <c r="AD9" s="39">
        <f t="shared" si="12"/>
        <v>0</v>
      </c>
      <c r="AE9" s="39">
        <v>0</v>
      </c>
      <c r="AF9" s="39" t="e">
        <v>#VALUE!</v>
      </c>
      <c r="AG9" s="39">
        <v>0</v>
      </c>
    </row>
    <row r="10" spans="1:33" ht="15.75" customHeight="1" x14ac:dyDescent="0.2">
      <c r="A10" s="28" t="s">
        <v>38</v>
      </c>
      <c r="B10" s="28"/>
      <c r="C10" s="15" t="str">
        <f t="shared" si="4"/>
        <v xml:space="preserve"> - </v>
      </c>
      <c r="D10" s="29">
        <v>0</v>
      </c>
      <c r="E10" s="29">
        <v>0</v>
      </c>
      <c r="F10" s="30">
        <v>0</v>
      </c>
      <c r="G10" s="30">
        <v>0</v>
      </c>
      <c r="H10" s="31" t="e">
        <f t="shared" si="1"/>
        <v>#DIV/0!</v>
      </c>
      <c r="I10" s="31" t="e">
        <f t="shared" si="2"/>
        <v>#VALUE!</v>
      </c>
      <c r="J10" s="32" t="e">
        <f t="shared" si="5"/>
        <v>#VALUE!</v>
      </c>
      <c r="K10" s="32" t="e">
        <f t="shared" si="3"/>
        <v>#VALUE!</v>
      </c>
      <c r="L10" s="29">
        <v>0</v>
      </c>
      <c r="M10" s="33" t="str">
        <f t="shared" si="6"/>
        <v>-</v>
      </c>
      <c r="N10" s="29">
        <v>0</v>
      </c>
      <c r="O10" s="34">
        <f t="shared" ref="O10:P10" si="18">D10/7</f>
        <v>0</v>
      </c>
      <c r="P10" s="34">
        <f t="shared" si="18"/>
        <v>0</v>
      </c>
      <c r="Q10" s="29" t="e">
        <f t="shared" si="8"/>
        <v>#DIV/0!</v>
      </c>
      <c r="R10" s="29"/>
      <c r="S10" s="35" t="e">
        <v>#N/A</v>
      </c>
      <c r="T10" s="28" t="s">
        <v>32</v>
      </c>
      <c r="U10" s="36" t="s">
        <v>32</v>
      </c>
      <c r="V10" s="37" t="s">
        <v>32</v>
      </c>
      <c r="W10" s="28">
        <v>0</v>
      </c>
      <c r="X10" s="38">
        <f t="shared" si="9"/>
        <v>0</v>
      </c>
      <c r="Y10" s="39">
        <f t="shared" si="10"/>
        <v>0</v>
      </c>
      <c r="Z10" s="28">
        <v>0</v>
      </c>
      <c r="AA10" s="28" t="e">
        <v>#N/A</v>
      </c>
      <c r="AB10" s="40" t="e">
        <f t="shared" si="11"/>
        <v>#N/A</v>
      </c>
      <c r="AC10" s="41" t="e">
        <v>#N/A</v>
      </c>
      <c r="AD10" s="39">
        <f t="shared" si="12"/>
        <v>0</v>
      </c>
      <c r="AE10" s="39">
        <v>0</v>
      </c>
      <c r="AF10" s="39" t="e">
        <v>#VALUE!</v>
      </c>
      <c r="AG10" s="39">
        <v>0</v>
      </c>
    </row>
    <row r="11" spans="1:33" ht="15.75" customHeight="1" x14ac:dyDescent="0.2">
      <c r="A11" s="28" t="s">
        <v>39</v>
      </c>
      <c r="B11" s="28"/>
      <c r="C11" s="15" t="str">
        <f t="shared" si="4"/>
        <v xml:space="preserve"> - </v>
      </c>
      <c r="D11" s="29">
        <v>0</v>
      </c>
      <c r="E11" s="29">
        <v>0</v>
      </c>
      <c r="F11" s="30">
        <v>0</v>
      </c>
      <c r="G11" s="30">
        <v>0</v>
      </c>
      <c r="H11" s="31" t="e">
        <f t="shared" si="1"/>
        <v>#DIV/0!</v>
      </c>
      <c r="I11" s="31" t="e">
        <f t="shared" si="2"/>
        <v>#VALUE!</v>
      </c>
      <c r="J11" s="32" t="e">
        <f t="shared" si="5"/>
        <v>#VALUE!</v>
      </c>
      <c r="K11" s="32" t="e">
        <f t="shared" si="3"/>
        <v>#VALUE!</v>
      </c>
      <c r="L11" s="29">
        <v>0</v>
      </c>
      <c r="M11" s="33" t="str">
        <f t="shared" si="6"/>
        <v>-</v>
      </c>
      <c r="N11" s="29">
        <v>0</v>
      </c>
      <c r="O11" s="34">
        <f t="shared" ref="O11:P11" si="19">D11/7</f>
        <v>0</v>
      </c>
      <c r="P11" s="34">
        <f t="shared" si="19"/>
        <v>0</v>
      </c>
      <c r="Q11" s="29" t="e">
        <f t="shared" si="8"/>
        <v>#DIV/0!</v>
      </c>
      <c r="R11" s="29"/>
      <c r="S11" s="35" t="e">
        <v>#N/A</v>
      </c>
      <c r="T11" s="28" t="s">
        <v>32</v>
      </c>
      <c r="U11" s="36" t="s">
        <v>32</v>
      </c>
      <c r="V11" s="37" t="s">
        <v>32</v>
      </c>
      <c r="W11" s="28">
        <v>0</v>
      </c>
      <c r="X11" s="38">
        <f t="shared" si="9"/>
        <v>0</v>
      </c>
      <c r="Y11" s="39">
        <f t="shared" si="10"/>
        <v>0</v>
      </c>
      <c r="Z11" s="28">
        <v>0</v>
      </c>
      <c r="AA11" s="28" t="e">
        <v>#N/A</v>
      </c>
      <c r="AB11" s="40" t="e">
        <f t="shared" si="11"/>
        <v>#N/A</v>
      </c>
      <c r="AC11" s="41" t="e">
        <v>#N/A</v>
      </c>
      <c r="AD11" s="39">
        <f t="shared" si="12"/>
        <v>0</v>
      </c>
      <c r="AE11" s="39">
        <v>0</v>
      </c>
      <c r="AF11" s="39" t="e">
        <v>#VALUE!</v>
      </c>
      <c r="AG11" s="39">
        <v>0</v>
      </c>
    </row>
    <row r="12" spans="1:33" ht="15.75" customHeight="1" x14ac:dyDescent="0.2">
      <c r="A12" s="28" t="s">
        <v>40</v>
      </c>
      <c r="B12" s="28"/>
      <c r="C12" s="15" t="str">
        <f t="shared" si="4"/>
        <v xml:space="preserve"> - </v>
      </c>
      <c r="D12" s="29">
        <v>0</v>
      </c>
      <c r="E12" s="29">
        <v>0</v>
      </c>
      <c r="F12" s="30">
        <v>0</v>
      </c>
      <c r="G12" s="30">
        <v>0</v>
      </c>
      <c r="H12" s="31" t="e">
        <f t="shared" si="1"/>
        <v>#DIV/0!</v>
      </c>
      <c r="I12" s="31" t="e">
        <f t="shared" si="2"/>
        <v>#VALUE!</v>
      </c>
      <c r="J12" s="32" t="e">
        <f t="shared" si="5"/>
        <v>#VALUE!</v>
      </c>
      <c r="K12" s="32" t="e">
        <f t="shared" si="3"/>
        <v>#VALUE!</v>
      </c>
      <c r="L12" s="29">
        <v>0</v>
      </c>
      <c r="M12" s="33" t="str">
        <f t="shared" si="6"/>
        <v>-</v>
      </c>
      <c r="N12" s="29">
        <v>0</v>
      </c>
      <c r="O12" s="34">
        <f t="shared" ref="O12:P12" si="20">D12/7</f>
        <v>0</v>
      </c>
      <c r="P12" s="34">
        <f t="shared" si="20"/>
        <v>0</v>
      </c>
      <c r="Q12" s="29" t="e">
        <f t="shared" si="8"/>
        <v>#DIV/0!</v>
      </c>
      <c r="R12" s="29"/>
      <c r="S12" s="35" t="e">
        <v>#N/A</v>
      </c>
      <c r="T12" s="28" t="s">
        <v>32</v>
      </c>
      <c r="U12" s="36" t="s">
        <v>32</v>
      </c>
      <c r="V12" s="37" t="s">
        <v>32</v>
      </c>
      <c r="W12" s="28">
        <v>0</v>
      </c>
      <c r="X12" s="38">
        <f t="shared" si="9"/>
        <v>0</v>
      </c>
      <c r="Y12" s="39">
        <f t="shared" si="10"/>
        <v>0</v>
      </c>
      <c r="Z12" s="28">
        <v>0</v>
      </c>
      <c r="AA12" s="28" t="e">
        <v>#N/A</v>
      </c>
      <c r="AB12" s="40" t="e">
        <f t="shared" si="11"/>
        <v>#N/A</v>
      </c>
      <c r="AC12" s="41" t="e">
        <v>#N/A</v>
      </c>
      <c r="AD12" s="39">
        <f t="shared" si="12"/>
        <v>0</v>
      </c>
      <c r="AE12" s="39">
        <v>0</v>
      </c>
      <c r="AF12" s="39" t="e">
        <v>#VALUE!</v>
      </c>
      <c r="AG12" s="39">
        <v>0</v>
      </c>
    </row>
    <row r="13" spans="1:33" ht="15.75" customHeight="1" x14ac:dyDescent="0.2">
      <c r="A13" s="28" t="s">
        <v>41</v>
      </c>
      <c r="B13" s="28"/>
      <c r="C13" s="15" t="str">
        <f t="shared" si="4"/>
        <v xml:space="preserve"> - </v>
      </c>
      <c r="D13" s="29">
        <v>0</v>
      </c>
      <c r="E13" s="29">
        <v>0</v>
      </c>
      <c r="F13" s="32">
        <v>0</v>
      </c>
      <c r="G13" s="30">
        <v>0</v>
      </c>
      <c r="H13" s="31" t="e">
        <f t="shared" si="1"/>
        <v>#DIV/0!</v>
      </c>
      <c r="I13" s="31" t="e">
        <f t="shared" si="2"/>
        <v>#VALUE!</v>
      </c>
      <c r="J13" s="32" t="e">
        <f t="shared" si="5"/>
        <v>#VALUE!</v>
      </c>
      <c r="K13" s="32" t="e">
        <f t="shared" si="3"/>
        <v>#VALUE!</v>
      </c>
      <c r="L13" s="29">
        <v>0</v>
      </c>
      <c r="M13" s="33" t="str">
        <f t="shared" si="6"/>
        <v>-</v>
      </c>
      <c r="N13" s="29">
        <v>0</v>
      </c>
      <c r="O13" s="34">
        <f t="shared" ref="O13:P13" si="21">D13/7</f>
        <v>0</v>
      </c>
      <c r="P13" s="34">
        <f t="shared" si="21"/>
        <v>0</v>
      </c>
      <c r="Q13" s="29" t="e">
        <f t="shared" si="8"/>
        <v>#DIV/0!</v>
      </c>
      <c r="R13" s="29"/>
      <c r="S13" s="35" t="e">
        <v>#N/A</v>
      </c>
      <c r="T13" s="28" t="s">
        <v>32</v>
      </c>
      <c r="U13" s="36" t="s">
        <v>32</v>
      </c>
      <c r="V13" s="37" t="s">
        <v>32</v>
      </c>
      <c r="W13" s="28">
        <v>0</v>
      </c>
      <c r="X13" s="38">
        <f t="shared" si="9"/>
        <v>0</v>
      </c>
      <c r="Y13" s="39">
        <f t="shared" si="10"/>
        <v>0</v>
      </c>
      <c r="Z13" s="28">
        <v>0</v>
      </c>
      <c r="AA13" s="28" t="e">
        <v>#N/A</v>
      </c>
      <c r="AB13" s="40" t="e">
        <f t="shared" si="11"/>
        <v>#N/A</v>
      </c>
      <c r="AC13" s="41" t="e">
        <v>#N/A</v>
      </c>
      <c r="AD13" s="39">
        <f t="shared" si="12"/>
        <v>0</v>
      </c>
      <c r="AE13" s="39">
        <v>0</v>
      </c>
      <c r="AF13" s="39" t="e">
        <v>#VALUE!</v>
      </c>
      <c r="AG13" s="39">
        <v>0</v>
      </c>
    </row>
    <row r="14" spans="1:33" ht="15.75" customHeight="1" x14ac:dyDescent="0.2">
      <c r="A14" s="28" t="s">
        <v>42</v>
      </c>
      <c r="B14" s="28"/>
      <c r="C14" s="15" t="str">
        <f t="shared" si="4"/>
        <v xml:space="preserve"> - </v>
      </c>
      <c r="D14" s="29">
        <v>0</v>
      </c>
      <c r="E14" s="29">
        <v>0</v>
      </c>
      <c r="F14" s="32">
        <v>0</v>
      </c>
      <c r="G14" s="30">
        <v>-0.04</v>
      </c>
      <c r="H14" s="31" t="e">
        <f t="shared" si="1"/>
        <v>#DIV/0!</v>
      </c>
      <c r="I14" s="31" t="e">
        <f t="shared" si="2"/>
        <v>#VALUE!</v>
      </c>
      <c r="J14" s="32" t="e">
        <f t="shared" si="5"/>
        <v>#VALUE!</v>
      </c>
      <c r="K14" s="32" t="e">
        <f t="shared" si="3"/>
        <v>#VALUE!</v>
      </c>
      <c r="L14" s="29">
        <v>0</v>
      </c>
      <c r="M14" s="33" t="str">
        <f t="shared" si="6"/>
        <v>-</v>
      </c>
      <c r="N14" s="29">
        <v>0</v>
      </c>
      <c r="O14" s="34">
        <f t="shared" ref="O14:P14" si="22">D14/7</f>
        <v>0</v>
      </c>
      <c r="P14" s="34">
        <f t="shared" si="22"/>
        <v>0</v>
      </c>
      <c r="Q14" s="29" t="e">
        <f t="shared" si="8"/>
        <v>#DIV/0!</v>
      </c>
      <c r="R14" s="29"/>
      <c r="S14" s="35" t="e">
        <v>#N/A</v>
      </c>
      <c r="T14" s="28" t="s">
        <v>32</v>
      </c>
      <c r="U14" s="36" t="s">
        <v>32</v>
      </c>
      <c r="V14" s="37" t="s">
        <v>32</v>
      </c>
      <c r="W14" s="28">
        <v>0</v>
      </c>
      <c r="X14" s="38">
        <f t="shared" si="9"/>
        <v>0</v>
      </c>
      <c r="Y14" s="39">
        <f t="shared" si="10"/>
        <v>0</v>
      </c>
      <c r="Z14" s="28">
        <v>0</v>
      </c>
      <c r="AA14" s="28" t="e">
        <v>#N/A</v>
      </c>
      <c r="AB14" s="40" t="e">
        <f t="shared" si="11"/>
        <v>#N/A</v>
      </c>
      <c r="AC14" s="41" t="e">
        <v>#N/A</v>
      </c>
      <c r="AD14" s="39">
        <f t="shared" si="12"/>
        <v>0</v>
      </c>
      <c r="AE14" s="39">
        <v>0</v>
      </c>
      <c r="AF14" s="39" t="e">
        <v>#VALUE!</v>
      </c>
      <c r="AG14" s="39">
        <v>0</v>
      </c>
    </row>
    <row r="15" spans="1:33" ht="15.75" customHeight="1" x14ac:dyDescent="0.2">
      <c r="A15" s="28" t="s">
        <v>43</v>
      </c>
      <c r="B15" s="28"/>
      <c r="C15" s="15">
        <f t="shared" si="4"/>
        <v>105.95</v>
      </c>
      <c r="D15" s="29">
        <v>1</v>
      </c>
      <c r="E15" s="29">
        <v>0</v>
      </c>
      <c r="F15" s="32">
        <v>105.95</v>
      </c>
      <c r="G15" s="30">
        <v>0</v>
      </c>
      <c r="H15" s="31">
        <f t="shared" si="1"/>
        <v>0</v>
      </c>
      <c r="I15" s="31" t="e">
        <f t="shared" si="2"/>
        <v>#VALUE!</v>
      </c>
      <c r="J15" s="32" t="e">
        <f t="shared" si="5"/>
        <v>#VALUE!</v>
      </c>
      <c r="K15" s="32" t="e">
        <f t="shared" si="3"/>
        <v>#VALUE!</v>
      </c>
      <c r="L15" s="29">
        <v>2</v>
      </c>
      <c r="M15" s="33">
        <f t="shared" si="6"/>
        <v>0.5</v>
      </c>
      <c r="N15" s="29">
        <v>0</v>
      </c>
      <c r="O15" s="34">
        <f t="shared" ref="O15:P15" si="23">D15/7</f>
        <v>0.14285714285714285</v>
      </c>
      <c r="P15" s="34">
        <f t="shared" si="23"/>
        <v>0</v>
      </c>
      <c r="Q15" s="29">
        <f t="shared" si="8"/>
        <v>0</v>
      </c>
      <c r="R15" s="29"/>
      <c r="S15" s="35" t="e">
        <v>#N/A</v>
      </c>
      <c r="T15" s="28" t="s">
        <v>32</v>
      </c>
      <c r="U15" s="36" t="s">
        <v>32</v>
      </c>
      <c r="V15" s="37" t="s">
        <v>32</v>
      </c>
      <c r="W15" s="28">
        <v>0</v>
      </c>
      <c r="X15" s="38">
        <f t="shared" si="9"/>
        <v>0</v>
      </c>
      <c r="Y15" s="39">
        <f t="shared" si="10"/>
        <v>0</v>
      </c>
      <c r="Z15" s="28">
        <v>0</v>
      </c>
      <c r="AA15" s="28" t="e">
        <v>#N/A</v>
      </c>
      <c r="AB15" s="40" t="e">
        <f t="shared" si="11"/>
        <v>#N/A</v>
      </c>
      <c r="AC15" s="41" t="e">
        <v>#N/A</v>
      </c>
      <c r="AD15" s="39">
        <f t="shared" si="12"/>
        <v>0</v>
      </c>
      <c r="AE15" s="39">
        <v>0</v>
      </c>
      <c r="AF15" s="39" t="e">
        <v>#VALUE!</v>
      </c>
      <c r="AG15" s="39">
        <v>0</v>
      </c>
    </row>
    <row r="16" spans="1:33" ht="15.75" customHeight="1" x14ac:dyDescent="0.2">
      <c r="A16" s="28" t="s">
        <v>44</v>
      </c>
      <c r="B16" s="28"/>
      <c r="C16" s="15" t="str">
        <f t="shared" si="4"/>
        <v xml:space="preserve"> - </v>
      </c>
      <c r="D16" s="29">
        <v>0</v>
      </c>
      <c r="E16" s="29">
        <v>0</v>
      </c>
      <c r="F16" s="32">
        <v>0</v>
      </c>
      <c r="G16" s="30">
        <v>0</v>
      </c>
      <c r="H16" s="31" t="e">
        <f t="shared" si="1"/>
        <v>#DIV/0!</v>
      </c>
      <c r="I16" s="31" t="e">
        <f t="shared" si="2"/>
        <v>#VALUE!</v>
      </c>
      <c r="J16" s="32" t="e">
        <f t="shared" si="5"/>
        <v>#VALUE!</v>
      </c>
      <c r="K16" s="32" t="e">
        <f t="shared" si="3"/>
        <v>#VALUE!</v>
      </c>
      <c r="L16" s="29">
        <v>0</v>
      </c>
      <c r="M16" s="33" t="str">
        <f t="shared" si="6"/>
        <v>-</v>
      </c>
      <c r="N16" s="29">
        <v>0</v>
      </c>
      <c r="O16" s="34">
        <f t="shared" ref="O16:P16" si="24">D16/7</f>
        <v>0</v>
      </c>
      <c r="P16" s="34">
        <f t="shared" si="24"/>
        <v>0</v>
      </c>
      <c r="Q16" s="29" t="e">
        <f t="shared" si="8"/>
        <v>#DIV/0!</v>
      </c>
      <c r="R16" s="29"/>
      <c r="S16" s="35" t="e">
        <v>#N/A</v>
      </c>
      <c r="T16" s="28" t="s">
        <v>32</v>
      </c>
      <c r="U16" s="36" t="s">
        <v>32</v>
      </c>
      <c r="V16" s="37" t="s">
        <v>32</v>
      </c>
      <c r="W16" s="28">
        <v>0</v>
      </c>
      <c r="X16" s="38">
        <f t="shared" si="9"/>
        <v>0</v>
      </c>
      <c r="Y16" s="39">
        <f t="shared" si="10"/>
        <v>0</v>
      </c>
      <c r="Z16" s="28">
        <v>0</v>
      </c>
      <c r="AA16" s="28" t="e">
        <v>#N/A</v>
      </c>
      <c r="AB16" s="40" t="e">
        <f t="shared" si="11"/>
        <v>#N/A</v>
      </c>
      <c r="AC16" s="41" t="e">
        <v>#N/A</v>
      </c>
      <c r="AD16" s="39">
        <f t="shared" si="12"/>
        <v>0</v>
      </c>
      <c r="AE16" s="39">
        <v>0</v>
      </c>
      <c r="AF16" s="39" t="e">
        <v>#VALUE!</v>
      </c>
      <c r="AG16" s="39">
        <v>0</v>
      </c>
    </row>
    <row r="17" spans="1:33" ht="15.75" customHeight="1" x14ac:dyDescent="0.2">
      <c r="A17" s="28" t="s">
        <v>45</v>
      </c>
      <c r="B17" s="28"/>
      <c r="C17" s="15" t="str">
        <f t="shared" si="4"/>
        <v xml:space="preserve"> - </v>
      </c>
      <c r="D17" s="29">
        <v>0</v>
      </c>
      <c r="E17" s="29">
        <v>0</v>
      </c>
      <c r="F17" s="32">
        <v>0</v>
      </c>
      <c r="G17" s="30">
        <v>0</v>
      </c>
      <c r="H17" s="31" t="e">
        <f t="shared" si="1"/>
        <v>#DIV/0!</v>
      </c>
      <c r="I17" s="31" t="e">
        <f t="shared" si="2"/>
        <v>#VALUE!</v>
      </c>
      <c r="J17" s="32" t="e">
        <f t="shared" si="5"/>
        <v>#VALUE!</v>
      </c>
      <c r="K17" s="32" t="e">
        <f t="shared" si="3"/>
        <v>#VALUE!</v>
      </c>
      <c r="L17" s="29">
        <v>0</v>
      </c>
      <c r="M17" s="33" t="str">
        <f t="shared" si="6"/>
        <v>-</v>
      </c>
      <c r="N17" s="29">
        <v>0</v>
      </c>
      <c r="O17" s="34">
        <f t="shared" ref="O17:P17" si="25">D17/7</f>
        <v>0</v>
      </c>
      <c r="P17" s="34">
        <f t="shared" si="25"/>
        <v>0</v>
      </c>
      <c r="Q17" s="29" t="e">
        <f t="shared" si="8"/>
        <v>#DIV/0!</v>
      </c>
      <c r="R17" s="29"/>
      <c r="S17" s="35" t="e">
        <v>#N/A</v>
      </c>
      <c r="T17" s="28" t="s">
        <v>32</v>
      </c>
      <c r="U17" s="36" t="s">
        <v>32</v>
      </c>
      <c r="V17" s="37" t="s">
        <v>32</v>
      </c>
      <c r="W17" s="28">
        <v>0</v>
      </c>
      <c r="X17" s="38">
        <f t="shared" si="9"/>
        <v>0</v>
      </c>
      <c r="Y17" s="39">
        <f t="shared" si="10"/>
        <v>0</v>
      </c>
      <c r="Z17" s="28">
        <v>0</v>
      </c>
      <c r="AA17" s="28" t="e">
        <v>#N/A</v>
      </c>
      <c r="AB17" s="40" t="e">
        <f t="shared" si="11"/>
        <v>#N/A</v>
      </c>
      <c r="AC17" s="41" t="e">
        <v>#N/A</v>
      </c>
      <c r="AD17" s="39">
        <f t="shared" si="12"/>
        <v>0</v>
      </c>
      <c r="AE17" s="39">
        <v>0</v>
      </c>
      <c r="AF17" s="39" t="e">
        <v>#VALUE!</v>
      </c>
      <c r="AG17" s="39">
        <v>0</v>
      </c>
    </row>
    <row r="18" spans="1:33" ht="15.75" customHeight="1" x14ac:dyDescent="0.2">
      <c r="A18" s="28" t="s">
        <v>46</v>
      </c>
      <c r="B18" s="28"/>
      <c r="C18" s="15" t="str">
        <f t="shared" si="4"/>
        <v xml:space="preserve"> - </v>
      </c>
      <c r="D18" s="29">
        <v>0</v>
      </c>
      <c r="E18" s="29">
        <v>0</v>
      </c>
      <c r="F18" s="32">
        <v>0</v>
      </c>
      <c r="G18" s="30">
        <v>0</v>
      </c>
      <c r="H18" s="31" t="e">
        <f t="shared" si="1"/>
        <v>#DIV/0!</v>
      </c>
      <c r="I18" s="31" t="e">
        <f t="shared" si="2"/>
        <v>#VALUE!</v>
      </c>
      <c r="J18" s="32" t="e">
        <f t="shared" si="5"/>
        <v>#VALUE!</v>
      </c>
      <c r="K18" s="32" t="e">
        <f t="shared" si="3"/>
        <v>#VALUE!</v>
      </c>
      <c r="L18" s="29">
        <v>0</v>
      </c>
      <c r="M18" s="33" t="str">
        <f t="shared" si="6"/>
        <v>-</v>
      </c>
      <c r="N18" s="29">
        <v>0</v>
      </c>
      <c r="O18" s="34">
        <f t="shared" ref="O18:P18" si="26">D18/7</f>
        <v>0</v>
      </c>
      <c r="P18" s="34">
        <f t="shared" si="26"/>
        <v>0</v>
      </c>
      <c r="Q18" s="29" t="e">
        <f t="shared" si="8"/>
        <v>#DIV/0!</v>
      </c>
      <c r="R18" s="29"/>
      <c r="S18" s="35" t="e">
        <v>#N/A</v>
      </c>
      <c r="T18" s="28" t="s">
        <v>32</v>
      </c>
      <c r="U18" s="36" t="s">
        <v>32</v>
      </c>
      <c r="V18" s="37" t="s">
        <v>32</v>
      </c>
      <c r="W18" s="28">
        <v>0</v>
      </c>
      <c r="X18" s="38">
        <f t="shared" si="9"/>
        <v>0</v>
      </c>
      <c r="Y18" s="39">
        <f t="shared" si="10"/>
        <v>0</v>
      </c>
      <c r="Z18" s="28">
        <v>0</v>
      </c>
      <c r="AA18" s="28" t="e">
        <v>#N/A</v>
      </c>
      <c r="AB18" s="40" t="e">
        <f t="shared" si="11"/>
        <v>#N/A</v>
      </c>
      <c r="AC18" s="41" t="e">
        <v>#N/A</v>
      </c>
      <c r="AD18" s="39">
        <f t="shared" si="12"/>
        <v>0</v>
      </c>
      <c r="AE18" s="39">
        <v>0</v>
      </c>
      <c r="AF18" s="39" t="e">
        <v>#VALUE!</v>
      </c>
      <c r="AG18" s="39">
        <v>0</v>
      </c>
    </row>
    <row r="19" spans="1:33" ht="15.75" customHeight="1" x14ac:dyDescent="0.2">
      <c r="A19" s="28" t="s">
        <v>47</v>
      </c>
      <c r="B19" s="28"/>
      <c r="C19" s="15" t="str">
        <f t="shared" si="4"/>
        <v xml:space="preserve"> - </v>
      </c>
      <c r="D19" s="29">
        <v>0</v>
      </c>
      <c r="E19" s="29">
        <v>0</v>
      </c>
      <c r="F19" s="32">
        <v>0</v>
      </c>
      <c r="G19" s="30">
        <v>0</v>
      </c>
      <c r="H19" s="31" t="e">
        <f t="shared" si="1"/>
        <v>#DIV/0!</v>
      </c>
      <c r="I19" s="31" t="e">
        <f t="shared" si="2"/>
        <v>#N/A</v>
      </c>
      <c r="J19" s="32" t="e">
        <f t="shared" si="5"/>
        <v>#N/A</v>
      </c>
      <c r="K19" s="32" t="e">
        <f t="shared" si="3"/>
        <v>#N/A</v>
      </c>
      <c r="L19" s="29">
        <v>0</v>
      </c>
      <c r="M19" s="33" t="str">
        <f t="shared" si="6"/>
        <v>-</v>
      </c>
      <c r="N19" s="29">
        <v>0</v>
      </c>
      <c r="O19" s="34">
        <f t="shared" ref="O19:P19" si="27">D19/7</f>
        <v>0</v>
      </c>
      <c r="P19" s="34">
        <f t="shared" si="27"/>
        <v>0</v>
      </c>
      <c r="Q19" s="29" t="e">
        <f t="shared" si="8"/>
        <v>#DIV/0!</v>
      </c>
      <c r="R19" s="29"/>
      <c r="S19" s="35" t="e">
        <v>#N/A</v>
      </c>
      <c r="T19" s="28" t="s">
        <v>32</v>
      </c>
      <c r="U19" s="36" t="s">
        <v>32</v>
      </c>
      <c r="V19" s="37" t="s">
        <v>32</v>
      </c>
      <c r="W19" s="28">
        <v>0</v>
      </c>
      <c r="X19" s="38">
        <f t="shared" si="9"/>
        <v>0</v>
      </c>
      <c r="Y19" s="39">
        <f t="shared" si="10"/>
        <v>0</v>
      </c>
      <c r="Z19" s="28">
        <v>0</v>
      </c>
      <c r="AA19" s="28" t="e">
        <v>#N/A</v>
      </c>
      <c r="AB19" s="40" t="e">
        <f t="shared" si="11"/>
        <v>#N/A</v>
      </c>
      <c r="AC19" s="41" t="e">
        <v>#N/A</v>
      </c>
      <c r="AD19" s="39">
        <f t="shared" si="12"/>
        <v>0</v>
      </c>
      <c r="AE19" s="39">
        <v>0</v>
      </c>
      <c r="AF19" s="39" t="e">
        <v>#N/A</v>
      </c>
      <c r="AG19" s="39">
        <v>0</v>
      </c>
    </row>
    <row r="20" spans="1:33" ht="15.75" customHeight="1" x14ac:dyDescent="0.2">
      <c r="A20" s="28" t="s">
        <v>48</v>
      </c>
      <c r="B20" s="28"/>
      <c r="C20" s="15">
        <f t="shared" si="4"/>
        <v>105.95</v>
      </c>
      <c r="D20" s="29">
        <v>2</v>
      </c>
      <c r="E20" s="29">
        <v>0</v>
      </c>
      <c r="F20" s="32">
        <v>211.9</v>
      </c>
      <c r="G20" s="30">
        <v>0</v>
      </c>
      <c r="H20" s="31">
        <f t="shared" si="1"/>
        <v>0</v>
      </c>
      <c r="I20" s="31" t="e">
        <f t="shared" si="2"/>
        <v>#N/A</v>
      </c>
      <c r="J20" s="32" t="e">
        <f t="shared" si="5"/>
        <v>#N/A</v>
      </c>
      <c r="K20" s="32" t="e">
        <f t="shared" si="3"/>
        <v>#N/A</v>
      </c>
      <c r="L20" s="29">
        <v>2</v>
      </c>
      <c r="M20" s="33">
        <f t="shared" si="6"/>
        <v>1</v>
      </c>
      <c r="N20" s="29">
        <v>0</v>
      </c>
      <c r="O20" s="34">
        <f t="shared" ref="O20:P20" si="28">D20/7</f>
        <v>0.2857142857142857</v>
      </c>
      <c r="P20" s="34">
        <f t="shared" si="28"/>
        <v>0</v>
      </c>
      <c r="Q20" s="29">
        <f t="shared" si="8"/>
        <v>0</v>
      </c>
      <c r="R20" s="29"/>
      <c r="S20" s="35" t="e">
        <v>#N/A</v>
      </c>
      <c r="T20" s="28" t="s">
        <v>32</v>
      </c>
      <c r="U20" s="36" t="s">
        <v>32</v>
      </c>
      <c r="V20" s="37" t="s">
        <v>32</v>
      </c>
      <c r="W20" s="28">
        <v>0</v>
      </c>
      <c r="X20" s="38">
        <f t="shared" si="9"/>
        <v>0</v>
      </c>
      <c r="Y20" s="39">
        <f t="shared" si="10"/>
        <v>0</v>
      </c>
      <c r="Z20" s="28">
        <v>0</v>
      </c>
      <c r="AA20" s="28" t="e">
        <v>#N/A</v>
      </c>
      <c r="AB20" s="40" t="e">
        <f t="shared" si="11"/>
        <v>#N/A</v>
      </c>
      <c r="AC20" s="41" t="e">
        <v>#N/A</v>
      </c>
      <c r="AD20" s="39">
        <f t="shared" si="12"/>
        <v>0</v>
      </c>
      <c r="AE20" s="39">
        <v>0</v>
      </c>
      <c r="AF20" s="39" t="e">
        <v>#N/A</v>
      </c>
      <c r="AG20" s="39">
        <v>0</v>
      </c>
    </row>
    <row r="21" spans="1:33" ht="15.75" customHeight="1" x14ac:dyDescent="0.2">
      <c r="A21" s="28" t="s">
        <v>49</v>
      </c>
      <c r="B21" s="28"/>
      <c r="C21" s="15">
        <f t="shared" si="4"/>
        <v>105.95</v>
      </c>
      <c r="D21" s="29">
        <v>1</v>
      </c>
      <c r="E21" s="29">
        <v>0</v>
      </c>
      <c r="F21" s="32">
        <v>105.95</v>
      </c>
      <c r="G21" s="30">
        <v>0</v>
      </c>
      <c r="H21" s="31">
        <f t="shared" si="1"/>
        <v>0</v>
      </c>
      <c r="I21" s="31" t="e">
        <f t="shared" si="2"/>
        <v>#N/A</v>
      </c>
      <c r="J21" s="32" t="e">
        <f t="shared" si="5"/>
        <v>#N/A</v>
      </c>
      <c r="K21" s="32" t="e">
        <f t="shared" si="3"/>
        <v>#N/A</v>
      </c>
      <c r="L21" s="29">
        <v>1</v>
      </c>
      <c r="M21" s="33">
        <f t="shared" si="6"/>
        <v>1</v>
      </c>
      <c r="N21" s="29">
        <v>0</v>
      </c>
      <c r="O21" s="34">
        <f t="shared" ref="O21:P21" si="29">D21/7</f>
        <v>0.14285714285714285</v>
      </c>
      <c r="P21" s="34">
        <f t="shared" si="29"/>
        <v>0</v>
      </c>
      <c r="Q21" s="29">
        <f t="shared" si="8"/>
        <v>0</v>
      </c>
      <c r="R21" s="29"/>
      <c r="S21" s="35" t="e">
        <v>#N/A</v>
      </c>
      <c r="T21" s="28" t="s">
        <v>32</v>
      </c>
      <c r="U21" s="36" t="s">
        <v>32</v>
      </c>
      <c r="V21" s="37" t="s">
        <v>32</v>
      </c>
      <c r="W21" s="28">
        <v>0</v>
      </c>
      <c r="X21" s="38">
        <f t="shared" si="9"/>
        <v>0</v>
      </c>
      <c r="Y21" s="39">
        <f t="shared" si="10"/>
        <v>0</v>
      </c>
      <c r="Z21" s="28">
        <v>0</v>
      </c>
      <c r="AA21" s="28" t="e">
        <v>#N/A</v>
      </c>
      <c r="AB21" s="40" t="e">
        <f t="shared" si="11"/>
        <v>#N/A</v>
      </c>
      <c r="AC21" s="41" t="e">
        <v>#N/A</v>
      </c>
      <c r="AD21" s="39">
        <f t="shared" si="12"/>
        <v>0</v>
      </c>
      <c r="AE21" s="39">
        <v>0</v>
      </c>
      <c r="AF21" s="39" t="e">
        <v>#N/A</v>
      </c>
      <c r="AG21" s="39">
        <v>0</v>
      </c>
    </row>
    <row r="22" spans="1:33" ht="15.75" customHeight="1" x14ac:dyDescent="0.2">
      <c r="A22" s="28" t="s">
        <v>50</v>
      </c>
      <c r="B22" s="28"/>
      <c r="C22" s="15" t="str">
        <f t="shared" si="4"/>
        <v xml:space="preserve"> - </v>
      </c>
      <c r="D22" s="29">
        <v>0</v>
      </c>
      <c r="E22" s="29">
        <v>0</v>
      </c>
      <c r="F22" s="30">
        <v>0</v>
      </c>
      <c r="G22" s="30">
        <v>0</v>
      </c>
      <c r="H22" s="31" t="e">
        <f t="shared" si="1"/>
        <v>#DIV/0!</v>
      </c>
      <c r="I22" s="31" t="e">
        <f t="shared" si="2"/>
        <v>#N/A</v>
      </c>
      <c r="J22" s="32" t="e">
        <f t="shared" si="5"/>
        <v>#N/A</v>
      </c>
      <c r="K22" s="32" t="e">
        <f t="shared" si="3"/>
        <v>#N/A</v>
      </c>
      <c r="L22" s="29">
        <v>0</v>
      </c>
      <c r="M22" s="33" t="str">
        <f t="shared" si="6"/>
        <v>-</v>
      </c>
      <c r="N22" s="29">
        <v>0</v>
      </c>
      <c r="O22" s="34">
        <f t="shared" ref="O22:P22" si="30">D22/7</f>
        <v>0</v>
      </c>
      <c r="P22" s="34">
        <f t="shared" si="30"/>
        <v>0</v>
      </c>
      <c r="Q22" s="29" t="e">
        <f t="shared" si="8"/>
        <v>#DIV/0!</v>
      </c>
      <c r="R22" s="29"/>
      <c r="S22" s="35" t="e">
        <v>#N/A</v>
      </c>
      <c r="T22" s="28" t="s">
        <v>32</v>
      </c>
      <c r="U22" s="36" t="s">
        <v>32</v>
      </c>
      <c r="V22" s="37" t="s">
        <v>32</v>
      </c>
      <c r="W22" s="28">
        <v>0</v>
      </c>
      <c r="X22" s="38">
        <f t="shared" si="9"/>
        <v>0</v>
      </c>
      <c r="Y22" s="39">
        <f t="shared" si="10"/>
        <v>0</v>
      </c>
      <c r="Z22" s="28">
        <v>0</v>
      </c>
      <c r="AA22" s="28" t="e">
        <v>#N/A</v>
      </c>
      <c r="AB22" s="40" t="e">
        <f t="shared" si="11"/>
        <v>#N/A</v>
      </c>
      <c r="AC22" s="41" t="e">
        <v>#N/A</v>
      </c>
      <c r="AD22" s="39">
        <f t="shared" si="12"/>
        <v>0</v>
      </c>
      <c r="AE22" s="39">
        <v>0</v>
      </c>
      <c r="AF22" s="39" t="e">
        <v>#N/A</v>
      </c>
      <c r="AG22" s="39">
        <v>0</v>
      </c>
    </row>
    <row r="23" spans="1:33" ht="15.75" customHeight="1" x14ac:dyDescent="0.2">
      <c r="A23" s="28" t="s">
        <v>51</v>
      </c>
      <c r="B23" s="28"/>
      <c r="C23" s="15">
        <f t="shared" si="4"/>
        <v>109.95</v>
      </c>
      <c r="D23" s="29">
        <v>1</v>
      </c>
      <c r="E23" s="29">
        <v>0</v>
      </c>
      <c r="F23" s="32">
        <v>109.95</v>
      </c>
      <c r="G23" s="30">
        <v>0</v>
      </c>
      <c r="H23" s="31">
        <f t="shared" si="1"/>
        <v>0</v>
      </c>
      <c r="I23" s="31" t="e">
        <f t="shared" si="2"/>
        <v>#N/A</v>
      </c>
      <c r="J23" s="32" t="e">
        <f t="shared" si="5"/>
        <v>#N/A</v>
      </c>
      <c r="K23" s="32" t="e">
        <f t="shared" si="3"/>
        <v>#N/A</v>
      </c>
      <c r="L23" s="29">
        <v>1</v>
      </c>
      <c r="M23" s="33">
        <f t="shared" si="6"/>
        <v>1</v>
      </c>
      <c r="N23" s="29">
        <v>0</v>
      </c>
      <c r="O23" s="34">
        <f t="shared" ref="O23:P23" si="31">D23/7</f>
        <v>0.14285714285714285</v>
      </c>
      <c r="P23" s="34">
        <f t="shared" si="31"/>
        <v>0</v>
      </c>
      <c r="Q23" s="29">
        <f t="shared" si="8"/>
        <v>0</v>
      </c>
      <c r="R23" s="29"/>
      <c r="S23" s="35" t="e">
        <v>#N/A</v>
      </c>
      <c r="T23" s="28" t="s">
        <v>32</v>
      </c>
      <c r="U23" s="36" t="s">
        <v>32</v>
      </c>
      <c r="V23" s="37" t="s">
        <v>32</v>
      </c>
      <c r="W23" s="28">
        <v>0</v>
      </c>
      <c r="X23" s="38">
        <f t="shared" si="9"/>
        <v>0</v>
      </c>
      <c r="Y23" s="39">
        <f t="shared" si="10"/>
        <v>0</v>
      </c>
      <c r="Z23" s="28">
        <v>0</v>
      </c>
      <c r="AA23" s="28" t="e">
        <v>#N/A</v>
      </c>
      <c r="AB23" s="40" t="e">
        <f t="shared" si="11"/>
        <v>#N/A</v>
      </c>
      <c r="AC23" s="41" t="e">
        <v>#N/A</v>
      </c>
      <c r="AD23" s="39">
        <f t="shared" si="12"/>
        <v>0</v>
      </c>
      <c r="AE23" s="39">
        <v>0</v>
      </c>
      <c r="AF23" s="39" t="e">
        <v>#N/A</v>
      </c>
      <c r="AG23" s="39">
        <v>0</v>
      </c>
    </row>
    <row r="24" spans="1:33" ht="15.75" customHeight="1" x14ac:dyDescent="0.2">
      <c r="A24" s="28" t="s">
        <v>52</v>
      </c>
      <c r="B24" s="28"/>
      <c r="C24" s="15" t="str">
        <f t="shared" si="4"/>
        <v xml:space="preserve"> - </v>
      </c>
      <c r="D24" s="29">
        <v>0</v>
      </c>
      <c r="E24" s="29">
        <v>0</v>
      </c>
      <c r="F24" s="32">
        <v>0</v>
      </c>
      <c r="G24" s="32">
        <v>0</v>
      </c>
      <c r="H24" s="31" t="e">
        <f t="shared" si="1"/>
        <v>#DIV/0!</v>
      </c>
      <c r="I24" s="31" t="e">
        <f t="shared" si="2"/>
        <v>#N/A</v>
      </c>
      <c r="J24" s="32" t="e">
        <f t="shared" si="5"/>
        <v>#N/A</v>
      </c>
      <c r="K24" s="32" t="e">
        <f t="shared" si="3"/>
        <v>#N/A</v>
      </c>
      <c r="L24" s="29">
        <v>0</v>
      </c>
      <c r="M24" s="33" t="str">
        <f t="shared" si="6"/>
        <v>-</v>
      </c>
      <c r="N24" s="29">
        <v>0</v>
      </c>
      <c r="O24" s="34">
        <f t="shared" ref="O24:P24" si="32">D24/7</f>
        <v>0</v>
      </c>
      <c r="P24" s="34">
        <f t="shared" si="32"/>
        <v>0</v>
      </c>
      <c r="Q24" s="29" t="e">
        <f t="shared" si="8"/>
        <v>#DIV/0!</v>
      </c>
      <c r="R24" s="29"/>
      <c r="S24" s="35" t="e">
        <v>#N/A</v>
      </c>
      <c r="T24" s="28" t="s">
        <v>32</v>
      </c>
      <c r="U24" s="36" t="s">
        <v>32</v>
      </c>
      <c r="V24" s="37" t="s">
        <v>32</v>
      </c>
      <c r="W24" s="28">
        <v>0</v>
      </c>
      <c r="X24" s="38">
        <f t="shared" si="9"/>
        <v>0</v>
      </c>
      <c r="Y24" s="39">
        <f t="shared" si="10"/>
        <v>0</v>
      </c>
      <c r="Z24" s="28">
        <v>0</v>
      </c>
      <c r="AA24" s="28" t="e">
        <v>#N/A</v>
      </c>
      <c r="AB24" s="40" t="e">
        <f t="shared" si="11"/>
        <v>#N/A</v>
      </c>
      <c r="AC24" s="27">
        <v>1.8543576388888889E-2</v>
      </c>
      <c r="AD24" s="39">
        <f t="shared" si="12"/>
        <v>0</v>
      </c>
      <c r="AE24" s="25">
        <v>-3.19</v>
      </c>
      <c r="AF24" s="39" t="e">
        <v>#N/A</v>
      </c>
      <c r="AG24" s="39">
        <v>0</v>
      </c>
    </row>
    <row r="25" spans="1:33" ht="15.75" customHeight="1" x14ac:dyDescent="0.2">
      <c r="A25" s="28" t="s">
        <v>53</v>
      </c>
      <c r="B25" s="14"/>
      <c r="C25" s="15">
        <f t="shared" si="4"/>
        <v>109.95</v>
      </c>
      <c r="D25" s="29">
        <v>1</v>
      </c>
      <c r="E25" s="29">
        <v>0</v>
      </c>
      <c r="F25" s="32">
        <v>109.95</v>
      </c>
      <c r="G25" s="32">
        <v>-7.0000000000000007E-2</v>
      </c>
      <c r="H25" s="31">
        <f t="shared" si="1"/>
        <v>6.3665302410186454E-4</v>
      </c>
      <c r="I25" s="31">
        <f t="shared" si="2"/>
        <v>0.82035015916325604</v>
      </c>
      <c r="J25" s="32">
        <f t="shared" si="5"/>
        <v>90.197500000000005</v>
      </c>
      <c r="K25" s="32">
        <f t="shared" si="3"/>
        <v>90.197500000000005</v>
      </c>
      <c r="L25" s="29">
        <v>2</v>
      </c>
      <c r="M25" s="33">
        <f t="shared" si="6"/>
        <v>0.5</v>
      </c>
      <c r="N25" s="29">
        <v>0</v>
      </c>
      <c r="O25" s="34">
        <f t="shared" ref="O25:P25" si="33">D25/7</f>
        <v>0.14285714285714285</v>
      </c>
      <c r="P25" s="34">
        <f t="shared" si="33"/>
        <v>0</v>
      </c>
      <c r="Q25" s="29">
        <f t="shared" si="8"/>
        <v>0</v>
      </c>
      <c r="R25" s="29"/>
      <c r="S25" s="35">
        <v>0</v>
      </c>
      <c r="T25" s="28" t="s">
        <v>32</v>
      </c>
      <c r="U25" s="36" t="s">
        <v>32</v>
      </c>
      <c r="V25" s="37" t="s">
        <v>32</v>
      </c>
      <c r="W25" s="14">
        <v>0</v>
      </c>
      <c r="X25" s="38">
        <f t="shared" si="9"/>
        <v>0</v>
      </c>
      <c r="Y25" s="39">
        <f t="shared" si="10"/>
        <v>0</v>
      </c>
      <c r="Z25" s="14">
        <v>0</v>
      </c>
      <c r="AA25" s="28" t="e">
        <v>#N/A</v>
      </c>
      <c r="AB25" s="40" t="e">
        <f t="shared" si="11"/>
        <v>#N/A</v>
      </c>
      <c r="AC25" s="41">
        <v>1.8543576388888889E-2</v>
      </c>
      <c r="AD25" s="39">
        <f t="shared" si="12"/>
        <v>0</v>
      </c>
      <c r="AE25" s="39">
        <v>-3.19</v>
      </c>
      <c r="AF25" s="39">
        <v>0</v>
      </c>
      <c r="AG25" s="39">
        <v>0</v>
      </c>
    </row>
    <row r="26" spans="1:33" ht="15.75" customHeight="1" x14ac:dyDescent="0.2">
      <c r="A26" s="14" t="s">
        <v>54</v>
      </c>
      <c r="B26" s="14"/>
      <c r="C26" s="15" t="str">
        <f t="shared" si="4"/>
        <v xml:space="preserve"> - </v>
      </c>
      <c r="D26" s="16">
        <v>0</v>
      </c>
      <c r="E26" s="16">
        <v>0</v>
      </c>
      <c r="F26" s="17">
        <v>0</v>
      </c>
      <c r="G26" s="17">
        <v>0</v>
      </c>
      <c r="H26" s="31" t="e">
        <f t="shared" si="1"/>
        <v>#DIV/0!</v>
      </c>
      <c r="I26" s="31" t="e">
        <f t="shared" si="2"/>
        <v>#DIV/0!</v>
      </c>
      <c r="J26" s="32">
        <f t="shared" si="5"/>
        <v>0</v>
      </c>
      <c r="K26" s="32" t="e">
        <f t="shared" si="3"/>
        <v>#DIV/0!</v>
      </c>
      <c r="L26" s="16">
        <v>0</v>
      </c>
      <c r="M26" s="33" t="str">
        <f t="shared" si="6"/>
        <v>-</v>
      </c>
      <c r="N26" s="16">
        <v>0</v>
      </c>
      <c r="O26" s="34">
        <f t="shared" ref="O26:P26" si="34">D26/7</f>
        <v>0</v>
      </c>
      <c r="P26" s="34">
        <f t="shared" si="34"/>
        <v>0</v>
      </c>
      <c r="Q26" s="29" t="e">
        <f t="shared" si="8"/>
        <v>#DIV/0!</v>
      </c>
      <c r="R26" s="29"/>
      <c r="S26" s="21">
        <v>0</v>
      </c>
      <c r="T26" s="28" t="s">
        <v>32</v>
      </c>
      <c r="U26" s="36" t="s">
        <v>32</v>
      </c>
      <c r="V26" s="37" t="s">
        <v>32</v>
      </c>
      <c r="W26" s="14">
        <v>0</v>
      </c>
      <c r="X26" s="38">
        <f t="shared" si="9"/>
        <v>0</v>
      </c>
      <c r="Y26" s="39">
        <f t="shared" si="10"/>
        <v>0</v>
      </c>
      <c r="Z26" s="14">
        <v>0</v>
      </c>
      <c r="AA26" s="28" t="e">
        <v>#N/A</v>
      </c>
      <c r="AB26" s="40" t="e">
        <f t="shared" si="11"/>
        <v>#N/A</v>
      </c>
      <c r="AC26" s="14">
        <v>1.8543576388888889E-2</v>
      </c>
      <c r="AD26" s="39">
        <f t="shared" si="12"/>
        <v>0</v>
      </c>
      <c r="AE26" s="25">
        <v>-3.19</v>
      </c>
      <c r="AF26" s="25">
        <v>0</v>
      </c>
      <c r="AG26" s="25">
        <v>0</v>
      </c>
    </row>
    <row r="27" spans="1:33" ht="15.75" customHeight="1" x14ac:dyDescent="0.2">
      <c r="A27" s="14" t="s">
        <v>55</v>
      </c>
      <c r="B27" s="14"/>
      <c r="C27" s="15">
        <f t="shared" si="4"/>
        <v>109.95</v>
      </c>
      <c r="D27" s="16">
        <v>1</v>
      </c>
      <c r="E27" s="16">
        <v>0</v>
      </c>
      <c r="F27" s="17">
        <v>109.95</v>
      </c>
      <c r="G27" s="17">
        <v>0</v>
      </c>
      <c r="H27" s="31">
        <f t="shared" si="1"/>
        <v>0</v>
      </c>
      <c r="I27" s="31">
        <f t="shared" si="2"/>
        <v>0.82098681218735781</v>
      </c>
      <c r="J27" s="32">
        <f t="shared" si="5"/>
        <v>90.267499999999998</v>
      </c>
      <c r="K27" s="32">
        <f t="shared" si="3"/>
        <v>90.267499999999998</v>
      </c>
      <c r="L27" s="16">
        <v>1</v>
      </c>
      <c r="M27" s="33">
        <f t="shared" si="6"/>
        <v>1</v>
      </c>
      <c r="N27" s="16">
        <v>0</v>
      </c>
      <c r="O27" s="34">
        <f t="shared" ref="O27:P27" si="35">D27/7</f>
        <v>0.14285714285714285</v>
      </c>
      <c r="P27" s="34">
        <f t="shared" si="35"/>
        <v>0</v>
      </c>
      <c r="Q27" s="29">
        <f t="shared" si="8"/>
        <v>0</v>
      </c>
      <c r="R27" s="29"/>
      <c r="S27" s="21">
        <v>0</v>
      </c>
      <c r="T27" s="28" t="s">
        <v>32</v>
      </c>
      <c r="U27" s="36" t="s">
        <v>32</v>
      </c>
      <c r="V27" s="37" t="s">
        <v>32</v>
      </c>
      <c r="W27" s="14">
        <v>0</v>
      </c>
      <c r="X27" s="38">
        <f t="shared" si="9"/>
        <v>0</v>
      </c>
      <c r="Y27" s="39">
        <f>IFERROR(G27/(W27+#REF!)*-1,0)</f>
        <v>0</v>
      </c>
      <c r="Z27" s="14">
        <v>0</v>
      </c>
      <c r="AA27" s="28" t="e">
        <v>#N/A</v>
      </c>
      <c r="AB27" s="40" t="e">
        <f t="shared" si="11"/>
        <v>#N/A</v>
      </c>
      <c r="AC27" s="41">
        <v>1.8543576388888889E-2</v>
      </c>
      <c r="AD27" s="39">
        <f t="shared" si="12"/>
        <v>0</v>
      </c>
      <c r="AE27" s="25">
        <v>-3.19</v>
      </c>
      <c r="AF27" s="25">
        <v>0</v>
      </c>
      <c r="AG27" s="25">
        <v>0</v>
      </c>
    </row>
    <row r="28" spans="1:33" ht="15.75" customHeight="1" x14ac:dyDescent="0.2">
      <c r="A28" s="14" t="s">
        <v>56</v>
      </c>
      <c r="B28" s="14"/>
      <c r="C28" s="15" t="str">
        <f t="shared" si="4"/>
        <v xml:space="preserve"> - </v>
      </c>
      <c r="D28" s="16">
        <v>0</v>
      </c>
      <c r="E28" s="16">
        <v>0</v>
      </c>
      <c r="F28" s="17">
        <v>0</v>
      </c>
      <c r="G28" s="17">
        <v>0</v>
      </c>
      <c r="H28" s="31" t="e">
        <f t="shared" si="1"/>
        <v>#DIV/0!</v>
      </c>
      <c r="I28" s="31" t="e">
        <f t="shared" si="2"/>
        <v>#DIV/0!</v>
      </c>
      <c r="J28" s="32">
        <f t="shared" si="5"/>
        <v>0</v>
      </c>
      <c r="K28" s="32" t="e">
        <f t="shared" si="3"/>
        <v>#DIV/0!</v>
      </c>
      <c r="L28" s="16">
        <v>0</v>
      </c>
      <c r="M28" s="33" t="str">
        <f t="shared" si="6"/>
        <v>-</v>
      </c>
      <c r="N28" s="16">
        <v>0</v>
      </c>
      <c r="O28" s="34">
        <f t="shared" ref="O28:P28" si="36">D28/7</f>
        <v>0</v>
      </c>
      <c r="P28" s="34">
        <f t="shared" si="36"/>
        <v>0</v>
      </c>
      <c r="Q28" s="29" t="e">
        <f t="shared" si="8"/>
        <v>#DIV/0!</v>
      </c>
      <c r="R28" s="29"/>
      <c r="S28" s="21">
        <v>0</v>
      </c>
      <c r="T28" s="28" t="s">
        <v>32</v>
      </c>
      <c r="U28" s="36" t="s">
        <v>32</v>
      </c>
      <c r="V28" s="37" t="s">
        <v>32</v>
      </c>
      <c r="W28" s="14">
        <v>0</v>
      </c>
      <c r="X28" s="38">
        <f t="shared" si="9"/>
        <v>0</v>
      </c>
      <c r="Y28" s="39">
        <f t="shared" ref="Y28:Y32" si="37">IFERROR(G28/(W28+Z28)*-1,0)</f>
        <v>0</v>
      </c>
      <c r="Z28" s="14">
        <v>0</v>
      </c>
      <c r="AA28" s="28" t="e">
        <v>#N/A</v>
      </c>
      <c r="AB28" s="40" t="e">
        <f t="shared" si="11"/>
        <v>#N/A</v>
      </c>
      <c r="AC28" s="41">
        <v>1.8543576388888889E-2</v>
      </c>
      <c r="AD28" s="39">
        <f t="shared" si="12"/>
        <v>0</v>
      </c>
      <c r="AE28" s="25">
        <v>-3.19</v>
      </c>
      <c r="AF28" s="25">
        <v>0</v>
      </c>
      <c r="AG28" s="25">
        <v>0</v>
      </c>
    </row>
    <row r="29" spans="1:33" ht="15.75" customHeight="1" x14ac:dyDescent="0.2">
      <c r="A29" s="28" t="s">
        <v>57</v>
      </c>
      <c r="B29" s="28"/>
      <c r="C29" s="15" t="str">
        <f t="shared" si="4"/>
        <v xml:space="preserve"> - </v>
      </c>
      <c r="D29" s="29">
        <v>0</v>
      </c>
      <c r="E29" s="29">
        <v>0</v>
      </c>
      <c r="F29" s="32">
        <v>0</v>
      </c>
      <c r="G29" s="32">
        <v>0</v>
      </c>
      <c r="H29" s="31" t="e">
        <f t="shared" si="1"/>
        <v>#DIV/0!</v>
      </c>
      <c r="I29" s="31" t="e">
        <f t="shared" si="2"/>
        <v>#DIV/0!</v>
      </c>
      <c r="J29" s="32">
        <f t="shared" si="5"/>
        <v>0</v>
      </c>
      <c r="K29" s="32" t="e">
        <f t="shared" si="3"/>
        <v>#DIV/0!</v>
      </c>
      <c r="L29" s="29">
        <v>0</v>
      </c>
      <c r="M29" s="33" t="str">
        <f t="shared" si="6"/>
        <v>-</v>
      </c>
      <c r="N29" s="16">
        <v>0</v>
      </c>
      <c r="O29" s="34">
        <f t="shared" ref="O29:P29" si="38">D29/7</f>
        <v>0</v>
      </c>
      <c r="P29" s="34">
        <f t="shared" si="38"/>
        <v>0</v>
      </c>
      <c r="Q29" s="29" t="e">
        <f t="shared" si="8"/>
        <v>#DIV/0!</v>
      </c>
      <c r="R29" s="29"/>
      <c r="S29" s="21">
        <v>0</v>
      </c>
      <c r="T29" s="28" t="s">
        <v>32</v>
      </c>
      <c r="U29" s="36" t="s">
        <v>32</v>
      </c>
      <c r="V29" s="37" t="s">
        <v>32</v>
      </c>
      <c r="W29" s="28">
        <v>0</v>
      </c>
      <c r="X29" s="38">
        <f t="shared" si="9"/>
        <v>0</v>
      </c>
      <c r="Y29" s="39">
        <f t="shared" si="37"/>
        <v>0</v>
      </c>
      <c r="Z29" s="28">
        <v>0</v>
      </c>
      <c r="AA29" s="28" t="e">
        <v>#N/A</v>
      </c>
      <c r="AB29" s="40" t="e">
        <f t="shared" si="11"/>
        <v>#N/A</v>
      </c>
      <c r="AC29" s="41">
        <v>1.8543576388888889E-2</v>
      </c>
      <c r="AD29" s="39">
        <f t="shared" si="12"/>
        <v>0</v>
      </c>
      <c r="AE29" s="39">
        <v>-3.19</v>
      </c>
      <c r="AF29" s="25">
        <v>0</v>
      </c>
      <c r="AG29" s="39">
        <v>0</v>
      </c>
    </row>
    <row r="30" spans="1:33" ht="15.75" customHeight="1" x14ac:dyDescent="0.2">
      <c r="A30" s="14" t="s">
        <v>58</v>
      </c>
      <c r="B30" s="14"/>
      <c r="C30" s="15" t="str">
        <f t="shared" si="4"/>
        <v xml:space="preserve"> - </v>
      </c>
      <c r="D30" s="16">
        <v>0</v>
      </c>
      <c r="E30" s="16">
        <v>0</v>
      </c>
      <c r="F30" s="17">
        <v>0</v>
      </c>
      <c r="G30" s="17">
        <v>0</v>
      </c>
      <c r="H30" s="31" t="e">
        <f t="shared" si="1"/>
        <v>#DIV/0!</v>
      </c>
      <c r="I30" s="31" t="e">
        <f t="shared" si="2"/>
        <v>#DIV/0!</v>
      </c>
      <c r="J30" s="32">
        <f t="shared" si="5"/>
        <v>0</v>
      </c>
      <c r="K30" s="32" t="e">
        <f t="shared" si="3"/>
        <v>#DIV/0!</v>
      </c>
      <c r="L30" s="16">
        <v>0</v>
      </c>
      <c r="M30" s="33" t="str">
        <f t="shared" si="6"/>
        <v>-</v>
      </c>
      <c r="N30" s="16">
        <v>0</v>
      </c>
      <c r="O30" s="34">
        <f t="shared" ref="O30:P30" si="39">D30/7</f>
        <v>0</v>
      </c>
      <c r="P30" s="34">
        <f t="shared" si="39"/>
        <v>0</v>
      </c>
      <c r="Q30" s="29" t="e">
        <f t="shared" si="8"/>
        <v>#DIV/0!</v>
      </c>
      <c r="R30" s="29"/>
      <c r="S30" s="21">
        <v>0</v>
      </c>
      <c r="T30" s="28" t="s">
        <v>32</v>
      </c>
      <c r="U30" s="36" t="s">
        <v>32</v>
      </c>
      <c r="V30" s="37" t="s">
        <v>32</v>
      </c>
      <c r="W30" s="14">
        <v>0</v>
      </c>
      <c r="X30" s="38">
        <f t="shared" si="9"/>
        <v>0</v>
      </c>
      <c r="Y30" s="39">
        <f t="shared" si="37"/>
        <v>0</v>
      </c>
      <c r="Z30" s="14">
        <v>0</v>
      </c>
      <c r="AA30" s="28" t="e">
        <v>#N/A</v>
      </c>
      <c r="AB30" s="40" t="e">
        <f t="shared" si="11"/>
        <v>#N/A</v>
      </c>
      <c r="AC30" s="41">
        <v>1.8543576388888889E-2</v>
      </c>
      <c r="AD30" s="39">
        <f t="shared" si="12"/>
        <v>0</v>
      </c>
      <c r="AE30" s="25">
        <v>-3.19</v>
      </c>
      <c r="AF30" s="25">
        <v>0</v>
      </c>
      <c r="AG30" s="25">
        <v>0</v>
      </c>
    </row>
    <row r="31" spans="1:33" ht="15.75" customHeight="1" x14ac:dyDescent="0.2">
      <c r="A31" s="14" t="s">
        <v>59</v>
      </c>
      <c r="B31" s="14"/>
      <c r="C31" s="15" t="str">
        <f t="shared" si="4"/>
        <v xml:space="preserve"> - </v>
      </c>
      <c r="D31" s="16">
        <v>0</v>
      </c>
      <c r="E31" s="16">
        <v>0</v>
      </c>
      <c r="F31" s="17">
        <v>0</v>
      </c>
      <c r="G31" s="42">
        <v>0</v>
      </c>
      <c r="H31" s="31" t="e">
        <f t="shared" si="1"/>
        <v>#DIV/0!</v>
      </c>
      <c r="I31" s="31" t="e">
        <f t="shared" si="2"/>
        <v>#DIV/0!</v>
      </c>
      <c r="J31" s="32">
        <f t="shared" si="5"/>
        <v>0</v>
      </c>
      <c r="K31" s="32" t="e">
        <f t="shared" si="3"/>
        <v>#DIV/0!</v>
      </c>
      <c r="L31" s="16">
        <v>0</v>
      </c>
      <c r="M31" s="33" t="str">
        <f t="shared" si="6"/>
        <v>-</v>
      </c>
      <c r="N31" s="16">
        <v>0</v>
      </c>
      <c r="O31" s="34">
        <f t="shared" ref="O31:P32" si="40">D31/7</f>
        <v>0</v>
      </c>
      <c r="P31" s="34">
        <f t="shared" si="40"/>
        <v>0</v>
      </c>
      <c r="Q31" s="29" t="e">
        <f t="shared" si="8"/>
        <v>#DIV/0!</v>
      </c>
      <c r="R31" s="29"/>
      <c r="S31" s="21" t="e">
        <v>#N/A</v>
      </c>
      <c r="T31" s="14" t="s">
        <v>32</v>
      </c>
      <c r="U31" s="22" t="s">
        <v>32</v>
      </c>
      <c r="V31" s="43" t="s">
        <v>32</v>
      </c>
      <c r="W31" s="14">
        <v>0</v>
      </c>
      <c r="X31" s="38">
        <f t="shared" si="9"/>
        <v>0</v>
      </c>
      <c r="Y31" s="39">
        <f t="shared" si="37"/>
        <v>0</v>
      </c>
      <c r="Z31" s="14">
        <v>0</v>
      </c>
      <c r="AA31" s="14" t="e">
        <v>#N/A</v>
      </c>
      <c r="AB31" s="40" t="e">
        <f t="shared" si="11"/>
        <v>#N/A</v>
      </c>
      <c r="AC31" s="27">
        <v>1.8543576388888889E-2</v>
      </c>
      <c r="AD31" s="39">
        <f t="shared" si="12"/>
        <v>0</v>
      </c>
      <c r="AE31" s="44">
        <v>-3.19</v>
      </c>
      <c r="AF31" s="44">
        <v>0</v>
      </c>
      <c r="AG31" s="25">
        <v>0</v>
      </c>
    </row>
    <row r="32" spans="1:33" s="47" customFormat="1" ht="15.75" customHeight="1" x14ac:dyDescent="0.2">
      <c r="A32" s="47" t="s">
        <v>67</v>
      </c>
      <c r="C32" s="15" t="str">
        <f t="shared" si="4"/>
        <v xml:space="preserve"> - </v>
      </c>
      <c r="D32" s="48">
        <v>0</v>
      </c>
      <c r="E32" s="48">
        <v>0</v>
      </c>
      <c r="F32" s="49">
        <v>0</v>
      </c>
      <c r="G32" s="49">
        <v>0</v>
      </c>
      <c r="H32" s="31" t="e">
        <f t="shared" si="1"/>
        <v>#DIV/0!</v>
      </c>
      <c r="I32" s="31" t="e">
        <f t="shared" si="2"/>
        <v>#DIV/0!</v>
      </c>
      <c r="J32" s="32">
        <f t="shared" si="5"/>
        <v>0</v>
      </c>
      <c r="K32" s="32" t="e">
        <f t="shared" si="3"/>
        <v>#DIV/0!</v>
      </c>
      <c r="L32" s="48">
        <v>0</v>
      </c>
      <c r="M32" s="33" t="str">
        <f t="shared" si="6"/>
        <v>-</v>
      </c>
      <c r="N32" s="48">
        <v>0</v>
      </c>
      <c r="O32" s="34">
        <f t="shared" si="40"/>
        <v>0</v>
      </c>
      <c r="P32" s="34">
        <f t="shared" si="40"/>
        <v>0</v>
      </c>
      <c r="Q32" s="29" t="e">
        <f t="shared" si="8"/>
        <v>#DIV/0!</v>
      </c>
      <c r="R32" s="29" t="str">
        <f ca="1">IFERROR(VLOOKUP($B$2,IMPORTRANGE("https://docs.google.com/spreadsheets/d/1KiWZV1ko8G7lnRucBRBd29jj3Be6ltMfljMDqzOkQmI/edit#gid=1381463014","Lookup!A:F"),6,FALSE),"")</f>
        <v/>
      </c>
      <c r="S32" s="50">
        <v>0</v>
      </c>
      <c r="T32" s="47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1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2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47">
        <v>0</v>
      </c>
      <c r="X32" s="38">
        <f t="shared" si="9"/>
        <v>0</v>
      </c>
      <c r="Y32" s="39">
        <f t="shared" si="37"/>
        <v>0</v>
      </c>
      <c r="Z32" s="47">
        <v>0</v>
      </c>
      <c r="AA32" s="47" t="e">
        <v>#N/A</v>
      </c>
      <c r="AB32" s="40" t="e">
        <f t="shared" si="11"/>
        <v>#N/A</v>
      </c>
      <c r="AC32" s="53">
        <v>1.8543576388888889E-2</v>
      </c>
      <c r="AD32" s="39">
        <f t="shared" si="12"/>
        <v>0</v>
      </c>
      <c r="AE32" s="54">
        <v>-3.19</v>
      </c>
      <c r="AF32" s="54">
        <v>0</v>
      </c>
      <c r="AG32" s="54">
        <v>0</v>
      </c>
    </row>
    <row r="33" spans="3:33" ht="15.75" customHeight="1" x14ac:dyDescent="0.2">
      <c r="C33" s="45"/>
      <c r="D33" s="16"/>
      <c r="E33" s="16"/>
      <c r="F33" s="17"/>
      <c r="G33" s="17"/>
      <c r="H33" s="17"/>
      <c r="I33" s="16"/>
      <c r="J33" s="16"/>
      <c r="K33" s="16"/>
      <c r="L33" s="16"/>
      <c r="M33" s="19"/>
      <c r="N33" s="16"/>
      <c r="O33" s="16"/>
      <c r="P33" s="16"/>
      <c r="Q33" s="16"/>
      <c r="R33" s="16"/>
      <c r="S33" s="21"/>
      <c r="U33" s="22"/>
      <c r="V33" s="43"/>
      <c r="AA33" s="1"/>
      <c r="AE33" s="25"/>
      <c r="AF33" s="25"/>
      <c r="AG33" s="25"/>
    </row>
    <row r="34" spans="3:33" ht="15.75" customHeight="1" x14ac:dyDescent="0.2">
      <c r="C34" s="45"/>
      <c r="D34" s="16"/>
      <c r="E34" s="16"/>
      <c r="F34" s="17"/>
      <c r="G34" s="17"/>
      <c r="H34" s="17"/>
      <c r="I34" s="16"/>
      <c r="J34" s="16"/>
      <c r="K34" s="16"/>
      <c r="L34" s="16"/>
      <c r="M34" s="19"/>
      <c r="N34" s="16"/>
      <c r="O34" s="16"/>
      <c r="P34" s="16"/>
      <c r="Q34" s="16"/>
      <c r="R34" s="16"/>
      <c r="S34" s="21"/>
      <c r="U34" s="22"/>
      <c r="V34" s="43"/>
      <c r="AA34" s="1"/>
      <c r="AE34" s="25"/>
      <c r="AF34" s="25"/>
      <c r="AG34" s="25"/>
    </row>
    <row r="35" spans="3:33" ht="15.75" customHeight="1" x14ac:dyDescent="0.2">
      <c r="C35" s="45"/>
      <c r="D35" s="16"/>
      <c r="E35" s="16"/>
      <c r="F35" s="17"/>
      <c r="G35" s="17"/>
      <c r="H35" s="17"/>
      <c r="I35" s="16"/>
      <c r="J35" s="16"/>
      <c r="K35" s="16"/>
      <c r="L35" s="16"/>
      <c r="M35" s="19"/>
      <c r="N35" s="16"/>
      <c r="O35" s="16"/>
      <c r="P35" s="16"/>
      <c r="Q35" s="16"/>
      <c r="R35" s="16"/>
      <c r="S35" s="21"/>
      <c r="U35" s="22"/>
      <c r="V35" s="43"/>
      <c r="AA35" s="1"/>
      <c r="AE35" s="25"/>
      <c r="AF35" s="25"/>
      <c r="AG35" s="25"/>
    </row>
    <row r="36" spans="3:33" ht="15.75" customHeight="1" x14ac:dyDescent="0.2">
      <c r="C36" s="45"/>
      <c r="D36" s="16"/>
      <c r="E36" s="16"/>
      <c r="F36" s="17"/>
      <c r="G36" s="17"/>
      <c r="H36" s="17"/>
      <c r="I36" s="16"/>
      <c r="J36" s="16"/>
      <c r="K36" s="16"/>
      <c r="L36" s="16"/>
      <c r="M36" s="19"/>
      <c r="N36" s="16"/>
      <c r="O36" s="16"/>
      <c r="P36" s="16"/>
      <c r="Q36" s="16"/>
      <c r="R36" s="16"/>
      <c r="S36" s="21"/>
      <c r="U36" s="22"/>
      <c r="V36" s="43"/>
      <c r="AA36" s="1"/>
      <c r="AE36" s="25"/>
      <c r="AF36" s="25"/>
      <c r="AG36" s="25"/>
    </row>
    <row r="37" spans="3:33" ht="15.75" customHeight="1" x14ac:dyDescent="0.2">
      <c r="C37" s="45"/>
      <c r="D37" s="16"/>
      <c r="E37" s="16"/>
      <c r="F37" s="17"/>
      <c r="G37" s="17"/>
      <c r="H37" s="17"/>
      <c r="I37" s="16"/>
      <c r="J37" s="16"/>
      <c r="K37" s="16"/>
      <c r="L37" s="16"/>
      <c r="M37" s="19"/>
      <c r="N37" s="16"/>
      <c r="O37" s="16"/>
      <c r="P37" s="16"/>
      <c r="Q37" s="16"/>
      <c r="R37" s="16"/>
      <c r="S37" s="21"/>
      <c r="U37" s="22"/>
      <c r="V37" s="43"/>
      <c r="AA37" s="1"/>
      <c r="AE37" s="25"/>
      <c r="AF37" s="25"/>
      <c r="AG37" s="25"/>
    </row>
    <row r="38" spans="3:33" ht="15.75" customHeight="1" x14ac:dyDescent="0.2">
      <c r="C38" s="45"/>
      <c r="D38" s="16"/>
      <c r="E38" s="16"/>
      <c r="F38" s="17"/>
      <c r="G38" s="17"/>
      <c r="H38" s="17"/>
      <c r="I38" s="16"/>
      <c r="J38" s="16"/>
      <c r="K38" s="16"/>
      <c r="L38" s="16"/>
      <c r="M38" s="19"/>
      <c r="N38" s="16"/>
      <c r="O38" s="16"/>
      <c r="P38" s="16"/>
      <c r="Q38" s="16"/>
      <c r="R38" s="16"/>
      <c r="S38" s="21"/>
      <c r="U38" s="22"/>
      <c r="V38" s="43"/>
      <c r="AA38" s="1"/>
      <c r="AE38" s="25"/>
      <c r="AF38" s="25"/>
      <c r="AG38" s="25"/>
    </row>
    <row r="39" spans="3:33" ht="15.75" customHeight="1" x14ac:dyDescent="0.2">
      <c r="C39" s="45"/>
      <c r="D39" s="16"/>
      <c r="E39" s="16"/>
      <c r="F39" s="17"/>
      <c r="G39" s="17"/>
      <c r="H39" s="17"/>
      <c r="I39" s="16"/>
      <c r="J39" s="16"/>
      <c r="K39" s="16"/>
      <c r="L39" s="16"/>
      <c r="M39" s="19"/>
      <c r="N39" s="16"/>
      <c r="O39" s="16"/>
      <c r="P39" s="16"/>
      <c r="Q39" s="16"/>
      <c r="R39" s="16"/>
      <c r="S39" s="21"/>
      <c r="U39" s="22"/>
      <c r="V39" s="43"/>
      <c r="AA39" s="1"/>
      <c r="AE39" s="25"/>
      <c r="AF39" s="25"/>
      <c r="AG39" s="25"/>
    </row>
    <row r="40" spans="3:33" ht="15.75" customHeight="1" x14ac:dyDescent="0.2">
      <c r="C40" s="45"/>
      <c r="D40" s="16"/>
      <c r="E40" s="16"/>
      <c r="F40" s="17"/>
      <c r="G40" s="17"/>
      <c r="H40" s="17"/>
      <c r="I40" s="16"/>
      <c r="J40" s="16"/>
      <c r="K40" s="16"/>
      <c r="L40" s="16"/>
      <c r="M40" s="19"/>
      <c r="N40" s="16"/>
      <c r="O40" s="16"/>
      <c r="P40" s="16"/>
      <c r="Q40" s="16"/>
      <c r="R40" s="16"/>
      <c r="S40" s="21"/>
      <c r="U40" s="22"/>
      <c r="V40" s="43"/>
      <c r="AA40" s="1"/>
      <c r="AE40" s="25"/>
      <c r="AF40" s="25"/>
      <c r="AG40" s="25"/>
    </row>
    <row r="41" spans="3:33" ht="15.75" customHeight="1" x14ac:dyDescent="0.2">
      <c r="C41" s="45"/>
      <c r="D41" s="16"/>
      <c r="E41" s="16"/>
      <c r="F41" s="17"/>
      <c r="G41" s="17"/>
      <c r="H41" s="17"/>
      <c r="I41" s="16"/>
      <c r="J41" s="16"/>
      <c r="K41" s="16"/>
      <c r="L41" s="16"/>
      <c r="M41" s="19"/>
      <c r="N41" s="16"/>
      <c r="O41" s="16"/>
      <c r="P41" s="16"/>
      <c r="Q41" s="16"/>
      <c r="R41" s="16"/>
      <c r="S41" s="21"/>
      <c r="U41" s="22"/>
      <c r="V41" s="43"/>
      <c r="AA41" s="1"/>
      <c r="AE41" s="25"/>
      <c r="AF41" s="25"/>
      <c r="AG41" s="25"/>
    </row>
    <row r="42" spans="3:33" ht="15.75" customHeight="1" x14ac:dyDescent="0.2">
      <c r="C42" s="45"/>
      <c r="D42" s="16"/>
      <c r="E42" s="16"/>
      <c r="F42" s="17"/>
      <c r="G42" s="17"/>
      <c r="H42" s="17"/>
      <c r="I42" s="16"/>
      <c r="J42" s="16"/>
      <c r="K42" s="16"/>
      <c r="L42" s="16"/>
      <c r="M42" s="19"/>
      <c r="N42" s="16"/>
      <c r="O42" s="16"/>
      <c r="P42" s="16"/>
      <c r="Q42" s="16"/>
      <c r="R42" s="16"/>
      <c r="S42" s="21"/>
      <c r="U42" s="22"/>
      <c r="V42" s="43"/>
      <c r="AA42" s="1"/>
      <c r="AE42" s="25"/>
      <c r="AF42" s="25"/>
      <c r="AG42" s="25"/>
    </row>
    <row r="43" spans="3:33" ht="15.75" customHeight="1" x14ac:dyDescent="0.2">
      <c r="C43" s="45"/>
      <c r="D43" s="16"/>
      <c r="E43" s="16"/>
      <c r="F43" s="17"/>
      <c r="G43" s="17"/>
      <c r="H43" s="17"/>
      <c r="I43" s="16"/>
      <c r="J43" s="16"/>
      <c r="K43" s="16"/>
      <c r="L43" s="16"/>
      <c r="M43" s="19"/>
      <c r="N43" s="16"/>
      <c r="O43" s="16"/>
      <c r="P43" s="16"/>
      <c r="Q43" s="16"/>
      <c r="R43" s="16"/>
      <c r="S43" s="21"/>
      <c r="U43" s="22"/>
      <c r="V43" s="43"/>
      <c r="AA43" s="1"/>
      <c r="AE43" s="25"/>
      <c r="AF43" s="25"/>
      <c r="AG43" s="25"/>
    </row>
    <row r="44" spans="3:33" ht="15.75" customHeight="1" x14ac:dyDescent="0.2">
      <c r="C44" s="45"/>
      <c r="D44" s="16"/>
      <c r="E44" s="16"/>
      <c r="F44" s="17"/>
      <c r="G44" s="17"/>
      <c r="H44" s="17"/>
      <c r="I44" s="16"/>
      <c r="J44" s="16"/>
      <c r="K44" s="16"/>
      <c r="L44" s="16"/>
      <c r="M44" s="19"/>
      <c r="N44" s="16"/>
      <c r="O44" s="16"/>
      <c r="P44" s="16"/>
      <c r="Q44" s="16"/>
      <c r="R44" s="16"/>
      <c r="S44" s="21"/>
      <c r="U44" s="22"/>
      <c r="V44" s="43"/>
      <c r="AA44" s="1"/>
      <c r="AE44" s="25"/>
      <c r="AF44" s="25"/>
      <c r="AG44" s="25"/>
    </row>
    <row r="45" spans="3:33" ht="15.75" customHeight="1" x14ac:dyDescent="0.2">
      <c r="C45" s="45"/>
      <c r="D45" s="16"/>
      <c r="E45" s="16"/>
      <c r="F45" s="17"/>
      <c r="G45" s="17"/>
      <c r="H45" s="17"/>
      <c r="I45" s="16"/>
      <c r="J45" s="16"/>
      <c r="K45" s="16"/>
      <c r="L45" s="16"/>
      <c r="M45" s="19"/>
      <c r="N45" s="16"/>
      <c r="O45" s="16"/>
      <c r="P45" s="16"/>
      <c r="Q45" s="16"/>
      <c r="R45" s="16"/>
      <c r="S45" s="21"/>
      <c r="U45" s="22"/>
      <c r="V45" s="43"/>
      <c r="AA45" s="1"/>
      <c r="AE45" s="25"/>
      <c r="AF45" s="25"/>
      <c r="AG45" s="25"/>
    </row>
    <row r="46" spans="3:33" ht="15.75" customHeight="1" x14ac:dyDescent="0.2">
      <c r="C46" s="45"/>
      <c r="D46" s="16"/>
      <c r="E46" s="16"/>
      <c r="F46" s="17"/>
      <c r="G46" s="17"/>
      <c r="H46" s="17"/>
      <c r="I46" s="16"/>
      <c r="J46" s="16"/>
      <c r="K46" s="16"/>
      <c r="L46" s="16"/>
      <c r="M46" s="19"/>
      <c r="N46" s="16"/>
      <c r="O46" s="16"/>
      <c r="P46" s="16"/>
      <c r="Q46" s="16"/>
      <c r="R46" s="16"/>
      <c r="S46" s="21"/>
      <c r="U46" s="22"/>
      <c r="V46" s="43"/>
      <c r="AA46" s="1"/>
      <c r="AE46" s="25"/>
      <c r="AF46" s="25"/>
      <c r="AG46" s="25"/>
    </row>
    <row r="47" spans="3:33" ht="15.75" customHeight="1" x14ac:dyDescent="0.2">
      <c r="C47" s="45"/>
      <c r="D47" s="16"/>
      <c r="E47" s="16"/>
      <c r="F47" s="17"/>
      <c r="G47" s="17"/>
      <c r="H47" s="17"/>
      <c r="I47" s="16"/>
      <c r="J47" s="16"/>
      <c r="K47" s="16"/>
      <c r="L47" s="16"/>
      <c r="M47" s="19"/>
      <c r="N47" s="16"/>
      <c r="O47" s="16"/>
      <c r="P47" s="16"/>
      <c r="Q47" s="16"/>
      <c r="R47" s="16"/>
      <c r="S47" s="21"/>
      <c r="U47" s="22"/>
      <c r="V47" s="43"/>
      <c r="AA47" s="1"/>
      <c r="AE47" s="25"/>
      <c r="AF47" s="25"/>
      <c r="AG47" s="25"/>
    </row>
    <row r="48" spans="3:33" ht="15.75" customHeight="1" x14ac:dyDescent="0.2">
      <c r="C48" s="45"/>
      <c r="D48" s="16"/>
      <c r="E48" s="16"/>
      <c r="F48" s="17"/>
      <c r="G48" s="17"/>
      <c r="H48" s="17"/>
      <c r="I48" s="16"/>
      <c r="J48" s="16"/>
      <c r="K48" s="16"/>
      <c r="L48" s="16"/>
      <c r="M48" s="19"/>
      <c r="N48" s="16"/>
      <c r="O48" s="16"/>
      <c r="P48" s="16"/>
      <c r="Q48" s="16"/>
      <c r="R48" s="16"/>
      <c r="S48" s="21"/>
      <c r="U48" s="22"/>
      <c r="V48" s="43"/>
      <c r="AA48" s="1"/>
      <c r="AE48" s="25"/>
      <c r="AF48" s="25"/>
      <c r="AG48" s="25"/>
    </row>
    <row r="49" spans="3:33" ht="15.75" customHeight="1" x14ac:dyDescent="0.2">
      <c r="C49" s="45"/>
      <c r="D49" s="16"/>
      <c r="E49" s="16"/>
      <c r="F49" s="17"/>
      <c r="G49" s="17"/>
      <c r="H49" s="17"/>
      <c r="I49" s="16"/>
      <c r="J49" s="16"/>
      <c r="K49" s="16"/>
      <c r="L49" s="16"/>
      <c r="M49" s="19"/>
      <c r="N49" s="16"/>
      <c r="O49" s="16"/>
      <c r="P49" s="16"/>
      <c r="Q49" s="16"/>
      <c r="R49" s="16"/>
      <c r="S49" s="21"/>
      <c r="U49" s="22"/>
      <c r="V49" s="43"/>
      <c r="AA49" s="1"/>
      <c r="AE49" s="25"/>
      <c r="AF49" s="25"/>
      <c r="AG49" s="25"/>
    </row>
    <row r="50" spans="3:33" ht="15.75" customHeight="1" x14ac:dyDescent="0.2">
      <c r="C50" s="45"/>
      <c r="D50" s="16"/>
      <c r="E50" s="16"/>
      <c r="F50" s="17"/>
      <c r="G50" s="17"/>
      <c r="H50" s="17"/>
      <c r="I50" s="16"/>
      <c r="J50" s="16"/>
      <c r="K50" s="16"/>
      <c r="L50" s="16"/>
      <c r="M50" s="19"/>
      <c r="N50" s="16"/>
      <c r="O50" s="16"/>
      <c r="P50" s="16"/>
      <c r="Q50" s="16"/>
      <c r="R50" s="16"/>
      <c r="S50" s="21"/>
      <c r="U50" s="22"/>
      <c r="V50" s="43"/>
      <c r="AA50" s="1"/>
      <c r="AE50" s="25"/>
      <c r="AF50" s="25"/>
      <c r="AG50" s="25"/>
    </row>
    <row r="51" spans="3:33" ht="15.75" customHeight="1" x14ac:dyDescent="0.2">
      <c r="C51" s="45"/>
      <c r="D51" s="16"/>
      <c r="E51" s="16"/>
      <c r="F51" s="17"/>
      <c r="G51" s="17"/>
      <c r="H51" s="17"/>
      <c r="I51" s="16"/>
      <c r="J51" s="16"/>
      <c r="K51" s="16"/>
      <c r="L51" s="16"/>
      <c r="M51" s="19"/>
      <c r="N51" s="16"/>
      <c r="O51" s="16"/>
      <c r="P51" s="16"/>
      <c r="Q51" s="16"/>
      <c r="R51" s="16"/>
      <c r="S51" s="21"/>
      <c r="U51" s="22"/>
      <c r="V51" s="43"/>
      <c r="AA51" s="1"/>
      <c r="AE51" s="25"/>
      <c r="AF51" s="25"/>
      <c r="AG51" s="25"/>
    </row>
    <row r="52" spans="3:33" ht="15.75" customHeight="1" x14ac:dyDescent="0.2">
      <c r="C52" s="45"/>
      <c r="D52" s="16"/>
      <c r="E52" s="16"/>
      <c r="F52" s="17"/>
      <c r="G52" s="17"/>
      <c r="H52" s="17"/>
      <c r="I52" s="16"/>
      <c r="J52" s="16"/>
      <c r="K52" s="16"/>
      <c r="L52" s="16"/>
      <c r="M52" s="19"/>
      <c r="N52" s="16"/>
      <c r="O52" s="16"/>
      <c r="P52" s="16"/>
      <c r="Q52" s="16"/>
      <c r="R52" s="16"/>
      <c r="S52" s="21"/>
      <c r="U52" s="22"/>
      <c r="V52" s="43"/>
      <c r="AA52" s="1"/>
      <c r="AE52" s="25"/>
      <c r="AF52" s="25"/>
      <c r="AG52" s="25"/>
    </row>
    <row r="53" spans="3:33" ht="15.75" customHeight="1" x14ac:dyDescent="0.2">
      <c r="C53" s="45"/>
      <c r="D53" s="16"/>
      <c r="E53" s="16"/>
      <c r="F53" s="17"/>
      <c r="G53" s="17"/>
      <c r="H53" s="17"/>
      <c r="I53" s="16"/>
      <c r="J53" s="16"/>
      <c r="K53" s="16"/>
      <c r="L53" s="16"/>
      <c r="M53" s="19"/>
      <c r="N53" s="16"/>
      <c r="O53" s="16"/>
      <c r="P53" s="16"/>
      <c r="Q53" s="16"/>
      <c r="R53" s="16"/>
      <c r="S53" s="21"/>
      <c r="U53" s="22"/>
      <c r="V53" s="43"/>
      <c r="AA53" s="1"/>
      <c r="AE53" s="25"/>
      <c r="AF53" s="25"/>
      <c r="AG53" s="25"/>
    </row>
    <row r="54" spans="3:33" ht="15.75" customHeight="1" x14ac:dyDescent="0.2">
      <c r="C54" s="45"/>
      <c r="D54" s="16"/>
      <c r="E54" s="16"/>
      <c r="F54" s="17"/>
      <c r="G54" s="17"/>
      <c r="H54" s="17"/>
      <c r="I54" s="16"/>
      <c r="J54" s="16"/>
      <c r="K54" s="16"/>
      <c r="L54" s="16"/>
      <c r="M54" s="19"/>
      <c r="N54" s="16"/>
      <c r="O54" s="16"/>
      <c r="P54" s="16"/>
      <c r="Q54" s="16"/>
      <c r="R54" s="16"/>
      <c r="S54" s="21"/>
      <c r="U54" s="22"/>
      <c r="V54" s="43"/>
      <c r="AA54" s="1"/>
      <c r="AE54" s="25"/>
      <c r="AF54" s="25"/>
      <c r="AG54" s="25"/>
    </row>
    <row r="55" spans="3:33" ht="15.75" customHeight="1" x14ac:dyDescent="0.2">
      <c r="C55" s="45"/>
      <c r="D55" s="16"/>
      <c r="E55" s="16"/>
      <c r="F55" s="17"/>
      <c r="G55" s="17"/>
      <c r="H55" s="17"/>
      <c r="I55" s="16"/>
      <c r="J55" s="16"/>
      <c r="K55" s="16"/>
      <c r="L55" s="16"/>
      <c r="M55" s="19"/>
      <c r="N55" s="16"/>
      <c r="O55" s="16"/>
      <c r="P55" s="16"/>
      <c r="Q55" s="16"/>
      <c r="R55" s="16"/>
      <c r="S55" s="21"/>
      <c r="U55" s="22"/>
      <c r="V55" s="43"/>
      <c r="AA55" s="1"/>
      <c r="AE55" s="25"/>
      <c r="AF55" s="25"/>
      <c r="AG55" s="25"/>
    </row>
    <row r="56" spans="3:33" ht="15.75" customHeight="1" x14ac:dyDescent="0.2">
      <c r="C56" s="45"/>
      <c r="D56" s="16"/>
      <c r="E56" s="16"/>
      <c r="F56" s="17"/>
      <c r="G56" s="17"/>
      <c r="H56" s="17"/>
      <c r="I56" s="16"/>
      <c r="J56" s="16"/>
      <c r="K56" s="16"/>
      <c r="L56" s="16"/>
      <c r="M56" s="19"/>
      <c r="N56" s="16"/>
      <c r="O56" s="16"/>
      <c r="P56" s="16"/>
      <c r="Q56" s="16"/>
      <c r="R56" s="16"/>
      <c r="S56" s="21"/>
      <c r="U56" s="22"/>
      <c r="V56" s="43"/>
      <c r="AA56" s="1"/>
      <c r="AE56" s="25"/>
      <c r="AF56" s="25"/>
      <c r="AG56" s="25"/>
    </row>
    <row r="57" spans="3:33" ht="15.75" customHeight="1" x14ac:dyDescent="0.2">
      <c r="C57" s="45"/>
      <c r="D57" s="16"/>
      <c r="E57" s="16"/>
      <c r="F57" s="17"/>
      <c r="G57" s="17"/>
      <c r="H57" s="17"/>
      <c r="I57" s="16"/>
      <c r="J57" s="16"/>
      <c r="K57" s="16"/>
      <c r="L57" s="16"/>
      <c r="M57" s="19"/>
      <c r="N57" s="16"/>
      <c r="O57" s="16"/>
      <c r="P57" s="16"/>
      <c r="Q57" s="16"/>
      <c r="R57" s="16"/>
      <c r="S57" s="21"/>
      <c r="U57" s="22"/>
      <c r="V57" s="43"/>
      <c r="AA57" s="1"/>
      <c r="AE57" s="25"/>
      <c r="AF57" s="25"/>
      <c r="AG57" s="25"/>
    </row>
    <row r="58" spans="3:33" ht="15.75" customHeight="1" x14ac:dyDescent="0.2">
      <c r="C58" s="45"/>
      <c r="D58" s="16"/>
      <c r="E58" s="16"/>
      <c r="F58" s="17"/>
      <c r="G58" s="17"/>
      <c r="H58" s="17"/>
      <c r="I58" s="16"/>
      <c r="J58" s="16"/>
      <c r="K58" s="16"/>
      <c r="L58" s="16"/>
      <c r="M58" s="19"/>
      <c r="N58" s="16"/>
      <c r="O58" s="16"/>
      <c r="P58" s="16"/>
      <c r="Q58" s="16"/>
      <c r="R58" s="16"/>
      <c r="S58" s="21"/>
      <c r="U58" s="22"/>
      <c r="V58" s="43"/>
      <c r="AA58" s="1"/>
      <c r="AE58" s="25"/>
      <c r="AF58" s="25"/>
      <c r="AG58" s="25"/>
    </row>
    <row r="59" spans="3:33" ht="15.75" customHeight="1" x14ac:dyDescent="0.2">
      <c r="C59" s="45"/>
      <c r="D59" s="16"/>
      <c r="E59" s="16"/>
      <c r="F59" s="17"/>
      <c r="G59" s="17"/>
      <c r="H59" s="17"/>
      <c r="I59" s="16"/>
      <c r="J59" s="16"/>
      <c r="K59" s="16"/>
      <c r="L59" s="16"/>
      <c r="M59" s="19"/>
      <c r="N59" s="16"/>
      <c r="O59" s="16"/>
      <c r="P59" s="16"/>
      <c r="Q59" s="16"/>
      <c r="R59" s="16"/>
      <c r="S59" s="21"/>
      <c r="U59" s="22"/>
      <c r="V59" s="43"/>
      <c r="AA59" s="1"/>
      <c r="AE59" s="25"/>
      <c r="AF59" s="25"/>
      <c r="AG59" s="25"/>
    </row>
    <row r="60" spans="3:33" ht="15.75" customHeight="1" x14ac:dyDescent="0.2">
      <c r="C60" s="45"/>
      <c r="D60" s="16"/>
      <c r="E60" s="16"/>
      <c r="F60" s="17"/>
      <c r="G60" s="17"/>
      <c r="H60" s="17"/>
      <c r="I60" s="16"/>
      <c r="J60" s="16"/>
      <c r="K60" s="16"/>
      <c r="L60" s="16"/>
      <c r="M60" s="19"/>
      <c r="N60" s="16"/>
      <c r="O60" s="16"/>
      <c r="P60" s="16"/>
      <c r="Q60" s="16"/>
      <c r="R60" s="16"/>
      <c r="S60" s="21"/>
      <c r="U60" s="22"/>
      <c r="V60" s="43"/>
      <c r="AA60" s="1"/>
      <c r="AE60" s="25"/>
      <c r="AF60" s="25"/>
      <c r="AG60" s="25"/>
    </row>
    <row r="61" spans="3:33" ht="15.75" customHeight="1" x14ac:dyDescent="0.2">
      <c r="C61" s="45"/>
      <c r="D61" s="16"/>
      <c r="E61" s="16"/>
      <c r="F61" s="17"/>
      <c r="G61" s="17"/>
      <c r="H61" s="17"/>
      <c r="I61" s="16"/>
      <c r="J61" s="16"/>
      <c r="K61" s="16"/>
      <c r="L61" s="16"/>
      <c r="M61" s="19"/>
      <c r="N61" s="16"/>
      <c r="O61" s="16"/>
      <c r="P61" s="16"/>
      <c r="Q61" s="16"/>
      <c r="R61" s="16"/>
      <c r="S61" s="21"/>
      <c r="U61" s="22"/>
      <c r="V61" s="43"/>
      <c r="AA61" s="1"/>
      <c r="AE61" s="25"/>
      <c r="AF61" s="25"/>
      <c r="AG61" s="25"/>
    </row>
    <row r="62" spans="3:33" ht="15.75" customHeight="1" x14ac:dyDescent="0.2">
      <c r="C62" s="45"/>
      <c r="D62" s="16"/>
      <c r="E62" s="16"/>
      <c r="F62" s="17"/>
      <c r="G62" s="17"/>
      <c r="H62" s="17"/>
      <c r="I62" s="16"/>
      <c r="J62" s="16"/>
      <c r="K62" s="16"/>
      <c r="L62" s="16"/>
      <c r="M62" s="19"/>
      <c r="N62" s="16"/>
      <c r="O62" s="16"/>
      <c r="P62" s="16"/>
      <c r="Q62" s="16"/>
      <c r="R62" s="16"/>
      <c r="S62" s="21"/>
      <c r="U62" s="22"/>
      <c r="V62" s="43"/>
      <c r="AA62" s="1"/>
      <c r="AE62" s="25"/>
      <c r="AF62" s="25"/>
      <c r="AG62" s="25"/>
    </row>
    <row r="63" spans="3:33" ht="15.75" customHeight="1" x14ac:dyDescent="0.2">
      <c r="C63" s="45"/>
      <c r="D63" s="16"/>
      <c r="E63" s="16"/>
      <c r="F63" s="17"/>
      <c r="G63" s="17"/>
      <c r="H63" s="17"/>
      <c r="I63" s="16"/>
      <c r="J63" s="16"/>
      <c r="K63" s="16"/>
      <c r="L63" s="16"/>
      <c r="M63" s="19"/>
      <c r="N63" s="16"/>
      <c r="O63" s="16"/>
      <c r="P63" s="16"/>
      <c r="Q63" s="16"/>
      <c r="R63" s="16"/>
      <c r="S63" s="21"/>
      <c r="U63" s="22"/>
      <c r="V63" s="43"/>
      <c r="AA63" s="1"/>
      <c r="AE63" s="25"/>
      <c r="AF63" s="25"/>
      <c r="AG63" s="25"/>
    </row>
    <row r="64" spans="3:33" ht="15.75" customHeight="1" x14ac:dyDescent="0.2">
      <c r="C64" s="45"/>
      <c r="D64" s="16"/>
      <c r="E64" s="16"/>
      <c r="F64" s="17"/>
      <c r="G64" s="17"/>
      <c r="H64" s="17"/>
      <c r="I64" s="16"/>
      <c r="J64" s="16"/>
      <c r="K64" s="16"/>
      <c r="L64" s="16"/>
      <c r="M64" s="19"/>
      <c r="N64" s="16"/>
      <c r="O64" s="16"/>
      <c r="P64" s="16"/>
      <c r="Q64" s="16"/>
      <c r="R64" s="16"/>
      <c r="S64" s="21"/>
      <c r="U64" s="22"/>
      <c r="V64" s="43"/>
      <c r="AA64" s="1"/>
      <c r="AE64" s="25"/>
      <c r="AF64" s="25"/>
      <c r="AG64" s="25"/>
    </row>
    <row r="65" spans="3:33" ht="15.75" customHeight="1" x14ac:dyDescent="0.2">
      <c r="C65" s="45"/>
      <c r="D65" s="16"/>
      <c r="E65" s="16"/>
      <c r="F65" s="17"/>
      <c r="G65" s="17"/>
      <c r="H65" s="17"/>
      <c r="I65" s="16"/>
      <c r="J65" s="16"/>
      <c r="K65" s="16"/>
      <c r="L65" s="16"/>
      <c r="M65" s="19"/>
      <c r="N65" s="16"/>
      <c r="O65" s="16"/>
      <c r="P65" s="16"/>
      <c r="Q65" s="16"/>
      <c r="R65" s="16"/>
      <c r="S65" s="21"/>
      <c r="U65" s="22"/>
      <c r="V65" s="43"/>
      <c r="AA65" s="1"/>
      <c r="AE65" s="25"/>
      <c r="AF65" s="25"/>
      <c r="AG65" s="25"/>
    </row>
    <row r="66" spans="3:33" ht="15.75" customHeight="1" x14ac:dyDescent="0.2">
      <c r="C66" s="45"/>
      <c r="D66" s="16"/>
      <c r="E66" s="16"/>
      <c r="F66" s="17"/>
      <c r="G66" s="17"/>
      <c r="H66" s="17"/>
      <c r="I66" s="16"/>
      <c r="J66" s="16"/>
      <c r="K66" s="16"/>
      <c r="L66" s="16"/>
      <c r="M66" s="19"/>
      <c r="N66" s="16"/>
      <c r="O66" s="16"/>
      <c r="P66" s="16"/>
      <c r="Q66" s="16"/>
      <c r="R66" s="16"/>
      <c r="S66" s="21"/>
      <c r="U66" s="22"/>
      <c r="V66" s="43"/>
      <c r="AA66" s="1"/>
      <c r="AE66" s="25"/>
      <c r="AF66" s="25"/>
      <c r="AG66" s="25"/>
    </row>
    <row r="67" spans="3:33" ht="15.75" customHeight="1" x14ac:dyDescent="0.2">
      <c r="C67" s="45"/>
      <c r="D67" s="16"/>
      <c r="E67" s="16"/>
      <c r="F67" s="17"/>
      <c r="G67" s="17"/>
      <c r="H67" s="17"/>
      <c r="I67" s="16"/>
      <c r="J67" s="16"/>
      <c r="K67" s="16"/>
      <c r="L67" s="16"/>
      <c r="M67" s="19"/>
      <c r="N67" s="16"/>
      <c r="O67" s="16"/>
      <c r="P67" s="16"/>
      <c r="Q67" s="16"/>
      <c r="R67" s="16"/>
      <c r="S67" s="21"/>
      <c r="U67" s="22"/>
      <c r="V67" s="43"/>
      <c r="AA67" s="1"/>
      <c r="AE67" s="25"/>
      <c r="AF67" s="25"/>
      <c r="AG67" s="25"/>
    </row>
    <row r="68" spans="3:33" ht="15.75" customHeight="1" x14ac:dyDescent="0.2">
      <c r="C68" s="45"/>
      <c r="D68" s="16"/>
      <c r="E68" s="16"/>
      <c r="F68" s="17"/>
      <c r="G68" s="17"/>
      <c r="H68" s="17"/>
      <c r="I68" s="16"/>
      <c r="J68" s="16"/>
      <c r="K68" s="16"/>
      <c r="L68" s="16"/>
      <c r="M68" s="19"/>
      <c r="N68" s="16"/>
      <c r="O68" s="16"/>
      <c r="P68" s="16"/>
      <c r="Q68" s="16"/>
      <c r="R68" s="16"/>
      <c r="S68" s="21"/>
      <c r="U68" s="22"/>
      <c r="V68" s="43"/>
      <c r="AA68" s="1"/>
      <c r="AE68" s="25"/>
      <c r="AF68" s="25"/>
      <c r="AG68" s="25"/>
    </row>
    <row r="69" spans="3:33" ht="15.75" customHeight="1" x14ac:dyDescent="0.2">
      <c r="C69" s="45"/>
      <c r="D69" s="16"/>
      <c r="E69" s="16"/>
      <c r="F69" s="17"/>
      <c r="G69" s="17"/>
      <c r="H69" s="17"/>
      <c r="I69" s="16"/>
      <c r="J69" s="16"/>
      <c r="K69" s="16"/>
      <c r="L69" s="16"/>
      <c r="M69" s="19"/>
      <c r="N69" s="16"/>
      <c r="O69" s="16"/>
      <c r="P69" s="16"/>
      <c r="Q69" s="16"/>
      <c r="R69" s="16"/>
      <c r="S69" s="21"/>
      <c r="U69" s="22"/>
      <c r="V69" s="43"/>
      <c r="AA69" s="1"/>
      <c r="AE69" s="25"/>
      <c r="AF69" s="25"/>
      <c r="AG69" s="25"/>
    </row>
    <row r="70" spans="3:33" ht="15.75" customHeight="1" x14ac:dyDescent="0.2">
      <c r="C70" s="45"/>
      <c r="D70" s="16"/>
      <c r="E70" s="16"/>
      <c r="F70" s="17"/>
      <c r="G70" s="17"/>
      <c r="H70" s="17"/>
      <c r="I70" s="16"/>
      <c r="J70" s="16"/>
      <c r="K70" s="16"/>
      <c r="L70" s="16"/>
      <c r="M70" s="19"/>
      <c r="N70" s="16"/>
      <c r="O70" s="16"/>
      <c r="P70" s="16"/>
      <c r="Q70" s="16"/>
      <c r="R70" s="16"/>
      <c r="S70" s="21"/>
      <c r="U70" s="22"/>
      <c r="V70" s="43"/>
      <c r="AA70" s="1"/>
      <c r="AE70" s="25"/>
      <c r="AF70" s="25"/>
      <c r="AG70" s="25"/>
    </row>
    <row r="71" spans="3:33" ht="15.75" customHeight="1" x14ac:dyDescent="0.2">
      <c r="C71" s="45"/>
      <c r="D71" s="16"/>
      <c r="E71" s="16"/>
      <c r="F71" s="17"/>
      <c r="G71" s="17"/>
      <c r="H71" s="17"/>
      <c r="I71" s="16"/>
      <c r="J71" s="16"/>
      <c r="K71" s="16"/>
      <c r="L71" s="16"/>
      <c r="M71" s="19"/>
      <c r="N71" s="16"/>
      <c r="O71" s="16"/>
      <c r="P71" s="16"/>
      <c r="Q71" s="16"/>
      <c r="R71" s="16"/>
      <c r="S71" s="21"/>
      <c r="U71" s="22"/>
      <c r="V71" s="43"/>
      <c r="AA71" s="1"/>
      <c r="AE71" s="25"/>
      <c r="AF71" s="25"/>
      <c r="AG71" s="25"/>
    </row>
    <row r="72" spans="3:33" ht="15.75" customHeight="1" x14ac:dyDescent="0.2">
      <c r="C72" s="45"/>
      <c r="D72" s="16"/>
      <c r="E72" s="16"/>
      <c r="F72" s="17"/>
      <c r="G72" s="17"/>
      <c r="H72" s="17"/>
      <c r="I72" s="16"/>
      <c r="J72" s="16"/>
      <c r="K72" s="16"/>
      <c r="L72" s="16"/>
      <c r="M72" s="19"/>
      <c r="N72" s="16"/>
      <c r="O72" s="16"/>
      <c r="P72" s="16"/>
      <c r="Q72" s="16"/>
      <c r="R72" s="16"/>
      <c r="S72" s="21"/>
      <c r="U72" s="22"/>
      <c r="V72" s="43"/>
      <c r="AA72" s="1"/>
      <c r="AE72" s="25"/>
      <c r="AF72" s="25"/>
      <c r="AG72" s="25"/>
    </row>
    <row r="73" spans="3:33" ht="15.75" customHeight="1" x14ac:dyDescent="0.2">
      <c r="C73" s="45"/>
      <c r="D73" s="16"/>
      <c r="E73" s="16"/>
      <c r="F73" s="17"/>
      <c r="G73" s="17"/>
      <c r="H73" s="17"/>
      <c r="I73" s="16"/>
      <c r="J73" s="16"/>
      <c r="K73" s="16"/>
      <c r="L73" s="16"/>
      <c r="M73" s="19"/>
      <c r="N73" s="16"/>
      <c r="O73" s="16"/>
      <c r="P73" s="16"/>
      <c r="Q73" s="16"/>
      <c r="R73" s="16"/>
      <c r="S73" s="21"/>
      <c r="U73" s="22"/>
      <c r="V73" s="43"/>
      <c r="AA73" s="1"/>
      <c r="AE73" s="25"/>
      <c r="AF73" s="25"/>
      <c r="AG73" s="25"/>
    </row>
    <row r="74" spans="3:33" ht="15.75" customHeight="1" x14ac:dyDescent="0.2">
      <c r="C74" s="45"/>
      <c r="D74" s="16"/>
      <c r="E74" s="16"/>
      <c r="F74" s="17"/>
      <c r="G74" s="17"/>
      <c r="H74" s="17"/>
      <c r="I74" s="16"/>
      <c r="J74" s="16"/>
      <c r="K74" s="16"/>
      <c r="L74" s="16"/>
      <c r="M74" s="19"/>
      <c r="N74" s="16"/>
      <c r="O74" s="16"/>
      <c r="P74" s="16"/>
      <c r="Q74" s="16"/>
      <c r="R74" s="16"/>
      <c r="S74" s="21"/>
      <c r="U74" s="22"/>
      <c r="V74" s="43"/>
      <c r="AA74" s="1"/>
      <c r="AE74" s="25"/>
      <c r="AF74" s="25"/>
      <c r="AG74" s="25"/>
    </row>
    <row r="75" spans="3:33" ht="15.75" customHeight="1" x14ac:dyDescent="0.2">
      <c r="C75" s="45"/>
      <c r="D75" s="16"/>
      <c r="E75" s="16"/>
      <c r="F75" s="17"/>
      <c r="G75" s="17"/>
      <c r="H75" s="17"/>
      <c r="I75" s="16"/>
      <c r="J75" s="16"/>
      <c r="K75" s="16"/>
      <c r="L75" s="16"/>
      <c r="M75" s="19"/>
      <c r="N75" s="16"/>
      <c r="O75" s="16"/>
      <c r="P75" s="16"/>
      <c r="Q75" s="16"/>
      <c r="R75" s="16"/>
      <c r="S75" s="21"/>
      <c r="U75" s="22"/>
      <c r="V75" s="43"/>
      <c r="AA75" s="1"/>
      <c r="AE75" s="25"/>
      <c r="AF75" s="25"/>
      <c r="AG75" s="25"/>
    </row>
    <row r="76" spans="3:33" ht="15.75" customHeight="1" x14ac:dyDescent="0.2">
      <c r="C76" s="45"/>
      <c r="D76" s="16"/>
      <c r="E76" s="16"/>
      <c r="F76" s="17"/>
      <c r="G76" s="17"/>
      <c r="H76" s="17"/>
      <c r="I76" s="16"/>
      <c r="J76" s="16"/>
      <c r="K76" s="16"/>
      <c r="L76" s="16"/>
      <c r="M76" s="19"/>
      <c r="N76" s="16"/>
      <c r="O76" s="16"/>
      <c r="P76" s="16"/>
      <c r="Q76" s="16"/>
      <c r="R76" s="16"/>
      <c r="S76" s="21"/>
      <c r="U76" s="22"/>
      <c r="V76" s="43"/>
      <c r="AA76" s="1"/>
      <c r="AE76" s="25"/>
      <c r="AF76" s="25"/>
      <c r="AG76" s="25"/>
    </row>
    <row r="77" spans="3:33" ht="15.75" customHeight="1" x14ac:dyDescent="0.2">
      <c r="C77" s="45"/>
      <c r="D77" s="16"/>
      <c r="E77" s="16"/>
      <c r="F77" s="17"/>
      <c r="G77" s="17"/>
      <c r="H77" s="17"/>
      <c r="I77" s="16"/>
      <c r="J77" s="16"/>
      <c r="K77" s="16"/>
      <c r="L77" s="16"/>
      <c r="M77" s="19"/>
      <c r="N77" s="16"/>
      <c r="O77" s="16"/>
      <c r="P77" s="16"/>
      <c r="Q77" s="16"/>
      <c r="R77" s="16"/>
      <c r="S77" s="21"/>
      <c r="U77" s="22"/>
      <c r="V77" s="43"/>
      <c r="AA77" s="1"/>
      <c r="AE77" s="25"/>
      <c r="AF77" s="25"/>
      <c r="AG77" s="25"/>
    </row>
    <row r="78" spans="3:33" ht="15.75" customHeight="1" x14ac:dyDescent="0.2">
      <c r="C78" s="45"/>
      <c r="D78" s="16"/>
      <c r="E78" s="16"/>
      <c r="F78" s="17"/>
      <c r="G78" s="17"/>
      <c r="H78" s="17"/>
      <c r="I78" s="16"/>
      <c r="J78" s="16"/>
      <c r="K78" s="16"/>
      <c r="L78" s="16"/>
      <c r="M78" s="19"/>
      <c r="N78" s="16"/>
      <c r="O78" s="16"/>
      <c r="P78" s="16"/>
      <c r="Q78" s="16"/>
      <c r="R78" s="16"/>
      <c r="S78" s="21"/>
      <c r="U78" s="22"/>
      <c r="V78" s="43"/>
      <c r="AA78" s="1"/>
      <c r="AE78" s="25"/>
      <c r="AF78" s="25"/>
      <c r="AG78" s="25"/>
    </row>
    <row r="79" spans="3:33" ht="15.75" customHeight="1" x14ac:dyDescent="0.2">
      <c r="C79" s="45"/>
      <c r="D79" s="16"/>
      <c r="E79" s="16"/>
      <c r="F79" s="17"/>
      <c r="G79" s="17"/>
      <c r="H79" s="17"/>
      <c r="I79" s="16"/>
      <c r="J79" s="16"/>
      <c r="K79" s="16"/>
      <c r="L79" s="16"/>
      <c r="M79" s="19"/>
      <c r="N79" s="16"/>
      <c r="O79" s="16"/>
      <c r="P79" s="16"/>
      <c r="Q79" s="16"/>
      <c r="R79" s="16"/>
      <c r="S79" s="21"/>
      <c r="U79" s="22"/>
      <c r="V79" s="43"/>
      <c r="AA79" s="1"/>
      <c r="AE79" s="25"/>
      <c r="AF79" s="25"/>
      <c r="AG79" s="25"/>
    </row>
    <row r="80" spans="3:33" ht="15.75" customHeight="1" x14ac:dyDescent="0.2">
      <c r="C80" s="45"/>
      <c r="D80" s="16"/>
      <c r="E80" s="16"/>
      <c r="F80" s="17"/>
      <c r="G80" s="17"/>
      <c r="H80" s="17"/>
      <c r="I80" s="16"/>
      <c r="J80" s="16"/>
      <c r="K80" s="16"/>
      <c r="L80" s="16"/>
      <c r="M80" s="19"/>
      <c r="N80" s="16"/>
      <c r="O80" s="16"/>
      <c r="P80" s="16"/>
      <c r="Q80" s="16"/>
      <c r="R80" s="16"/>
      <c r="S80" s="21"/>
      <c r="U80" s="22"/>
      <c r="V80" s="43"/>
      <c r="AA80" s="1"/>
      <c r="AE80" s="25"/>
      <c r="AF80" s="25"/>
      <c r="AG80" s="25"/>
    </row>
    <row r="81" spans="3:33" ht="15.75" customHeight="1" x14ac:dyDescent="0.2">
      <c r="C81" s="45"/>
      <c r="D81" s="16"/>
      <c r="E81" s="16"/>
      <c r="F81" s="17"/>
      <c r="G81" s="17"/>
      <c r="H81" s="17"/>
      <c r="I81" s="16"/>
      <c r="J81" s="16"/>
      <c r="K81" s="16"/>
      <c r="L81" s="16"/>
      <c r="M81" s="19"/>
      <c r="N81" s="16"/>
      <c r="O81" s="16"/>
      <c r="P81" s="16"/>
      <c r="Q81" s="16"/>
      <c r="R81" s="16"/>
      <c r="S81" s="21"/>
      <c r="U81" s="22"/>
      <c r="V81" s="43"/>
      <c r="AA81" s="1"/>
      <c r="AE81" s="25"/>
      <c r="AF81" s="25"/>
      <c r="AG81" s="25"/>
    </row>
    <row r="82" spans="3:33" ht="15.75" customHeight="1" x14ac:dyDescent="0.2">
      <c r="C82" s="45"/>
      <c r="D82" s="16"/>
      <c r="E82" s="16"/>
      <c r="F82" s="17"/>
      <c r="G82" s="17"/>
      <c r="H82" s="17"/>
      <c r="I82" s="16"/>
      <c r="J82" s="16"/>
      <c r="K82" s="16"/>
      <c r="L82" s="16"/>
      <c r="M82" s="19"/>
      <c r="N82" s="16"/>
      <c r="O82" s="16"/>
      <c r="P82" s="16"/>
      <c r="Q82" s="16"/>
      <c r="R82" s="16"/>
      <c r="S82" s="21"/>
      <c r="U82" s="22"/>
      <c r="V82" s="43"/>
      <c r="AA82" s="1"/>
      <c r="AE82" s="25"/>
      <c r="AF82" s="25"/>
      <c r="AG82" s="25"/>
    </row>
    <row r="83" spans="3:33" ht="15.75" customHeight="1" x14ac:dyDescent="0.2">
      <c r="C83" s="45"/>
      <c r="D83" s="16"/>
      <c r="E83" s="16"/>
      <c r="F83" s="17"/>
      <c r="G83" s="17"/>
      <c r="H83" s="17"/>
      <c r="I83" s="16"/>
      <c r="J83" s="16"/>
      <c r="K83" s="16"/>
      <c r="L83" s="16"/>
      <c r="M83" s="19"/>
      <c r="N83" s="16"/>
      <c r="O83" s="16"/>
      <c r="P83" s="16"/>
      <c r="Q83" s="16"/>
      <c r="R83" s="16"/>
      <c r="S83" s="21"/>
      <c r="U83" s="22"/>
      <c r="V83" s="43"/>
      <c r="AA83" s="1"/>
      <c r="AE83" s="25"/>
      <c r="AF83" s="25"/>
      <c r="AG83" s="25"/>
    </row>
    <row r="84" spans="3:33" ht="15.75" customHeight="1" x14ac:dyDescent="0.2">
      <c r="C84" s="45"/>
      <c r="D84" s="16"/>
      <c r="E84" s="16"/>
      <c r="F84" s="17"/>
      <c r="G84" s="17"/>
      <c r="H84" s="17"/>
      <c r="I84" s="16"/>
      <c r="J84" s="16"/>
      <c r="K84" s="16"/>
      <c r="L84" s="16"/>
      <c r="M84" s="19"/>
      <c r="N84" s="16"/>
      <c r="O84" s="16"/>
      <c r="P84" s="16"/>
      <c r="Q84" s="16"/>
      <c r="R84" s="16"/>
      <c r="S84" s="21"/>
      <c r="U84" s="22"/>
      <c r="V84" s="43"/>
      <c r="AA84" s="1"/>
      <c r="AE84" s="25"/>
      <c r="AF84" s="25"/>
      <c r="AG84" s="25"/>
    </row>
    <row r="85" spans="3:33" ht="15.75" customHeight="1" x14ac:dyDescent="0.2">
      <c r="C85" s="45"/>
      <c r="D85" s="16"/>
      <c r="E85" s="16"/>
      <c r="F85" s="17"/>
      <c r="G85" s="17"/>
      <c r="H85" s="17"/>
      <c r="I85" s="16"/>
      <c r="J85" s="16"/>
      <c r="K85" s="16"/>
      <c r="L85" s="16"/>
      <c r="M85" s="19"/>
      <c r="N85" s="16"/>
      <c r="O85" s="16"/>
      <c r="P85" s="16"/>
      <c r="Q85" s="16"/>
      <c r="R85" s="16"/>
      <c r="S85" s="21"/>
      <c r="U85" s="22"/>
      <c r="V85" s="43"/>
      <c r="AA85" s="1"/>
      <c r="AE85" s="25"/>
      <c r="AF85" s="25"/>
      <c r="AG85" s="25"/>
    </row>
    <row r="86" spans="3:33" ht="15.75" customHeight="1" x14ac:dyDescent="0.2">
      <c r="C86" s="45"/>
      <c r="D86" s="16"/>
      <c r="E86" s="16"/>
      <c r="F86" s="17"/>
      <c r="G86" s="17"/>
      <c r="H86" s="17"/>
      <c r="I86" s="16"/>
      <c r="J86" s="16"/>
      <c r="K86" s="16"/>
      <c r="L86" s="16"/>
      <c r="M86" s="19"/>
      <c r="N86" s="16"/>
      <c r="O86" s="16"/>
      <c r="P86" s="16"/>
      <c r="Q86" s="16"/>
      <c r="R86" s="16"/>
      <c r="S86" s="21"/>
      <c r="U86" s="22"/>
      <c r="V86" s="43"/>
      <c r="AA86" s="1"/>
      <c r="AE86" s="25"/>
      <c r="AF86" s="25"/>
      <c r="AG86" s="25"/>
    </row>
    <row r="87" spans="3:33" ht="15.75" customHeight="1" x14ac:dyDescent="0.2">
      <c r="C87" s="45"/>
      <c r="D87" s="16"/>
      <c r="E87" s="16"/>
      <c r="F87" s="17"/>
      <c r="G87" s="17"/>
      <c r="H87" s="17"/>
      <c r="I87" s="16"/>
      <c r="J87" s="16"/>
      <c r="K87" s="16"/>
      <c r="L87" s="16"/>
      <c r="M87" s="19"/>
      <c r="N87" s="16"/>
      <c r="O87" s="16"/>
      <c r="P87" s="16"/>
      <c r="Q87" s="16"/>
      <c r="R87" s="16"/>
      <c r="S87" s="21"/>
      <c r="U87" s="22"/>
      <c r="V87" s="43"/>
      <c r="AA87" s="1"/>
      <c r="AE87" s="25"/>
      <c r="AF87" s="25"/>
      <c r="AG87" s="25"/>
    </row>
    <row r="88" spans="3:33" ht="15.75" customHeight="1" x14ac:dyDescent="0.2">
      <c r="C88" s="45"/>
      <c r="D88" s="16"/>
      <c r="E88" s="16"/>
      <c r="F88" s="17"/>
      <c r="G88" s="17"/>
      <c r="H88" s="17"/>
      <c r="I88" s="16"/>
      <c r="J88" s="16"/>
      <c r="K88" s="16"/>
      <c r="L88" s="16"/>
      <c r="M88" s="19"/>
      <c r="N88" s="16"/>
      <c r="O88" s="16"/>
      <c r="P88" s="16"/>
      <c r="Q88" s="16"/>
      <c r="R88" s="16"/>
      <c r="S88" s="21"/>
      <c r="U88" s="22"/>
      <c r="V88" s="43"/>
      <c r="AA88" s="1"/>
      <c r="AE88" s="25"/>
      <c r="AF88" s="25"/>
      <c r="AG88" s="25"/>
    </row>
    <row r="89" spans="3:33" ht="15.75" customHeight="1" x14ac:dyDescent="0.2">
      <c r="C89" s="45"/>
      <c r="D89" s="16"/>
      <c r="E89" s="16"/>
      <c r="F89" s="17"/>
      <c r="G89" s="17"/>
      <c r="H89" s="17"/>
      <c r="I89" s="16"/>
      <c r="J89" s="16"/>
      <c r="K89" s="16"/>
      <c r="L89" s="16"/>
      <c r="M89" s="19"/>
      <c r="N89" s="16"/>
      <c r="O89" s="16"/>
      <c r="P89" s="16"/>
      <c r="Q89" s="16"/>
      <c r="R89" s="16"/>
      <c r="S89" s="21"/>
      <c r="U89" s="22"/>
      <c r="V89" s="43"/>
      <c r="AA89" s="1"/>
      <c r="AE89" s="25"/>
      <c r="AF89" s="25"/>
      <c r="AG89" s="25"/>
    </row>
    <row r="90" spans="3:33" ht="15.75" customHeight="1" x14ac:dyDescent="0.2">
      <c r="C90" s="45"/>
      <c r="D90" s="16"/>
      <c r="E90" s="16"/>
      <c r="F90" s="17"/>
      <c r="G90" s="17"/>
      <c r="H90" s="17"/>
      <c r="I90" s="16"/>
      <c r="J90" s="16"/>
      <c r="K90" s="16"/>
      <c r="L90" s="16"/>
      <c r="M90" s="19"/>
      <c r="N90" s="16"/>
      <c r="O90" s="16"/>
      <c r="P90" s="16"/>
      <c r="Q90" s="16"/>
      <c r="R90" s="16"/>
      <c r="S90" s="21"/>
      <c r="U90" s="22"/>
      <c r="V90" s="43"/>
      <c r="AA90" s="1"/>
      <c r="AE90" s="25"/>
      <c r="AF90" s="25"/>
      <c r="AG90" s="25"/>
    </row>
    <row r="91" spans="3:33" ht="15.75" customHeight="1" x14ac:dyDescent="0.2">
      <c r="C91" s="45"/>
      <c r="D91" s="16"/>
      <c r="E91" s="16"/>
      <c r="F91" s="17"/>
      <c r="G91" s="17"/>
      <c r="H91" s="17"/>
      <c r="I91" s="16"/>
      <c r="J91" s="16"/>
      <c r="K91" s="16"/>
      <c r="L91" s="16"/>
      <c r="M91" s="19"/>
      <c r="N91" s="16"/>
      <c r="O91" s="16"/>
      <c r="P91" s="16"/>
      <c r="Q91" s="16"/>
      <c r="R91" s="16"/>
      <c r="S91" s="21"/>
      <c r="U91" s="22"/>
      <c r="V91" s="43"/>
      <c r="AA91" s="1"/>
      <c r="AE91" s="25"/>
      <c r="AF91" s="25"/>
      <c r="AG91" s="25"/>
    </row>
    <row r="92" spans="3:33" ht="15.75" customHeight="1" x14ac:dyDescent="0.2">
      <c r="C92" s="45"/>
      <c r="D92" s="16"/>
      <c r="E92" s="16"/>
      <c r="F92" s="17"/>
      <c r="G92" s="17"/>
      <c r="H92" s="17"/>
      <c r="I92" s="16"/>
      <c r="J92" s="16"/>
      <c r="K92" s="16"/>
      <c r="L92" s="16"/>
      <c r="M92" s="19"/>
      <c r="N92" s="16"/>
      <c r="O92" s="16"/>
      <c r="P92" s="16"/>
      <c r="Q92" s="16"/>
      <c r="R92" s="16"/>
      <c r="S92" s="21"/>
      <c r="U92" s="22"/>
      <c r="V92" s="43"/>
      <c r="AA92" s="1"/>
      <c r="AE92" s="25"/>
      <c r="AF92" s="25"/>
      <c r="AG92" s="25"/>
    </row>
    <row r="93" spans="3:33" ht="15.75" customHeight="1" x14ac:dyDescent="0.2">
      <c r="C93" s="45"/>
      <c r="D93" s="16"/>
      <c r="E93" s="16"/>
      <c r="F93" s="17"/>
      <c r="G93" s="17"/>
      <c r="H93" s="17"/>
      <c r="I93" s="16"/>
      <c r="J93" s="16"/>
      <c r="K93" s="16"/>
      <c r="L93" s="16"/>
      <c r="M93" s="19"/>
      <c r="N93" s="16"/>
      <c r="O93" s="16"/>
      <c r="P93" s="16"/>
      <c r="Q93" s="16"/>
      <c r="R93" s="16"/>
      <c r="S93" s="21"/>
      <c r="U93" s="22"/>
      <c r="V93" s="43"/>
      <c r="AA93" s="1"/>
      <c r="AE93" s="25"/>
      <c r="AF93" s="25"/>
      <c r="AG93" s="25"/>
    </row>
    <row r="94" spans="3:33" ht="15.75" customHeight="1" x14ac:dyDescent="0.2">
      <c r="C94" s="45"/>
      <c r="D94" s="16"/>
      <c r="E94" s="16"/>
      <c r="F94" s="17"/>
      <c r="G94" s="17"/>
      <c r="H94" s="17"/>
      <c r="I94" s="16"/>
      <c r="J94" s="16"/>
      <c r="K94" s="16"/>
      <c r="L94" s="16"/>
      <c r="M94" s="19"/>
      <c r="N94" s="16"/>
      <c r="O94" s="16"/>
      <c r="P94" s="16"/>
      <c r="Q94" s="16"/>
      <c r="R94" s="16"/>
      <c r="S94" s="21"/>
      <c r="U94" s="22"/>
      <c r="V94" s="43"/>
      <c r="AA94" s="1"/>
      <c r="AE94" s="25"/>
      <c r="AF94" s="25"/>
      <c r="AG94" s="25"/>
    </row>
    <row r="95" spans="3:33" ht="15.75" customHeight="1" x14ac:dyDescent="0.2">
      <c r="C95" s="45"/>
      <c r="D95" s="16"/>
      <c r="E95" s="16"/>
      <c r="F95" s="17"/>
      <c r="G95" s="17"/>
      <c r="H95" s="17"/>
      <c r="I95" s="16"/>
      <c r="J95" s="16"/>
      <c r="K95" s="16"/>
      <c r="L95" s="16"/>
      <c r="M95" s="19"/>
      <c r="N95" s="16"/>
      <c r="O95" s="16"/>
      <c r="P95" s="16"/>
      <c r="Q95" s="16"/>
      <c r="R95" s="16"/>
      <c r="S95" s="21"/>
      <c r="U95" s="22"/>
      <c r="V95" s="43"/>
      <c r="AA95" s="1"/>
      <c r="AE95" s="25"/>
      <c r="AF95" s="25"/>
      <c r="AG95" s="25"/>
    </row>
    <row r="96" spans="3:33" ht="15.75" customHeight="1" x14ac:dyDescent="0.2">
      <c r="C96" s="45"/>
      <c r="D96" s="16"/>
      <c r="E96" s="16"/>
      <c r="F96" s="17"/>
      <c r="G96" s="17"/>
      <c r="H96" s="17"/>
      <c r="I96" s="16"/>
      <c r="J96" s="16"/>
      <c r="K96" s="16"/>
      <c r="L96" s="16"/>
      <c r="M96" s="19"/>
      <c r="N96" s="16"/>
      <c r="O96" s="16"/>
      <c r="P96" s="16"/>
      <c r="Q96" s="16"/>
      <c r="R96" s="16"/>
      <c r="S96" s="21"/>
      <c r="U96" s="22"/>
      <c r="V96" s="43"/>
      <c r="AA96" s="1"/>
      <c r="AE96" s="25"/>
      <c r="AF96" s="25"/>
      <c r="AG96" s="25"/>
    </row>
    <row r="97" spans="3:27" ht="15.75" customHeight="1" x14ac:dyDescent="0.2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21"/>
      <c r="AA97" s="1"/>
    </row>
    <row r="98" spans="3:27" ht="15.75" customHeight="1" x14ac:dyDescent="0.2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21"/>
      <c r="AA98" s="1"/>
    </row>
    <row r="99" spans="3:27" ht="15.75" customHeight="1" x14ac:dyDescent="0.2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21"/>
      <c r="AA99" s="1"/>
    </row>
    <row r="100" spans="3:27" ht="15.75" customHeight="1" x14ac:dyDescent="0.2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21"/>
      <c r="AA100" s="1"/>
    </row>
    <row r="101" spans="3:27" ht="15.75" customHeight="1" x14ac:dyDescent="0.2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21"/>
      <c r="AA101" s="1"/>
    </row>
    <row r="102" spans="3:27" ht="15.75" customHeight="1" x14ac:dyDescent="0.2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21"/>
      <c r="AA102" s="1"/>
    </row>
    <row r="103" spans="3:27" ht="15.75" customHeight="1" x14ac:dyDescent="0.2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21"/>
      <c r="AA103" s="1"/>
    </row>
    <row r="104" spans="3:27" ht="15.75" customHeight="1" x14ac:dyDescent="0.2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21"/>
      <c r="AA104" s="1"/>
    </row>
    <row r="105" spans="3:27" ht="15.75" customHeight="1" x14ac:dyDescent="0.2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21"/>
      <c r="AA105" s="1"/>
    </row>
    <row r="106" spans="3:27" ht="15.75" customHeight="1" x14ac:dyDescent="0.2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21"/>
      <c r="AA106" s="1"/>
    </row>
    <row r="107" spans="3:27" ht="15.75" customHeight="1" x14ac:dyDescent="0.2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21"/>
      <c r="AA107" s="1"/>
    </row>
    <row r="108" spans="3:27" ht="15.75" customHeight="1" x14ac:dyDescent="0.2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21"/>
      <c r="AA108" s="1"/>
    </row>
    <row r="109" spans="3:27" ht="15.75" customHeight="1" x14ac:dyDescent="0.2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21"/>
      <c r="AA109" s="1"/>
    </row>
    <row r="110" spans="3:27" ht="15.75" customHeight="1" x14ac:dyDescent="0.2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21"/>
      <c r="AA110" s="1"/>
    </row>
    <row r="111" spans="3:27" ht="15.75" customHeight="1" x14ac:dyDescent="0.2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21"/>
      <c r="AA111" s="1"/>
    </row>
    <row r="112" spans="3:27" ht="15.75" customHeight="1" x14ac:dyDescent="0.2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21"/>
      <c r="AA112" s="1"/>
    </row>
    <row r="113" spans="3:27" ht="15.75" customHeight="1" x14ac:dyDescent="0.2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21"/>
      <c r="AA113" s="1"/>
    </row>
    <row r="114" spans="3:27" ht="15.75" customHeight="1" x14ac:dyDescent="0.2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21"/>
      <c r="AA114" s="1"/>
    </row>
    <row r="115" spans="3:27" ht="15.75" customHeight="1" x14ac:dyDescent="0.2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1"/>
    </row>
    <row r="116" spans="3:27" ht="15.75" customHeight="1" x14ac:dyDescent="0.2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1"/>
    </row>
    <row r="117" spans="3:27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1"/>
    </row>
    <row r="118" spans="3:27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1"/>
    </row>
    <row r="119" spans="3:27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1"/>
    </row>
    <row r="120" spans="3:27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1"/>
    </row>
    <row r="121" spans="3:27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1"/>
    </row>
    <row r="122" spans="3:27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1"/>
    </row>
    <row r="123" spans="3:27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1"/>
    </row>
    <row r="124" spans="3:27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1"/>
    </row>
    <row r="125" spans="3:27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1"/>
    </row>
    <row r="126" spans="3:27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1"/>
    </row>
    <row r="127" spans="3:27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1"/>
    </row>
    <row r="128" spans="3:27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1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1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1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1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1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1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1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1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1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1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1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1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1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1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1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1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1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1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1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1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1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1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1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1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1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1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1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1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1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1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1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1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1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1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1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1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1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1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1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1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1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1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1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1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1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1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1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1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1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1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1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1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1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1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1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1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1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1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1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1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1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1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1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1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1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1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1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1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1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1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1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1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1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1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1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1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1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1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1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1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1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1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1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1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1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1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1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1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1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1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1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1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1"/>
    </row>
    <row r="221" spans="3:19" ht="15.75" customHeight="1" x14ac:dyDescent="0.2">
      <c r="S221" s="21"/>
    </row>
    <row r="222" spans="3:19" ht="15.75" customHeight="1" x14ac:dyDescent="0.2">
      <c r="S222" s="21"/>
    </row>
    <row r="223" spans="3:19" ht="15.75" customHeight="1" x14ac:dyDescent="0.2">
      <c r="S223" s="21"/>
    </row>
    <row r="224" spans="3:19" ht="15.75" customHeight="1" x14ac:dyDescent="0.2">
      <c r="S224" s="21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tabSelected="1" workbookViewId="0">
      <pane xSplit="2" ySplit="3" topLeftCell="C4" activePane="bottomRight" state="frozen"/>
      <selection activeCell="T32" sqref="T32"/>
      <selection pane="topRight" activeCell="T32" sqref="T32"/>
      <selection pane="bottomLeft" activeCell="T32" sqref="T32"/>
      <selection pane="bottomRight" activeCell="T32" sqref="T32"/>
    </sheetView>
  </sheetViews>
  <sheetFormatPr baseColWidth="10" defaultColWidth="14.5" defaultRowHeight="15" customHeight="1" x14ac:dyDescent="0.2"/>
  <cols>
    <col min="1" max="1" width="15.5" customWidth="1"/>
    <col min="2" max="2" width="21.8320312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14.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5" t="str">
        <f ca="1">IFERROR(__xludf.DUMMYFUNCTION("IFERROR(VLOOKUP(B2,IMPORTRANGE(""https://docs.google.com/spreadsheets/d/1x0DhHglkXKoEBOD2MBsuK_EyIr1ouxD2ftIpqOYFa-k/edit?usp=sharing"",""Ubiquitty-SKU-Specific Info!B1:BJ5000""),3,FALSE),"""")"),"Malem Ultimate PRO 8 Tone GOLD Bedwetting Alarm with Loud Sound and Strong Vibration")</f>
        <v>Malem Ultimate PRO 8 Tone GOLD Bedwetting Alarm with Loud Sound and Strong Vibration</v>
      </c>
      <c r="B1" s="57"/>
      <c r="C1" s="74" t="s">
        <v>0</v>
      </c>
      <c r="D1" s="61" t="s">
        <v>1</v>
      </c>
      <c r="E1" s="61" t="s">
        <v>2</v>
      </c>
      <c r="F1" s="69" t="s">
        <v>3</v>
      </c>
      <c r="G1" s="69" t="s">
        <v>4</v>
      </c>
      <c r="H1" s="70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7" t="s">
        <v>10</v>
      </c>
      <c r="N1" s="68" t="s">
        <v>11</v>
      </c>
      <c r="O1" s="61" t="s">
        <v>12</v>
      </c>
      <c r="P1" s="61" t="s">
        <v>13</v>
      </c>
      <c r="Q1" s="61" t="s">
        <v>14</v>
      </c>
      <c r="R1" s="61" t="s">
        <v>66</v>
      </c>
      <c r="S1" s="64" t="s">
        <v>15</v>
      </c>
      <c r="T1" s="55" t="s">
        <v>68</v>
      </c>
      <c r="U1" s="55" t="s">
        <v>16</v>
      </c>
      <c r="V1" s="55" t="s">
        <v>17</v>
      </c>
      <c r="W1" s="55" t="s">
        <v>18</v>
      </c>
      <c r="X1" s="55" t="s">
        <v>19</v>
      </c>
      <c r="Y1" s="55" t="s">
        <v>20</v>
      </c>
      <c r="Z1" s="55" t="s">
        <v>21</v>
      </c>
      <c r="AA1" s="55" t="s">
        <v>22</v>
      </c>
      <c r="AB1" s="55" t="s">
        <v>23</v>
      </c>
      <c r="AC1" s="55" t="s">
        <v>24</v>
      </c>
      <c r="AD1" s="60" t="s">
        <v>25</v>
      </c>
      <c r="AE1" s="58" t="s">
        <v>26</v>
      </c>
      <c r="AF1" s="59" t="s">
        <v>27</v>
      </c>
      <c r="AG1" s="58" t="s">
        <v>28</v>
      </c>
    </row>
    <row r="2" spans="1:33" ht="15.75" customHeight="1" x14ac:dyDescent="0.2">
      <c r="A2" s="1" t="str">
        <f ca="1">IFERROR(__xludf.DUMMYFUNCTION("IFERROR(VLOOKUP(B2,IMPORTRANGE(""https://docs.google.com/spreadsheets/d/1x0DhHglkXKoEBOD2MBsuK_EyIr1ouxD2ftIpqOYFa-k/edit?usp=sharing"",""Ubiquitty-SKU-Specific Info!B1:BJ5000""),2,FALSE),"""")"),"B079LDRYHQ")</f>
        <v>B079LDRYHQ</v>
      </c>
      <c r="B2" s="2" t="s">
        <v>64</v>
      </c>
      <c r="C2" s="63"/>
      <c r="D2" s="63"/>
      <c r="E2" s="62"/>
      <c r="F2" s="63"/>
      <c r="G2" s="63"/>
      <c r="H2" s="66"/>
      <c r="I2" s="63"/>
      <c r="J2" s="63"/>
      <c r="K2" s="66"/>
      <c r="L2" s="66"/>
      <c r="M2" s="66"/>
      <c r="N2" s="63"/>
      <c r="O2" s="63"/>
      <c r="P2" s="62"/>
      <c r="Q2" s="63"/>
      <c r="R2" s="63"/>
      <c r="S2" s="65"/>
      <c r="T2" s="57"/>
      <c r="U2" s="56"/>
      <c r="V2" s="56"/>
      <c r="W2" s="57"/>
      <c r="X2" s="57"/>
      <c r="Y2" s="57"/>
      <c r="Z2" s="57"/>
      <c r="AA2" s="56"/>
      <c r="AB2" s="56"/>
      <c r="AC2" s="56"/>
      <c r="AD2" s="56"/>
      <c r="AE2" s="57"/>
      <c r="AF2" s="57"/>
      <c r="AG2" s="57"/>
    </row>
    <row r="3" spans="1:33" ht="192" x14ac:dyDescent="0.2">
      <c r="A3" s="71" t="s">
        <v>30</v>
      </c>
      <c r="B3" s="72"/>
      <c r="C3" s="13">
        <f>((AE32+AF32)/0.85)*-1</f>
        <v>61.591288235294122</v>
      </c>
      <c r="D3" s="4">
        <f>SUM(D4:D99765)</f>
        <v>1</v>
      </c>
      <c r="E3" s="4"/>
      <c r="F3" s="5">
        <f t="shared" ref="F3:G3" si="0">SUM(F4:F99765)</f>
        <v>109.95</v>
      </c>
      <c r="G3" s="5">
        <f t="shared" si="0"/>
        <v>-0.03</v>
      </c>
      <c r="H3" s="6">
        <f>G3/F3*-1</f>
        <v>2.7285129604365618E-4</v>
      </c>
      <c r="I3" s="7">
        <f>J3/F3</f>
        <v>0.37357803547066842</v>
      </c>
      <c r="J3" s="5">
        <f>SUM(J4:J99765)</f>
        <v>41.074904999999994</v>
      </c>
      <c r="K3" s="5">
        <f>J3/D3</f>
        <v>41.074904999999994</v>
      </c>
      <c r="L3" s="4"/>
      <c r="M3" s="8"/>
      <c r="N3" s="9"/>
      <c r="O3" s="4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4"/>
      <c r="Q3" s="10"/>
      <c r="R3" s="10"/>
      <c r="S3" s="11"/>
      <c r="T3" s="12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2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2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4">
        <f>SUM(W4:W99765)</f>
        <v>0</v>
      </c>
      <c r="X3" s="6">
        <f>W3/D3</f>
        <v>0</v>
      </c>
      <c r="Y3" s="5"/>
      <c r="Z3" s="4"/>
      <c r="AA3" s="4"/>
      <c r="AB3" s="4"/>
      <c r="AC3" s="4"/>
      <c r="AD3" s="5">
        <f>SUM(AD4:AD99765)</f>
        <v>0</v>
      </c>
      <c r="AE3" s="13"/>
      <c r="AF3" s="5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Info!B2:BZ3000""),37,FALSE)),"""")*-1"),-52.352595)</f>
        <v>-52.352595000000001</v>
      </c>
      <c r="AG3" s="5">
        <f>SUM(AG4:AG99765)</f>
        <v>0</v>
      </c>
    </row>
    <row r="4" spans="1:33" ht="15.75" hidden="1" customHeight="1" x14ac:dyDescent="0.2">
      <c r="A4" s="14"/>
      <c r="B4" s="14"/>
      <c r="C4" s="15"/>
      <c r="D4" s="16"/>
      <c r="E4" s="16"/>
      <c r="F4" s="17"/>
      <c r="G4" s="17"/>
      <c r="H4" s="18"/>
      <c r="I4" s="18"/>
      <c r="J4" s="17"/>
      <c r="K4" s="17"/>
      <c r="L4" s="16"/>
      <c r="M4" s="19"/>
      <c r="N4" s="16"/>
      <c r="O4" s="20"/>
      <c r="P4" s="20"/>
      <c r="Q4" s="16"/>
      <c r="R4" s="16"/>
      <c r="S4" s="21"/>
      <c r="T4" s="14"/>
      <c r="U4" s="22"/>
      <c r="V4" s="23"/>
      <c r="W4" s="14"/>
      <c r="X4" s="24"/>
      <c r="Y4" s="25"/>
      <c r="Z4" s="14"/>
      <c r="AA4" s="1"/>
      <c r="AB4" s="26"/>
      <c r="AC4" s="27"/>
      <c r="AD4" s="25"/>
      <c r="AE4" s="25"/>
      <c r="AF4" s="25"/>
      <c r="AG4" s="25"/>
    </row>
    <row r="5" spans="1:33" ht="15.75" hidden="1" customHeight="1" x14ac:dyDescent="0.2">
      <c r="A5" s="28"/>
      <c r="B5" s="28"/>
      <c r="C5" s="15"/>
      <c r="D5" s="29"/>
      <c r="E5" s="29"/>
      <c r="F5" s="30"/>
      <c r="G5" s="30"/>
      <c r="H5" s="31"/>
      <c r="I5" s="31"/>
      <c r="J5" s="32"/>
      <c r="K5" s="32"/>
      <c r="L5" s="29"/>
      <c r="M5" s="33"/>
      <c r="N5" s="29"/>
      <c r="O5" s="34"/>
      <c r="P5" s="34"/>
      <c r="Q5" s="29"/>
      <c r="R5" s="29"/>
      <c r="S5" s="35"/>
      <c r="T5" s="28"/>
      <c r="U5" s="36"/>
      <c r="V5" s="37"/>
      <c r="W5" s="28"/>
      <c r="X5" s="38"/>
      <c r="Y5" s="39"/>
      <c r="Z5" s="28"/>
      <c r="AA5" s="28"/>
      <c r="AB5" s="40"/>
      <c r="AC5" s="41"/>
      <c r="AD5" s="39"/>
      <c r="AE5" s="39"/>
      <c r="AF5" s="39"/>
      <c r="AG5" s="39"/>
    </row>
    <row r="6" spans="1:33" ht="15.75" hidden="1" customHeight="1" x14ac:dyDescent="0.2">
      <c r="A6" s="28"/>
      <c r="B6" s="28"/>
      <c r="C6" s="15"/>
      <c r="D6" s="29"/>
      <c r="E6" s="29"/>
      <c r="F6" s="30"/>
      <c r="G6" s="30"/>
      <c r="H6" s="31"/>
      <c r="I6" s="31"/>
      <c r="J6" s="32"/>
      <c r="K6" s="32"/>
      <c r="L6" s="29"/>
      <c r="M6" s="33"/>
      <c r="N6" s="29"/>
      <c r="O6" s="34"/>
      <c r="P6" s="34"/>
      <c r="Q6" s="29"/>
      <c r="R6" s="29"/>
      <c r="S6" s="35"/>
      <c r="T6" s="28"/>
      <c r="U6" s="36"/>
      <c r="V6" s="37"/>
      <c r="W6" s="28"/>
      <c r="X6" s="38"/>
      <c r="Y6" s="39"/>
      <c r="Z6" s="28"/>
      <c r="AA6" s="28"/>
      <c r="AB6" s="40"/>
      <c r="AC6" s="41"/>
      <c r="AD6" s="39"/>
      <c r="AE6" s="39"/>
      <c r="AF6" s="39"/>
      <c r="AG6" s="39"/>
    </row>
    <row r="7" spans="1:33" ht="15.75" hidden="1" customHeight="1" x14ac:dyDescent="0.2">
      <c r="A7" s="28"/>
      <c r="B7" s="28"/>
      <c r="C7" s="15"/>
      <c r="D7" s="29"/>
      <c r="E7" s="29"/>
      <c r="F7" s="30"/>
      <c r="G7" s="30"/>
      <c r="H7" s="31"/>
      <c r="I7" s="31"/>
      <c r="J7" s="32"/>
      <c r="K7" s="32"/>
      <c r="L7" s="29"/>
      <c r="M7" s="33"/>
      <c r="N7" s="29"/>
      <c r="O7" s="34"/>
      <c r="P7" s="34"/>
      <c r="Q7" s="29"/>
      <c r="R7" s="29"/>
      <c r="S7" s="35"/>
      <c r="T7" s="28"/>
      <c r="U7" s="36"/>
      <c r="V7" s="37"/>
      <c r="W7" s="28"/>
      <c r="X7" s="38"/>
      <c r="Y7" s="39"/>
      <c r="Z7" s="28"/>
      <c r="AA7" s="28"/>
      <c r="AB7" s="40"/>
      <c r="AC7" s="41"/>
      <c r="AD7" s="39"/>
      <c r="AE7" s="39"/>
      <c r="AF7" s="39"/>
      <c r="AG7" s="39"/>
    </row>
    <row r="8" spans="1:33" ht="15.75" hidden="1" customHeight="1" x14ac:dyDescent="0.2">
      <c r="A8" s="28"/>
      <c r="B8" s="28"/>
      <c r="C8" s="15"/>
      <c r="D8" s="29"/>
      <c r="E8" s="29"/>
      <c r="F8" s="30"/>
      <c r="G8" s="30"/>
      <c r="H8" s="31"/>
      <c r="I8" s="31"/>
      <c r="J8" s="32"/>
      <c r="K8" s="32"/>
      <c r="L8" s="29"/>
      <c r="M8" s="33"/>
      <c r="N8" s="29"/>
      <c r="O8" s="34"/>
      <c r="P8" s="34"/>
      <c r="Q8" s="29"/>
      <c r="R8" s="29"/>
      <c r="S8" s="35"/>
      <c r="T8" s="28"/>
      <c r="U8" s="36"/>
      <c r="V8" s="37"/>
      <c r="W8" s="28"/>
      <c r="X8" s="38"/>
      <c r="Y8" s="39"/>
      <c r="Z8" s="28"/>
      <c r="AA8" s="28"/>
      <c r="AB8" s="40"/>
      <c r="AC8" s="41"/>
      <c r="AD8" s="39"/>
      <c r="AE8" s="39"/>
      <c r="AF8" s="39"/>
      <c r="AG8" s="39"/>
    </row>
    <row r="9" spans="1:33" ht="15.75" hidden="1" customHeight="1" x14ac:dyDescent="0.2">
      <c r="A9" s="28"/>
      <c r="B9" s="28"/>
      <c r="C9" s="15"/>
      <c r="D9" s="29"/>
      <c r="E9" s="29"/>
      <c r="F9" s="30"/>
      <c r="G9" s="30"/>
      <c r="H9" s="31"/>
      <c r="I9" s="31"/>
      <c r="J9" s="32"/>
      <c r="K9" s="32"/>
      <c r="L9" s="29"/>
      <c r="M9" s="33"/>
      <c r="N9" s="29"/>
      <c r="O9" s="34"/>
      <c r="P9" s="34"/>
      <c r="Q9" s="29"/>
      <c r="R9" s="29"/>
      <c r="S9" s="35"/>
      <c r="T9" s="28"/>
      <c r="U9" s="36"/>
      <c r="V9" s="37"/>
      <c r="W9" s="28"/>
      <c r="X9" s="38"/>
      <c r="Y9" s="39"/>
      <c r="Z9" s="28"/>
      <c r="AA9" s="28"/>
      <c r="AB9" s="40"/>
      <c r="AC9" s="41"/>
      <c r="AD9" s="39"/>
      <c r="AE9" s="39"/>
      <c r="AF9" s="39"/>
      <c r="AG9" s="39"/>
    </row>
    <row r="10" spans="1:33" ht="15.75" hidden="1" customHeight="1" x14ac:dyDescent="0.2">
      <c r="A10" s="28"/>
      <c r="B10" s="28"/>
      <c r="C10" s="15"/>
      <c r="D10" s="29"/>
      <c r="E10" s="29"/>
      <c r="F10" s="30"/>
      <c r="G10" s="30"/>
      <c r="H10" s="31"/>
      <c r="I10" s="31"/>
      <c r="J10" s="32"/>
      <c r="K10" s="32"/>
      <c r="L10" s="29"/>
      <c r="M10" s="33"/>
      <c r="N10" s="29"/>
      <c r="O10" s="34"/>
      <c r="P10" s="34"/>
      <c r="Q10" s="29"/>
      <c r="R10" s="29"/>
      <c r="S10" s="35"/>
      <c r="T10" s="28"/>
      <c r="U10" s="36"/>
      <c r="V10" s="37"/>
      <c r="W10" s="28"/>
      <c r="X10" s="38"/>
      <c r="Y10" s="39"/>
      <c r="Z10" s="28"/>
      <c r="AA10" s="28"/>
      <c r="AB10" s="40"/>
      <c r="AC10" s="41"/>
      <c r="AD10" s="39"/>
      <c r="AE10" s="39"/>
      <c r="AF10" s="39"/>
      <c r="AG10" s="39"/>
    </row>
    <row r="11" spans="1:33" ht="15.75" hidden="1" customHeight="1" x14ac:dyDescent="0.2">
      <c r="A11" s="28" t="s">
        <v>39</v>
      </c>
      <c r="B11" s="28"/>
      <c r="C11" s="15"/>
      <c r="D11" s="29"/>
      <c r="E11" s="29"/>
      <c r="F11" s="30"/>
      <c r="G11" s="30"/>
      <c r="H11" s="31"/>
      <c r="I11" s="31"/>
      <c r="J11" s="32"/>
      <c r="K11" s="32"/>
      <c r="L11" s="29"/>
      <c r="M11" s="33"/>
      <c r="N11" s="29"/>
      <c r="O11" s="34"/>
      <c r="P11" s="34"/>
      <c r="Q11" s="29"/>
      <c r="R11" s="29"/>
      <c r="S11" s="35"/>
      <c r="T11" s="28"/>
      <c r="U11" s="36"/>
      <c r="V11" s="37"/>
      <c r="W11" s="28"/>
      <c r="X11" s="38"/>
      <c r="Y11" s="39"/>
      <c r="Z11" s="28"/>
      <c r="AA11" s="28"/>
      <c r="AB11" s="40"/>
      <c r="AC11" s="41"/>
      <c r="AD11" s="39"/>
      <c r="AE11" s="39"/>
      <c r="AF11" s="39"/>
      <c r="AG11" s="39"/>
    </row>
    <row r="12" spans="1:33" ht="15.75" hidden="1" customHeight="1" x14ac:dyDescent="0.2">
      <c r="A12" s="28" t="s">
        <v>40</v>
      </c>
      <c r="B12" s="28"/>
      <c r="C12" s="15"/>
      <c r="D12" s="29"/>
      <c r="E12" s="29"/>
      <c r="F12" s="30"/>
      <c r="G12" s="30"/>
      <c r="H12" s="31"/>
      <c r="I12" s="31"/>
      <c r="J12" s="32"/>
      <c r="K12" s="32"/>
      <c r="L12" s="29"/>
      <c r="M12" s="33"/>
      <c r="N12" s="29"/>
      <c r="O12" s="34"/>
      <c r="P12" s="34"/>
      <c r="Q12" s="29"/>
      <c r="R12" s="29"/>
      <c r="S12" s="35"/>
      <c r="T12" s="28"/>
      <c r="U12" s="36"/>
      <c r="V12" s="37"/>
      <c r="W12" s="28"/>
      <c r="X12" s="38"/>
      <c r="Y12" s="39"/>
      <c r="Z12" s="28"/>
      <c r="AA12" s="28"/>
      <c r="AB12" s="40"/>
      <c r="AC12" s="41"/>
      <c r="AD12" s="39"/>
      <c r="AE12" s="39"/>
      <c r="AF12" s="39"/>
      <c r="AG12" s="39"/>
    </row>
    <row r="13" spans="1:33" ht="15.75" hidden="1" customHeight="1" x14ac:dyDescent="0.2">
      <c r="A13" s="28" t="s">
        <v>41</v>
      </c>
      <c r="B13" s="28"/>
      <c r="C13" s="15"/>
      <c r="D13" s="29"/>
      <c r="E13" s="29"/>
      <c r="F13" s="32"/>
      <c r="G13" s="30"/>
      <c r="H13" s="31"/>
      <c r="I13" s="31"/>
      <c r="J13" s="32"/>
      <c r="K13" s="32"/>
      <c r="L13" s="29"/>
      <c r="M13" s="33"/>
      <c r="N13" s="29"/>
      <c r="O13" s="34"/>
      <c r="P13" s="34"/>
      <c r="Q13" s="29"/>
      <c r="R13" s="29"/>
      <c r="S13" s="35"/>
      <c r="T13" s="28"/>
      <c r="U13" s="36"/>
      <c r="V13" s="37"/>
      <c r="W13" s="28"/>
      <c r="X13" s="38"/>
      <c r="Y13" s="39"/>
      <c r="Z13" s="28"/>
      <c r="AA13" s="28"/>
      <c r="AB13" s="40"/>
      <c r="AC13" s="41"/>
      <c r="AD13" s="39"/>
      <c r="AE13" s="39"/>
      <c r="AF13" s="39"/>
      <c r="AG13" s="39"/>
    </row>
    <row r="14" spans="1:33" ht="15.75" hidden="1" customHeight="1" x14ac:dyDescent="0.2">
      <c r="A14" s="28" t="s">
        <v>42</v>
      </c>
      <c r="B14" s="28"/>
      <c r="C14" s="15"/>
      <c r="D14" s="29"/>
      <c r="E14" s="29"/>
      <c r="F14" s="32"/>
      <c r="G14" s="30"/>
      <c r="H14" s="31"/>
      <c r="I14" s="31"/>
      <c r="J14" s="32"/>
      <c r="K14" s="32"/>
      <c r="L14" s="29"/>
      <c r="M14" s="33"/>
      <c r="N14" s="29"/>
      <c r="O14" s="34"/>
      <c r="P14" s="34"/>
      <c r="Q14" s="29"/>
      <c r="R14" s="29"/>
      <c r="S14" s="35"/>
      <c r="T14" s="28"/>
      <c r="U14" s="36"/>
      <c r="V14" s="37"/>
      <c r="W14" s="28"/>
      <c r="X14" s="38"/>
      <c r="Y14" s="39"/>
      <c r="Z14" s="28"/>
      <c r="AA14" s="28"/>
      <c r="AB14" s="40"/>
      <c r="AC14" s="41"/>
      <c r="AD14" s="39"/>
      <c r="AE14" s="39"/>
      <c r="AF14" s="39"/>
      <c r="AG14" s="39"/>
    </row>
    <row r="15" spans="1:33" ht="15.75" hidden="1" customHeight="1" x14ac:dyDescent="0.2">
      <c r="A15" s="28" t="s">
        <v>43</v>
      </c>
      <c r="B15" s="28"/>
      <c r="C15" s="15"/>
      <c r="D15" s="29"/>
      <c r="E15" s="29"/>
      <c r="F15" s="32"/>
      <c r="G15" s="30"/>
      <c r="H15" s="31"/>
      <c r="I15" s="31"/>
      <c r="J15" s="32"/>
      <c r="K15" s="32"/>
      <c r="L15" s="29"/>
      <c r="M15" s="33"/>
      <c r="N15" s="29"/>
      <c r="O15" s="34"/>
      <c r="P15" s="34"/>
      <c r="Q15" s="29"/>
      <c r="R15" s="29"/>
      <c r="S15" s="35"/>
      <c r="T15" s="28"/>
      <c r="U15" s="36"/>
      <c r="V15" s="37"/>
      <c r="W15" s="28"/>
      <c r="X15" s="38"/>
      <c r="Y15" s="39"/>
      <c r="Z15" s="28"/>
      <c r="AA15" s="28"/>
      <c r="AB15" s="40"/>
      <c r="AC15" s="41"/>
      <c r="AD15" s="39"/>
      <c r="AE15" s="39"/>
      <c r="AF15" s="39"/>
      <c r="AG15" s="39"/>
    </row>
    <row r="16" spans="1:33" ht="15.75" hidden="1" customHeight="1" x14ac:dyDescent="0.2">
      <c r="A16" s="28" t="s">
        <v>44</v>
      </c>
      <c r="B16" s="28"/>
      <c r="C16" s="15"/>
      <c r="D16" s="29"/>
      <c r="E16" s="29"/>
      <c r="F16" s="32"/>
      <c r="G16" s="30"/>
      <c r="H16" s="31"/>
      <c r="I16" s="31"/>
      <c r="J16" s="32"/>
      <c r="K16" s="32"/>
      <c r="L16" s="29"/>
      <c r="M16" s="33"/>
      <c r="N16" s="29"/>
      <c r="O16" s="34"/>
      <c r="P16" s="34"/>
      <c r="Q16" s="29"/>
      <c r="R16" s="29"/>
      <c r="S16" s="35"/>
      <c r="T16" s="28"/>
      <c r="U16" s="36"/>
      <c r="V16" s="37"/>
      <c r="W16" s="28"/>
      <c r="X16" s="38"/>
      <c r="Y16" s="39"/>
      <c r="Z16" s="28"/>
      <c r="AA16" s="28"/>
      <c r="AB16" s="40"/>
      <c r="AC16" s="41"/>
      <c r="AD16" s="39"/>
      <c r="AE16" s="39"/>
      <c r="AF16" s="39"/>
      <c r="AG16" s="39"/>
    </row>
    <row r="17" spans="1:33" ht="15.75" hidden="1" customHeight="1" x14ac:dyDescent="0.2">
      <c r="A17" s="28" t="s">
        <v>45</v>
      </c>
      <c r="B17" s="28"/>
      <c r="C17" s="15"/>
      <c r="D17" s="29"/>
      <c r="E17" s="29"/>
      <c r="F17" s="32"/>
      <c r="G17" s="30"/>
      <c r="H17" s="31"/>
      <c r="I17" s="31"/>
      <c r="J17" s="32"/>
      <c r="K17" s="32"/>
      <c r="L17" s="29"/>
      <c r="M17" s="33"/>
      <c r="N17" s="29"/>
      <c r="O17" s="34"/>
      <c r="P17" s="34"/>
      <c r="Q17" s="29"/>
      <c r="R17" s="29"/>
      <c r="S17" s="35"/>
      <c r="T17" s="28"/>
      <c r="U17" s="36"/>
      <c r="V17" s="37"/>
      <c r="W17" s="28"/>
      <c r="X17" s="38"/>
      <c r="Y17" s="39"/>
      <c r="Z17" s="28"/>
      <c r="AA17" s="28"/>
      <c r="AB17" s="40"/>
      <c r="AC17" s="41"/>
      <c r="AD17" s="39"/>
      <c r="AE17" s="39"/>
      <c r="AF17" s="39"/>
      <c r="AG17" s="39"/>
    </row>
    <row r="18" spans="1:33" ht="15.75" hidden="1" customHeight="1" x14ac:dyDescent="0.2">
      <c r="A18" s="28" t="s">
        <v>46</v>
      </c>
      <c r="B18" s="28"/>
      <c r="C18" s="15"/>
      <c r="D18" s="29"/>
      <c r="E18" s="29"/>
      <c r="F18" s="32"/>
      <c r="G18" s="30"/>
      <c r="H18" s="31"/>
      <c r="I18" s="31"/>
      <c r="J18" s="32"/>
      <c r="K18" s="32"/>
      <c r="L18" s="29"/>
      <c r="M18" s="33"/>
      <c r="N18" s="29"/>
      <c r="O18" s="34"/>
      <c r="P18" s="34"/>
      <c r="Q18" s="29"/>
      <c r="R18" s="29"/>
      <c r="S18" s="35"/>
      <c r="T18" s="28"/>
      <c r="U18" s="36"/>
      <c r="V18" s="37"/>
      <c r="W18" s="28"/>
      <c r="X18" s="38"/>
      <c r="Y18" s="39"/>
      <c r="Z18" s="28"/>
      <c r="AA18" s="28"/>
      <c r="AB18" s="40"/>
      <c r="AC18" s="41"/>
      <c r="AD18" s="39"/>
      <c r="AE18" s="39"/>
      <c r="AF18" s="39"/>
      <c r="AG18" s="39"/>
    </row>
    <row r="19" spans="1:33" ht="15.75" hidden="1" customHeight="1" x14ac:dyDescent="0.2">
      <c r="A19" s="28" t="s">
        <v>47</v>
      </c>
      <c r="B19" s="28"/>
      <c r="C19" s="15"/>
      <c r="D19" s="29"/>
      <c r="E19" s="29"/>
      <c r="F19" s="32"/>
      <c r="G19" s="30"/>
      <c r="H19" s="31"/>
      <c r="I19" s="31"/>
      <c r="J19" s="32"/>
      <c r="K19" s="32"/>
      <c r="L19" s="29"/>
      <c r="M19" s="33"/>
      <c r="N19" s="29"/>
      <c r="O19" s="34"/>
      <c r="P19" s="34"/>
      <c r="Q19" s="29"/>
      <c r="R19" s="29"/>
      <c r="S19" s="35"/>
      <c r="T19" s="28"/>
      <c r="U19" s="36"/>
      <c r="V19" s="37"/>
      <c r="W19" s="28"/>
      <c r="X19" s="38"/>
      <c r="Y19" s="39"/>
      <c r="Z19" s="28"/>
      <c r="AA19" s="28"/>
      <c r="AB19" s="40"/>
      <c r="AC19" s="41"/>
      <c r="AD19" s="39"/>
      <c r="AE19" s="39"/>
      <c r="AF19" s="39"/>
      <c r="AG19" s="39"/>
    </row>
    <row r="20" spans="1:33" ht="15.75" hidden="1" customHeight="1" x14ac:dyDescent="0.2">
      <c r="A20" s="28" t="s">
        <v>48</v>
      </c>
      <c r="B20" s="28"/>
      <c r="C20" s="15"/>
      <c r="D20" s="29"/>
      <c r="E20" s="29"/>
      <c r="F20" s="32"/>
      <c r="G20" s="30"/>
      <c r="H20" s="31"/>
      <c r="I20" s="31"/>
      <c r="J20" s="32"/>
      <c r="K20" s="32"/>
      <c r="L20" s="29"/>
      <c r="M20" s="33"/>
      <c r="N20" s="29"/>
      <c r="O20" s="34"/>
      <c r="P20" s="34"/>
      <c r="Q20" s="29"/>
      <c r="R20" s="29"/>
      <c r="S20" s="35"/>
      <c r="T20" s="28"/>
      <c r="U20" s="36"/>
      <c r="V20" s="37"/>
      <c r="W20" s="28"/>
      <c r="X20" s="38"/>
      <c r="Y20" s="39"/>
      <c r="Z20" s="28"/>
      <c r="AA20" s="28"/>
      <c r="AB20" s="40"/>
      <c r="AC20" s="41"/>
      <c r="AD20" s="39"/>
      <c r="AE20" s="39"/>
      <c r="AF20" s="39"/>
      <c r="AG20" s="39"/>
    </row>
    <row r="21" spans="1:33" ht="15.75" hidden="1" customHeight="1" x14ac:dyDescent="0.2">
      <c r="A21" s="28" t="s">
        <v>49</v>
      </c>
      <c r="B21" s="28"/>
      <c r="C21" s="15"/>
      <c r="D21" s="29"/>
      <c r="E21" s="29"/>
      <c r="F21" s="32"/>
      <c r="G21" s="30"/>
      <c r="H21" s="31"/>
      <c r="I21" s="31"/>
      <c r="J21" s="32"/>
      <c r="K21" s="32"/>
      <c r="L21" s="29"/>
      <c r="M21" s="33"/>
      <c r="N21" s="29"/>
      <c r="O21" s="34"/>
      <c r="P21" s="34"/>
      <c r="Q21" s="29"/>
      <c r="R21" s="29"/>
      <c r="S21" s="35"/>
      <c r="T21" s="28"/>
      <c r="U21" s="36"/>
      <c r="V21" s="37"/>
      <c r="W21" s="28"/>
      <c r="X21" s="38"/>
      <c r="Y21" s="39"/>
      <c r="Z21" s="28"/>
      <c r="AA21" s="28"/>
      <c r="AB21" s="40"/>
      <c r="AC21" s="41"/>
      <c r="AD21" s="39"/>
      <c r="AE21" s="39"/>
      <c r="AF21" s="39"/>
      <c r="AG21" s="39"/>
    </row>
    <row r="22" spans="1:33" ht="15.75" hidden="1" customHeight="1" x14ac:dyDescent="0.2">
      <c r="A22" s="28" t="s">
        <v>50</v>
      </c>
      <c r="B22" s="28"/>
      <c r="C22" s="15"/>
      <c r="D22" s="29"/>
      <c r="E22" s="29"/>
      <c r="F22" s="30"/>
      <c r="G22" s="30"/>
      <c r="H22" s="31"/>
      <c r="I22" s="31"/>
      <c r="J22" s="32"/>
      <c r="K22" s="32"/>
      <c r="L22" s="29"/>
      <c r="M22" s="33"/>
      <c r="N22" s="29"/>
      <c r="O22" s="34"/>
      <c r="P22" s="34"/>
      <c r="Q22" s="29"/>
      <c r="R22" s="29"/>
      <c r="S22" s="35"/>
      <c r="T22" s="28"/>
      <c r="U22" s="36"/>
      <c r="V22" s="37"/>
      <c r="W22" s="28"/>
      <c r="X22" s="38"/>
      <c r="Y22" s="39"/>
      <c r="Z22" s="28"/>
      <c r="AA22" s="28"/>
      <c r="AB22" s="40"/>
      <c r="AC22" s="41"/>
      <c r="AD22" s="39"/>
      <c r="AE22" s="39"/>
      <c r="AF22" s="39"/>
      <c r="AG22" s="39"/>
    </row>
    <row r="23" spans="1:33" ht="15.75" hidden="1" customHeight="1" x14ac:dyDescent="0.2">
      <c r="A23" s="28" t="s">
        <v>51</v>
      </c>
      <c r="B23" s="28"/>
      <c r="C23" s="15"/>
      <c r="D23" s="29"/>
      <c r="E23" s="29"/>
      <c r="F23" s="32"/>
      <c r="G23" s="30"/>
      <c r="H23" s="31"/>
      <c r="I23" s="31"/>
      <c r="J23" s="32"/>
      <c r="K23" s="32"/>
      <c r="L23" s="29"/>
      <c r="M23" s="33"/>
      <c r="N23" s="29"/>
      <c r="O23" s="34"/>
      <c r="P23" s="34"/>
      <c r="Q23" s="29"/>
      <c r="R23" s="29"/>
      <c r="S23" s="35"/>
      <c r="T23" s="28"/>
      <c r="U23" s="36"/>
      <c r="V23" s="37"/>
      <c r="W23" s="28"/>
      <c r="X23" s="38"/>
      <c r="Y23" s="39"/>
      <c r="Z23" s="28"/>
      <c r="AA23" s="28"/>
      <c r="AB23" s="40"/>
      <c r="AC23" s="41"/>
      <c r="AD23" s="39"/>
      <c r="AE23" s="39"/>
      <c r="AF23" s="39"/>
      <c r="AG23" s="39"/>
    </row>
    <row r="24" spans="1:33" ht="15.75" hidden="1" customHeight="1" x14ac:dyDescent="0.2">
      <c r="A24" s="28" t="s">
        <v>52</v>
      </c>
      <c r="B24" s="28"/>
      <c r="C24" s="15"/>
      <c r="D24" s="29"/>
      <c r="E24" s="29"/>
      <c r="F24" s="32"/>
      <c r="G24" s="32"/>
      <c r="H24" s="31"/>
      <c r="I24" s="31"/>
      <c r="J24" s="32"/>
      <c r="K24" s="32"/>
      <c r="L24" s="29"/>
      <c r="M24" s="33"/>
      <c r="N24" s="29"/>
      <c r="O24" s="34"/>
      <c r="P24" s="34"/>
      <c r="Q24" s="29"/>
      <c r="R24" s="29"/>
      <c r="S24" s="35"/>
      <c r="T24" s="28"/>
      <c r="U24" s="36"/>
      <c r="V24" s="37"/>
      <c r="W24" s="28"/>
      <c r="X24" s="38"/>
      <c r="Y24" s="39"/>
      <c r="Z24" s="28"/>
      <c r="AA24" s="28"/>
      <c r="AB24" s="40"/>
      <c r="AC24" s="41"/>
      <c r="AD24" s="39"/>
      <c r="AE24" s="39"/>
      <c r="AF24" s="39"/>
      <c r="AG24" s="39"/>
    </row>
    <row r="25" spans="1:33" ht="15.75" hidden="1" customHeight="1" x14ac:dyDescent="0.2">
      <c r="A25" s="28" t="s">
        <v>53</v>
      </c>
      <c r="B25" s="14"/>
      <c r="C25" s="15"/>
      <c r="D25" s="29"/>
      <c r="E25" s="29"/>
      <c r="F25" s="32"/>
      <c r="G25" s="32"/>
      <c r="H25" s="31"/>
      <c r="I25" s="31"/>
      <c r="J25" s="32"/>
      <c r="K25" s="32"/>
      <c r="L25" s="29"/>
      <c r="M25" s="33"/>
      <c r="N25" s="29"/>
      <c r="O25" s="34"/>
      <c r="P25" s="34"/>
      <c r="Q25" s="29"/>
      <c r="R25" s="29"/>
      <c r="S25" s="35"/>
      <c r="T25" s="28"/>
      <c r="U25" s="36"/>
      <c r="V25" s="37"/>
      <c r="W25" s="14"/>
      <c r="X25" s="38"/>
      <c r="Y25" s="39"/>
      <c r="Z25" s="14"/>
      <c r="AA25" s="28"/>
      <c r="AB25" s="40"/>
      <c r="AC25" s="41"/>
      <c r="AD25" s="39"/>
      <c r="AE25" s="39"/>
      <c r="AF25" s="39"/>
      <c r="AG25" s="39"/>
    </row>
    <row r="26" spans="1:33" ht="15.75" hidden="1" customHeight="1" x14ac:dyDescent="0.2">
      <c r="A26" s="14" t="s">
        <v>54</v>
      </c>
      <c r="B26" s="14"/>
      <c r="C26" s="15"/>
      <c r="D26" s="16"/>
      <c r="E26" s="16"/>
      <c r="F26" s="17"/>
      <c r="G26" s="17"/>
      <c r="H26" s="31"/>
      <c r="I26" s="31"/>
      <c r="J26" s="32"/>
      <c r="K26" s="32"/>
      <c r="L26" s="16"/>
      <c r="M26" s="33"/>
      <c r="N26" s="16"/>
      <c r="O26" s="34"/>
      <c r="P26" s="34"/>
      <c r="Q26" s="29"/>
      <c r="R26" s="29"/>
      <c r="S26" s="21"/>
      <c r="T26" s="28"/>
      <c r="U26" s="36"/>
      <c r="V26" s="37"/>
      <c r="W26" s="14"/>
      <c r="X26" s="38"/>
      <c r="Y26" s="39"/>
      <c r="Z26" s="14"/>
      <c r="AA26" s="28"/>
      <c r="AB26" s="40"/>
      <c r="AC26" s="14"/>
      <c r="AD26" s="39"/>
      <c r="AE26" s="25"/>
      <c r="AF26" s="25"/>
      <c r="AG26" s="25"/>
    </row>
    <row r="27" spans="1:33" ht="15.75" hidden="1" customHeight="1" x14ac:dyDescent="0.2">
      <c r="A27" s="14" t="s">
        <v>55</v>
      </c>
      <c r="B27" s="14"/>
      <c r="C27" s="15"/>
      <c r="D27" s="16"/>
      <c r="E27" s="16"/>
      <c r="F27" s="17"/>
      <c r="G27" s="17"/>
      <c r="H27" s="31"/>
      <c r="I27" s="31"/>
      <c r="J27" s="32"/>
      <c r="K27" s="32"/>
      <c r="L27" s="16"/>
      <c r="M27" s="33"/>
      <c r="N27" s="16"/>
      <c r="O27" s="34"/>
      <c r="P27" s="34"/>
      <c r="Q27" s="29"/>
      <c r="R27" s="29"/>
      <c r="S27" s="21"/>
      <c r="T27" s="28"/>
      <c r="U27" s="36"/>
      <c r="V27" s="37"/>
      <c r="W27" s="14"/>
      <c r="X27" s="38"/>
      <c r="Y27" s="39"/>
      <c r="Z27" s="14"/>
      <c r="AA27" s="28"/>
      <c r="AB27" s="40"/>
      <c r="AC27" s="41"/>
      <c r="AD27" s="39"/>
      <c r="AE27" s="25"/>
      <c r="AF27" s="25"/>
      <c r="AG27" s="25"/>
    </row>
    <row r="28" spans="1:33" ht="15.75" customHeight="1" x14ac:dyDescent="0.2">
      <c r="A28" s="14" t="s">
        <v>56</v>
      </c>
      <c r="B28" s="14"/>
      <c r="C28" s="15">
        <f t="shared" ref="C28:C32" si="1">IFERROR(F28/D28," - ")</f>
        <v>109.95</v>
      </c>
      <c r="D28" s="16">
        <v>1</v>
      </c>
      <c r="E28" s="16">
        <v>0</v>
      </c>
      <c r="F28" s="17">
        <v>109.95</v>
      </c>
      <c r="G28" s="17">
        <v>0</v>
      </c>
      <c r="H28" s="31">
        <f t="shared" ref="H28:H32" si="2">G28/F28*-1</f>
        <v>0</v>
      </c>
      <c r="I28" s="31">
        <f t="shared" ref="I28:I32" si="3">J28/F28</f>
        <v>0.37385088676671208</v>
      </c>
      <c r="J28" s="32">
        <f t="shared" ref="J28:J32" si="4">F28*0.85+G28+AF28*D28+D28*AE28+AG28+AD28</f>
        <v>41.104904999999995</v>
      </c>
      <c r="K28" s="32">
        <f t="shared" ref="K28:K32" si="5">J28/D28</f>
        <v>41.104904999999995</v>
      </c>
      <c r="L28" s="16">
        <v>2</v>
      </c>
      <c r="M28" s="33">
        <f t="shared" ref="M28:M32" si="6">IFERROR(D28/L28,"-")</f>
        <v>0.5</v>
      </c>
      <c r="N28" s="16">
        <v>0</v>
      </c>
      <c r="O28" s="34">
        <f t="shared" ref="O28:P28" si="7">D28/7</f>
        <v>0.14285714285714285</v>
      </c>
      <c r="P28" s="34">
        <f t="shared" si="7"/>
        <v>0</v>
      </c>
      <c r="Q28" s="29">
        <f t="shared" ref="Q28:Q32" si="8">ROUNDDOWN(N28/(O28+P28),0)</f>
        <v>0</v>
      </c>
      <c r="R28" s="29"/>
      <c r="S28" s="21">
        <v>0</v>
      </c>
      <c r="T28" s="28" t="s">
        <v>32</v>
      </c>
      <c r="U28" s="36" t="s">
        <v>32</v>
      </c>
      <c r="V28" s="37" t="s">
        <v>32</v>
      </c>
      <c r="W28" s="14">
        <v>0</v>
      </c>
      <c r="X28" s="38">
        <f t="shared" ref="X28:X32" si="9">IFERROR(W28/D28,0)</f>
        <v>0</v>
      </c>
      <c r="Y28" s="39">
        <f t="shared" ref="Y28:Y32" si="10">IFERROR(G28/(W28+Z28)*-1,0)</f>
        <v>0</v>
      </c>
      <c r="Z28" s="14">
        <v>0</v>
      </c>
      <c r="AA28" s="28">
        <v>0</v>
      </c>
      <c r="AB28" s="40">
        <f t="shared" ref="AB28:AB32" si="11">IF(OR(AA28="UsLargeStandardSize",AA28="UsSmallStandardSize"),-0.69,-0.48)</f>
        <v>-0.48</v>
      </c>
      <c r="AC28" s="41">
        <v>0</v>
      </c>
      <c r="AD28" s="39">
        <f t="shared" ref="AD28:AD32" si="12">IFERROR(AB28*AC28*D28*2,0)</f>
        <v>0</v>
      </c>
      <c r="AE28" s="25">
        <v>0</v>
      </c>
      <c r="AF28" s="25">
        <v>-52.352595000000001</v>
      </c>
      <c r="AG28" s="25">
        <v>0</v>
      </c>
    </row>
    <row r="29" spans="1:33" ht="15.75" customHeight="1" x14ac:dyDescent="0.2">
      <c r="A29" s="28" t="s">
        <v>57</v>
      </c>
      <c r="B29" s="28"/>
      <c r="C29" s="15" t="str">
        <f t="shared" si="1"/>
        <v xml:space="preserve"> - </v>
      </c>
      <c r="D29" s="29">
        <v>0</v>
      </c>
      <c r="E29" s="29">
        <v>0</v>
      </c>
      <c r="F29" s="32">
        <v>0</v>
      </c>
      <c r="G29" s="32">
        <v>0</v>
      </c>
      <c r="H29" s="31" t="e">
        <f t="shared" si="2"/>
        <v>#DIV/0!</v>
      </c>
      <c r="I29" s="31" t="e">
        <f t="shared" si="3"/>
        <v>#DIV/0!</v>
      </c>
      <c r="J29" s="32">
        <f t="shared" si="4"/>
        <v>0</v>
      </c>
      <c r="K29" s="32" t="e">
        <f t="shared" si="5"/>
        <v>#DIV/0!</v>
      </c>
      <c r="L29" s="29">
        <v>0</v>
      </c>
      <c r="M29" s="33" t="str">
        <f t="shared" si="6"/>
        <v>-</v>
      </c>
      <c r="N29" s="16">
        <v>0</v>
      </c>
      <c r="O29" s="34">
        <f t="shared" ref="O29:P29" si="13">D29/7</f>
        <v>0</v>
      </c>
      <c r="P29" s="34">
        <f t="shared" si="13"/>
        <v>0</v>
      </c>
      <c r="Q29" s="29" t="e">
        <f t="shared" si="8"/>
        <v>#DIV/0!</v>
      </c>
      <c r="R29" s="29"/>
      <c r="S29" s="21">
        <v>0</v>
      </c>
      <c r="T29" s="28" t="s">
        <v>32</v>
      </c>
      <c r="U29" s="36" t="s">
        <v>32</v>
      </c>
      <c r="V29" s="37" t="s">
        <v>32</v>
      </c>
      <c r="W29" s="28">
        <v>0</v>
      </c>
      <c r="X29" s="38">
        <f t="shared" si="9"/>
        <v>0</v>
      </c>
      <c r="Y29" s="39">
        <f t="shared" si="10"/>
        <v>0</v>
      </c>
      <c r="Z29" s="28">
        <v>0</v>
      </c>
      <c r="AA29" s="28">
        <v>0</v>
      </c>
      <c r="AB29" s="40">
        <f t="shared" si="11"/>
        <v>-0.48</v>
      </c>
      <c r="AC29" s="41">
        <v>0</v>
      </c>
      <c r="AD29" s="39">
        <f t="shared" si="12"/>
        <v>0</v>
      </c>
      <c r="AE29" s="39">
        <v>0</v>
      </c>
      <c r="AF29" s="25">
        <v>-52.352595000000001</v>
      </c>
      <c r="AG29" s="39">
        <v>0</v>
      </c>
    </row>
    <row r="30" spans="1:33" ht="15.75" customHeight="1" x14ac:dyDescent="0.2">
      <c r="A30" s="14" t="s">
        <v>58</v>
      </c>
      <c r="B30" s="14"/>
      <c r="C30" s="15" t="str">
        <f t="shared" si="1"/>
        <v xml:space="preserve"> - </v>
      </c>
      <c r="D30" s="16">
        <v>0</v>
      </c>
      <c r="E30" s="16">
        <v>0</v>
      </c>
      <c r="F30" s="17">
        <v>0</v>
      </c>
      <c r="G30" s="17">
        <v>0</v>
      </c>
      <c r="H30" s="31" t="e">
        <f t="shared" si="2"/>
        <v>#DIV/0!</v>
      </c>
      <c r="I30" s="31" t="e">
        <f t="shared" si="3"/>
        <v>#DIV/0!</v>
      </c>
      <c r="J30" s="32">
        <f t="shared" si="4"/>
        <v>0</v>
      </c>
      <c r="K30" s="32" t="e">
        <f t="shared" si="5"/>
        <v>#DIV/0!</v>
      </c>
      <c r="L30" s="16">
        <v>0</v>
      </c>
      <c r="M30" s="33" t="str">
        <f t="shared" si="6"/>
        <v>-</v>
      </c>
      <c r="N30" s="16">
        <v>0</v>
      </c>
      <c r="O30" s="34">
        <f t="shared" ref="O30:P30" si="14">D30/7</f>
        <v>0</v>
      </c>
      <c r="P30" s="34">
        <f t="shared" si="14"/>
        <v>0</v>
      </c>
      <c r="Q30" s="29" t="e">
        <f t="shared" si="8"/>
        <v>#DIV/0!</v>
      </c>
      <c r="R30" s="29"/>
      <c r="S30" s="21">
        <v>0</v>
      </c>
      <c r="T30" s="28" t="s">
        <v>32</v>
      </c>
      <c r="U30" s="36" t="s">
        <v>32</v>
      </c>
      <c r="V30" s="37" t="s">
        <v>32</v>
      </c>
      <c r="W30" s="14">
        <v>0</v>
      </c>
      <c r="X30" s="38">
        <f t="shared" si="9"/>
        <v>0</v>
      </c>
      <c r="Y30" s="39">
        <f t="shared" si="10"/>
        <v>0</v>
      </c>
      <c r="Z30" s="14">
        <v>0</v>
      </c>
      <c r="AA30" s="28">
        <v>0</v>
      </c>
      <c r="AB30" s="40">
        <f t="shared" si="11"/>
        <v>-0.48</v>
      </c>
      <c r="AC30" s="41">
        <v>0</v>
      </c>
      <c r="AD30" s="39">
        <f t="shared" si="12"/>
        <v>0</v>
      </c>
      <c r="AE30" s="25">
        <v>0</v>
      </c>
      <c r="AF30" s="25">
        <v>-52.352595000000001</v>
      </c>
      <c r="AG30" s="25">
        <v>0</v>
      </c>
    </row>
    <row r="31" spans="1:33" ht="15.75" customHeight="1" x14ac:dyDescent="0.2">
      <c r="A31" s="14" t="s">
        <v>59</v>
      </c>
      <c r="B31" s="14"/>
      <c r="C31" s="15" t="str">
        <f t="shared" si="1"/>
        <v xml:space="preserve"> - </v>
      </c>
      <c r="D31" s="16">
        <v>0</v>
      </c>
      <c r="E31" s="16">
        <v>0</v>
      </c>
      <c r="F31" s="17">
        <v>0</v>
      </c>
      <c r="G31" s="42">
        <v>0</v>
      </c>
      <c r="H31" s="31" t="e">
        <f t="shared" si="2"/>
        <v>#DIV/0!</v>
      </c>
      <c r="I31" s="31" t="e">
        <f t="shared" si="3"/>
        <v>#DIV/0!</v>
      </c>
      <c r="J31" s="32">
        <f t="shared" si="4"/>
        <v>0</v>
      </c>
      <c r="K31" s="32" t="e">
        <f t="shared" si="5"/>
        <v>#DIV/0!</v>
      </c>
      <c r="L31" s="16">
        <v>0</v>
      </c>
      <c r="M31" s="33" t="str">
        <f t="shared" si="6"/>
        <v>-</v>
      </c>
      <c r="N31" s="16">
        <v>0</v>
      </c>
      <c r="O31" s="34">
        <f t="shared" ref="O31:P32" si="15">D31/7</f>
        <v>0</v>
      </c>
      <c r="P31" s="34">
        <f t="shared" si="15"/>
        <v>0</v>
      </c>
      <c r="Q31" s="29" t="e">
        <f t="shared" si="8"/>
        <v>#DIV/0!</v>
      </c>
      <c r="R31" s="29"/>
      <c r="S31" s="21" t="e">
        <v>#N/A</v>
      </c>
      <c r="T31" s="14" t="s">
        <v>32</v>
      </c>
      <c r="U31" s="22" t="s">
        <v>32</v>
      </c>
      <c r="V31" s="43" t="s">
        <v>32</v>
      </c>
      <c r="W31" s="14">
        <v>0</v>
      </c>
      <c r="X31" s="38">
        <f t="shared" si="9"/>
        <v>0</v>
      </c>
      <c r="Y31" s="39">
        <f t="shared" si="10"/>
        <v>0</v>
      </c>
      <c r="Z31" s="14">
        <v>0</v>
      </c>
      <c r="AA31" s="14">
        <v>0</v>
      </c>
      <c r="AB31" s="40">
        <f t="shared" si="11"/>
        <v>-0.48</v>
      </c>
      <c r="AC31" s="27">
        <v>0</v>
      </c>
      <c r="AD31" s="39">
        <f t="shared" si="12"/>
        <v>0</v>
      </c>
      <c r="AE31" s="44">
        <v>0</v>
      </c>
      <c r="AF31" s="44">
        <v>-52.352595000000008</v>
      </c>
      <c r="AG31" s="25">
        <v>0</v>
      </c>
    </row>
    <row r="32" spans="1:33" s="47" customFormat="1" ht="15.75" customHeight="1" x14ac:dyDescent="0.2">
      <c r="A32" s="47" t="s">
        <v>67</v>
      </c>
      <c r="C32" s="15" t="str">
        <f t="shared" si="1"/>
        <v xml:space="preserve"> - </v>
      </c>
      <c r="D32" s="48">
        <v>0</v>
      </c>
      <c r="E32" s="48">
        <v>0</v>
      </c>
      <c r="F32" s="49">
        <v>0</v>
      </c>
      <c r="G32" s="49">
        <v>-0.03</v>
      </c>
      <c r="H32" s="31" t="e">
        <f t="shared" si="2"/>
        <v>#DIV/0!</v>
      </c>
      <c r="I32" s="31" t="e">
        <f t="shared" si="3"/>
        <v>#DIV/0!</v>
      </c>
      <c r="J32" s="32">
        <f t="shared" si="4"/>
        <v>-0.03</v>
      </c>
      <c r="K32" s="32" t="e">
        <f t="shared" si="5"/>
        <v>#DIV/0!</v>
      </c>
      <c r="L32" s="48">
        <v>0</v>
      </c>
      <c r="M32" s="33" t="str">
        <f t="shared" si="6"/>
        <v>-</v>
      </c>
      <c r="N32" s="48">
        <v>0</v>
      </c>
      <c r="O32" s="34">
        <f t="shared" si="15"/>
        <v>0</v>
      </c>
      <c r="P32" s="34">
        <f t="shared" si="15"/>
        <v>0</v>
      </c>
      <c r="Q32" s="29" t="e">
        <f t="shared" si="8"/>
        <v>#DIV/0!</v>
      </c>
      <c r="R32" s="29" t="str">
        <f ca="1">IFERROR(VLOOKUP($B$2,IMPORTRANGE("https://docs.google.com/spreadsheets/d/1KiWZV1ko8G7lnRucBRBd29jj3Be6ltMfljMDqzOkQmI/edit#gid=1381463014","Lookup!A:F"),6,FALSE),"")</f>
        <v/>
      </c>
      <c r="S32" s="50">
        <v>0</v>
      </c>
      <c r="T32" s="47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1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2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47">
        <v>0</v>
      </c>
      <c r="X32" s="38">
        <f t="shared" si="9"/>
        <v>0</v>
      </c>
      <c r="Y32" s="39">
        <f t="shared" si="10"/>
        <v>0</v>
      </c>
      <c r="Z32" s="47">
        <v>0</v>
      </c>
      <c r="AA32" s="47">
        <v>0</v>
      </c>
      <c r="AB32" s="40">
        <f t="shared" si="11"/>
        <v>-0.48</v>
      </c>
      <c r="AC32" s="53">
        <v>0</v>
      </c>
      <c r="AD32" s="39">
        <f t="shared" si="12"/>
        <v>0</v>
      </c>
      <c r="AE32" s="54">
        <v>0</v>
      </c>
      <c r="AF32" s="54">
        <v>-52.352595000000001</v>
      </c>
      <c r="AG32" s="54">
        <v>0</v>
      </c>
    </row>
    <row r="33" spans="1:33" ht="15.75" customHeight="1" x14ac:dyDescent="0.2">
      <c r="A33" s="14"/>
      <c r="B33" s="14"/>
      <c r="C33" s="45"/>
      <c r="D33" s="16"/>
      <c r="E33" s="16"/>
      <c r="F33" s="17"/>
      <c r="G33" s="17"/>
      <c r="H33" s="17"/>
      <c r="I33" s="16"/>
      <c r="J33" s="16"/>
      <c r="K33" s="16"/>
      <c r="L33" s="16"/>
      <c r="M33" s="19"/>
      <c r="N33" s="16"/>
      <c r="O33" s="16"/>
      <c r="P33" s="16"/>
      <c r="Q33" s="16"/>
      <c r="R33" s="16"/>
      <c r="S33" s="21"/>
      <c r="T33" s="14"/>
      <c r="U33" s="22"/>
      <c r="V33" s="43"/>
      <c r="W33" s="14"/>
      <c r="X33" s="14"/>
      <c r="Y33" s="14"/>
      <c r="Z33" s="14"/>
      <c r="AA33" s="1"/>
      <c r="AB33" s="14"/>
      <c r="AC33" s="14"/>
      <c r="AD33" s="14"/>
      <c r="AE33" s="25"/>
      <c r="AF33" s="25"/>
      <c r="AG33" s="25"/>
    </row>
    <row r="34" spans="1:33" ht="15.75" customHeight="1" x14ac:dyDescent="0.2">
      <c r="A34" s="14"/>
      <c r="B34" s="14"/>
      <c r="C34" s="45"/>
      <c r="D34" s="16"/>
      <c r="E34" s="16"/>
      <c r="F34" s="17"/>
      <c r="G34" s="17"/>
      <c r="H34" s="17"/>
      <c r="I34" s="16"/>
      <c r="J34" s="16"/>
      <c r="K34" s="16"/>
      <c r="L34" s="16"/>
      <c r="M34" s="19"/>
      <c r="N34" s="16"/>
      <c r="O34" s="16"/>
      <c r="P34" s="16"/>
      <c r="Q34" s="16"/>
      <c r="R34" s="16"/>
      <c r="S34" s="21"/>
      <c r="T34" s="14"/>
      <c r="U34" s="22"/>
      <c r="V34" s="43"/>
      <c r="W34" s="14"/>
      <c r="X34" s="14"/>
      <c r="Y34" s="14"/>
      <c r="Z34" s="14"/>
      <c r="AA34" s="1"/>
      <c r="AB34" s="14"/>
      <c r="AC34" s="14"/>
      <c r="AD34" s="14"/>
      <c r="AE34" s="25"/>
      <c r="AF34" s="25"/>
      <c r="AG34" s="25"/>
    </row>
    <row r="35" spans="1:33" ht="15.75" customHeight="1" x14ac:dyDescent="0.2">
      <c r="A35" s="14"/>
      <c r="B35" s="14"/>
      <c r="C35" s="45"/>
      <c r="D35" s="16"/>
      <c r="E35" s="16"/>
      <c r="F35" s="17"/>
      <c r="G35" s="17"/>
      <c r="H35" s="17"/>
      <c r="I35" s="16"/>
      <c r="J35" s="16"/>
      <c r="K35" s="16"/>
      <c r="L35" s="16"/>
      <c r="M35" s="19"/>
      <c r="N35" s="16"/>
      <c r="O35" s="16"/>
      <c r="P35" s="16"/>
      <c r="Q35" s="16"/>
      <c r="R35" s="16"/>
      <c r="S35" s="21"/>
      <c r="T35" s="14"/>
      <c r="U35" s="22"/>
      <c r="V35" s="43"/>
      <c r="W35" s="14"/>
      <c r="X35" s="14"/>
      <c r="Y35" s="14"/>
      <c r="Z35" s="14"/>
      <c r="AA35" s="1"/>
      <c r="AB35" s="14"/>
      <c r="AC35" s="14"/>
      <c r="AD35" s="14"/>
      <c r="AE35" s="25"/>
      <c r="AF35" s="25"/>
      <c r="AG35" s="25"/>
    </row>
    <row r="36" spans="1:33" ht="15.75" customHeight="1" x14ac:dyDescent="0.2">
      <c r="A36" s="14"/>
      <c r="B36" s="14"/>
      <c r="C36" s="45"/>
      <c r="D36" s="16"/>
      <c r="E36" s="16"/>
      <c r="F36" s="17"/>
      <c r="G36" s="17"/>
      <c r="H36" s="17"/>
      <c r="I36" s="16"/>
      <c r="J36" s="16"/>
      <c r="K36" s="16"/>
      <c r="L36" s="16"/>
      <c r="M36" s="19"/>
      <c r="N36" s="16"/>
      <c r="O36" s="16"/>
      <c r="P36" s="16"/>
      <c r="Q36" s="16"/>
      <c r="R36" s="16"/>
      <c r="S36" s="21"/>
      <c r="T36" s="14"/>
      <c r="U36" s="22"/>
      <c r="V36" s="43"/>
      <c r="W36" s="14"/>
      <c r="X36" s="14"/>
      <c r="Y36" s="14"/>
      <c r="Z36" s="14"/>
      <c r="AA36" s="1"/>
      <c r="AB36" s="14"/>
      <c r="AC36" s="14"/>
      <c r="AD36" s="14"/>
      <c r="AE36" s="25"/>
      <c r="AF36" s="25"/>
      <c r="AG36" s="25"/>
    </row>
    <row r="37" spans="1:33" ht="15.75" customHeight="1" x14ac:dyDescent="0.2">
      <c r="A37" s="14"/>
      <c r="B37" s="14"/>
      <c r="C37" s="45"/>
      <c r="D37" s="16"/>
      <c r="E37" s="16"/>
      <c r="F37" s="17"/>
      <c r="G37" s="17"/>
      <c r="H37" s="17"/>
      <c r="I37" s="16"/>
      <c r="J37" s="16"/>
      <c r="K37" s="16"/>
      <c r="L37" s="16"/>
      <c r="M37" s="19"/>
      <c r="N37" s="16"/>
      <c r="O37" s="16"/>
      <c r="P37" s="16"/>
      <c r="Q37" s="16"/>
      <c r="R37" s="16"/>
      <c r="S37" s="21"/>
      <c r="T37" s="14"/>
      <c r="U37" s="22"/>
      <c r="V37" s="43"/>
      <c r="W37" s="14"/>
      <c r="X37" s="14"/>
      <c r="Y37" s="14"/>
      <c r="Z37" s="14"/>
      <c r="AA37" s="1"/>
      <c r="AB37" s="14"/>
      <c r="AC37" s="14"/>
      <c r="AD37" s="14"/>
      <c r="AE37" s="25"/>
      <c r="AF37" s="25"/>
      <c r="AG37" s="25"/>
    </row>
    <row r="38" spans="1:33" ht="15.75" customHeight="1" x14ac:dyDescent="0.2">
      <c r="A38" s="14"/>
      <c r="B38" s="14"/>
      <c r="C38" s="45"/>
      <c r="D38" s="16"/>
      <c r="E38" s="16"/>
      <c r="F38" s="17"/>
      <c r="G38" s="17"/>
      <c r="H38" s="17"/>
      <c r="I38" s="16"/>
      <c r="J38" s="16"/>
      <c r="K38" s="16"/>
      <c r="L38" s="16"/>
      <c r="M38" s="19"/>
      <c r="N38" s="16"/>
      <c r="O38" s="16"/>
      <c r="P38" s="16"/>
      <c r="Q38" s="16"/>
      <c r="R38" s="16"/>
      <c r="S38" s="21"/>
      <c r="T38" s="14"/>
      <c r="U38" s="22"/>
      <c r="V38" s="43"/>
      <c r="W38" s="14"/>
      <c r="X38" s="14"/>
      <c r="Y38" s="14"/>
      <c r="Z38" s="14"/>
      <c r="AA38" s="1"/>
      <c r="AB38" s="14"/>
      <c r="AC38" s="14"/>
      <c r="AD38" s="14"/>
      <c r="AE38" s="25"/>
      <c r="AF38" s="25"/>
      <c r="AG38" s="25"/>
    </row>
    <row r="39" spans="1:33" ht="15.75" customHeight="1" x14ac:dyDescent="0.2">
      <c r="A39" s="14"/>
      <c r="B39" s="14"/>
      <c r="C39" s="45"/>
      <c r="D39" s="16"/>
      <c r="E39" s="16"/>
      <c r="F39" s="17"/>
      <c r="G39" s="17"/>
      <c r="H39" s="17"/>
      <c r="I39" s="16"/>
      <c r="J39" s="16"/>
      <c r="K39" s="16"/>
      <c r="L39" s="16"/>
      <c r="M39" s="19"/>
      <c r="N39" s="16"/>
      <c r="O39" s="16"/>
      <c r="P39" s="16"/>
      <c r="Q39" s="16"/>
      <c r="R39" s="16"/>
      <c r="S39" s="21"/>
      <c r="T39" s="14"/>
      <c r="U39" s="22"/>
      <c r="V39" s="43"/>
      <c r="W39" s="14"/>
      <c r="X39" s="14"/>
      <c r="Y39" s="14"/>
      <c r="Z39" s="14"/>
      <c r="AA39" s="1"/>
      <c r="AB39" s="14"/>
      <c r="AC39" s="14"/>
      <c r="AD39" s="14"/>
      <c r="AE39" s="25"/>
      <c r="AF39" s="25"/>
      <c r="AG39" s="25"/>
    </row>
    <row r="40" spans="1:33" ht="15.75" customHeight="1" x14ac:dyDescent="0.2">
      <c r="A40" s="14"/>
      <c r="B40" s="14"/>
      <c r="C40" s="45"/>
      <c r="D40" s="16"/>
      <c r="E40" s="16"/>
      <c r="F40" s="17"/>
      <c r="G40" s="17"/>
      <c r="H40" s="17"/>
      <c r="I40" s="16"/>
      <c r="J40" s="16"/>
      <c r="K40" s="16"/>
      <c r="L40" s="16"/>
      <c r="M40" s="19"/>
      <c r="N40" s="16"/>
      <c r="O40" s="16"/>
      <c r="P40" s="16"/>
      <c r="Q40" s="16"/>
      <c r="R40" s="16"/>
      <c r="S40" s="21"/>
      <c r="T40" s="14"/>
      <c r="U40" s="22"/>
      <c r="V40" s="43"/>
      <c r="W40" s="14"/>
      <c r="X40" s="14"/>
      <c r="Y40" s="14"/>
      <c r="Z40" s="14"/>
      <c r="AA40" s="1"/>
      <c r="AB40" s="14"/>
      <c r="AC40" s="14"/>
      <c r="AD40" s="14"/>
      <c r="AE40" s="25"/>
      <c r="AF40" s="25"/>
      <c r="AG40" s="25"/>
    </row>
    <row r="41" spans="1:33" ht="15.75" customHeight="1" x14ac:dyDescent="0.2">
      <c r="A41" s="14"/>
      <c r="B41" s="14"/>
      <c r="C41" s="45"/>
      <c r="D41" s="16"/>
      <c r="E41" s="16"/>
      <c r="F41" s="17"/>
      <c r="G41" s="17"/>
      <c r="H41" s="17"/>
      <c r="I41" s="16"/>
      <c r="J41" s="16"/>
      <c r="K41" s="16"/>
      <c r="L41" s="16"/>
      <c r="M41" s="19"/>
      <c r="N41" s="16"/>
      <c r="O41" s="16"/>
      <c r="P41" s="16"/>
      <c r="Q41" s="16"/>
      <c r="R41" s="16"/>
      <c r="S41" s="21"/>
      <c r="T41" s="14"/>
      <c r="U41" s="22"/>
      <c r="V41" s="43"/>
      <c r="W41" s="14"/>
      <c r="X41" s="14"/>
      <c r="Y41" s="14"/>
      <c r="Z41" s="14"/>
      <c r="AA41" s="1"/>
      <c r="AB41" s="14"/>
      <c r="AC41" s="14"/>
      <c r="AD41" s="14"/>
      <c r="AE41" s="25"/>
      <c r="AF41" s="25"/>
      <c r="AG41" s="25"/>
    </row>
    <row r="42" spans="1:33" ht="15.75" customHeight="1" x14ac:dyDescent="0.2">
      <c r="A42" s="14"/>
      <c r="B42" s="14"/>
      <c r="C42" s="45"/>
      <c r="D42" s="16"/>
      <c r="E42" s="16"/>
      <c r="F42" s="17"/>
      <c r="G42" s="17"/>
      <c r="H42" s="17"/>
      <c r="I42" s="16"/>
      <c r="J42" s="16"/>
      <c r="K42" s="16"/>
      <c r="L42" s="16"/>
      <c r="M42" s="19"/>
      <c r="N42" s="16"/>
      <c r="O42" s="16"/>
      <c r="P42" s="16"/>
      <c r="Q42" s="16"/>
      <c r="R42" s="16"/>
      <c r="S42" s="21"/>
      <c r="T42" s="14"/>
      <c r="U42" s="22"/>
      <c r="V42" s="43"/>
      <c r="W42" s="14"/>
      <c r="X42" s="14"/>
      <c r="Y42" s="14"/>
      <c r="Z42" s="14"/>
      <c r="AA42" s="1"/>
      <c r="AB42" s="14"/>
      <c r="AC42" s="14"/>
      <c r="AD42" s="14"/>
      <c r="AE42" s="25"/>
      <c r="AF42" s="25"/>
      <c r="AG42" s="25"/>
    </row>
    <row r="43" spans="1:33" ht="15.75" customHeight="1" x14ac:dyDescent="0.2">
      <c r="A43" s="14"/>
      <c r="B43" s="14"/>
      <c r="C43" s="45"/>
      <c r="D43" s="16"/>
      <c r="E43" s="16"/>
      <c r="F43" s="17"/>
      <c r="G43" s="17"/>
      <c r="H43" s="17"/>
      <c r="I43" s="16"/>
      <c r="J43" s="16"/>
      <c r="K43" s="16"/>
      <c r="L43" s="16"/>
      <c r="M43" s="19"/>
      <c r="N43" s="16"/>
      <c r="O43" s="16"/>
      <c r="P43" s="16"/>
      <c r="Q43" s="16"/>
      <c r="R43" s="16"/>
      <c r="S43" s="21"/>
      <c r="T43" s="14"/>
      <c r="U43" s="22"/>
      <c r="V43" s="43"/>
      <c r="W43" s="14"/>
      <c r="X43" s="14"/>
      <c r="Y43" s="14"/>
      <c r="Z43" s="14"/>
      <c r="AA43" s="1"/>
      <c r="AB43" s="14"/>
      <c r="AC43" s="14"/>
      <c r="AD43" s="14"/>
      <c r="AE43" s="25"/>
      <c r="AF43" s="25"/>
      <c r="AG43" s="25"/>
    </row>
    <row r="44" spans="1:33" ht="15.75" customHeight="1" x14ac:dyDescent="0.2">
      <c r="A44" s="14"/>
      <c r="B44" s="14"/>
      <c r="C44" s="45"/>
      <c r="D44" s="16"/>
      <c r="E44" s="16"/>
      <c r="F44" s="17"/>
      <c r="G44" s="17"/>
      <c r="H44" s="17"/>
      <c r="I44" s="16"/>
      <c r="J44" s="16"/>
      <c r="K44" s="16"/>
      <c r="L44" s="16"/>
      <c r="M44" s="19"/>
      <c r="N44" s="16"/>
      <c r="O44" s="16"/>
      <c r="P44" s="16"/>
      <c r="Q44" s="16"/>
      <c r="R44" s="16"/>
      <c r="S44" s="21"/>
      <c r="T44" s="14"/>
      <c r="U44" s="22"/>
      <c r="V44" s="43"/>
      <c r="W44" s="14"/>
      <c r="X44" s="14"/>
      <c r="Y44" s="14"/>
      <c r="Z44" s="14"/>
      <c r="AA44" s="1"/>
      <c r="AB44" s="14"/>
      <c r="AC44" s="14"/>
      <c r="AD44" s="14"/>
      <c r="AE44" s="25"/>
      <c r="AF44" s="25"/>
      <c r="AG44" s="25"/>
    </row>
    <row r="45" spans="1:33" ht="15.75" customHeight="1" x14ac:dyDescent="0.2">
      <c r="A45" s="14"/>
      <c r="B45" s="14"/>
      <c r="C45" s="45"/>
      <c r="D45" s="16"/>
      <c r="E45" s="16"/>
      <c r="F45" s="17"/>
      <c r="G45" s="17"/>
      <c r="H45" s="17"/>
      <c r="I45" s="16"/>
      <c r="J45" s="16"/>
      <c r="K45" s="16"/>
      <c r="L45" s="16"/>
      <c r="M45" s="19"/>
      <c r="N45" s="16"/>
      <c r="O45" s="16"/>
      <c r="P45" s="16"/>
      <c r="Q45" s="16"/>
      <c r="R45" s="16"/>
      <c r="S45" s="21"/>
      <c r="T45" s="14"/>
      <c r="U45" s="22"/>
      <c r="V45" s="43"/>
      <c r="W45" s="14"/>
      <c r="X45" s="14"/>
      <c r="Y45" s="14"/>
      <c r="Z45" s="14"/>
      <c r="AA45" s="1"/>
      <c r="AB45" s="14"/>
      <c r="AC45" s="14"/>
      <c r="AD45" s="14"/>
      <c r="AE45" s="25"/>
      <c r="AF45" s="25"/>
      <c r="AG45" s="25"/>
    </row>
    <row r="46" spans="1:33" ht="15.75" customHeight="1" x14ac:dyDescent="0.2">
      <c r="A46" s="14"/>
      <c r="B46" s="14"/>
      <c r="C46" s="45"/>
      <c r="D46" s="16"/>
      <c r="E46" s="16"/>
      <c r="F46" s="17"/>
      <c r="G46" s="17"/>
      <c r="H46" s="17"/>
      <c r="I46" s="16"/>
      <c r="J46" s="16"/>
      <c r="K46" s="16"/>
      <c r="L46" s="16"/>
      <c r="M46" s="19"/>
      <c r="N46" s="16"/>
      <c r="O46" s="16"/>
      <c r="P46" s="16"/>
      <c r="Q46" s="16"/>
      <c r="R46" s="16"/>
      <c r="S46" s="21"/>
      <c r="T46" s="14"/>
      <c r="U46" s="22"/>
      <c r="V46" s="43"/>
      <c r="W46" s="14"/>
      <c r="X46" s="14"/>
      <c r="Y46" s="14"/>
      <c r="Z46" s="14"/>
      <c r="AA46" s="1"/>
      <c r="AB46" s="14"/>
      <c r="AC46" s="14"/>
      <c r="AD46" s="14"/>
      <c r="AE46" s="25"/>
      <c r="AF46" s="25"/>
      <c r="AG46" s="25"/>
    </row>
    <row r="47" spans="1:33" ht="15.75" customHeight="1" x14ac:dyDescent="0.2">
      <c r="A47" s="14"/>
      <c r="B47" s="14"/>
      <c r="C47" s="45"/>
      <c r="D47" s="16"/>
      <c r="E47" s="16"/>
      <c r="F47" s="17"/>
      <c r="G47" s="17"/>
      <c r="H47" s="17"/>
      <c r="I47" s="16"/>
      <c r="J47" s="16"/>
      <c r="K47" s="16"/>
      <c r="L47" s="16"/>
      <c r="M47" s="19"/>
      <c r="N47" s="16"/>
      <c r="O47" s="16"/>
      <c r="P47" s="16"/>
      <c r="Q47" s="16"/>
      <c r="R47" s="16"/>
      <c r="S47" s="21"/>
      <c r="T47" s="14"/>
      <c r="U47" s="22"/>
      <c r="V47" s="43"/>
      <c r="W47" s="14"/>
      <c r="X47" s="14"/>
      <c r="Y47" s="14"/>
      <c r="Z47" s="14"/>
      <c r="AA47" s="1"/>
      <c r="AB47" s="14"/>
      <c r="AC47" s="14"/>
      <c r="AD47" s="14"/>
      <c r="AE47" s="25"/>
      <c r="AF47" s="25"/>
      <c r="AG47" s="25"/>
    </row>
    <row r="48" spans="1:33" ht="15.75" customHeight="1" x14ac:dyDescent="0.2">
      <c r="A48" s="14"/>
      <c r="B48" s="14"/>
      <c r="C48" s="45"/>
      <c r="D48" s="16"/>
      <c r="E48" s="16"/>
      <c r="F48" s="17"/>
      <c r="G48" s="17"/>
      <c r="H48" s="17"/>
      <c r="I48" s="16"/>
      <c r="J48" s="16"/>
      <c r="K48" s="16"/>
      <c r="L48" s="16"/>
      <c r="M48" s="19"/>
      <c r="N48" s="16"/>
      <c r="O48" s="16"/>
      <c r="P48" s="16"/>
      <c r="Q48" s="16"/>
      <c r="R48" s="16"/>
      <c r="S48" s="21"/>
      <c r="T48" s="14"/>
      <c r="U48" s="22"/>
      <c r="V48" s="43"/>
      <c r="W48" s="14"/>
      <c r="X48" s="14"/>
      <c r="Y48" s="14"/>
      <c r="Z48" s="14"/>
      <c r="AA48" s="1"/>
      <c r="AB48" s="14"/>
      <c r="AC48" s="14"/>
      <c r="AD48" s="14"/>
      <c r="AE48" s="25"/>
      <c r="AF48" s="25"/>
      <c r="AG48" s="25"/>
    </row>
    <row r="49" spans="1:33" ht="15.75" customHeight="1" x14ac:dyDescent="0.2">
      <c r="A49" s="14"/>
      <c r="B49" s="14"/>
      <c r="C49" s="45"/>
      <c r="D49" s="16"/>
      <c r="E49" s="16"/>
      <c r="F49" s="17"/>
      <c r="G49" s="17"/>
      <c r="H49" s="17"/>
      <c r="I49" s="16"/>
      <c r="J49" s="16"/>
      <c r="K49" s="16"/>
      <c r="L49" s="16"/>
      <c r="M49" s="19"/>
      <c r="N49" s="16"/>
      <c r="O49" s="16"/>
      <c r="P49" s="16"/>
      <c r="Q49" s="16"/>
      <c r="R49" s="16"/>
      <c r="S49" s="21"/>
      <c r="T49" s="14"/>
      <c r="U49" s="22"/>
      <c r="V49" s="43"/>
      <c r="W49" s="14"/>
      <c r="X49" s="14"/>
      <c r="Y49" s="14"/>
      <c r="Z49" s="14"/>
      <c r="AA49" s="1"/>
      <c r="AB49" s="14"/>
      <c r="AC49" s="14"/>
      <c r="AD49" s="14"/>
      <c r="AE49" s="25"/>
      <c r="AF49" s="25"/>
      <c r="AG49" s="25"/>
    </row>
    <row r="50" spans="1:33" ht="15.75" customHeight="1" x14ac:dyDescent="0.2">
      <c r="A50" s="14"/>
      <c r="B50" s="14"/>
      <c r="C50" s="45"/>
      <c r="D50" s="16"/>
      <c r="E50" s="16"/>
      <c r="F50" s="17"/>
      <c r="G50" s="17"/>
      <c r="H50" s="17"/>
      <c r="I50" s="16"/>
      <c r="J50" s="16"/>
      <c r="K50" s="16"/>
      <c r="L50" s="16"/>
      <c r="M50" s="19"/>
      <c r="N50" s="16"/>
      <c r="O50" s="16"/>
      <c r="P50" s="16"/>
      <c r="Q50" s="16"/>
      <c r="R50" s="16"/>
      <c r="S50" s="21"/>
      <c r="T50" s="14"/>
      <c r="U50" s="22"/>
      <c r="V50" s="43"/>
      <c r="W50" s="14"/>
      <c r="X50" s="14"/>
      <c r="Y50" s="14"/>
      <c r="Z50" s="14"/>
      <c r="AA50" s="1"/>
      <c r="AB50" s="14"/>
      <c r="AC50" s="14"/>
      <c r="AD50" s="14"/>
      <c r="AE50" s="25"/>
      <c r="AF50" s="25"/>
      <c r="AG50" s="25"/>
    </row>
    <row r="51" spans="1:33" ht="15.75" customHeight="1" x14ac:dyDescent="0.2">
      <c r="A51" s="14"/>
      <c r="B51" s="14"/>
      <c r="C51" s="45"/>
      <c r="D51" s="16"/>
      <c r="E51" s="16"/>
      <c r="F51" s="17"/>
      <c r="G51" s="17"/>
      <c r="H51" s="17"/>
      <c r="I51" s="16"/>
      <c r="J51" s="16"/>
      <c r="K51" s="16"/>
      <c r="L51" s="16"/>
      <c r="M51" s="19"/>
      <c r="N51" s="16"/>
      <c r="O51" s="16"/>
      <c r="P51" s="16"/>
      <c r="Q51" s="16"/>
      <c r="R51" s="16"/>
      <c r="S51" s="21"/>
      <c r="T51" s="14"/>
      <c r="U51" s="22"/>
      <c r="V51" s="43"/>
      <c r="W51" s="14"/>
      <c r="X51" s="14"/>
      <c r="Y51" s="14"/>
      <c r="Z51" s="14"/>
      <c r="AA51" s="1"/>
      <c r="AB51" s="14"/>
      <c r="AC51" s="14"/>
      <c r="AD51" s="14"/>
      <c r="AE51" s="25"/>
      <c r="AF51" s="25"/>
      <c r="AG51" s="25"/>
    </row>
    <row r="52" spans="1:33" ht="15.75" customHeight="1" x14ac:dyDescent="0.2">
      <c r="A52" s="14"/>
      <c r="B52" s="14"/>
      <c r="C52" s="45"/>
      <c r="D52" s="16"/>
      <c r="E52" s="16"/>
      <c r="F52" s="17"/>
      <c r="G52" s="17"/>
      <c r="H52" s="17"/>
      <c r="I52" s="16"/>
      <c r="J52" s="16"/>
      <c r="K52" s="16"/>
      <c r="L52" s="16"/>
      <c r="M52" s="19"/>
      <c r="N52" s="16"/>
      <c r="O52" s="16"/>
      <c r="P52" s="16"/>
      <c r="Q52" s="16"/>
      <c r="R52" s="16"/>
      <c r="S52" s="21"/>
      <c r="T52" s="14"/>
      <c r="U52" s="22"/>
      <c r="V52" s="43"/>
      <c r="W52" s="14"/>
      <c r="X52" s="14"/>
      <c r="Y52" s="14"/>
      <c r="Z52" s="14"/>
      <c r="AA52" s="1"/>
      <c r="AB52" s="14"/>
      <c r="AC52" s="14"/>
      <c r="AD52" s="14"/>
      <c r="AE52" s="25"/>
      <c r="AF52" s="25"/>
      <c r="AG52" s="25"/>
    </row>
    <row r="53" spans="1:33" ht="15.75" customHeight="1" x14ac:dyDescent="0.2">
      <c r="A53" s="14"/>
      <c r="B53" s="14"/>
      <c r="C53" s="45"/>
      <c r="D53" s="16"/>
      <c r="E53" s="16"/>
      <c r="F53" s="17"/>
      <c r="G53" s="17"/>
      <c r="H53" s="17"/>
      <c r="I53" s="16"/>
      <c r="J53" s="16"/>
      <c r="K53" s="16"/>
      <c r="L53" s="16"/>
      <c r="M53" s="19"/>
      <c r="N53" s="16"/>
      <c r="O53" s="16"/>
      <c r="P53" s="16"/>
      <c r="Q53" s="16"/>
      <c r="R53" s="16"/>
      <c r="S53" s="21"/>
      <c r="T53" s="14"/>
      <c r="U53" s="22"/>
      <c r="V53" s="43"/>
      <c r="W53" s="14"/>
      <c r="X53" s="14"/>
      <c r="Y53" s="14"/>
      <c r="Z53" s="14"/>
      <c r="AA53" s="1"/>
      <c r="AB53" s="14"/>
      <c r="AC53" s="14"/>
      <c r="AD53" s="14"/>
      <c r="AE53" s="25"/>
      <c r="AF53" s="25"/>
      <c r="AG53" s="25"/>
    </row>
    <row r="54" spans="1:33" ht="15.75" customHeight="1" x14ac:dyDescent="0.2">
      <c r="A54" s="14"/>
      <c r="B54" s="14"/>
      <c r="C54" s="45"/>
      <c r="D54" s="16"/>
      <c r="E54" s="16"/>
      <c r="F54" s="17"/>
      <c r="G54" s="17"/>
      <c r="H54" s="17"/>
      <c r="I54" s="16"/>
      <c r="J54" s="16"/>
      <c r="K54" s="16"/>
      <c r="L54" s="16"/>
      <c r="M54" s="19"/>
      <c r="N54" s="16"/>
      <c r="O54" s="16"/>
      <c r="P54" s="16"/>
      <c r="Q54" s="16"/>
      <c r="R54" s="16"/>
      <c r="S54" s="21"/>
      <c r="T54" s="14"/>
      <c r="U54" s="22"/>
      <c r="V54" s="43"/>
      <c r="W54" s="14"/>
      <c r="X54" s="14"/>
      <c r="Y54" s="14"/>
      <c r="Z54" s="14"/>
      <c r="AA54" s="1"/>
      <c r="AB54" s="14"/>
      <c r="AC54" s="14"/>
      <c r="AD54" s="14"/>
      <c r="AE54" s="25"/>
      <c r="AF54" s="25"/>
      <c r="AG54" s="25"/>
    </row>
    <row r="55" spans="1:33" ht="15.75" customHeight="1" x14ac:dyDescent="0.2">
      <c r="A55" s="14"/>
      <c r="B55" s="14"/>
      <c r="C55" s="45"/>
      <c r="D55" s="16"/>
      <c r="E55" s="16"/>
      <c r="F55" s="17"/>
      <c r="G55" s="17"/>
      <c r="H55" s="17"/>
      <c r="I55" s="16"/>
      <c r="J55" s="16"/>
      <c r="K55" s="16"/>
      <c r="L55" s="16"/>
      <c r="M55" s="19"/>
      <c r="N55" s="16"/>
      <c r="O55" s="16"/>
      <c r="P55" s="16"/>
      <c r="Q55" s="16"/>
      <c r="R55" s="16"/>
      <c r="S55" s="21"/>
      <c r="T55" s="14"/>
      <c r="U55" s="22"/>
      <c r="V55" s="43"/>
      <c r="W55" s="14"/>
      <c r="X55" s="14"/>
      <c r="Y55" s="14"/>
      <c r="Z55" s="14"/>
      <c r="AA55" s="1"/>
      <c r="AB55" s="14"/>
      <c r="AC55" s="14"/>
      <c r="AD55" s="14"/>
      <c r="AE55" s="25"/>
      <c r="AF55" s="25"/>
      <c r="AG55" s="25"/>
    </row>
    <row r="56" spans="1:33" ht="15.75" customHeight="1" x14ac:dyDescent="0.2">
      <c r="A56" s="14"/>
      <c r="B56" s="14"/>
      <c r="C56" s="45"/>
      <c r="D56" s="16"/>
      <c r="E56" s="16"/>
      <c r="F56" s="17"/>
      <c r="G56" s="17"/>
      <c r="H56" s="17"/>
      <c r="I56" s="16"/>
      <c r="J56" s="16"/>
      <c r="K56" s="16"/>
      <c r="L56" s="16"/>
      <c r="M56" s="19"/>
      <c r="N56" s="16"/>
      <c r="O56" s="16"/>
      <c r="P56" s="16"/>
      <c r="Q56" s="16"/>
      <c r="R56" s="16"/>
      <c r="S56" s="21"/>
      <c r="T56" s="14"/>
      <c r="U56" s="22"/>
      <c r="V56" s="43"/>
      <c r="W56" s="14"/>
      <c r="X56" s="14"/>
      <c r="Y56" s="14"/>
      <c r="Z56" s="14"/>
      <c r="AA56" s="1"/>
      <c r="AB56" s="14"/>
      <c r="AC56" s="14"/>
      <c r="AD56" s="14"/>
      <c r="AE56" s="25"/>
      <c r="AF56" s="25"/>
      <c r="AG56" s="25"/>
    </row>
    <row r="57" spans="1:33" ht="15.75" customHeight="1" x14ac:dyDescent="0.2">
      <c r="A57" s="14"/>
      <c r="B57" s="14"/>
      <c r="C57" s="45"/>
      <c r="D57" s="16"/>
      <c r="E57" s="16"/>
      <c r="F57" s="17"/>
      <c r="G57" s="17"/>
      <c r="H57" s="17"/>
      <c r="I57" s="16"/>
      <c r="J57" s="16"/>
      <c r="K57" s="16"/>
      <c r="L57" s="16"/>
      <c r="M57" s="19"/>
      <c r="N57" s="16"/>
      <c r="O57" s="16"/>
      <c r="P57" s="16"/>
      <c r="Q57" s="16"/>
      <c r="R57" s="16"/>
      <c r="S57" s="21"/>
      <c r="T57" s="14"/>
      <c r="U57" s="22"/>
      <c r="V57" s="43"/>
      <c r="W57" s="14"/>
      <c r="X57" s="14"/>
      <c r="Y57" s="14"/>
      <c r="Z57" s="14"/>
      <c r="AA57" s="1"/>
      <c r="AB57" s="14"/>
      <c r="AC57" s="14"/>
      <c r="AD57" s="14"/>
      <c r="AE57" s="25"/>
      <c r="AF57" s="25"/>
      <c r="AG57" s="25"/>
    </row>
    <row r="58" spans="1:33" ht="15.75" customHeight="1" x14ac:dyDescent="0.2">
      <c r="A58" s="14"/>
      <c r="B58" s="14"/>
      <c r="C58" s="45"/>
      <c r="D58" s="16"/>
      <c r="E58" s="16"/>
      <c r="F58" s="17"/>
      <c r="G58" s="17"/>
      <c r="H58" s="17"/>
      <c r="I58" s="16"/>
      <c r="J58" s="16"/>
      <c r="K58" s="16"/>
      <c r="L58" s="16"/>
      <c r="M58" s="19"/>
      <c r="N58" s="16"/>
      <c r="O58" s="16"/>
      <c r="P58" s="16"/>
      <c r="Q58" s="16"/>
      <c r="R58" s="16"/>
      <c r="S58" s="21"/>
      <c r="T58" s="14"/>
      <c r="U58" s="22"/>
      <c r="V58" s="43"/>
      <c r="W58" s="14"/>
      <c r="X58" s="14"/>
      <c r="Y58" s="14"/>
      <c r="Z58" s="14"/>
      <c r="AA58" s="1"/>
      <c r="AB58" s="14"/>
      <c r="AC58" s="14"/>
      <c r="AD58" s="14"/>
      <c r="AE58" s="25"/>
      <c r="AF58" s="25"/>
      <c r="AG58" s="25"/>
    </row>
    <row r="59" spans="1:33" ht="15.75" customHeight="1" x14ac:dyDescent="0.2">
      <c r="A59" s="14"/>
      <c r="B59" s="14"/>
      <c r="C59" s="45"/>
      <c r="D59" s="16"/>
      <c r="E59" s="16"/>
      <c r="F59" s="17"/>
      <c r="G59" s="17"/>
      <c r="H59" s="17"/>
      <c r="I59" s="16"/>
      <c r="J59" s="16"/>
      <c r="K59" s="16"/>
      <c r="L59" s="16"/>
      <c r="M59" s="19"/>
      <c r="N59" s="16"/>
      <c r="O59" s="16"/>
      <c r="P59" s="16"/>
      <c r="Q59" s="16"/>
      <c r="R59" s="16"/>
      <c r="S59" s="21"/>
      <c r="T59" s="14"/>
      <c r="U59" s="22"/>
      <c r="V59" s="43"/>
      <c r="W59" s="14"/>
      <c r="X59" s="14"/>
      <c r="Y59" s="14"/>
      <c r="Z59" s="14"/>
      <c r="AA59" s="1"/>
      <c r="AB59" s="14"/>
      <c r="AC59" s="14"/>
      <c r="AD59" s="14"/>
      <c r="AE59" s="25"/>
      <c r="AF59" s="25"/>
      <c r="AG59" s="25"/>
    </row>
    <row r="60" spans="1:33" ht="15.75" customHeight="1" x14ac:dyDescent="0.2">
      <c r="A60" s="14"/>
      <c r="B60" s="14"/>
      <c r="C60" s="45"/>
      <c r="D60" s="16"/>
      <c r="E60" s="16"/>
      <c r="F60" s="17"/>
      <c r="G60" s="17"/>
      <c r="H60" s="17"/>
      <c r="I60" s="16"/>
      <c r="J60" s="16"/>
      <c r="K60" s="16"/>
      <c r="L60" s="16"/>
      <c r="M60" s="19"/>
      <c r="N60" s="16"/>
      <c r="O60" s="16"/>
      <c r="P60" s="16"/>
      <c r="Q60" s="16"/>
      <c r="R60" s="16"/>
      <c r="S60" s="21"/>
      <c r="T60" s="14"/>
      <c r="U60" s="22"/>
      <c r="V60" s="43"/>
      <c r="W60" s="14"/>
      <c r="X60" s="14"/>
      <c r="Y60" s="14"/>
      <c r="Z60" s="14"/>
      <c r="AA60" s="1"/>
      <c r="AB60" s="14"/>
      <c r="AC60" s="14"/>
      <c r="AD60" s="14"/>
      <c r="AE60" s="25"/>
      <c r="AF60" s="25"/>
      <c r="AG60" s="25"/>
    </row>
    <row r="61" spans="1:33" ht="15.75" customHeight="1" x14ac:dyDescent="0.2">
      <c r="A61" s="14"/>
      <c r="B61" s="14"/>
      <c r="C61" s="45"/>
      <c r="D61" s="16"/>
      <c r="E61" s="16"/>
      <c r="F61" s="17"/>
      <c r="G61" s="17"/>
      <c r="H61" s="17"/>
      <c r="I61" s="16"/>
      <c r="J61" s="16"/>
      <c r="K61" s="16"/>
      <c r="L61" s="16"/>
      <c r="M61" s="19"/>
      <c r="N61" s="16"/>
      <c r="O61" s="16"/>
      <c r="P61" s="16"/>
      <c r="Q61" s="16"/>
      <c r="R61" s="16"/>
      <c r="S61" s="21"/>
      <c r="T61" s="14"/>
      <c r="U61" s="22"/>
      <c r="V61" s="43"/>
      <c r="W61" s="14"/>
      <c r="X61" s="14"/>
      <c r="Y61" s="14"/>
      <c r="Z61" s="14"/>
      <c r="AA61" s="1"/>
      <c r="AB61" s="14"/>
      <c r="AC61" s="14"/>
      <c r="AD61" s="14"/>
      <c r="AE61" s="25"/>
      <c r="AF61" s="25"/>
      <c r="AG61" s="25"/>
    </row>
    <row r="62" spans="1:33" ht="15.75" customHeight="1" x14ac:dyDescent="0.2">
      <c r="A62" s="14"/>
      <c r="B62" s="14"/>
      <c r="C62" s="45"/>
      <c r="D62" s="16"/>
      <c r="E62" s="16"/>
      <c r="F62" s="17"/>
      <c r="G62" s="17"/>
      <c r="H62" s="17"/>
      <c r="I62" s="16"/>
      <c r="J62" s="16"/>
      <c r="K62" s="16"/>
      <c r="L62" s="16"/>
      <c r="M62" s="19"/>
      <c r="N62" s="16"/>
      <c r="O62" s="16"/>
      <c r="P62" s="16"/>
      <c r="Q62" s="16"/>
      <c r="R62" s="16"/>
      <c r="S62" s="21"/>
      <c r="T62" s="14"/>
      <c r="U62" s="22"/>
      <c r="V62" s="43"/>
      <c r="W62" s="14"/>
      <c r="X62" s="14"/>
      <c r="Y62" s="14"/>
      <c r="Z62" s="14"/>
      <c r="AA62" s="1"/>
      <c r="AB62" s="14"/>
      <c r="AC62" s="14"/>
      <c r="AD62" s="14"/>
      <c r="AE62" s="25"/>
      <c r="AF62" s="25"/>
      <c r="AG62" s="25"/>
    </row>
    <row r="63" spans="1:33" ht="15.75" customHeight="1" x14ac:dyDescent="0.2">
      <c r="A63" s="14"/>
      <c r="B63" s="14"/>
      <c r="C63" s="45"/>
      <c r="D63" s="16"/>
      <c r="E63" s="16"/>
      <c r="F63" s="17"/>
      <c r="G63" s="17"/>
      <c r="H63" s="17"/>
      <c r="I63" s="16"/>
      <c r="J63" s="16"/>
      <c r="K63" s="16"/>
      <c r="L63" s="16"/>
      <c r="M63" s="19"/>
      <c r="N63" s="16"/>
      <c r="O63" s="16"/>
      <c r="P63" s="16"/>
      <c r="Q63" s="16"/>
      <c r="R63" s="16"/>
      <c r="S63" s="21"/>
      <c r="T63" s="14"/>
      <c r="U63" s="22"/>
      <c r="V63" s="43"/>
      <c r="W63" s="14"/>
      <c r="X63" s="14"/>
      <c r="Y63" s="14"/>
      <c r="Z63" s="14"/>
      <c r="AA63" s="1"/>
      <c r="AB63" s="14"/>
      <c r="AC63" s="14"/>
      <c r="AD63" s="14"/>
      <c r="AE63" s="25"/>
      <c r="AF63" s="25"/>
      <c r="AG63" s="25"/>
    </row>
    <row r="64" spans="1:33" ht="15.75" customHeight="1" x14ac:dyDescent="0.2">
      <c r="A64" s="14"/>
      <c r="B64" s="14"/>
      <c r="C64" s="45"/>
      <c r="D64" s="16"/>
      <c r="E64" s="16"/>
      <c r="F64" s="17"/>
      <c r="G64" s="17"/>
      <c r="H64" s="17"/>
      <c r="I64" s="16"/>
      <c r="J64" s="16"/>
      <c r="K64" s="16"/>
      <c r="L64" s="16"/>
      <c r="M64" s="19"/>
      <c r="N64" s="16"/>
      <c r="O64" s="16"/>
      <c r="P64" s="16"/>
      <c r="Q64" s="16"/>
      <c r="R64" s="16"/>
      <c r="S64" s="21"/>
      <c r="T64" s="14"/>
      <c r="U64" s="22"/>
      <c r="V64" s="43"/>
      <c r="W64" s="14"/>
      <c r="X64" s="14"/>
      <c r="Y64" s="14"/>
      <c r="Z64" s="14"/>
      <c r="AA64" s="1"/>
      <c r="AB64" s="14"/>
      <c r="AC64" s="14"/>
      <c r="AD64" s="14"/>
      <c r="AE64" s="25"/>
      <c r="AF64" s="25"/>
      <c r="AG64" s="25"/>
    </row>
    <row r="65" spans="1:33" ht="15.75" customHeight="1" x14ac:dyDescent="0.2">
      <c r="A65" s="14"/>
      <c r="B65" s="14"/>
      <c r="C65" s="45"/>
      <c r="D65" s="16"/>
      <c r="E65" s="16"/>
      <c r="F65" s="17"/>
      <c r="G65" s="17"/>
      <c r="H65" s="17"/>
      <c r="I65" s="16"/>
      <c r="J65" s="16"/>
      <c r="K65" s="16"/>
      <c r="L65" s="16"/>
      <c r="M65" s="19"/>
      <c r="N65" s="16"/>
      <c r="O65" s="16"/>
      <c r="P65" s="16"/>
      <c r="Q65" s="16"/>
      <c r="R65" s="16"/>
      <c r="S65" s="21"/>
      <c r="T65" s="14"/>
      <c r="U65" s="22"/>
      <c r="V65" s="43"/>
      <c r="W65" s="14"/>
      <c r="X65" s="14"/>
      <c r="Y65" s="14"/>
      <c r="Z65" s="14"/>
      <c r="AA65" s="1"/>
      <c r="AB65" s="14"/>
      <c r="AC65" s="14"/>
      <c r="AD65" s="14"/>
      <c r="AE65" s="25"/>
      <c r="AF65" s="25"/>
      <c r="AG65" s="25"/>
    </row>
    <row r="66" spans="1:33" ht="15.75" customHeight="1" x14ac:dyDescent="0.2">
      <c r="A66" s="14"/>
      <c r="B66" s="14"/>
      <c r="C66" s="45"/>
      <c r="D66" s="16"/>
      <c r="E66" s="16"/>
      <c r="F66" s="17"/>
      <c r="G66" s="17"/>
      <c r="H66" s="17"/>
      <c r="I66" s="16"/>
      <c r="J66" s="16"/>
      <c r="K66" s="16"/>
      <c r="L66" s="16"/>
      <c r="M66" s="19"/>
      <c r="N66" s="16"/>
      <c r="O66" s="16"/>
      <c r="P66" s="16"/>
      <c r="Q66" s="16"/>
      <c r="R66" s="16"/>
      <c r="S66" s="21"/>
      <c r="T66" s="14"/>
      <c r="U66" s="22"/>
      <c r="V66" s="43"/>
      <c r="W66" s="14"/>
      <c r="X66" s="14"/>
      <c r="Y66" s="14"/>
      <c r="Z66" s="14"/>
      <c r="AA66" s="1"/>
      <c r="AB66" s="14"/>
      <c r="AC66" s="14"/>
      <c r="AD66" s="14"/>
      <c r="AE66" s="25"/>
      <c r="AF66" s="25"/>
      <c r="AG66" s="25"/>
    </row>
    <row r="67" spans="1:33" ht="15.75" customHeight="1" x14ac:dyDescent="0.2">
      <c r="A67" s="14"/>
      <c r="B67" s="14"/>
      <c r="C67" s="45"/>
      <c r="D67" s="16"/>
      <c r="E67" s="16"/>
      <c r="F67" s="17"/>
      <c r="G67" s="17"/>
      <c r="H67" s="17"/>
      <c r="I67" s="16"/>
      <c r="J67" s="16"/>
      <c r="K67" s="16"/>
      <c r="L67" s="16"/>
      <c r="M67" s="19"/>
      <c r="N67" s="16"/>
      <c r="O67" s="16"/>
      <c r="P67" s="16"/>
      <c r="Q67" s="16"/>
      <c r="R67" s="16"/>
      <c r="S67" s="21"/>
      <c r="T67" s="14"/>
      <c r="U67" s="22"/>
      <c r="V67" s="43"/>
      <c r="W67" s="14"/>
      <c r="X67" s="14"/>
      <c r="Y67" s="14"/>
      <c r="Z67" s="14"/>
      <c r="AA67" s="1"/>
      <c r="AB67" s="14"/>
      <c r="AC67" s="14"/>
      <c r="AD67" s="14"/>
      <c r="AE67" s="25"/>
      <c r="AF67" s="25"/>
      <c r="AG67" s="25"/>
    </row>
    <row r="68" spans="1:33" ht="15.75" customHeight="1" x14ac:dyDescent="0.2">
      <c r="A68" s="14"/>
      <c r="B68" s="14"/>
      <c r="C68" s="45"/>
      <c r="D68" s="16"/>
      <c r="E68" s="16"/>
      <c r="F68" s="17"/>
      <c r="G68" s="17"/>
      <c r="H68" s="17"/>
      <c r="I68" s="16"/>
      <c r="J68" s="16"/>
      <c r="K68" s="16"/>
      <c r="L68" s="16"/>
      <c r="M68" s="19"/>
      <c r="N68" s="16"/>
      <c r="O68" s="16"/>
      <c r="P68" s="16"/>
      <c r="Q68" s="16"/>
      <c r="R68" s="16"/>
      <c r="S68" s="21"/>
      <c r="T68" s="14"/>
      <c r="U68" s="22"/>
      <c r="V68" s="43"/>
      <c r="W68" s="14"/>
      <c r="X68" s="14"/>
      <c r="Y68" s="14"/>
      <c r="Z68" s="14"/>
      <c r="AA68" s="1"/>
      <c r="AB68" s="14"/>
      <c r="AC68" s="14"/>
      <c r="AD68" s="14"/>
      <c r="AE68" s="25"/>
      <c r="AF68" s="25"/>
      <c r="AG68" s="25"/>
    </row>
    <row r="69" spans="1:33" ht="15.75" customHeight="1" x14ac:dyDescent="0.2">
      <c r="A69" s="14"/>
      <c r="B69" s="14"/>
      <c r="C69" s="45"/>
      <c r="D69" s="16"/>
      <c r="E69" s="16"/>
      <c r="F69" s="17"/>
      <c r="G69" s="17"/>
      <c r="H69" s="17"/>
      <c r="I69" s="16"/>
      <c r="J69" s="16"/>
      <c r="K69" s="16"/>
      <c r="L69" s="16"/>
      <c r="M69" s="19"/>
      <c r="N69" s="16"/>
      <c r="O69" s="16"/>
      <c r="P69" s="16"/>
      <c r="Q69" s="16"/>
      <c r="R69" s="16"/>
      <c r="S69" s="21"/>
      <c r="T69" s="14"/>
      <c r="U69" s="22"/>
      <c r="V69" s="43"/>
      <c r="W69" s="14"/>
      <c r="X69" s="14"/>
      <c r="Y69" s="14"/>
      <c r="Z69" s="14"/>
      <c r="AA69" s="1"/>
      <c r="AB69" s="14"/>
      <c r="AC69" s="14"/>
      <c r="AD69" s="14"/>
      <c r="AE69" s="25"/>
      <c r="AF69" s="25"/>
      <c r="AG69" s="25"/>
    </row>
    <row r="70" spans="1:33" ht="15.75" customHeight="1" x14ac:dyDescent="0.2">
      <c r="A70" s="14"/>
      <c r="B70" s="14"/>
      <c r="C70" s="45"/>
      <c r="D70" s="16"/>
      <c r="E70" s="16"/>
      <c r="F70" s="17"/>
      <c r="G70" s="17"/>
      <c r="H70" s="17"/>
      <c r="I70" s="16"/>
      <c r="J70" s="16"/>
      <c r="K70" s="16"/>
      <c r="L70" s="16"/>
      <c r="M70" s="19"/>
      <c r="N70" s="16"/>
      <c r="O70" s="16"/>
      <c r="P70" s="16"/>
      <c r="Q70" s="16"/>
      <c r="R70" s="16"/>
      <c r="S70" s="21"/>
      <c r="T70" s="14"/>
      <c r="U70" s="22"/>
      <c r="V70" s="43"/>
      <c r="W70" s="14"/>
      <c r="X70" s="14"/>
      <c r="Y70" s="14"/>
      <c r="Z70" s="14"/>
      <c r="AA70" s="1"/>
      <c r="AB70" s="14"/>
      <c r="AC70" s="14"/>
      <c r="AD70" s="14"/>
      <c r="AE70" s="25"/>
      <c r="AF70" s="25"/>
      <c r="AG70" s="25"/>
    </row>
    <row r="71" spans="1:33" ht="15.75" customHeight="1" x14ac:dyDescent="0.2">
      <c r="A71" s="14"/>
      <c r="B71" s="14"/>
      <c r="C71" s="45"/>
      <c r="D71" s="16"/>
      <c r="E71" s="16"/>
      <c r="F71" s="17"/>
      <c r="G71" s="17"/>
      <c r="H71" s="17"/>
      <c r="I71" s="16"/>
      <c r="J71" s="16"/>
      <c r="K71" s="16"/>
      <c r="L71" s="16"/>
      <c r="M71" s="19"/>
      <c r="N71" s="16"/>
      <c r="O71" s="16"/>
      <c r="P71" s="16"/>
      <c r="Q71" s="16"/>
      <c r="R71" s="16"/>
      <c r="S71" s="21"/>
      <c r="T71" s="14"/>
      <c r="U71" s="22"/>
      <c r="V71" s="43"/>
      <c r="W71" s="14"/>
      <c r="X71" s="14"/>
      <c r="Y71" s="14"/>
      <c r="Z71" s="14"/>
      <c r="AA71" s="1"/>
      <c r="AB71" s="14"/>
      <c r="AC71" s="14"/>
      <c r="AD71" s="14"/>
      <c r="AE71" s="25"/>
      <c r="AF71" s="25"/>
      <c r="AG71" s="25"/>
    </row>
    <row r="72" spans="1:33" ht="15.75" customHeight="1" x14ac:dyDescent="0.2">
      <c r="A72" s="14"/>
      <c r="B72" s="14"/>
      <c r="C72" s="45"/>
      <c r="D72" s="16"/>
      <c r="E72" s="16"/>
      <c r="F72" s="17"/>
      <c r="G72" s="17"/>
      <c r="H72" s="17"/>
      <c r="I72" s="16"/>
      <c r="J72" s="16"/>
      <c r="K72" s="16"/>
      <c r="L72" s="16"/>
      <c r="M72" s="19"/>
      <c r="N72" s="16"/>
      <c r="O72" s="16"/>
      <c r="P72" s="16"/>
      <c r="Q72" s="16"/>
      <c r="R72" s="16"/>
      <c r="S72" s="21"/>
      <c r="T72" s="14"/>
      <c r="U72" s="22"/>
      <c r="V72" s="43"/>
      <c r="W72" s="14"/>
      <c r="X72" s="14"/>
      <c r="Y72" s="14"/>
      <c r="Z72" s="14"/>
      <c r="AA72" s="1"/>
      <c r="AB72" s="14"/>
      <c r="AC72" s="14"/>
      <c r="AD72" s="14"/>
      <c r="AE72" s="25"/>
      <c r="AF72" s="25"/>
      <c r="AG72" s="25"/>
    </row>
    <row r="73" spans="1:33" ht="15.75" customHeight="1" x14ac:dyDescent="0.2">
      <c r="A73" s="14"/>
      <c r="B73" s="14"/>
      <c r="C73" s="45"/>
      <c r="D73" s="16"/>
      <c r="E73" s="16"/>
      <c r="F73" s="17"/>
      <c r="G73" s="17"/>
      <c r="H73" s="17"/>
      <c r="I73" s="16"/>
      <c r="J73" s="16"/>
      <c r="K73" s="16"/>
      <c r="L73" s="16"/>
      <c r="M73" s="19"/>
      <c r="N73" s="16"/>
      <c r="O73" s="16"/>
      <c r="P73" s="16"/>
      <c r="Q73" s="16"/>
      <c r="R73" s="16"/>
      <c r="S73" s="21"/>
      <c r="T73" s="14"/>
      <c r="U73" s="22"/>
      <c r="V73" s="43"/>
      <c r="W73" s="14"/>
      <c r="X73" s="14"/>
      <c r="Y73" s="14"/>
      <c r="Z73" s="14"/>
      <c r="AA73" s="1"/>
      <c r="AB73" s="14"/>
      <c r="AC73" s="14"/>
      <c r="AD73" s="14"/>
      <c r="AE73" s="25"/>
      <c r="AF73" s="25"/>
      <c r="AG73" s="25"/>
    </row>
    <row r="74" spans="1:33" ht="15.75" customHeight="1" x14ac:dyDescent="0.2">
      <c r="A74" s="14"/>
      <c r="B74" s="14"/>
      <c r="C74" s="45"/>
      <c r="D74" s="16"/>
      <c r="E74" s="16"/>
      <c r="F74" s="17"/>
      <c r="G74" s="17"/>
      <c r="H74" s="17"/>
      <c r="I74" s="16"/>
      <c r="J74" s="16"/>
      <c r="K74" s="16"/>
      <c r="L74" s="16"/>
      <c r="M74" s="19"/>
      <c r="N74" s="16"/>
      <c r="O74" s="16"/>
      <c r="P74" s="16"/>
      <c r="Q74" s="16"/>
      <c r="R74" s="16"/>
      <c r="S74" s="21"/>
      <c r="T74" s="14"/>
      <c r="U74" s="22"/>
      <c r="V74" s="43"/>
      <c r="W74" s="14"/>
      <c r="X74" s="14"/>
      <c r="Y74" s="14"/>
      <c r="Z74" s="14"/>
      <c r="AA74" s="1"/>
      <c r="AB74" s="14"/>
      <c r="AC74" s="14"/>
      <c r="AD74" s="14"/>
      <c r="AE74" s="25"/>
      <c r="AF74" s="25"/>
      <c r="AG74" s="25"/>
    </row>
    <row r="75" spans="1:33" ht="15.75" customHeight="1" x14ac:dyDescent="0.2">
      <c r="A75" s="14"/>
      <c r="B75" s="14"/>
      <c r="C75" s="45"/>
      <c r="D75" s="16"/>
      <c r="E75" s="16"/>
      <c r="F75" s="17"/>
      <c r="G75" s="17"/>
      <c r="H75" s="17"/>
      <c r="I75" s="16"/>
      <c r="J75" s="16"/>
      <c r="K75" s="16"/>
      <c r="L75" s="16"/>
      <c r="M75" s="19"/>
      <c r="N75" s="16"/>
      <c r="O75" s="16"/>
      <c r="P75" s="16"/>
      <c r="Q75" s="16"/>
      <c r="R75" s="16"/>
      <c r="S75" s="21"/>
      <c r="T75" s="14"/>
      <c r="U75" s="22"/>
      <c r="V75" s="43"/>
      <c r="W75" s="14"/>
      <c r="X75" s="14"/>
      <c r="Y75" s="14"/>
      <c r="Z75" s="14"/>
      <c r="AA75" s="1"/>
      <c r="AB75" s="14"/>
      <c r="AC75" s="14"/>
      <c r="AD75" s="14"/>
      <c r="AE75" s="25"/>
      <c r="AF75" s="25"/>
      <c r="AG75" s="25"/>
    </row>
    <row r="76" spans="1:33" ht="15.75" customHeight="1" x14ac:dyDescent="0.2">
      <c r="A76" s="14"/>
      <c r="B76" s="14"/>
      <c r="C76" s="45"/>
      <c r="D76" s="16"/>
      <c r="E76" s="16"/>
      <c r="F76" s="17"/>
      <c r="G76" s="17"/>
      <c r="H76" s="17"/>
      <c r="I76" s="16"/>
      <c r="J76" s="16"/>
      <c r="K76" s="16"/>
      <c r="L76" s="16"/>
      <c r="M76" s="19"/>
      <c r="N76" s="16"/>
      <c r="O76" s="16"/>
      <c r="P76" s="16"/>
      <c r="Q76" s="16"/>
      <c r="R76" s="16"/>
      <c r="S76" s="21"/>
      <c r="T76" s="14"/>
      <c r="U76" s="22"/>
      <c r="V76" s="43"/>
      <c r="W76" s="14"/>
      <c r="X76" s="14"/>
      <c r="Y76" s="14"/>
      <c r="Z76" s="14"/>
      <c r="AA76" s="1"/>
      <c r="AB76" s="14"/>
      <c r="AC76" s="14"/>
      <c r="AD76" s="14"/>
      <c r="AE76" s="25"/>
      <c r="AF76" s="25"/>
      <c r="AG76" s="25"/>
    </row>
    <row r="77" spans="1:33" ht="15.75" customHeight="1" x14ac:dyDescent="0.2">
      <c r="A77" s="14"/>
      <c r="B77" s="14"/>
      <c r="C77" s="45"/>
      <c r="D77" s="16"/>
      <c r="E77" s="16"/>
      <c r="F77" s="17"/>
      <c r="G77" s="17"/>
      <c r="H77" s="17"/>
      <c r="I77" s="16"/>
      <c r="J77" s="16"/>
      <c r="K77" s="16"/>
      <c r="L77" s="16"/>
      <c r="M77" s="19"/>
      <c r="N77" s="16"/>
      <c r="O77" s="16"/>
      <c r="P77" s="16"/>
      <c r="Q77" s="16"/>
      <c r="R77" s="16"/>
      <c r="S77" s="21"/>
      <c r="T77" s="14"/>
      <c r="U77" s="22"/>
      <c r="V77" s="43"/>
      <c r="W77" s="14"/>
      <c r="X77" s="14"/>
      <c r="Y77" s="14"/>
      <c r="Z77" s="14"/>
      <c r="AA77" s="1"/>
      <c r="AB77" s="14"/>
      <c r="AC77" s="14"/>
      <c r="AD77" s="14"/>
      <c r="AE77" s="25"/>
      <c r="AF77" s="25"/>
      <c r="AG77" s="25"/>
    </row>
    <row r="78" spans="1:33" ht="15.75" customHeight="1" x14ac:dyDescent="0.2">
      <c r="A78" s="14"/>
      <c r="B78" s="14"/>
      <c r="C78" s="45"/>
      <c r="D78" s="16"/>
      <c r="E78" s="16"/>
      <c r="F78" s="17"/>
      <c r="G78" s="17"/>
      <c r="H78" s="17"/>
      <c r="I78" s="16"/>
      <c r="J78" s="16"/>
      <c r="K78" s="16"/>
      <c r="L78" s="16"/>
      <c r="M78" s="19"/>
      <c r="N78" s="16"/>
      <c r="O78" s="16"/>
      <c r="P78" s="16"/>
      <c r="Q78" s="16"/>
      <c r="R78" s="16"/>
      <c r="S78" s="21"/>
      <c r="T78" s="14"/>
      <c r="U78" s="22"/>
      <c r="V78" s="43"/>
      <c r="W78" s="14"/>
      <c r="X78" s="14"/>
      <c r="Y78" s="14"/>
      <c r="Z78" s="14"/>
      <c r="AA78" s="1"/>
      <c r="AB78" s="14"/>
      <c r="AC78" s="14"/>
      <c r="AD78" s="14"/>
      <c r="AE78" s="25"/>
      <c r="AF78" s="25"/>
      <c r="AG78" s="25"/>
    </row>
    <row r="79" spans="1:33" ht="15.75" customHeight="1" x14ac:dyDescent="0.2">
      <c r="A79" s="14"/>
      <c r="B79" s="14"/>
      <c r="C79" s="45"/>
      <c r="D79" s="16"/>
      <c r="E79" s="16"/>
      <c r="F79" s="17"/>
      <c r="G79" s="17"/>
      <c r="H79" s="17"/>
      <c r="I79" s="16"/>
      <c r="J79" s="16"/>
      <c r="K79" s="16"/>
      <c r="L79" s="16"/>
      <c r="M79" s="19"/>
      <c r="N79" s="16"/>
      <c r="O79" s="16"/>
      <c r="P79" s="16"/>
      <c r="Q79" s="16"/>
      <c r="R79" s="16"/>
      <c r="S79" s="21"/>
      <c r="T79" s="14"/>
      <c r="U79" s="22"/>
      <c r="V79" s="43"/>
      <c r="W79" s="14"/>
      <c r="X79" s="14"/>
      <c r="Y79" s="14"/>
      <c r="Z79" s="14"/>
      <c r="AA79" s="1"/>
      <c r="AB79" s="14"/>
      <c r="AC79" s="14"/>
      <c r="AD79" s="14"/>
      <c r="AE79" s="25"/>
      <c r="AF79" s="25"/>
      <c r="AG79" s="25"/>
    </row>
    <row r="80" spans="1:33" ht="15.75" customHeight="1" x14ac:dyDescent="0.2">
      <c r="A80" s="14"/>
      <c r="B80" s="14"/>
      <c r="C80" s="45"/>
      <c r="D80" s="16"/>
      <c r="E80" s="16"/>
      <c r="F80" s="17"/>
      <c r="G80" s="17"/>
      <c r="H80" s="17"/>
      <c r="I80" s="16"/>
      <c r="J80" s="16"/>
      <c r="K80" s="16"/>
      <c r="L80" s="16"/>
      <c r="M80" s="19"/>
      <c r="N80" s="16"/>
      <c r="O80" s="16"/>
      <c r="P80" s="16"/>
      <c r="Q80" s="16"/>
      <c r="R80" s="16"/>
      <c r="S80" s="21"/>
      <c r="T80" s="14"/>
      <c r="U80" s="22"/>
      <c r="V80" s="43"/>
      <c r="W80" s="14"/>
      <c r="X80" s="14"/>
      <c r="Y80" s="14"/>
      <c r="Z80" s="14"/>
      <c r="AA80" s="1"/>
      <c r="AB80" s="14"/>
      <c r="AC80" s="14"/>
      <c r="AD80" s="14"/>
      <c r="AE80" s="25"/>
      <c r="AF80" s="25"/>
      <c r="AG80" s="25"/>
    </row>
    <row r="81" spans="1:33" ht="15.75" customHeight="1" x14ac:dyDescent="0.2">
      <c r="A81" s="14"/>
      <c r="B81" s="14"/>
      <c r="C81" s="45"/>
      <c r="D81" s="16"/>
      <c r="E81" s="16"/>
      <c r="F81" s="17"/>
      <c r="G81" s="17"/>
      <c r="H81" s="17"/>
      <c r="I81" s="16"/>
      <c r="J81" s="16"/>
      <c r="K81" s="16"/>
      <c r="L81" s="16"/>
      <c r="M81" s="19"/>
      <c r="N81" s="16"/>
      <c r="O81" s="16"/>
      <c r="P81" s="16"/>
      <c r="Q81" s="16"/>
      <c r="R81" s="16"/>
      <c r="S81" s="21"/>
      <c r="T81" s="14"/>
      <c r="U81" s="22"/>
      <c r="V81" s="43"/>
      <c r="W81" s="14"/>
      <c r="X81" s="14"/>
      <c r="Y81" s="14"/>
      <c r="Z81" s="14"/>
      <c r="AA81" s="1"/>
      <c r="AB81" s="14"/>
      <c r="AC81" s="14"/>
      <c r="AD81" s="14"/>
      <c r="AE81" s="25"/>
      <c r="AF81" s="25"/>
      <c r="AG81" s="25"/>
    </row>
    <row r="82" spans="1:33" ht="15.75" customHeight="1" x14ac:dyDescent="0.2">
      <c r="A82" s="14"/>
      <c r="B82" s="14"/>
      <c r="C82" s="45"/>
      <c r="D82" s="16"/>
      <c r="E82" s="16"/>
      <c r="F82" s="17"/>
      <c r="G82" s="17"/>
      <c r="H82" s="17"/>
      <c r="I82" s="16"/>
      <c r="J82" s="16"/>
      <c r="K82" s="16"/>
      <c r="L82" s="16"/>
      <c r="M82" s="19"/>
      <c r="N82" s="16"/>
      <c r="O82" s="16"/>
      <c r="P82" s="16"/>
      <c r="Q82" s="16"/>
      <c r="R82" s="16"/>
      <c r="S82" s="21"/>
      <c r="T82" s="14"/>
      <c r="U82" s="22"/>
      <c r="V82" s="43"/>
      <c r="W82" s="14"/>
      <c r="X82" s="14"/>
      <c r="Y82" s="14"/>
      <c r="Z82" s="14"/>
      <c r="AA82" s="1"/>
      <c r="AB82" s="14"/>
      <c r="AC82" s="14"/>
      <c r="AD82" s="14"/>
      <c r="AE82" s="25"/>
      <c r="AF82" s="25"/>
      <c r="AG82" s="25"/>
    </row>
    <row r="83" spans="1:33" ht="15.75" customHeight="1" x14ac:dyDescent="0.2">
      <c r="A83" s="14"/>
      <c r="B83" s="14"/>
      <c r="C83" s="45"/>
      <c r="D83" s="16"/>
      <c r="E83" s="16"/>
      <c r="F83" s="17"/>
      <c r="G83" s="17"/>
      <c r="H83" s="17"/>
      <c r="I83" s="16"/>
      <c r="J83" s="16"/>
      <c r="K83" s="16"/>
      <c r="L83" s="16"/>
      <c r="M83" s="19"/>
      <c r="N83" s="16"/>
      <c r="O83" s="16"/>
      <c r="P83" s="16"/>
      <c r="Q83" s="16"/>
      <c r="R83" s="16"/>
      <c r="S83" s="21"/>
      <c r="T83" s="14"/>
      <c r="U83" s="22"/>
      <c r="V83" s="43"/>
      <c r="W83" s="14"/>
      <c r="X83" s="14"/>
      <c r="Y83" s="14"/>
      <c r="Z83" s="14"/>
      <c r="AA83" s="1"/>
      <c r="AB83" s="14"/>
      <c r="AC83" s="14"/>
      <c r="AD83" s="14"/>
      <c r="AE83" s="25"/>
      <c r="AF83" s="25"/>
      <c r="AG83" s="25"/>
    </row>
    <row r="84" spans="1:33" ht="15.75" customHeight="1" x14ac:dyDescent="0.2">
      <c r="A84" s="14"/>
      <c r="B84" s="14"/>
      <c r="C84" s="45"/>
      <c r="D84" s="16"/>
      <c r="E84" s="16"/>
      <c r="F84" s="17"/>
      <c r="G84" s="17"/>
      <c r="H84" s="17"/>
      <c r="I84" s="16"/>
      <c r="J84" s="16"/>
      <c r="K84" s="16"/>
      <c r="L84" s="16"/>
      <c r="M84" s="19"/>
      <c r="N84" s="16"/>
      <c r="O84" s="16"/>
      <c r="P84" s="16"/>
      <c r="Q84" s="16"/>
      <c r="R84" s="16"/>
      <c r="S84" s="21"/>
      <c r="T84" s="14"/>
      <c r="U84" s="22"/>
      <c r="V84" s="43"/>
      <c r="W84" s="14"/>
      <c r="X84" s="14"/>
      <c r="Y84" s="14"/>
      <c r="Z84" s="14"/>
      <c r="AA84" s="1"/>
      <c r="AB84" s="14"/>
      <c r="AC84" s="14"/>
      <c r="AD84" s="14"/>
      <c r="AE84" s="25"/>
      <c r="AF84" s="25"/>
      <c r="AG84" s="25"/>
    </row>
    <row r="85" spans="1:33" ht="15.75" customHeight="1" x14ac:dyDescent="0.2">
      <c r="A85" s="14"/>
      <c r="B85" s="14"/>
      <c r="C85" s="45"/>
      <c r="D85" s="16"/>
      <c r="E85" s="16"/>
      <c r="F85" s="17"/>
      <c r="G85" s="17"/>
      <c r="H85" s="17"/>
      <c r="I85" s="16"/>
      <c r="J85" s="16"/>
      <c r="K85" s="16"/>
      <c r="L85" s="16"/>
      <c r="M85" s="19"/>
      <c r="N85" s="16"/>
      <c r="O85" s="16"/>
      <c r="P85" s="16"/>
      <c r="Q85" s="16"/>
      <c r="R85" s="16"/>
      <c r="S85" s="21"/>
      <c r="T85" s="14"/>
      <c r="U85" s="22"/>
      <c r="V85" s="43"/>
      <c r="W85" s="14"/>
      <c r="X85" s="14"/>
      <c r="Y85" s="14"/>
      <c r="Z85" s="14"/>
      <c r="AA85" s="1"/>
      <c r="AB85" s="14"/>
      <c r="AC85" s="14"/>
      <c r="AD85" s="14"/>
      <c r="AE85" s="25"/>
      <c r="AF85" s="25"/>
      <c r="AG85" s="25"/>
    </row>
    <row r="86" spans="1:33" ht="15.75" customHeight="1" x14ac:dyDescent="0.2">
      <c r="A86" s="14"/>
      <c r="B86" s="14"/>
      <c r="C86" s="45"/>
      <c r="D86" s="16"/>
      <c r="E86" s="16"/>
      <c r="F86" s="17"/>
      <c r="G86" s="17"/>
      <c r="H86" s="17"/>
      <c r="I86" s="16"/>
      <c r="J86" s="16"/>
      <c r="K86" s="16"/>
      <c r="L86" s="16"/>
      <c r="M86" s="19"/>
      <c r="N86" s="16"/>
      <c r="O86" s="16"/>
      <c r="P86" s="16"/>
      <c r="Q86" s="16"/>
      <c r="R86" s="16"/>
      <c r="S86" s="21"/>
      <c r="T86" s="14"/>
      <c r="U86" s="22"/>
      <c r="V86" s="43"/>
      <c r="W86" s="14"/>
      <c r="X86" s="14"/>
      <c r="Y86" s="14"/>
      <c r="Z86" s="14"/>
      <c r="AA86" s="1"/>
      <c r="AB86" s="14"/>
      <c r="AC86" s="14"/>
      <c r="AD86" s="14"/>
      <c r="AE86" s="25"/>
      <c r="AF86" s="25"/>
      <c r="AG86" s="25"/>
    </row>
    <row r="87" spans="1:33" ht="15.75" customHeight="1" x14ac:dyDescent="0.2">
      <c r="A87" s="14"/>
      <c r="B87" s="14"/>
      <c r="C87" s="45"/>
      <c r="D87" s="16"/>
      <c r="E87" s="16"/>
      <c r="F87" s="17"/>
      <c r="G87" s="17"/>
      <c r="H87" s="17"/>
      <c r="I87" s="16"/>
      <c r="J87" s="16"/>
      <c r="K87" s="16"/>
      <c r="L87" s="16"/>
      <c r="M87" s="19"/>
      <c r="N87" s="16"/>
      <c r="O87" s="16"/>
      <c r="P87" s="16"/>
      <c r="Q87" s="16"/>
      <c r="R87" s="16"/>
      <c r="S87" s="21"/>
      <c r="T87" s="14"/>
      <c r="U87" s="22"/>
      <c r="V87" s="43"/>
      <c r="W87" s="14"/>
      <c r="X87" s="14"/>
      <c r="Y87" s="14"/>
      <c r="Z87" s="14"/>
      <c r="AA87" s="1"/>
      <c r="AB87" s="14"/>
      <c r="AC87" s="14"/>
      <c r="AD87" s="14"/>
      <c r="AE87" s="25"/>
      <c r="AF87" s="25"/>
      <c r="AG87" s="25"/>
    </row>
    <row r="88" spans="1:33" ht="15.75" customHeight="1" x14ac:dyDescent="0.2">
      <c r="A88" s="14"/>
      <c r="B88" s="14"/>
      <c r="C88" s="45"/>
      <c r="D88" s="16"/>
      <c r="E88" s="16"/>
      <c r="F88" s="17"/>
      <c r="G88" s="17"/>
      <c r="H88" s="17"/>
      <c r="I88" s="16"/>
      <c r="J88" s="16"/>
      <c r="K88" s="16"/>
      <c r="L88" s="16"/>
      <c r="M88" s="19"/>
      <c r="N88" s="16"/>
      <c r="O88" s="16"/>
      <c r="P88" s="16"/>
      <c r="Q88" s="16"/>
      <c r="R88" s="16"/>
      <c r="S88" s="21"/>
      <c r="T88" s="14"/>
      <c r="U88" s="22"/>
      <c r="V88" s="43"/>
      <c r="W88" s="14"/>
      <c r="X88" s="14"/>
      <c r="Y88" s="14"/>
      <c r="Z88" s="14"/>
      <c r="AA88" s="1"/>
      <c r="AB88" s="14"/>
      <c r="AC88" s="14"/>
      <c r="AD88" s="14"/>
      <c r="AE88" s="25"/>
      <c r="AF88" s="25"/>
      <c r="AG88" s="25"/>
    </row>
    <row r="89" spans="1:33" ht="15.75" customHeight="1" x14ac:dyDescent="0.2">
      <c r="A89" s="14"/>
      <c r="B89" s="14"/>
      <c r="C89" s="45"/>
      <c r="D89" s="16"/>
      <c r="E89" s="16"/>
      <c r="F89" s="17"/>
      <c r="G89" s="17"/>
      <c r="H89" s="17"/>
      <c r="I89" s="16"/>
      <c r="J89" s="16"/>
      <c r="K89" s="16"/>
      <c r="L89" s="16"/>
      <c r="M89" s="19"/>
      <c r="N89" s="16"/>
      <c r="O89" s="16"/>
      <c r="P89" s="16"/>
      <c r="Q89" s="16"/>
      <c r="R89" s="16"/>
      <c r="S89" s="21"/>
      <c r="T89" s="14"/>
      <c r="U89" s="22"/>
      <c r="V89" s="43"/>
      <c r="W89" s="14"/>
      <c r="X89" s="14"/>
      <c r="Y89" s="14"/>
      <c r="Z89" s="14"/>
      <c r="AA89" s="1"/>
      <c r="AB89" s="14"/>
      <c r="AC89" s="14"/>
      <c r="AD89" s="14"/>
      <c r="AE89" s="25"/>
      <c r="AF89" s="25"/>
      <c r="AG89" s="25"/>
    </row>
    <row r="90" spans="1:33" ht="15.75" customHeight="1" x14ac:dyDescent="0.2">
      <c r="A90" s="14"/>
      <c r="B90" s="14"/>
      <c r="C90" s="45"/>
      <c r="D90" s="16"/>
      <c r="E90" s="16"/>
      <c r="F90" s="17"/>
      <c r="G90" s="17"/>
      <c r="H90" s="17"/>
      <c r="I90" s="16"/>
      <c r="J90" s="16"/>
      <c r="K90" s="16"/>
      <c r="L90" s="16"/>
      <c r="M90" s="19"/>
      <c r="N90" s="16"/>
      <c r="O90" s="16"/>
      <c r="P90" s="16"/>
      <c r="Q90" s="16"/>
      <c r="R90" s="16"/>
      <c r="S90" s="21"/>
      <c r="T90" s="14"/>
      <c r="U90" s="22"/>
      <c r="V90" s="43"/>
      <c r="W90" s="14"/>
      <c r="X90" s="14"/>
      <c r="Y90" s="14"/>
      <c r="Z90" s="14"/>
      <c r="AA90" s="1"/>
      <c r="AB90" s="14"/>
      <c r="AC90" s="14"/>
      <c r="AD90" s="14"/>
      <c r="AE90" s="25"/>
      <c r="AF90" s="25"/>
      <c r="AG90" s="25"/>
    </row>
    <row r="91" spans="1:33" ht="15.75" customHeight="1" x14ac:dyDescent="0.2">
      <c r="A91" s="14"/>
      <c r="B91" s="14"/>
      <c r="C91" s="45"/>
      <c r="D91" s="16"/>
      <c r="E91" s="16"/>
      <c r="F91" s="17"/>
      <c r="G91" s="17"/>
      <c r="H91" s="17"/>
      <c r="I91" s="16"/>
      <c r="J91" s="16"/>
      <c r="K91" s="16"/>
      <c r="L91" s="16"/>
      <c r="M91" s="19"/>
      <c r="N91" s="16"/>
      <c r="O91" s="16"/>
      <c r="P91" s="16"/>
      <c r="Q91" s="16"/>
      <c r="R91" s="16"/>
      <c r="S91" s="21"/>
      <c r="T91" s="14"/>
      <c r="U91" s="22"/>
      <c r="V91" s="43"/>
      <c r="W91" s="14"/>
      <c r="X91" s="14"/>
      <c r="Y91" s="14"/>
      <c r="Z91" s="14"/>
      <c r="AA91" s="1"/>
      <c r="AB91" s="14"/>
      <c r="AC91" s="14"/>
      <c r="AD91" s="14"/>
      <c r="AE91" s="25"/>
      <c r="AF91" s="25"/>
      <c r="AG91" s="25"/>
    </row>
    <row r="92" spans="1:33" ht="15.75" customHeight="1" x14ac:dyDescent="0.2">
      <c r="A92" s="14"/>
      <c r="B92" s="14"/>
      <c r="C92" s="45"/>
      <c r="D92" s="16"/>
      <c r="E92" s="16"/>
      <c r="F92" s="17"/>
      <c r="G92" s="17"/>
      <c r="H92" s="17"/>
      <c r="I92" s="16"/>
      <c r="J92" s="16"/>
      <c r="K92" s="16"/>
      <c r="L92" s="16"/>
      <c r="M92" s="19"/>
      <c r="N92" s="16"/>
      <c r="O92" s="16"/>
      <c r="P92" s="16"/>
      <c r="Q92" s="16"/>
      <c r="R92" s="16"/>
      <c r="S92" s="21"/>
      <c r="T92" s="14"/>
      <c r="U92" s="22"/>
      <c r="V92" s="43"/>
      <c r="W92" s="14"/>
      <c r="X92" s="14"/>
      <c r="Y92" s="14"/>
      <c r="Z92" s="14"/>
      <c r="AA92" s="1"/>
      <c r="AB92" s="14"/>
      <c r="AC92" s="14"/>
      <c r="AD92" s="14"/>
      <c r="AE92" s="25"/>
      <c r="AF92" s="25"/>
      <c r="AG92" s="25"/>
    </row>
    <row r="93" spans="1:33" ht="15.75" customHeight="1" x14ac:dyDescent="0.2">
      <c r="A93" s="14"/>
      <c r="B93" s="14"/>
      <c r="C93" s="45"/>
      <c r="D93" s="16"/>
      <c r="E93" s="16"/>
      <c r="F93" s="17"/>
      <c r="G93" s="17"/>
      <c r="H93" s="17"/>
      <c r="I93" s="16"/>
      <c r="J93" s="16"/>
      <c r="K93" s="16"/>
      <c r="L93" s="16"/>
      <c r="M93" s="19"/>
      <c r="N93" s="16"/>
      <c r="O93" s="16"/>
      <c r="P93" s="16"/>
      <c r="Q93" s="16"/>
      <c r="R93" s="16"/>
      <c r="S93" s="21"/>
      <c r="T93" s="14"/>
      <c r="U93" s="22"/>
      <c r="V93" s="43"/>
      <c r="W93" s="14"/>
      <c r="X93" s="14"/>
      <c r="Y93" s="14"/>
      <c r="Z93" s="14"/>
      <c r="AA93" s="1"/>
      <c r="AB93" s="14"/>
      <c r="AC93" s="14"/>
      <c r="AD93" s="14"/>
      <c r="AE93" s="25"/>
      <c r="AF93" s="25"/>
      <c r="AG93" s="25"/>
    </row>
    <row r="94" spans="1:33" ht="15.75" customHeight="1" x14ac:dyDescent="0.2">
      <c r="A94" s="14"/>
      <c r="B94" s="14"/>
      <c r="C94" s="45"/>
      <c r="D94" s="16"/>
      <c r="E94" s="16"/>
      <c r="F94" s="17"/>
      <c r="G94" s="17"/>
      <c r="H94" s="17"/>
      <c r="I94" s="16"/>
      <c r="J94" s="16"/>
      <c r="K94" s="16"/>
      <c r="L94" s="16"/>
      <c r="M94" s="19"/>
      <c r="N94" s="16"/>
      <c r="O94" s="16"/>
      <c r="P94" s="16"/>
      <c r="Q94" s="16"/>
      <c r="R94" s="16"/>
      <c r="S94" s="21"/>
      <c r="T94" s="14"/>
      <c r="U94" s="22"/>
      <c r="V94" s="43"/>
      <c r="W94" s="14"/>
      <c r="X94" s="14"/>
      <c r="Y94" s="14"/>
      <c r="Z94" s="14"/>
      <c r="AA94" s="1"/>
      <c r="AB94" s="14"/>
      <c r="AC94" s="14"/>
      <c r="AD94" s="14"/>
      <c r="AE94" s="25"/>
      <c r="AF94" s="25"/>
      <c r="AG94" s="25"/>
    </row>
    <row r="95" spans="1:33" ht="15.75" customHeight="1" x14ac:dyDescent="0.2">
      <c r="A95" s="14"/>
      <c r="B95" s="14"/>
      <c r="C95" s="45"/>
      <c r="D95" s="16"/>
      <c r="E95" s="16"/>
      <c r="F95" s="17"/>
      <c r="G95" s="17"/>
      <c r="H95" s="17"/>
      <c r="I95" s="16"/>
      <c r="J95" s="16"/>
      <c r="K95" s="16"/>
      <c r="L95" s="16"/>
      <c r="M95" s="19"/>
      <c r="N95" s="16"/>
      <c r="O95" s="16"/>
      <c r="P95" s="16"/>
      <c r="Q95" s="16"/>
      <c r="R95" s="16"/>
      <c r="S95" s="21"/>
      <c r="T95" s="14"/>
      <c r="U95" s="22"/>
      <c r="V95" s="43"/>
      <c r="W95" s="14"/>
      <c r="X95" s="14"/>
      <c r="Y95" s="14"/>
      <c r="Z95" s="14"/>
      <c r="AA95" s="1"/>
      <c r="AB95" s="14"/>
      <c r="AC95" s="14"/>
      <c r="AD95" s="14"/>
      <c r="AE95" s="25"/>
      <c r="AF95" s="25"/>
      <c r="AG95" s="25"/>
    </row>
    <row r="96" spans="1:33" ht="15.75" customHeight="1" x14ac:dyDescent="0.2">
      <c r="A96" s="14"/>
      <c r="B96" s="14"/>
      <c r="C96" s="45"/>
      <c r="D96" s="16"/>
      <c r="E96" s="16"/>
      <c r="F96" s="17"/>
      <c r="G96" s="17"/>
      <c r="H96" s="17"/>
      <c r="I96" s="16"/>
      <c r="J96" s="16"/>
      <c r="K96" s="16"/>
      <c r="L96" s="16"/>
      <c r="M96" s="19"/>
      <c r="N96" s="16"/>
      <c r="O96" s="16"/>
      <c r="P96" s="16"/>
      <c r="Q96" s="16"/>
      <c r="R96" s="16"/>
      <c r="S96" s="21"/>
      <c r="T96" s="14"/>
      <c r="U96" s="22"/>
      <c r="V96" s="43"/>
      <c r="W96" s="14"/>
      <c r="X96" s="14"/>
      <c r="Y96" s="14"/>
      <c r="Z96" s="14"/>
      <c r="AA96" s="1"/>
      <c r="AB96" s="14"/>
      <c r="AC96" s="14"/>
      <c r="AD96" s="14"/>
      <c r="AE96" s="25"/>
      <c r="AF96" s="25"/>
      <c r="AG96" s="25"/>
    </row>
    <row r="97" spans="1:33" ht="15.75" customHeight="1" x14ac:dyDescent="0.2">
      <c r="A97" s="14"/>
      <c r="B97" s="14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21"/>
      <c r="T97" s="14"/>
      <c r="U97" s="14"/>
      <c r="V97" s="14"/>
      <c r="W97" s="14"/>
      <c r="X97" s="14"/>
      <c r="Y97" s="14"/>
      <c r="Z97" s="14"/>
      <c r="AA97" s="1"/>
      <c r="AB97" s="14"/>
      <c r="AC97" s="14"/>
      <c r="AD97" s="14"/>
      <c r="AE97" s="14"/>
      <c r="AF97" s="14"/>
      <c r="AG97" s="14"/>
    </row>
    <row r="98" spans="1:33" ht="15.75" customHeight="1" x14ac:dyDescent="0.2">
      <c r="A98" s="14"/>
      <c r="B98" s="14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21"/>
      <c r="T98" s="14"/>
      <c r="U98" s="14"/>
      <c r="V98" s="14"/>
      <c r="W98" s="14"/>
      <c r="X98" s="14"/>
      <c r="Y98" s="14"/>
      <c r="Z98" s="14"/>
      <c r="AA98" s="1"/>
      <c r="AB98" s="14"/>
      <c r="AC98" s="14"/>
      <c r="AD98" s="14"/>
      <c r="AE98" s="14"/>
      <c r="AF98" s="14"/>
      <c r="AG98" s="14"/>
    </row>
    <row r="99" spans="1:33" ht="15.75" customHeight="1" x14ac:dyDescent="0.2">
      <c r="A99" s="14"/>
      <c r="B99" s="14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21"/>
      <c r="T99" s="14"/>
      <c r="U99" s="14"/>
      <c r="V99" s="14"/>
      <c r="W99" s="14"/>
      <c r="X99" s="14"/>
      <c r="Y99" s="14"/>
      <c r="Z99" s="14"/>
      <c r="AA99" s="1"/>
      <c r="AB99" s="14"/>
      <c r="AC99" s="14"/>
      <c r="AD99" s="14"/>
      <c r="AE99" s="14"/>
      <c r="AF99" s="14"/>
      <c r="AG99" s="14"/>
    </row>
    <row r="100" spans="1:33" ht="15.75" customHeight="1" x14ac:dyDescent="0.2">
      <c r="A100" s="14"/>
      <c r="B100" s="14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21"/>
      <c r="T100" s="14"/>
      <c r="U100" s="14"/>
      <c r="V100" s="14"/>
      <c r="W100" s="14"/>
      <c r="X100" s="14"/>
      <c r="Y100" s="14"/>
      <c r="Z100" s="14"/>
      <c r="AA100" s="1"/>
      <c r="AB100" s="14"/>
      <c r="AC100" s="14"/>
      <c r="AD100" s="14"/>
      <c r="AE100" s="14"/>
      <c r="AF100" s="14"/>
      <c r="AG100" s="14"/>
    </row>
    <row r="101" spans="1:33" ht="15.75" customHeight="1" x14ac:dyDescent="0.2">
      <c r="A101" s="14"/>
      <c r="B101" s="14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21"/>
      <c r="T101" s="14"/>
      <c r="U101" s="14"/>
      <c r="V101" s="14"/>
      <c r="W101" s="14"/>
      <c r="X101" s="14"/>
      <c r="Y101" s="14"/>
      <c r="Z101" s="14"/>
      <c r="AA101" s="1"/>
      <c r="AB101" s="14"/>
      <c r="AC101" s="14"/>
      <c r="AD101" s="14"/>
      <c r="AE101" s="14"/>
      <c r="AF101" s="14"/>
      <c r="AG101" s="14"/>
    </row>
    <row r="102" spans="1:33" ht="15.75" customHeight="1" x14ac:dyDescent="0.2">
      <c r="A102" s="14"/>
      <c r="B102" s="14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21"/>
      <c r="T102" s="14"/>
      <c r="U102" s="14"/>
      <c r="V102" s="14"/>
      <c r="W102" s="14"/>
      <c r="X102" s="14"/>
      <c r="Y102" s="14"/>
      <c r="Z102" s="14"/>
      <c r="AA102" s="1"/>
      <c r="AB102" s="14"/>
      <c r="AC102" s="14"/>
      <c r="AD102" s="14"/>
      <c r="AE102" s="14"/>
      <c r="AF102" s="14"/>
      <c r="AG102" s="14"/>
    </row>
    <row r="103" spans="1:33" ht="15.75" customHeight="1" x14ac:dyDescent="0.2">
      <c r="A103" s="14"/>
      <c r="B103" s="14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21"/>
      <c r="T103" s="14"/>
      <c r="U103" s="14"/>
      <c r="V103" s="14"/>
      <c r="W103" s="14"/>
      <c r="X103" s="14"/>
      <c r="Y103" s="14"/>
      <c r="Z103" s="14"/>
      <c r="AA103" s="1"/>
      <c r="AB103" s="14"/>
      <c r="AC103" s="14"/>
      <c r="AD103" s="14"/>
      <c r="AE103" s="14"/>
      <c r="AF103" s="14"/>
      <c r="AG103" s="14"/>
    </row>
    <row r="104" spans="1:33" ht="15.75" customHeight="1" x14ac:dyDescent="0.2">
      <c r="A104" s="14"/>
      <c r="B104" s="14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21"/>
      <c r="T104" s="14"/>
      <c r="U104" s="14"/>
      <c r="V104" s="14"/>
      <c r="W104" s="14"/>
      <c r="X104" s="14"/>
      <c r="Y104" s="14"/>
      <c r="Z104" s="14"/>
      <c r="AA104" s="1"/>
      <c r="AB104" s="14"/>
      <c r="AC104" s="14"/>
      <c r="AD104" s="14"/>
      <c r="AE104" s="14"/>
      <c r="AF104" s="14"/>
      <c r="AG104" s="14"/>
    </row>
    <row r="105" spans="1:33" ht="15.75" customHeight="1" x14ac:dyDescent="0.2">
      <c r="A105" s="14"/>
      <c r="B105" s="14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21"/>
      <c r="T105" s="14"/>
      <c r="U105" s="14"/>
      <c r="V105" s="14"/>
      <c r="W105" s="14"/>
      <c r="X105" s="14"/>
      <c r="Y105" s="14"/>
      <c r="Z105" s="14"/>
      <c r="AA105" s="1"/>
      <c r="AB105" s="14"/>
      <c r="AC105" s="14"/>
      <c r="AD105" s="14"/>
      <c r="AE105" s="14"/>
      <c r="AF105" s="14"/>
      <c r="AG105" s="14"/>
    </row>
    <row r="106" spans="1:33" ht="15.75" customHeight="1" x14ac:dyDescent="0.2">
      <c r="A106" s="14"/>
      <c r="B106" s="14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21"/>
      <c r="T106" s="14"/>
      <c r="U106" s="14"/>
      <c r="V106" s="14"/>
      <c r="W106" s="14"/>
      <c r="X106" s="14"/>
      <c r="Y106" s="14"/>
      <c r="Z106" s="14"/>
      <c r="AA106" s="1"/>
      <c r="AB106" s="14"/>
      <c r="AC106" s="14"/>
      <c r="AD106" s="14"/>
      <c r="AE106" s="14"/>
      <c r="AF106" s="14"/>
      <c r="AG106" s="14"/>
    </row>
    <row r="107" spans="1:33" ht="15.75" customHeight="1" x14ac:dyDescent="0.2">
      <c r="A107" s="14"/>
      <c r="B107" s="14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21"/>
      <c r="T107" s="14"/>
      <c r="U107" s="14"/>
      <c r="V107" s="14"/>
      <c r="W107" s="14"/>
      <c r="X107" s="14"/>
      <c r="Y107" s="14"/>
      <c r="Z107" s="14"/>
      <c r="AA107" s="1"/>
      <c r="AB107" s="14"/>
      <c r="AC107" s="14"/>
      <c r="AD107" s="14"/>
      <c r="AE107" s="14"/>
      <c r="AF107" s="14"/>
      <c r="AG107" s="14"/>
    </row>
    <row r="108" spans="1:33" ht="15.75" customHeight="1" x14ac:dyDescent="0.2">
      <c r="A108" s="14"/>
      <c r="B108" s="14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21"/>
      <c r="T108" s="14"/>
      <c r="U108" s="14"/>
      <c r="V108" s="14"/>
      <c r="W108" s="14"/>
      <c r="X108" s="14"/>
      <c r="Y108" s="14"/>
      <c r="Z108" s="14"/>
      <c r="AA108" s="1"/>
      <c r="AB108" s="14"/>
      <c r="AC108" s="14"/>
      <c r="AD108" s="14"/>
      <c r="AE108" s="14"/>
      <c r="AF108" s="14"/>
      <c r="AG108" s="14"/>
    </row>
    <row r="109" spans="1:33" ht="15.75" customHeight="1" x14ac:dyDescent="0.2">
      <c r="A109" s="14"/>
      <c r="B109" s="14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21"/>
      <c r="T109" s="14"/>
      <c r="U109" s="14"/>
      <c r="V109" s="14"/>
      <c r="W109" s="14"/>
      <c r="X109" s="14"/>
      <c r="Y109" s="14"/>
      <c r="Z109" s="14"/>
      <c r="AA109" s="1"/>
      <c r="AB109" s="14"/>
      <c r="AC109" s="14"/>
      <c r="AD109" s="14"/>
      <c r="AE109" s="14"/>
      <c r="AF109" s="14"/>
      <c r="AG109" s="14"/>
    </row>
    <row r="110" spans="1:33" ht="15.75" customHeight="1" x14ac:dyDescent="0.2">
      <c r="A110" s="14"/>
      <c r="B110" s="14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21"/>
      <c r="T110" s="14"/>
      <c r="U110" s="14"/>
      <c r="V110" s="14"/>
      <c r="W110" s="14"/>
      <c r="X110" s="14"/>
      <c r="Y110" s="14"/>
      <c r="Z110" s="14"/>
      <c r="AA110" s="1"/>
      <c r="AB110" s="14"/>
      <c r="AC110" s="14"/>
      <c r="AD110" s="14"/>
      <c r="AE110" s="14"/>
      <c r="AF110" s="14"/>
      <c r="AG110" s="14"/>
    </row>
    <row r="111" spans="1:33" ht="15.75" customHeight="1" x14ac:dyDescent="0.2">
      <c r="A111" s="14"/>
      <c r="B111" s="14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21"/>
      <c r="T111" s="14"/>
      <c r="U111" s="14"/>
      <c r="V111" s="14"/>
      <c r="W111" s="14"/>
      <c r="X111" s="14"/>
      <c r="Y111" s="14"/>
      <c r="Z111" s="14"/>
      <c r="AA111" s="1"/>
      <c r="AB111" s="14"/>
      <c r="AC111" s="14"/>
      <c r="AD111" s="14"/>
      <c r="AE111" s="14"/>
      <c r="AF111" s="14"/>
      <c r="AG111" s="14"/>
    </row>
    <row r="112" spans="1:33" ht="15.75" customHeight="1" x14ac:dyDescent="0.2">
      <c r="A112" s="14"/>
      <c r="B112" s="14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21"/>
      <c r="T112" s="14"/>
      <c r="U112" s="14"/>
      <c r="V112" s="14"/>
      <c r="W112" s="14"/>
      <c r="X112" s="14"/>
      <c r="Y112" s="14"/>
      <c r="Z112" s="14"/>
      <c r="AA112" s="1"/>
      <c r="AB112" s="14"/>
      <c r="AC112" s="14"/>
      <c r="AD112" s="14"/>
      <c r="AE112" s="14"/>
      <c r="AF112" s="14"/>
      <c r="AG112" s="14"/>
    </row>
    <row r="113" spans="1:33" ht="15.75" customHeight="1" x14ac:dyDescent="0.2">
      <c r="A113" s="14"/>
      <c r="B113" s="14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21"/>
      <c r="T113" s="14"/>
      <c r="U113" s="14"/>
      <c r="V113" s="14"/>
      <c r="W113" s="14"/>
      <c r="X113" s="14"/>
      <c r="Y113" s="14"/>
      <c r="Z113" s="14"/>
      <c r="AA113" s="1"/>
      <c r="AB113" s="14"/>
      <c r="AC113" s="14"/>
      <c r="AD113" s="14"/>
      <c r="AE113" s="14"/>
      <c r="AF113" s="14"/>
      <c r="AG113" s="14"/>
    </row>
    <row r="114" spans="1:33" ht="15.75" customHeight="1" x14ac:dyDescent="0.2">
      <c r="A114" s="14"/>
      <c r="B114" s="14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21"/>
      <c r="T114" s="14"/>
      <c r="U114" s="14"/>
      <c r="V114" s="14"/>
      <c r="W114" s="14"/>
      <c r="X114" s="14"/>
      <c r="Y114" s="14"/>
      <c r="Z114" s="14"/>
      <c r="AA114" s="1"/>
      <c r="AB114" s="14"/>
      <c r="AC114" s="14"/>
      <c r="AD114" s="14"/>
      <c r="AE114" s="14"/>
      <c r="AF114" s="14"/>
      <c r="AG114" s="14"/>
    </row>
    <row r="115" spans="1:33" ht="15.75" customHeight="1" x14ac:dyDescent="0.2">
      <c r="A115" s="14"/>
      <c r="B115" s="14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1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 spans="1:33" ht="15.75" customHeight="1" x14ac:dyDescent="0.2">
      <c r="A116" s="14"/>
      <c r="B116" s="14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1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ht="15.75" customHeight="1" x14ac:dyDescent="0.2">
      <c r="A117" s="14"/>
      <c r="B117" s="14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1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 spans="1:33" ht="15.75" customHeight="1" x14ac:dyDescent="0.2">
      <c r="A118" s="14"/>
      <c r="B118" s="14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1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ht="15.75" customHeight="1" x14ac:dyDescent="0.2">
      <c r="A119" s="14"/>
      <c r="B119" s="14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1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 spans="1:33" ht="15.75" customHeight="1" x14ac:dyDescent="0.2">
      <c r="A120" s="14"/>
      <c r="B120" s="14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1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ht="15.75" customHeight="1" x14ac:dyDescent="0.2">
      <c r="A121" s="14"/>
      <c r="B121" s="14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1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 spans="1:33" ht="15.75" customHeight="1" x14ac:dyDescent="0.2">
      <c r="A122" s="14"/>
      <c r="B122" s="14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1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ht="15.75" customHeight="1" x14ac:dyDescent="0.2">
      <c r="A123" s="14"/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1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 spans="1:33" ht="15.75" customHeight="1" x14ac:dyDescent="0.2">
      <c r="A124" s="14"/>
      <c r="B124" s="14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1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ht="15.75" customHeight="1" x14ac:dyDescent="0.2">
      <c r="A125" s="14"/>
      <c r="B125" s="14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1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spans="1:33" ht="15.75" customHeight="1" x14ac:dyDescent="0.2">
      <c r="A126" s="14"/>
      <c r="B126" s="14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1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ht="15.75" customHeight="1" x14ac:dyDescent="0.2">
      <c r="A127" s="14"/>
      <c r="B127" s="14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1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spans="1:33" ht="15.75" customHeight="1" x14ac:dyDescent="0.2">
      <c r="A128" s="14"/>
      <c r="B128" s="14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1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ht="15.75" customHeight="1" x14ac:dyDescent="0.2">
      <c r="A129" s="14"/>
      <c r="B129" s="14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1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spans="1:33" ht="15.75" customHeight="1" x14ac:dyDescent="0.2">
      <c r="A130" s="14"/>
      <c r="B130" s="14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1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ht="15.75" customHeight="1" x14ac:dyDescent="0.2">
      <c r="A131" s="14"/>
      <c r="B131" s="14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1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spans="1:33" ht="15.75" customHeight="1" x14ac:dyDescent="0.2">
      <c r="A132" s="14"/>
      <c r="B132" s="14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1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ht="15.75" customHeight="1" x14ac:dyDescent="0.2">
      <c r="A133" s="14"/>
      <c r="B133" s="14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1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spans="1:33" ht="15.75" customHeight="1" x14ac:dyDescent="0.2">
      <c r="A134" s="14"/>
      <c r="B134" s="14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1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ht="15.75" customHeight="1" x14ac:dyDescent="0.2">
      <c r="A135" s="14"/>
      <c r="B135" s="14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1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spans="1:33" ht="15.75" customHeight="1" x14ac:dyDescent="0.2">
      <c r="A136" s="14"/>
      <c r="B136" s="14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1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ht="15.75" customHeight="1" x14ac:dyDescent="0.2">
      <c r="A137" s="14"/>
      <c r="B137" s="14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1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spans="1:33" ht="15.75" customHeight="1" x14ac:dyDescent="0.2">
      <c r="A138" s="14"/>
      <c r="B138" s="14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1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ht="15.75" customHeight="1" x14ac:dyDescent="0.2">
      <c r="A139" s="14"/>
      <c r="B139" s="14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1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spans="1:33" ht="15.75" customHeight="1" x14ac:dyDescent="0.2">
      <c r="A140" s="14"/>
      <c r="B140" s="14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1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:33" ht="15.75" customHeight="1" x14ac:dyDescent="0.2">
      <c r="A141" s="14"/>
      <c r="B141" s="14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1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spans="1:33" ht="15.75" customHeight="1" x14ac:dyDescent="0.2">
      <c r="A142" s="14"/>
      <c r="B142" s="14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1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spans="1:33" ht="15.75" customHeight="1" x14ac:dyDescent="0.2">
      <c r="A143" s="14"/>
      <c r="B143" s="14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1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spans="1:33" ht="15.75" customHeight="1" x14ac:dyDescent="0.2">
      <c r="A144" s="14"/>
      <c r="B144" s="14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1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spans="1:33" ht="15.75" customHeight="1" x14ac:dyDescent="0.2">
      <c r="A145" s="14"/>
      <c r="B145" s="14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1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spans="1:33" ht="15.75" customHeight="1" x14ac:dyDescent="0.2">
      <c r="A146" s="14"/>
      <c r="B146" s="1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1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spans="1:33" ht="15.75" customHeight="1" x14ac:dyDescent="0.2">
      <c r="A147" s="14"/>
      <c r="B147" s="14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1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spans="1:33" ht="15.75" customHeight="1" x14ac:dyDescent="0.2">
      <c r="A148" s="14"/>
      <c r="B148" s="1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1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spans="1:33" ht="15.75" customHeight="1" x14ac:dyDescent="0.2">
      <c r="A149" s="14"/>
      <c r="B149" s="14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1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spans="1:33" ht="15.75" customHeight="1" x14ac:dyDescent="0.2">
      <c r="A150" s="14"/>
      <c r="B150" s="14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1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spans="1:33" ht="15.75" customHeight="1" x14ac:dyDescent="0.2">
      <c r="A151" s="14"/>
      <c r="B151" s="14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1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spans="1:33" ht="15.75" customHeight="1" x14ac:dyDescent="0.2">
      <c r="A152" s="14"/>
      <c r="B152" s="14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1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spans="1:33" ht="15.75" customHeight="1" x14ac:dyDescent="0.2">
      <c r="A153" s="14"/>
      <c r="B153" s="14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1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spans="1:33" ht="15.75" customHeight="1" x14ac:dyDescent="0.2">
      <c r="A154" s="14"/>
      <c r="B154" s="14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1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spans="1:33" ht="15.75" customHeight="1" x14ac:dyDescent="0.2">
      <c r="A155" s="14"/>
      <c r="B155" s="14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1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spans="1:33" ht="15.75" customHeight="1" x14ac:dyDescent="0.2">
      <c r="A156" s="14"/>
      <c r="B156" s="14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1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spans="1:33" ht="15.75" customHeight="1" x14ac:dyDescent="0.2">
      <c r="A157" s="14"/>
      <c r="B157" s="14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1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spans="1:33" ht="15.75" customHeight="1" x14ac:dyDescent="0.2">
      <c r="A158" s="14"/>
      <c r="B158" s="14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1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spans="1:33" ht="15.75" customHeight="1" x14ac:dyDescent="0.2">
      <c r="A159" s="14"/>
      <c r="B159" s="14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1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spans="1:33" ht="15.75" customHeight="1" x14ac:dyDescent="0.2">
      <c r="A160" s="14"/>
      <c r="B160" s="14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1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ht="15.75" customHeight="1" x14ac:dyDescent="0.2">
      <c r="A161" s="14"/>
      <c r="B161" s="14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1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spans="1:33" ht="15.75" customHeight="1" x14ac:dyDescent="0.2">
      <c r="A162" s="14"/>
      <c r="B162" s="14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1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ht="15.75" customHeight="1" x14ac:dyDescent="0.2">
      <c r="A163" s="14"/>
      <c r="B163" s="14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1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spans="1:33" ht="15.75" customHeight="1" x14ac:dyDescent="0.2">
      <c r="A164" s="14"/>
      <c r="B164" s="14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1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ht="15.75" customHeight="1" x14ac:dyDescent="0.2">
      <c r="A165" s="14"/>
      <c r="B165" s="14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1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spans="1:33" ht="15.75" customHeight="1" x14ac:dyDescent="0.2">
      <c r="A166" s="14"/>
      <c r="B166" s="14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1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spans="1:33" ht="15.75" customHeight="1" x14ac:dyDescent="0.2">
      <c r="A167" s="14"/>
      <c r="B167" s="14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1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spans="1:33" ht="15.75" customHeight="1" x14ac:dyDescent="0.2">
      <c r="A168" s="14"/>
      <c r="B168" s="14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1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spans="1:33" ht="15.75" customHeight="1" x14ac:dyDescent="0.2">
      <c r="A169" s="14"/>
      <c r="B169" s="14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1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spans="1:33" ht="15.75" customHeight="1" x14ac:dyDescent="0.2">
      <c r="A170" s="14"/>
      <c r="B170" s="14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1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spans="1:33" ht="15.75" customHeight="1" x14ac:dyDescent="0.2">
      <c r="A171" s="14"/>
      <c r="B171" s="14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1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spans="1:33" ht="15.75" customHeight="1" x14ac:dyDescent="0.2">
      <c r="A172" s="14"/>
      <c r="B172" s="14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1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spans="1:33" ht="15.75" customHeight="1" x14ac:dyDescent="0.2">
      <c r="A173" s="14"/>
      <c r="B173" s="14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1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spans="1:33" ht="15.75" customHeight="1" x14ac:dyDescent="0.2">
      <c r="A174" s="14"/>
      <c r="B174" s="14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1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spans="1:33" ht="15.75" customHeight="1" x14ac:dyDescent="0.2">
      <c r="A175" s="14"/>
      <c r="B175" s="14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1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spans="1:33" ht="15.75" customHeight="1" x14ac:dyDescent="0.2">
      <c r="A176" s="14"/>
      <c r="B176" s="14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1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spans="1:33" ht="15.75" customHeight="1" x14ac:dyDescent="0.2">
      <c r="A177" s="14"/>
      <c r="B177" s="14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1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spans="1:33" ht="15.75" customHeight="1" x14ac:dyDescent="0.2">
      <c r="A178" s="14"/>
      <c r="B178" s="14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1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spans="1:33" ht="15.75" customHeight="1" x14ac:dyDescent="0.2">
      <c r="A179" s="14"/>
      <c r="B179" s="14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1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spans="1:33" ht="15.75" customHeight="1" x14ac:dyDescent="0.2">
      <c r="A180" s="14"/>
      <c r="B180" s="14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1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spans="1:33" ht="15.75" customHeight="1" x14ac:dyDescent="0.2">
      <c r="A181" s="14"/>
      <c r="B181" s="14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1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spans="1:33" ht="15.75" customHeight="1" x14ac:dyDescent="0.2">
      <c r="A182" s="14"/>
      <c r="B182" s="14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1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spans="1:33" ht="15.75" customHeight="1" x14ac:dyDescent="0.2">
      <c r="A183" s="14"/>
      <c r="B183" s="14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1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spans="1:33" ht="15.75" customHeight="1" x14ac:dyDescent="0.2">
      <c r="A184" s="14"/>
      <c r="B184" s="14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1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spans="1:33" ht="15.75" customHeight="1" x14ac:dyDescent="0.2">
      <c r="A185" s="14"/>
      <c r="B185" s="14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1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spans="1:33" ht="15.75" customHeight="1" x14ac:dyDescent="0.2">
      <c r="A186" s="14"/>
      <c r="B186" s="14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1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spans="1:33" ht="15.75" customHeight="1" x14ac:dyDescent="0.2">
      <c r="A187" s="14"/>
      <c r="B187" s="14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1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spans="1:33" ht="15.75" customHeight="1" x14ac:dyDescent="0.2">
      <c r="A188" s="14"/>
      <c r="B188" s="14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1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spans="1:33" ht="15.75" customHeight="1" x14ac:dyDescent="0.2">
      <c r="A189" s="14"/>
      <c r="B189" s="14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1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spans="1:33" ht="15.75" customHeight="1" x14ac:dyDescent="0.2">
      <c r="A190" s="14"/>
      <c r="B190" s="14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1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spans="1:33" ht="15.75" customHeight="1" x14ac:dyDescent="0.2">
      <c r="A191" s="14"/>
      <c r="B191" s="14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1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spans="1:33" ht="15.75" customHeight="1" x14ac:dyDescent="0.2">
      <c r="A192" s="14"/>
      <c r="B192" s="14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1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spans="1:33" ht="15.75" customHeight="1" x14ac:dyDescent="0.2">
      <c r="A193" s="14"/>
      <c r="B193" s="14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1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spans="1:33" ht="15.75" customHeight="1" x14ac:dyDescent="0.2">
      <c r="A194" s="14"/>
      <c r="B194" s="14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1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spans="1:33" ht="15.75" customHeight="1" x14ac:dyDescent="0.2">
      <c r="A195" s="14"/>
      <c r="B195" s="14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1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spans="1:33" ht="15.75" customHeight="1" x14ac:dyDescent="0.2">
      <c r="A196" s="14"/>
      <c r="B196" s="14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1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spans="1:33" ht="15.75" customHeight="1" x14ac:dyDescent="0.2">
      <c r="A197" s="14"/>
      <c r="B197" s="14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1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spans="1:33" ht="15.75" customHeight="1" x14ac:dyDescent="0.2">
      <c r="A198" s="14"/>
      <c r="B198" s="14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1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spans="1:33" ht="15.75" customHeight="1" x14ac:dyDescent="0.2">
      <c r="A199" s="14"/>
      <c r="B199" s="14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1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spans="1:33" ht="15.75" customHeight="1" x14ac:dyDescent="0.2">
      <c r="A200" s="14"/>
      <c r="B200" s="14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1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spans="1:33" ht="15.75" customHeight="1" x14ac:dyDescent="0.2">
      <c r="A201" s="14"/>
      <c r="B201" s="14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1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spans="1:33" ht="15.75" customHeight="1" x14ac:dyDescent="0.2">
      <c r="A202" s="14"/>
      <c r="B202" s="14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1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spans="1:33" ht="15.75" customHeight="1" x14ac:dyDescent="0.2">
      <c r="A203" s="14"/>
      <c r="B203" s="14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1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spans="1:33" ht="15.75" customHeight="1" x14ac:dyDescent="0.2">
      <c r="A204" s="14"/>
      <c r="B204" s="14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1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spans="1:33" ht="15.75" customHeight="1" x14ac:dyDescent="0.2">
      <c r="A205" s="14"/>
      <c r="B205" s="14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1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spans="1:33" ht="15.75" customHeight="1" x14ac:dyDescent="0.2">
      <c r="A206" s="14"/>
      <c r="B206" s="14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1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spans="1:33" ht="15.75" customHeight="1" x14ac:dyDescent="0.2">
      <c r="A207" s="14"/>
      <c r="B207" s="14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1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spans="1:33" ht="15.75" customHeight="1" x14ac:dyDescent="0.2">
      <c r="A208" s="14"/>
      <c r="B208" s="14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1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spans="1:33" ht="15.75" customHeight="1" x14ac:dyDescent="0.2">
      <c r="A209" s="14"/>
      <c r="B209" s="14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1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spans="1:33" ht="15.75" customHeight="1" x14ac:dyDescent="0.2">
      <c r="A210" s="14"/>
      <c r="B210" s="14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1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spans="1:33" ht="15.75" customHeight="1" x14ac:dyDescent="0.2">
      <c r="A211" s="14"/>
      <c r="B211" s="14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1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spans="1:33" ht="15.75" customHeight="1" x14ac:dyDescent="0.2">
      <c r="A212" s="14"/>
      <c r="B212" s="14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1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spans="1:33" ht="15.75" customHeight="1" x14ac:dyDescent="0.2">
      <c r="A213" s="14"/>
      <c r="B213" s="14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1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spans="1:33" ht="15.75" customHeight="1" x14ac:dyDescent="0.2">
      <c r="A214" s="14"/>
      <c r="B214" s="14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1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spans="1:33" ht="15.75" customHeight="1" x14ac:dyDescent="0.2">
      <c r="A215" s="14"/>
      <c r="B215" s="14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1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spans="1:33" ht="15.75" customHeight="1" x14ac:dyDescent="0.2">
      <c r="A216" s="14"/>
      <c r="B216" s="14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1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spans="1:33" ht="15.75" customHeight="1" x14ac:dyDescent="0.2">
      <c r="A217" s="14"/>
      <c r="B217" s="14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1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spans="1:33" ht="15.75" customHeight="1" x14ac:dyDescent="0.2">
      <c r="A218" s="14"/>
      <c r="B218" s="14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1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spans="1:33" ht="15.75" customHeight="1" x14ac:dyDescent="0.2">
      <c r="A219" s="14"/>
      <c r="B219" s="14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1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spans="1:33" ht="15.75" customHeight="1" x14ac:dyDescent="0.2">
      <c r="A220" s="14"/>
      <c r="B220" s="14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1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spans="1:33" ht="15.75" customHeight="1" x14ac:dyDescent="0.2">
      <c r="S221" s="21"/>
    </row>
    <row r="222" spans="1:33" ht="15.75" customHeight="1" x14ac:dyDescent="0.2">
      <c r="S222" s="21"/>
    </row>
    <row r="223" spans="1:33" ht="15.75" customHeight="1" x14ac:dyDescent="0.2">
      <c r="S223" s="21"/>
    </row>
    <row r="224" spans="1:33" ht="15.75" customHeight="1" x14ac:dyDescent="0.2">
      <c r="S224" s="21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00"/>
  <sheetViews>
    <sheetView tabSelected="1" workbookViewId="0">
      <pane xSplit="2" ySplit="3" topLeftCell="C4" activePane="bottomRight" state="frozen"/>
      <selection activeCell="T32" sqref="T32"/>
      <selection pane="topRight" activeCell="T32" sqref="T32"/>
      <selection pane="bottomLeft" activeCell="T32" sqref="T32"/>
      <selection pane="bottomRight" activeCell="T32" sqref="T32"/>
    </sheetView>
  </sheetViews>
  <sheetFormatPr baseColWidth="10" defaultColWidth="14.5" defaultRowHeight="15" customHeight="1" x14ac:dyDescent="0.2"/>
  <cols>
    <col min="1" max="1" width="15.5" customWidth="1"/>
    <col min="2" max="2" width="21.8320312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14.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75" t="str">
        <f ca="1">IFERROR(__xludf.DUMMYFUNCTION("IFERROR(VLOOKUP(B2,IMPORTRANGE(""https://docs.google.com/spreadsheets/d/1x0DhHglkXKoEBOD2MBsuK_EyIr1ouxD2ftIpqOYFa-k/edit?usp=sharing"",""Ubiquitty-SKU-Specific Info!B1:BJ5000""),3,FALSE),"""")"),"")</f>
        <v/>
      </c>
      <c r="B1" s="57"/>
      <c r="C1" s="74" t="s">
        <v>0</v>
      </c>
      <c r="D1" s="61" t="s">
        <v>1</v>
      </c>
      <c r="E1" s="61" t="s">
        <v>2</v>
      </c>
      <c r="F1" s="69" t="s">
        <v>3</v>
      </c>
      <c r="G1" s="69" t="s">
        <v>4</v>
      </c>
      <c r="H1" s="70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7" t="s">
        <v>10</v>
      </c>
      <c r="N1" s="68" t="s">
        <v>11</v>
      </c>
      <c r="O1" s="61" t="s">
        <v>12</v>
      </c>
      <c r="P1" s="61" t="s">
        <v>13</v>
      </c>
      <c r="Q1" s="61" t="s">
        <v>14</v>
      </c>
      <c r="R1" s="61" t="s">
        <v>66</v>
      </c>
      <c r="S1" s="64" t="s">
        <v>15</v>
      </c>
      <c r="T1" s="55" t="s">
        <v>68</v>
      </c>
      <c r="U1" s="55" t="s">
        <v>16</v>
      </c>
      <c r="V1" s="55" t="s">
        <v>17</v>
      </c>
      <c r="W1" s="55" t="s">
        <v>18</v>
      </c>
      <c r="X1" s="55" t="s">
        <v>19</v>
      </c>
      <c r="Y1" s="55" t="s">
        <v>20</v>
      </c>
      <c r="Z1" s="55" t="s">
        <v>21</v>
      </c>
      <c r="AA1" s="55" t="s">
        <v>22</v>
      </c>
      <c r="AB1" s="55" t="s">
        <v>23</v>
      </c>
      <c r="AC1" s="55" t="s">
        <v>24</v>
      </c>
      <c r="AD1" s="60" t="s">
        <v>25</v>
      </c>
      <c r="AE1" s="58" t="s">
        <v>26</v>
      </c>
      <c r="AF1" s="59" t="s">
        <v>27</v>
      </c>
      <c r="AG1" s="58" t="s">
        <v>28</v>
      </c>
    </row>
    <row r="2" spans="1:33" ht="15.75" customHeight="1" x14ac:dyDescent="0.2">
      <c r="A2" s="1" t="str">
        <f ca="1">IFERROR(__xludf.DUMMYFUNCTION("IFERROR(VLOOKUP(B2,IMPORTRANGE(""https://docs.google.com/spreadsheets/d/1x0DhHglkXKoEBOD2MBsuK_EyIr1ouxD2ftIpqOYFa-k/edit?usp=sharing"",""Ubiquitty-SKU-Specific Info!B1:BJ5000""),2,FALSE),"""")"),"")</f>
        <v/>
      </c>
      <c r="B2" s="2" t="s">
        <v>65</v>
      </c>
      <c r="C2" s="63"/>
      <c r="D2" s="63"/>
      <c r="E2" s="62"/>
      <c r="F2" s="63"/>
      <c r="G2" s="63"/>
      <c r="H2" s="66"/>
      <c r="I2" s="63"/>
      <c r="J2" s="63"/>
      <c r="K2" s="66"/>
      <c r="L2" s="66"/>
      <c r="M2" s="66"/>
      <c r="N2" s="63"/>
      <c r="O2" s="63"/>
      <c r="P2" s="62"/>
      <c r="Q2" s="63"/>
      <c r="R2" s="63"/>
      <c r="S2" s="65"/>
      <c r="T2" s="57"/>
      <c r="U2" s="56"/>
      <c r="V2" s="56"/>
      <c r="W2" s="57"/>
      <c r="X2" s="57"/>
      <c r="Y2" s="57"/>
      <c r="Z2" s="57"/>
      <c r="AA2" s="56"/>
      <c r="AB2" s="56"/>
      <c r="AC2" s="56"/>
      <c r="AD2" s="56"/>
      <c r="AE2" s="57"/>
      <c r="AF2" s="57"/>
      <c r="AG2" s="57"/>
    </row>
    <row r="3" spans="1:33" ht="16" x14ac:dyDescent="0.2">
      <c r="A3" s="71" t="s">
        <v>30</v>
      </c>
      <c r="B3" s="72"/>
      <c r="C3" s="13">
        <f>((AE32+AF32)/0.85)*-1</f>
        <v>0</v>
      </c>
      <c r="D3" s="4">
        <f>SUM(D4:D99765)</f>
        <v>69</v>
      </c>
      <c r="E3" s="4"/>
      <c r="F3" s="5">
        <f t="shared" ref="F3:G3" si="0">SUM(F4:F99765)</f>
        <v>6960.8099999999995</v>
      </c>
      <c r="G3" s="5">
        <f t="shared" si="0"/>
        <v>0</v>
      </c>
      <c r="H3" s="6">
        <f>G3/F3*-1</f>
        <v>0</v>
      </c>
      <c r="I3" s="7" t="e">
        <f>J3/F3</f>
        <v>#N/A</v>
      </c>
      <c r="J3" s="5" t="e">
        <f>SUM(J4:J99765)</f>
        <v>#N/A</v>
      </c>
      <c r="K3" s="5" t="e">
        <f>J3/D3</f>
        <v>#N/A</v>
      </c>
      <c r="L3" s="4"/>
      <c r="M3" s="8"/>
      <c r="N3" s="9"/>
      <c r="O3" s="4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4"/>
      <c r="Q3" s="10"/>
      <c r="R3" s="10"/>
      <c r="S3" s="11"/>
      <c r="T3" s="12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2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2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4">
        <f>SUM(W4:W99765)</f>
        <v>0</v>
      </c>
      <c r="X3" s="6">
        <f>W3/D3</f>
        <v>0</v>
      </c>
      <c r="Y3" s="5"/>
      <c r="Z3" s="4"/>
      <c r="AA3" s="4"/>
      <c r="AB3" s="4"/>
      <c r="AC3" s="4"/>
      <c r="AD3" s="5">
        <f>SUM(AD4:AD99765)</f>
        <v>0</v>
      </c>
      <c r="AE3" s="13"/>
      <c r="AF3" s="5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Info!B2:BZ3000""),37,FALSE)),"""")*-1"),0)</f>
        <v>0</v>
      </c>
      <c r="AG3" s="5">
        <f>SUM(AG4:AG99765)</f>
        <v>0</v>
      </c>
    </row>
    <row r="4" spans="1:33" ht="15.75" hidden="1" customHeight="1" x14ac:dyDescent="0.2">
      <c r="A4" s="14"/>
      <c r="B4" s="14"/>
      <c r="C4" s="15"/>
      <c r="D4" s="16"/>
      <c r="E4" s="16"/>
      <c r="F4" s="17"/>
      <c r="G4" s="17"/>
      <c r="H4" s="18"/>
      <c r="I4" s="18"/>
      <c r="J4" s="17"/>
      <c r="K4" s="17"/>
      <c r="L4" s="16"/>
      <c r="M4" s="19"/>
      <c r="N4" s="16"/>
      <c r="O4" s="20"/>
      <c r="P4" s="20"/>
      <c r="Q4" s="16"/>
      <c r="R4" s="16"/>
      <c r="S4" s="21"/>
      <c r="T4" s="14"/>
      <c r="U4" s="22"/>
      <c r="V4" s="23"/>
      <c r="W4" s="14"/>
      <c r="X4" s="24"/>
      <c r="Y4" s="25"/>
      <c r="Z4" s="14"/>
      <c r="AA4" s="1"/>
      <c r="AB4" s="26"/>
      <c r="AC4" s="27"/>
      <c r="AD4" s="25"/>
      <c r="AE4" s="25"/>
      <c r="AF4" s="25"/>
      <c r="AG4" s="25"/>
    </row>
    <row r="5" spans="1:33" ht="15.75" hidden="1" customHeight="1" x14ac:dyDescent="0.2">
      <c r="A5" s="28"/>
      <c r="B5" s="28"/>
      <c r="C5" s="15"/>
      <c r="D5" s="29"/>
      <c r="E5" s="29"/>
      <c r="F5" s="30"/>
      <c r="G5" s="30"/>
      <c r="H5" s="31"/>
      <c r="I5" s="31"/>
      <c r="J5" s="32"/>
      <c r="K5" s="32"/>
      <c r="L5" s="29"/>
      <c r="M5" s="33"/>
      <c r="N5" s="29"/>
      <c r="O5" s="34"/>
      <c r="P5" s="34"/>
      <c r="Q5" s="29"/>
      <c r="R5" s="29"/>
      <c r="S5" s="35"/>
      <c r="T5" s="28"/>
      <c r="U5" s="36"/>
      <c r="V5" s="37"/>
      <c r="W5" s="28"/>
      <c r="X5" s="38"/>
      <c r="Y5" s="39"/>
      <c r="Z5" s="28"/>
      <c r="AA5" s="28"/>
      <c r="AB5" s="40"/>
      <c r="AC5" s="41"/>
      <c r="AD5" s="39"/>
      <c r="AE5" s="39"/>
      <c r="AF5" s="39"/>
      <c r="AG5" s="39"/>
    </row>
    <row r="6" spans="1:33" ht="15.75" hidden="1" customHeight="1" x14ac:dyDescent="0.2">
      <c r="A6" s="28"/>
      <c r="B6" s="28"/>
      <c r="C6" s="15"/>
      <c r="D6" s="29"/>
      <c r="E6" s="29"/>
      <c r="F6" s="30"/>
      <c r="G6" s="30"/>
      <c r="H6" s="31"/>
      <c r="I6" s="31"/>
      <c r="J6" s="32"/>
      <c r="K6" s="32"/>
      <c r="L6" s="29"/>
      <c r="M6" s="33"/>
      <c r="N6" s="29"/>
      <c r="O6" s="34"/>
      <c r="P6" s="34"/>
      <c r="Q6" s="29"/>
      <c r="R6" s="29"/>
      <c r="S6" s="35"/>
      <c r="T6" s="28"/>
      <c r="U6" s="36"/>
      <c r="V6" s="37"/>
      <c r="W6" s="28"/>
      <c r="X6" s="38"/>
      <c r="Y6" s="39"/>
      <c r="Z6" s="28"/>
      <c r="AA6" s="28"/>
      <c r="AB6" s="40"/>
      <c r="AC6" s="41"/>
      <c r="AD6" s="39"/>
      <c r="AE6" s="39"/>
      <c r="AF6" s="39"/>
      <c r="AG6" s="39"/>
    </row>
    <row r="7" spans="1:33" ht="15.75" hidden="1" customHeight="1" x14ac:dyDescent="0.2">
      <c r="A7" s="28"/>
      <c r="B7" s="28"/>
      <c r="C7" s="15"/>
      <c r="D7" s="29"/>
      <c r="E7" s="29"/>
      <c r="F7" s="30"/>
      <c r="G7" s="30"/>
      <c r="H7" s="31"/>
      <c r="I7" s="31"/>
      <c r="J7" s="32"/>
      <c r="K7" s="32"/>
      <c r="L7" s="29"/>
      <c r="M7" s="33"/>
      <c r="N7" s="29"/>
      <c r="O7" s="34"/>
      <c r="P7" s="34"/>
      <c r="Q7" s="29"/>
      <c r="R7" s="29"/>
      <c r="S7" s="35"/>
      <c r="T7" s="28"/>
      <c r="U7" s="36"/>
      <c r="V7" s="37"/>
      <c r="W7" s="28"/>
      <c r="X7" s="38"/>
      <c r="Y7" s="39"/>
      <c r="Z7" s="28"/>
      <c r="AA7" s="28"/>
      <c r="AB7" s="40"/>
      <c r="AC7" s="41"/>
      <c r="AD7" s="39"/>
      <c r="AE7" s="39"/>
      <c r="AF7" s="39"/>
      <c r="AG7" s="39"/>
    </row>
    <row r="8" spans="1:33" ht="15.75" hidden="1" customHeight="1" x14ac:dyDescent="0.2">
      <c r="A8" s="28"/>
      <c r="B8" s="28"/>
      <c r="C8" s="15"/>
      <c r="D8" s="29"/>
      <c r="E8" s="29"/>
      <c r="F8" s="30"/>
      <c r="G8" s="30"/>
      <c r="H8" s="31"/>
      <c r="I8" s="31"/>
      <c r="J8" s="32"/>
      <c r="K8" s="32"/>
      <c r="L8" s="29"/>
      <c r="M8" s="33"/>
      <c r="N8" s="29"/>
      <c r="O8" s="34"/>
      <c r="P8" s="34"/>
      <c r="Q8" s="29"/>
      <c r="R8" s="29"/>
      <c r="S8" s="35"/>
      <c r="T8" s="28"/>
      <c r="U8" s="36"/>
      <c r="V8" s="37"/>
      <c r="W8" s="28"/>
      <c r="X8" s="38"/>
      <c r="Y8" s="39"/>
      <c r="Z8" s="28"/>
      <c r="AA8" s="28"/>
      <c r="AB8" s="40"/>
      <c r="AC8" s="41"/>
      <c r="AD8" s="39"/>
      <c r="AE8" s="39"/>
      <c r="AF8" s="39"/>
      <c r="AG8" s="39"/>
    </row>
    <row r="9" spans="1:33" ht="15.75" hidden="1" customHeight="1" x14ac:dyDescent="0.2">
      <c r="A9" s="28"/>
      <c r="B9" s="28"/>
      <c r="C9" s="15"/>
      <c r="D9" s="29"/>
      <c r="E9" s="29"/>
      <c r="F9" s="30"/>
      <c r="G9" s="30"/>
      <c r="H9" s="31"/>
      <c r="I9" s="31"/>
      <c r="J9" s="32"/>
      <c r="K9" s="32"/>
      <c r="L9" s="29"/>
      <c r="M9" s="33"/>
      <c r="N9" s="29"/>
      <c r="O9" s="34"/>
      <c r="P9" s="34"/>
      <c r="Q9" s="29"/>
      <c r="R9" s="29"/>
      <c r="S9" s="35"/>
      <c r="T9" s="28"/>
      <c r="U9" s="36"/>
      <c r="V9" s="37"/>
      <c r="W9" s="28"/>
      <c r="X9" s="38"/>
      <c r="Y9" s="39"/>
      <c r="Z9" s="28"/>
      <c r="AA9" s="28"/>
      <c r="AB9" s="40"/>
      <c r="AC9" s="41"/>
      <c r="AD9" s="39"/>
      <c r="AE9" s="39"/>
      <c r="AF9" s="39"/>
      <c r="AG9" s="39"/>
    </row>
    <row r="10" spans="1:33" ht="15.75" hidden="1" customHeight="1" x14ac:dyDescent="0.2">
      <c r="A10" s="28"/>
      <c r="B10" s="28"/>
      <c r="C10" s="15"/>
      <c r="D10" s="29"/>
      <c r="E10" s="29"/>
      <c r="F10" s="30"/>
      <c r="G10" s="30"/>
      <c r="H10" s="31"/>
      <c r="I10" s="31"/>
      <c r="J10" s="32"/>
      <c r="K10" s="32"/>
      <c r="L10" s="29"/>
      <c r="M10" s="33"/>
      <c r="N10" s="29"/>
      <c r="O10" s="34"/>
      <c r="P10" s="34"/>
      <c r="Q10" s="29"/>
      <c r="R10" s="29"/>
      <c r="S10" s="35"/>
      <c r="T10" s="28"/>
      <c r="U10" s="36"/>
      <c r="V10" s="37"/>
      <c r="W10" s="28"/>
      <c r="X10" s="38"/>
      <c r="Y10" s="39"/>
      <c r="Z10" s="28"/>
      <c r="AA10" s="28"/>
      <c r="AB10" s="40"/>
      <c r="AC10" s="41"/>
      <c r="AD10" s="39"/>
      <c r="AE10" s="39"/>
      <c r="AF10" s="39"/>
      <c r="AG10" s="39"/>
    </row>
    <row r="11" spans="1:33" ht="15.75" customHeight="1" x14ac:dyDescent="0.2">
      <c r="A11" s="28" t="s">
        <v>39</v>
      </c>
      <c r="B11" s="28"/>
      <c r="C11" s="15">
        <f t="shared" ref="C11:C32" si="1">IFERROR(F11/D11," - ")</f>
        <v>95.97</v>
      </c>
      <c r="D11" s="29">
        <v>5</v>
      </c>
      <c r="E11" s="29">
        <v>0</v>
      </c>
      <c r="F11" s="30">
        <v>479.85</v>
      </c>
      <c r="G11" s="30">
        <v>0</v>
      </c>
      <c r="H11" s="31">
        <f t="shared" ref="H11:H32" si="2">G11/F11*-1</f>
        <v>0</v>
      </c>
      <c r="I11" s="31" t="e">
        <f t="shared" ref="I11:I32" si="3">J11/F11</f>
        <v>#N/A</v>
      </c>
      <c r="J11" s="32" t="e">
        <f t="shared" ref="J11:J32" si="4">F11*0.85+G11+AF11*D11+D11*AE11+AG11+AD11</f>
        <v>#N/A</v>
      </c>
      <c r="K11" s="32" t="e">
        <f t="shared" ref="K11:K32" si="5">J11/D11</f>
        <v>#N/A</v>
      </c>
      <c r="L11" s="29">
        <v>7</v>
      </c>
      <c r="M11" s="33">
        <f t="shared" ref="M11:M32" si="6">IFERROR(D11/L11,"-")</f>
        <v>0.7142857142857143</v>
      </c>
      <c r="N11" s="29">
        <v>0</v>
      </c>
      <c r="O11" s="34">
        <f t="shared" ref="O11:P11" si="7">D11/7</f>
        <v>0.7142857142857143</v>
      </c>
      <c r="P11" s="34">
        <f t="shared" si="7"/>
        <v>0</v>
      </c>
      <c r="Q11" s="29">
        <f t="shared" ref="Q11:Q32" si="8">ROUNDDOWN(N11/(O11+P11),0)</f>
        <v>0</v>
      </c>
      <c r="R11" s="29"/>
      <c r="S11" s="35" t="e">
        <v>#N/A</v>
      </c>
      <c r="T11" s="28" t="s">
        <v>32</v>
      </c>
      <c r="U11" s="36" t="s">
        <v>32</v>
      </c>
      <c r="V11" s="37" t="s">
        <v>32</v>
      </c>
      <c r="W11" s="28">
        <v>0</v>
      </c>
      <c r="X11" s="38">
        <f t="shared" ref="X11:X32" si="9">IFERROR(W11/D11,0)</f>
        <v>0</v>
      </c>
      <c r="Y11" s="39">
        <f t="shared" ref="Y11:Y26" si="10">IFERROR(G11/(W11+Z11)*-1,0)</f>
        <v>0</v>
      </c>
      <c r="Z11" s="28">
        <v>0</v>
      </c>
      <c r="AA11" s="28" t="e">
        <v>#N/A</v>
      </c>
      <c r="AB11" s="40" t="e">
        <f t="shared" ref="AB11:AB32" si="11">IF(OR(AA11="UsLargeStandardSize",AA11="UsSmallStandardSize"),-0.69,-0.48)</f>
        <v>#N/A</v>
      </c>
      <c r="AC11" s="41" t="e">
        <v>#N/A</v>
      </c>
      <c r="AD11" s="39">
        <f t="shared" ref="AD11:AD32" si="12">IFERROR(AB11*AC11*D11*2,0)</f>
        <v>0</v>
      </c>
      <c r="AE11" s="39">
        <v>0</v>
      </c>
      <c r="AF11" s="39" t="e">
        <v>#N/A</v>
      </c>
      <c r="AG11" s="39">
        <v>0</v>
      </c>
    </row>
    <row r="12" spans="1:33" ht="15.75" customHeight="1" x14ac:dyDescent="0.2">
      <c r="A12" s="28" t="s">
        <v>40</v>
      </c>
      <c r="B12" s="28"/>
      <c r="C12" s="15">
        <f t="shared" si="1"/>
        <v>97.62</v>
      </c>
      <c r="D12" s="29">
        <v>6</v>
      </c>
      <c r="E12" s="29">
        <v>0</v>
      </c>
      <c r="F12" s="30">
        <v>585.72</v>
      </c>
      <c r="G12" s="30">
        <v>0</v>
      </c>
      <c r="H12" s="31">
        <f t="shared" si="2"/>
        <v>0</v>
      </c>
      <c r="I12" s="31" t="e">
        <f t="shared" si="3"/>
        <v>#N/A</v>
      </c>
      <c r="J12" s="32" t="e">
        <f t="shared" si="4"/>
        <v>#N/A</v>
      </c>
      <c r="K12" s="32" t="e">
        <f t="shared" si="5"/>
        <v>#N/A</v>
      </c>
      <c r="L12" s="29">
        <v>9</v>
      </c>
      <c r="M12" s="33">
        <f t="shared" si="6"/>
        <v>0.66666666666666663</v>
      </c>
      <c r="N12" s="29">
        <v>0</v>
      </c>
      <c r="O12" s="34">
        <f t="shared" ref="O12:P12" si="13">D12/7</f>
        <v>0.8571428571428571</v>
      </c>
      <c r="P12" s="34">
        <f t="shared" si="13"/>
        <v>0</v>
      </c>
      <c r="Q12" s="29">
        <f t="shared" si="8"/>
        <v>0</v>
      </c>
      <c r="R12" s="29"/>
      <c r="S12" s="35" t="e">
        <v>#N/A</v>
      </c>
      <c r="T12" s="28" t="s">
        <v>32</v>
      </c>
      <c r="U12" s="36" t="s">
        <v>32</v>
      </c>
      <c r="V12" s="37" t="s">
        <v>32</v>
      </c>
      <c r="W12" s="28">
        <v>0</v>
      </c>
      <c r="X12" s="38">
        <f t="shared" si="9"/>
        <v>0</v>
      </c>
      <c r="Y12" s="39">
        <f t="shared" si="10"/>
        <v>0</v>
      </c>
      <c r="Z12" s="28">
        <v>0</v>
      </c>
      <c r="AA12" s="28" t="e">
        <v>#N/A</v>
      </c>
      <c r="AB12" s="40" t="e">
        <f t="shared" si="11"/>
        <v>#N/A</v>
      </c>
      <c r="AC12" s="41" t="e">
        <v>#N/A</v>
      </c>
      <c r="AD12" s="39">
        <f t="shared" si="12"/>
        <v>0</v>
      </c>
      <c r="AE12" s="39">
        <v>0</v>
      </c>
      <c r="AF12" s="39" t="e">
        <v>#N/A</v>
      </c>
      <c r="AG12" s="39">
        <v>0</v>
      </c>
    </row>
    <row r="13" spans="1:33" ht="15.75" customHeight="1" x14ac:dyDescent="0.2">
      <c r="A13" s="28" t="s">
        <v>41</v>
      </c>
      <c r="B13" s="28"/>
      <c r="C13" s="15">
        <f t="shared" si="1"/>
        <v>97.95</v>
      </c>
      <c r="D13" s="29">
        <v>1</v>
      </c>
      <c r="E13" s="29">
        <v>0</v>
      </c>
      <c r="F13" s="32">
        <v>97.95</v>
      </c>
      <c r="G13" s="30">
        <v>0</v>
      </c>
      <c r="H13" s="31">
        <f t="shared" si="2"/>
        <v>0</v>
      </c>
      <c r="I13" s="31" t="e">
        <f t="shared" si="3"/>
        <v>#N/A</v>
      </c>
      <c r="J13" s="32" t="e">
        <f t="shared" si="4"/>
        <v>#N/A</v>
      </c>
      <c r="K13" s="32" t="e">
        <f t="shared" si="5"/>
        <v>#N/A</v>
      </c>
      <c r="L13" s="29">
        <v>2</v>
      </c>
      <c r="M13" s="33">
        <f t="shared" si="6"/>
        <v>0.5</v>
      </c>
      <c r="N13" s="29">
        <v>0</v>
      </c>
      <c r="O13" s="34">
        <f t="shared" ref="O13:P13" si="14">D13/7</f>
        <v>0.14285714285714285</v>
      </c>
      <c r="P13" s="34">
        <f t="shared" si="14"/>
        <v>0</v>
      </c>
      <c r="Q13" s="29">
        <f t="shared" si="8"/>
        <v>0</v>
      </c>
      <c r="R13" s="29"/>
      <c r="S13" s="35" t="e">
        <v>#N/A</v>
      </c>
      <c r="T13" s="28" t="s">
        <v>32</v>
      </c>
      <c r="U13" s="36" t="s">
        <v>32</v>
      </c>
      <c r="V13" s="37" t="s">
        <v>32</v>
      </c>
      <c r="W13" s="28">
        <v>0</v>
      </c>
      <c r="X13" s="38">
        <f t="shared" si="9"/>
        <v>0</v>
      </c>
      <c r="Y13" s="39">
        <f t="shared" si="10"/>
        <v>0</v>
      </c>
      <c r="Z13" s="28">
        <v>0</v>
      </c>
      <c r="AA13" s="28" t="e">
        <v>#N/A</v>
      </c>
      <c r="AB13" s="40" t="e">
        <f t="shared" si="11"/>
        <v>#N/A</v>
      </c>
      <c r="AC13" s="41" t="e">
        <v>#N/A</v>
      </c>
      <c r="AD13" s="39">
        <f t="shared" si="12"/>
        <v>0</v>
      </c>
      <c r="AE13" s="39">
        <v>0</v>
      </c>
      <c r="AF13" s="39" t="e">
        <v>#N/A</v>
      </c>
      <c r="AG13" s="39">
        <v>0</v>
      </c>
    </row>
    <row r="14" spans="1:33" ht="15.75" customHeight="1" x14ac:dyDescent="0.2">
      <c r="A14" s="28" t="s">
        <v>42</v>
      </c>
      <c r="B14" s="28"/>
      <c r="C14" s="15">
        <f t="shared" si="1"/>
        <v>97.95</v>
      </c>
      <c r="D14" s="29">
        <v>2</v>
      </c>
      <c r="E14" s="29">
        <v>0</v>
      </c>
      <c r="F14" s="32">
        <v>195.9</v>
      </c>
      <c r="G14" s="30">
        <v>0</v>
      </c>
      <c r="H14" s="31">
        <f t="shared" si="2"/>
        <v>0</v>
      </c>
      <c r="I14" s="31" t="e">
        <f t="shared" si="3"/>
        <v>#N/A</v>
      </c>
      <c r="J14" s="32" t="e">
        <f t="shared" si="4"/>
        <v>#N/A</v>
      </c>
      <c r="K14" s="32" t="e">
        <f t="shared" si="5"/>
        <v>#N/A</v>
      </c>
      <c r="L14" s="29">
        <v>20</v>
      </c>
      <c r="M14" s="33">
        <f t="shared" si="6"/>
        <v>0.1</v>
      </c>
      <c r="N14" s="29">
        <v>0</v>
      </c>
      <c r="O14" s="34">
        <f t="shared" ref="O14:P14" si="15">D14/7</f>
        <v>0.2857142857142857</v>
      </c>
      <c r="P14" s="34">
        <f t="shared" si="15"/>
        <v>0</v>
      </c>
      <c r="Q14" s="29">
        <f t="shared" si="8"/>
        <v>0</v>
      </c>
      <c r="R14" s="29"/>
      <c r="S14" s="35" t="e">
        <v>#N/A</v>
      </c>
      <c r="T14" s="28" t="s">
        <v>32</v>
      </c>
      <c r="U14" s="36" t="s">
        <v>32</v>
      </c>
      <c r="V14" s="37" t="s">
        <v>32</v>
      </c>
      <c r="W14" s="28">
        <v>0</v>
      </c>
      <c r="X14" s="38">
        <f t="shared" si="9"/>
        <v>0</v>
      </c>
      <c r="Y14" s="39">
        <f t="shared" si="10"/>
        <v>0</v>
      </c>
      <c r="Z14" s="28">
        <v>0</v>
      </c>
      <c r="AA14" s="28" t="e">
        <v>#N/A</v>
      </c>
      <c r="AB14" s="40" t="e">
        <f t="shared" si="11"/>
        <v>#N/A</v>
      </c>
      <c r="AC14" s="41" t="e">
        <v>#N/A</v>
      </c>
      <c r="AD14" s="39">
        <f t="shared" si="12"/>
        <v>0</v>
      </c>
      <c r="AE14" s="39">
        <v>0</v>
      </c>
      <c r="AF14" s="39" t="e">
        <v>#N/A</v>
      </c>
      <c r="AG14" s="39">
        <v>0</v>
      </c>
    </row>
    <row r="15" spans="1:33" ht="15.75" customHeight="1" x14ac:dyDescent="0.2">
      <c r="A15" s="28" t="s">
        <v>43</v>
      </c>
      <c r="B15" s="28"/>
      <c r="C15" s="15">
        <f t="shared" si="1"/>
        <v>97.95</v>
      </c>
      <c r="D15" s="29">
        <v>4</v>
      </c>
      <c r="E15" s="29">
        <v>0</v>
      </c>
      <c r="F15" s="32">
        <v>391.8</v>
      </c>
      <c r="G15" s="30">
        <v>0</v>
      </c>
      <c r="H15" s="31">
        <f t="shared" si="2"/>
        <v>0</v>
      </c>
      <c r="I15" s="31" t="e">
        <f t="shared" si="3"/>
        <v>#N/A</v>
      </c>
      <c r="J15" s="32" t="e">
        <f t="shared" si="4"/>
        <v>#N/A</v>
      </c>
      <c r="K15" s="32" t="e">
        <f t="shared" si="5"/>
        <v>#N/A</v>
      </c>
      <c r="L15" s="29">
        <v>8</v>
      </c>
      <c r="M15" s="33">
        <f t="shared" si="6"/>
        <v>0.5</v>
      </c>
      <c r="N15" s="29">
        <v>0</v>
      </c>
      <c r="O15" s="34">
        <f t="shared" ref="O15:P15" si="16">D15/7</f>
        <v>0.5714285714285714</v>
      </c>
      <c r="P15" s="34">
        <f t="shared" si="16"/>
        <v>0</v>
      </c>
      <c r="Q15" s="29">
        <f t="shared" si="8"/>
        <v>0</v>
      </c>
      <c r="R15" s="29"/>
      <c r="S15" s="35" t="e">
        <v>#N/A</v>
      </c>
      <c r="T15" s="28" t="s">
        <v>32</v>
      </c>
      <c r="U15" s="36" t="s">
        <v>32</v>
      </c>
      <c r="V15" s="37" t="s">
        <v>32</v>
      </c>
      <c r="W15" s="28">
        <v>0</v>
      </c>
      <c r="X15" s="38">
        <f t="shared" si="9"/>
        <v>0</v>
      </c>
      <c r="Y15" s="39">
        <f t="shared" si="10"/>
        <v>0</v>
      </c>
      <c r="Z15" s="28">
        <v>0</v>
      </c>
      <c r="AA15" s="28" t="e">
        <v>#N/A</v>
      </c>
      <c r="AB15" s="40" t="e">
        <f t="shared" si="11"/>
        <v>#N/A</v>
      </c>
      <c r="AC15" s="41" t="e">
        <v>#N/A</v>
      </c>
      <c r="AD15" s="39">
        <f t="shared" si="12"/>
        <v>0</v>
      </c>
      <c r="AE15" s="39">
        <v>0</v>
      </c>
      <c r="AF15" s="39" t="e">
        <v>#N/A</v>
      </c>
      <c r="AG15" s="39">
        <v>0</v>
      </c>
    </row>
    <row r="16" spans="1:33" ht="15.75" customHeight="1" x14ac:dyDescent="0.2">
      <c r="A16" s="28" t="s">
        <v>44</v>
      </c>
      <c r="B16" s="28"/>
      <c r="C16" s="15">
        <f t="shared" si="1"/>
        <v>97.95</v>
      </c>
      <c r="D16" s="29">
        <v>3</v>
      </c>
      <c r="E16" s="29">
        <v>0</v>
      </c>
      <c r="F16" s="32">
        <v>293.85000000000002</v>
      </c>
      <c r="G16" s="30">
        <v>0</v>
      </c>
      <c r="H16" s="31">
        <f t="shared" si="2"/>
        <v>0</v>
      </c>
      <c r="I16" s="31" t="e">
        <f t="shared" si="3"/>
        <v>#N/A</v>
      </c>
      <c r="J16" s="32" t="e">
        <f t="shared" si="4"/>
        <v>#N/A</v>
      </c>
      <c r="K16" s="32" t="e">
        <f t="shared" si="5"/>
        <v>#N/A</v>
      </c>
      <c r="L16" s="29">
        <v>13</v>
      </c>
      <c r="M16" s="33">
        <f t="shared" si="6"/>
        <v>0.23076923076923078</v>
      </c>
      <c r="N16" s="29">
        <v>0</v>
      </c>
      <c r="O16" s="34">
        <f t="shared" ref="O16:P16" si="17">D16/7</f>
        <v>0.42857142857142855</v>
      </c>
      <c r="P16" s="34">
        <f t="shared" si="17"/>
        <v>0</v>
      </c>
      <c r="Q16" s="29">
        <f t="shared" si="8"/>
        <v>0</v>
      </c>
      <c r="R16" s="29"/>
      <c r="S16" s="35" t="e">
        <v>#N/A</v>
      </c>
      <c r="T16" s="28" t="s">
        <v>32</v>
      </c>
      <c r="U16" s="36" t="s">
        <v>32</v>
      </c>
      <c r="V16" s="37" t="s">
        <v>32</v>
      </c>
      <c r="W16" s="28">
        <v>0</v>
      </c>
      <c r="X16" s="38">
        <f t="shared" si="9"/>
        <v>0</v>
      </c>
      <c r="Y16" s="39">
        <f t="shared" si="10"/>
        <v>0</v>
      </c>
      <c r="Z16" s="28">
        <v>0</v>
      </c>
      <c r="AA16" s="28" t="e">
        <v>#N/A</v>
      </c>
      <c r="AB16" s="40" t="e">
        <f t="shared" si="11"/>
        <v>#N/A</v>
      </c>
      <c r="AC16" s="41" t="e">
        <v>#N/A</v>
      </c>
      <c r="AD16" s="39">
        <f t="shared" si="12"/>
        <v>0</v>
      </c>
      <c r="AE16" s="39">
        <v>0</v>
      </c>
      <c r="AF16" s="39" t="e">
        <v>#N/A</v>
      </c>
      <c r="AG16" s="39">
        <v>0</v>
      </c>
    </row>
    <row r="17" spans="1:33" ht="15.75" customHeight="1" x14ac:dyDescent="0.2">
      <c r="A17" s="28" t="s">
        <v>45</v>
      </c>
      <c r="B17" s="28"/>
      <c r="C17" s="15">
        <f t="shared" si="1"/>
        <v>97.95</v>
      </c>
      <c r="D17" s="29">
        <v>3</v>
      </c>
      <c r="E17" s="29">
        <v>0</v>
      </c>
      <c r="F17" s="32">
        <v>293.85000000000002</v>
      </c>
      <c r="G17" s="30">
        <v>0</v>
      </c>
      <c r="H17" s="31">
        <f t="shared" si="2"/>
        <v>0</v>
      </c>
      <c r="I17" s="31" t="e">
        <f t="shared" si="3"/>
        <v>#N/A</v>
      </c>
      <c r="J17" s="32" t="e">
        <f t="shared" si="4"/>
        <v>#N/A</v>
      </c>
      <c r="K17" s="32" t="e">
        <f t="shared" si="5"/>
        <v>#N/A</v>
      </c>
      <c r="L17" s="29">
        <v>9</v>
      </c>
      <c r="M17" s="33">
        <f t="shared" si="6"/>
        <v>0.33333333333333331</v>
      </c>
      <c r="N17" s="29">
        <v>0</v>
      </c>
      <c r="O17" s="34">
        <f t="shared" ref="O17:P17" si="18">D17/7</f>
        <v>0.42857142857142855</v>
      </c>
      <c r="P17" s="34">
        <f t="shared" si="18"/>
        <v>0</v>
      </c>
      <c r="Q17" s="29">
        <f t="shared" si="8"/>
        <v>0</v>
      </c>
      <c r="R17" s="29"/>
      <c r="S17" s="35" t="e">
        <v>#N/A</v>
      </c>
      <c r="T17" s="28" t="s">
        <v>32</v>
      </c>
      <c r="U17" s="36" t="s">
        <v>32</v>
      </c>
      <c r="V17" s="37" t="s">
        <v>32</v>
      </c>
      <c r="W17" s="28">
        <v>0</v>
      </c>
      <c r="X17" s="38">
        <f t="shared" si="9"/>
        <v>0</v>
      </c>
      <c r="Y17" s="39">
        <f t="shared" si="10"/>
        <v>0</v>
      </c>
      <c r="Z17" s="28">
        <v>0</v>
      </c>
      <c r="AA17" s="28" t="e">
        <v>#N/A</v>
      </c>
      <c r="AB17" s="40" t="e">
        <f t="shared" si="11"/>
        <v>#N/A</v>
      </c>
      <c r="AC17" s="41" t="e">
        <v>#N/A</v>
      </c>
      <c r="AD17" s="39">
        <f t="shared" si="12"/>
        <v>0</v>
      </c>
      <c r="AE17" s="39">
        <v>0</v>
      </c>
      <c r="AF17" s="39" t="e">
        <v>#N/A</v>
      </c>
      <c r="AG17" s="39">
        <v>0</v>
      </c>
    </row>
    <row r="18" spans="1:33" ht="15.75" customHeight="1" x14ac:dyDescent="0.2">
      <c r="A18" s="28" t="s">
        <v>46</v>
      </c>
      <c r="B18" s="28"/>
      <c r="C18" s="15">
        <f t="shared" si="1"/>
        <v>97.95</v>
      </c>
      <c r="D18" s="29">
        <v>6</v>
      </c>
      <c r="E18" s="29">
        <v>0</v>
      </c>
      <c r="F18" s="32">
        <v>587.70000000000005</v>
      </c>
      <c r="G18" s="30">
        <v>0</v>
      </c>
      <c r="H18" s="31">
        <f t="shared" si="2"/>
        <v>0</v>
      </c>
      <c r="I18" s="31" t="e">
        <f t="shared" si="3"/>
        <v>#N/A</v>
      </c>
      <c r="J18" s="32" t="e">
        <f t="shared" si="4"/>
        <v>#N/A</v>
      </c>
      <c r="K18" s="32" t="e">
        <f t="shared" si="5"/>
        <v>#N/A</v>
      </c>
      <c r="L18" s="29">
        <v>11</v>
      </c>
      <c r="M18" s="33">
        <f t="shared" si="6"/>
        <v>0.54545454545454541</v>
      </c>
      <c r="N18" s="29">
        <v>0</v>
      </c>
      <c r="O18" s="34">
        <f t="shared" ref="O18:P18" si="19">D18/7</f>
        <v>0.8571428571428571</v>
      </c>
      <c r="P18" s="34">
        <f t="shared" si="19"/>
        <v>0</v>
      </c>
      <c r="Q18" s="29">
        <f t="shared" si="8"/>
        <v>0</v>
      </c>
      <c r="R18" s="29"/>
      <c r="S18" s="35" t="e">
        <v>#N/A</v>
      </c>
      <c r="T18" s="28" t="s">
        <v>32</v>
      </c>
      <c r="U18" s="36" t="s">
        <v>32</v>
      </c>
      <c r="V18" s="37" t="s">
        <v>32</v>
      </c>
      <c r="W18" s="28">
        <v>0</v>
      </c>
      <c r="X18" s="38">
        <f t="shared" si="9"/>
        <v>0</v>
      </c>
      <c r="Y18" s="39">
        <f t="shared" si="10"/>
        <v>0</v>
      </c>
      <c r="Z18" s="28">
        <v>0</v>
      </c>
      <c r="AA18" s="28" t="e">
        <v>#N/A</v>
      </c>
      <c r="AB18" s="40" t="e">
        <f t="shared" si="11"/>
        <v>#N/A</v>
      </c>
      <c r="AC18" s="41" t="e">
        <v>#N/A</v>
      </c>
      <c r="AD18" s="39">
        <f t="shared" si="12"/>
        <v>0</v>
      </c>
      <c r="AE18" s="39">
        <v>0</v>
      </c>
      <c r="AF18" s="39" t="e">
        <v>#N/A</v>
      </c>
      <c r="AG18" s="39">
        <v>0</v>
      </c>
    </row>
    <row r="19" spans="1:33" ht="15.75" customHeight="1" x14ac:dyDescent="0.2">
      <c r="A19" s="28" t="s">
        <v>47</v>
      </c>
      <c r="B19" s="28"/>
      <c r="C19" s="15">
        <f t="shared" si="1"/>
        <v>97.950000000000017</v>
      </c>
      <c r="D19" s="29">
        <v>7</v>
      </c>
      <c r="E19" s="29">
        <v>0</v>
      </c>
      <c r="F19" s="32">
        <v>685.65000000000009</v>
      </c>
      <c r="G19" s="30">
        <v>0</v>
      </c>
      <c r="H19" s="31">
        <f t="shared" si="2"/>
        <v>0</v>
      </c>
      <c r="I19" s="31" t="e">
        <f t="shared" si="3"/>
        <v>#N/A</v>
      </c>
      <c r="J19" s="32" t="e">
        <f t="shared" si="4"/>
        <v>#N/A</v>
      </c>
      <c r="K19" s="32" t="e">
        <f t="shared" si="5"/>
        <v>#N/A</v>
      </c>
      <c r="L19" s="29">
        <v>20</v>
      </c>
      <c r="M19" s="33">
        <f t="shared" si="6"/>
        <v>0.35</v>
      </c>
      <c r="N19" s="29">
        <v>0</v>
      </c>
      <c r="O19" s="34">
        <f t="shared" ref="O19:P19" si="20">D19/7</f>
        <v>1</v>
      </c>
      <c r="P19" s="34">
        <f t="shared" si="20"/>
        <v>0</v>
      </c>
      <c r="Q19" s="29">
        <f t="shared" si="8"/>
        <v>0</v>
      </c>
      <c r="R19" s="29"/>
      <c r="S19" s="35" t="e">
        <v>#N/A</v>
      </c>
      <c r="T19" s="28" t="s">
        <v>32</v>
      </c>
      <c r="U19" s="36" t="s">
        <v>32</v>
      </c>
      <c r="V19" s="37" t="s">
        <v>32</v>
      </c>
      <c r="W19" s="28">
        <v>0</v>
      </c>
      <c r="X19" s="38">
        <f t="shared" si="9"/>
        <v>0</v>
      </c>
      <c r="Y19" s="39">
        <f t="shared" si="10"/>
        <v>0</v>
      </c>
      <c r="Z19" s="28">
        <v>0</v>
      </c>
      <c r="AA19" s="28" t="e">
        <v>#N/A</v>
      </c>
      <c r="AB19" s="40" t="e">
        <f t="shared" si="11"/>
        <v>#N/A</v>
      </c>
      <c r="AC19" s="41" t="e">
        <v>#N/A</v>
      </c>
      <c r="AD19" s="39">
        <f t="shared" si="12"/>
        <v>0</v>
      </c>
      <c r="AE19" s="39">
        <v>0</v>
      </c>
      <c r="AF19" s="39" t="e">
        <v>#N/A</v>
      </c>
      <c r="AG19" s="39">
        <v>0</v>
      </c>
    </row>
    <row r="20" spans="1:33" ht="15.75" customHeight="1" x14ac:dyDescent="0.2">
      <c r="A20" s="28" t="s">
        <v>48</v>
      </c>
      <c r="B20" s="28"/>
      <c r="C20" s="15">
        <f t="shared" si="1"/>
        <v>99.97</v>
      </c>
      <c r="D20" s="29">
        <v>5</v>
      </c>
      <c r="E20" s="29">
        <v>0</v>
      </c>
      <c r="F20" s="32">
        <v>499.85</v>
      </c>
      <c r="G20" s="30">
        <v>0</v>
      </c>
      <c r="H20" s="31">
        <f t="shared" si="2"/>
        <v>0</v>
      </c>
      <c r="I20" s="31" t="e">
        <f t="shared" si="3"/>
        <v>#N/A</v>
      </c>
      <c r="J20" s="32" t="e">
        <f t="shared" si="4"/>
        <v>#N/A</v>
      </c>
      <c r="K20" s="32" t="e">
        <f t="shared" si="5"/>
        <v>#N/A</v>
      </c>
      <c r="L20" s="29">
        <v>54</v>
      </c>
      <c r="M20" s="33">
        <f t="shared" si="6"/>
        <v>9.2592592592592587E-2</v>
      </c>
      <c r="N20" s="29">
        <v>0</v>
      </c>
      <c r="O20" s="34">
        <f t="shared" ref="O20:P20" si="21">D20/7</f>
        <v>0.7142857142857143</v>
      </c>
      <c r="P20" s="34">
        <f t="shared" si="21"/>
        <v>0</v>
      </c>
      <c r="Q20" s="29">
        <f t="shared" si="8"/>
        <v>0</v>
      </c>
      <c r="R20" s="29"/>
      <c r="S20" s="35" t="e">
        <v>#N/A</v>
      </c>
      <c r="T20" s="28" t="s">
        <v>32</v>
      </c>
      <c r="U20" s="36" t="s">
        <v>32</v>
      </c>
      <c r="V20" s="37" t="s">
        <v>32</v>
      </c>
      <c r="W20" s="28">
        <v>0</v>
      </c>
      <c r="X20" s="38">
        <f t="shared" si="9"/>
        <v>0</v>
      </c>
      <c r="Y20" s="39">
        <f t="shared" si="10"/>
        <v>0</v>
      </c>
      <c r="Z20" s="28">
        <v>0</v>
      </c>
      <c r="AA20" s="28" t="e">
        <v>#N/A</v>
      </c>
      <c r="AB20" s="40" t="e">
        <f t="shared" si="11"/>
        <v>#N/A</v>
      </c>
      <c r="AC20" s="41" t="e">
        <v>#N/A</v>
      </c>
      <c r="AD20" s="39">
        <f t="shared" si="12"/>
        <v>0</v>
      </c>
      <c r="AE20" s="39">
        <v>0</v>
      </c>
      <c r="AF20" s="39" t="e">
        <v>#N/A</v>
      </c>
      <c r="AG20" s="39">
        <v>0</v>
      </c>
    </row>
    <row r="21" spans="1:33" ht="15.75" customHeight="1" x14ac:dyDescent="0.2">
      <c r="A21" s="28" t="s">
        <v>49</v>
      </c>
      <c r="B21" s="28"/>
      <c r="C21" s="15">
        <f t="shared" si="1"/>
        <v>99.97</v>
      </c>
      <c r="D21" s="29">
        <v>1</v>
      </c>
      <c r="E21" s="29">
        <v>0</v>
      </c>
      <c r="F21" s="32">
        <v>99.97</v>
      </c>
      <c r="G21" s="30">
        <v>0</v>
      </c>
      <c r="H21" s="31">
        <f t="shared" si="2"/>
        <v>0</v>
      </c>
      <c r="I21" s="31" t="e">
        <f t="shared" si="3"/>
        <v>#N/A</v>
      </c>
      <c r="J21" s="32" t="e">
        <f t="shared" si="4"/>
        <v>#N/A</v>
      </c>
      <c r="K21" s="32" t="e">
        <f t="shared" si="5"/>
        <v>#N/A</v>
      </c>
      <c r="L21" s="29">
        <v>7</v>
      </c>
      <c r="M21" s="33">
        <f t="shared" si="6"/>
        <v>0.14285714285714285</v>
      </c>
      <c r="N21" s="29">
        <v>0</v>
      </c>
      <c r="O21" s="34">
        <f t="shared" ref="O21:P21" si="22">D21/7</f>
        <v>0.14285714285714285</v>
      </c>
      <c r="P21" s="34">
        <f t="shared" si="22"/>
        <v>0</v>
      </c>
      <c r="Q21" s="29">
        <f t="shared" si="8"/>
        <v>0</v>
      </c>
      <c r="R21" s="29"/>
      <c r="S21" s="35" t="e">
        <v>#N/A</v>
      </c>
      <c r="T21" s="28" t="s">
        <v>32</v>
      </c>
      <c r="U21" s="36" t="s">
        <v>32</v>
      </c>
      <c r="V21" s="37" t="s">
        <v>32</v>
      </c>
      <c r="W21" s="28">
        <v>0</v>
      </c>
      <c r="X21" s="38">
        <f t="shared" si="9"/>
        <v>0</v>
      </c>
      <c r="Y21" s="39">
        <f t="shared" si="10"/>
        <v>0</v>
      </c>
      <c r="Z21" s="28">
        <v>0</v>
      </c>
      <c r="AA21" s="28" t="e">
        <v>#N/A</v>
      </c>
      <c r="AB21" s="40" t="e">
        <f t="shared" si="11"/>
        <v>#N/A</v>
      </c>
      <c r="AC21" s="41" t="e">
        <v>#N/A</v>
      </c>
      <c r="AD21" s="39">
        <f t="shared" si="12"/>
        <v>0</v>
      </c>
      <c r="AE21" s="39">
        <v>0</v>
      </c>
      <c r="AF21" s="39" t="e">
        <v>#N/A</v>
      </c>
      <c r="AG21" s="39">
        <v>0</v>
      </c>
    </row>
    <row r="22" spans="1:33" ht="15.75" customHeight="1" x14ac:dyDescent="0.2">
      <c r="A22" s="28" t="s">
        <v>50</v>
      </c>
      <c r="B22" s="28"/>
      <c r="C22" s="15">
        <f t="shared" si="1"/>
        <v>104.455</v>
      </c>
      <c r="D22" s="29">
        <v>4</v>
      </c>
      <c r="E22" s="29">
        <v>0</v>
      </c>
      <c r="F22" s="30">
        <v>417.82</v>
      </c>
      <c r="G22" s="30">
        <v>0</v>
      </c>
      <c r="H22" s="31">
        <f t="shared" si="2"/>
        <v>0</v>
      </c>
      <c r="I22" s="31" t="e">
        <f t="shared" si="3"/>
        <v>#N/A</v>
      </c>
      <c r="J22" s="32" t="e">
        <f t="shared" si="4"/>
        <v>#N/A</v>
      </c>
      <c r="K22" s="32" t="e">
        <f t="shared" si="5"/>
        <v>#N/A</v>
      </c>
      <c r="L22" s="29">
        <v>20</v>
      </c>
      <c r="M22" s="33">
        <f t="shared" si="6"/>
        <v>0.2</v>
      </c>
      <c r="N22" s="29">
        <v>0</v>
      </c>
      <c r="O22" s="34">
        <f t="shared" ref="O22:P22" si="23">D22/7</f>
        <v>0.5714285714285714</v>
      </c>
      <c r="P22" s="34">
        <f t="shared" si="23"/>
        <v>0</v>
      </c>
      <c r="Q22" s="29">
        <f t="shared" si="8"/>
        <v>0</v>
      </c>
      <c r="R22" s="29"/>
      <c r="S22" s="35" t="e">
        <v>#N/A</v>
      </c>
      <c r="T22" s="28" t="s">
        <v>32</v>
      </c>
      <c r="U22" s="36" t="s">
        <v>32</v>
      </c>
      <c r="V22" s="37" t="s">
        <v>32</v>
      </c>
      <c r="W22" s="28">
        <v>0</v>
      </c>
      <c r="X22" s="38">
        <f t="shared" si="9"/>
        <v>0</v>
      </c>
      <c r="Y22" s="39">
        <f t="shared" si="10"/>
        <v>0</v>
      </c>
      <c r="Z22" s="28">
        <v>0</v>
      </c>
      <c r="AA22" s="28" t="e">
        <v>#N/A</v>
      </c>
      <c r="AB22" s="40" t="e">
        <f t="shared" si="11"/>
        <v>#N/A</v>
      </c>
      <c r="AC22" s="41" t="e">
        <v>#N/A</v>
      </c>
      <c r="AD22" s="39">
        <f t="shared" si="12"/>
        <v>0</v>
      </c>
      <c r="AE22" s="39">
        <v>0</v>
      </c>
      <c r="AF22" s="39" t="e">
        <v>#N/A</v>
      </c>
      <c r="AG22" s="39">
        <v>0</v>
      </c>
    </row>
    <row r="23" spans="1:33" ht="15.75" customHeight="1" x14ac:dyDescent="0.2">
      <c r="A23" s="28" t="s">
        <v>51</v>
      </c>
      <c r="B23" s="28"/>
      <c r="C23" s="15">
        <f t="shared" si="1"/>
        <v>105.95</v>
      </c>
      <c r="D23" s="29">
        <v>2</v>
      </c>
      <c r="E23" s="29">
        <v>0</v>
      </c>
      <c r="F23" s="32">
        <v>211.9</v>
      </c>
      <c r="G23" s="30">
        <v>0</v>
      </c>
      <c r="H23" s="31">
        <f t="shared" si="2"/>
        <v>0</v>
      </c>
      <c r="I23" s="31" t="e">
        <f t="shared" si="3"/>
        <v>#N/A</v>
      </c>
      <c r="J23" s="32" t="e">
        <f t="shared" si="4"/>
        <v>#N/A</v>
      </c>
      <c r="K23" s="32" t="e">
        <f t="shared" si="5"/>
        <v>#N/A</v>
      </c>
      <c r="L23" s="29">
        <v>12</v>
      </c>
      <c r="M23" s="33">
        <f t="shared" si="6"/>
        <v>0.16666666666666666</v>
      </c>
      <c r="N23" s="29">
        <v>0</v>
      </c>
      <c r="O23" s="34">
        <f t="shared" ref="O23:P23" si="24">D23/7</f>
        <v>0.2857142857142857</v>
      </c>
      <c r="P23" s="34">
        <f t="shared" si="24"/>
        <v>0</v>
      </c>
      <c r="Q23" s="29">
        <f t="shared" si="8"/>
        <v>0</v>
      </c>
      <c r="R23" s="29"/>
      <c r="S23" s="35" t="e">
        <v>#N/A</v>
      </c>
      <c r="T23" s="28" t="s">
        <v>32</v>
      </c>
      <c r="U23" s="36" t="s">
        <v>32</v>
      </c>
      <c r="V23" s="37" t="s">
        <v>32</v>
      </c>
      <c r="W23" s="28">
        <v>0</v>
      </c>
      <c r="X23" s="38">
        <f t="shared" si="9"/>
        <v>0</v>
      </c>
      <c r="Y23" s="39">
        <f t="shared" si="10"/>
        <v>0</v>
      </c>
      <c r="Z23" s="28">
        <v>0</v>
      </c>
      <c r="AA23" s="28" t="e">
        <v>#N/A</v>
      </c>
      <c r="AB23" s="40" t="e">
        <f t="shared" si="11"/>
        <v>#N/A</v>
      </c>
      <c r="AC23" s="41" t="e">
        <v>#N/A</v>
      </c>
      <c r="AD23" s="39">
        <f t="shared" si="12"/>
        <v>0</v>
      </c>
      <c r="AE23" s="39">
        <v>0</v>
      </c>
      <c r="AF23" s="39" t="e">
        <v>#N/A</v>
      </c>
      <c r="AG23" s="39">
        <v>0</v>
      </c>
    </row>
    <row r="24" spans="1:33" ht="15.75" customHeight="1" x14ac:dyDescent="0.2">
      <c r="A24" s="28" t="s">
        <v>52</v>
      </c>
      <c r="B24" s="28"/>
      <c r="C24" s="15">
        <f t="shared" si="1"/>
        <v>105.95</v>
      </c>
      <c r="D24" s="29">
        <v>3</v>
      </c>
      <c r="E24" s="29">
        <v>0</v>
      </c>
      <c r="F24" s="32">
        <v>317.85000000000002</v>
      </c>
      <c r="G24" s="32">
        <v>0</v>
      </c>
      <c r="H24" s="31">
        <f t="shared" si="2"/>
        <v>0</v>
      </c>
      <c r="I24" s="31" t="e">
        <f t="shared" si="3"/>
        <v>#N/A</v>
      </c>
      <c r="J24" s="32" t="e">
        <f t="shared" si="4"/>
        <v>#N/A</v>
      </c>
      <c r="K24" s="32" t="e">
        <f t="shared" si="5"/>
        <v>#N/A</v>
      </c>
      <c r="L24" s="29">
        <v>12</v>
      </c>
      <c r="M24" s="33">
        <f t="shared" si="6"/>
        <v>0.25</v>
      </c>
      <c r="N24" s="29">
        <v>0</v>
      </c>
      <c r="O24" s="34">
        <f t="shared" ref="O24:P24" si="25">D24/7</f>
        <v>0.42857142857142855</v>
      </c>
      <c r="P24" s="34">
        <f t="shared" si="25"/>
        <v>0</v>
      </c>
      <c r="Q24" s="29">
        <f t="shared" si="8"/>
        <v>0</v>
      </c>
      <c r="R24" s="29"/>
      <c r="S24" s="35" t="e">
        <v>#N/A</v>
      </c>
      <c r="T24" s="28" t="s">
        <v>32</v>
      </c>
      <c r="U24" s="36" t="s">
        <v>32</v>
      </c>
      <c r="V24" s="37" t="s">
        <v>32</v>
      </c>
      <c r="W24" s="28">
        <v>0</v>
      </c>
      <c r="X24" s="38">
        <f t="shared" si="9"/>
        <v>0</v>
      </c>
      <c r="Y24" s="39">
        <f t="shared" si="10"/>
        <v>0</v>
      </c>
      <c r="Z24" s="28">
        <v>0</v>
      </c>
      <c r="AA24" s="28" t="e">
        <v>#N/A</v>
      </c>
      <c r="AB24" s="40" t="e">
        <f t="shared" si="11"/>
        <v>#N/A</v>
      </c>
      <c r="AC24" s="41" t="e">
        <v>#N/A</v>
      </c>
      <c r="AD24" s="39">
        <f t="shared" si="12"/>
        <v>0</v>
      </c>
      <c r="AE24" s="39">
        <v>0</v>
      </c>
      <c r="AF24" s="39" t="e">
        <v>#N/A</v>
      </c>
      <c r="AG24" s="39">
        <v>0</v>
      </c>
    </row>
    <row r="25" spans="1:33" ht="15.75" customHeight="1" x14ac:dyDescent="0.2">
      <c r="A25" s="28" t="s">
        <v>53</v>
      </c>
      <c r="B25" s="14"/>
      <c r="C25" s="15">
        <f t="shared" si="1"/>
        <v>105.95</v>
      </c>
      <c r="D25" s="29">
        <v>1</v>
      </c>
      <c r="E25" s="29">
        <v>0</v>
      </c>
      <c r="F25" s="32">
        <v>105.95</v>
      </c>
      <c r="G25" s="32">
        <v>0</v>
      </c>
      <c r="H25" s="31">
        <f t="shared" si="2"/>
        <v>0</v>
      </c>
      <c r="I25" s="31">
        <f t="shared" si="3"/>
        <v>0.85</v>
      </c>
      <c r="J25" s="32">
        <f t="shared" si="4"/>
        <v>90.057500000000005</v>
      </c>
      <c r="K25" s="32">
        <f t="shared" si="5"/>
        <v>90.057500000000005</v>
      </c>
      <c r="L25" s="29">
        <v>14</v>
      </c>
      <c r="M25" s="33">
        <f t="shared" si="6"/>
        <v>7.1428571428571425E-2</v>
      </c>
      <c r="N25" s="29">
        <v>0</v>
      </c>
      <c r="O25" s="34">
        <f t="shared" ref="O25:P25" si="26">D25/7</f>
        <v>0.14285714285714285</v>
      </c>
      <c r="P25" s="34">
        <f t="shared" si="26"/>
        <v>0</v>
      </c>
      <c r="Q25" s="29">
        <f t="shared" si="8"/>
        <v>0</v>
      </c>
      <c r="R25" s="29"/>
      <c r="S25" s="35">
        <v>0</v>
      </c>
      <c r="T25" s="28" t="s">
        <v>32</v>
      </c>
      <c r="U25" s="36" t="s">
        <v>32</v>
      </c>
      <c r="V25" s="37" t="s">
        <v>32</v>
      </c>
      <c r="W25" s="14">
        <v>0</v>
      </c>
      <c r="X25" s="38">
        <f t="shared" si="9"/>
        <v>0</v>
      </c>
      <c r="Y25" s="39">
        <f t="shared" si="10"/>
        <v>0</v>
      </c>
      <c r="Z25" s="14">
        <v>0</v>
      </c>
      <c r="AA25" s="28" t="e">
        <v>#N/A</v>
      </c>
      <c r="AB25" s="40" t="e">
        <f t="shared" si="11"/>
        <v>#N/A</v>
      </c>
      <c r="AC25" s="41" t="e">
        <v>#N/A</v>
      </c>
      <c r="AD25" s="39">
        <f t="shared" si="12"/>
        <v>0</v>
      </c>
      <c r="AE25" s="39">
        <v>0</v>
      </c>
      <c r="AF25" s="39">
        <v>0</v>
      </c>
      <c r="AG25" s="39">
        <v>0</v>
      </c>
    </row>
    <row r="26" spans="1:33" ht="15.75" customHeight="1" x14ac:dyDescent="0.2">
      <c r="A26" s="14" t="s">
        <v>54</v>
      </c>
      <c r="B26" s="14"/>
      <c r="C26" s="15">
        <f t="shared" si="1"/>
        <v>105.95</v>
      </c>
      <c r="D26" s="16">
        <v>4</v>
      </c>
      <c r="E26" s="16">
        <v>0</v>
      </c>
      <c r="F26" s="17">
        <v>423.8</v>
      </c>
      <c r="G26" s="17">
        <v>0</v>
      </c>
      <c r="H26" s="31">
        <f t="shared" si="2"/>
        <v>0</v>
      </c>
      <c r="I26" s="31">
        <f t="shared" si="3"/>
        <v>0.85</v>
      </c>
      <c r="J26" s="32">
        <f t="shared" si="4"/>
        <v>360.23</v>
      </c>
      <c r="K26" s="32">
        <f t="shared" si="5"/>
        <v>90.057500000000005</v>
      </c>
      <c r="L26" s="16">
        <v>14</v>
      </c>
      <c r="M26" s="33">
        <f t="shared" si="6"/>
        <v>0.2857142857142857</v>
      </c>
      <c r="N26" s="16">
        <v>0</v>
      </c>
      <c r="O26" s="34">
        <f t="shared" ref="O26:P26" si="27">D26/7</f>
        <v>0.5714285714285714</v>
      </c>
      <c r="P26" s="34">
        <f t="shared" si="27"/>
        <v>0</v>
      </c>
      <c r="Q26" s="29">
        <f t="shared" si="8"/>
        <v>0</v>
      </c>
      <c r="R26" s="29"/>
      <c r="S26" s="21">
        <v>0</v>
      </c>
      <c r="T26" s="28" t="s">
        <v>32</v>
      </c>
      <c r="U26" s="36" t="s">
        <v>32</v>
      </c>
      <c r="V26" s="37" t="s">
        <v>32</v>
      </c>
      <c r="W26" s="14">
        <v>0</v>
      </c>
      <c r="X26" s="38">
        <f t="shared" si="9"/>
        <v>0</v>
      </c>
      <c r="Y26" s="39">
        <f t="shared" si="10"/>
        <v>0</v>
      </c>
      <c r="Z26" s="14">
        <v>0</v>
      </c>
      <c r="AA26" s="28" t="e">
        <v>#N/A</v>
      </c>
      <c r="AB26" s="40" t="e">
        <f t="shared" si="11"/>
        <v>#N/A</v>
      </c>
      <c r="AC26" s="14" t="e">
        <v>#N/A</v>
      </c>
      <c r="AD26" s="39">
        <f t="shared" si="12"/>
        <v>0</v>
      </c>
      <c r="AE26" s="25">
        <v>0</v>
      </c>
      <c r="AF26" s="25">
        <v>0</v>
      </c>
      <c r="AG26" s="25">
        <v>0</v>
      </c>
    </row>
    <row r="27" spans="1:33" ht="15.75" customHeight="1" x14ac:dyDescent="0.2">
      <c r="A27" s="14" t="s">
        <v>55</v>
      </c>
      <c r="B27" s="14"/>
      <c r="C27" s="15">
        <f t="shared" si="1"/>
        <v>105.95</v>
      </c>
      <c r="D27" s="16">
        <v>1</v>
      </c>
      <c r="E27" s="16">
        <v>0</v>
      </c>
      <c r="F27" s="17">
        <v>105.95</v>
      </c>
      <c r="G27" s="17">
        <v>0</v>
      </c>
      <c r="H27" s="31">
        <f t="shared" si="2"/>
        <v>0</v>
      </c>
      <c r="I27" s="31">
        <f t="shared" si="3"/>
        <v>0.85</v>
      </c>
      <c r="J27" s="32">
        <f t="shared" si="4"/>
        <v>90.057500000000005</v>
      </c>
      <c r="K27" s="32">
        <f t="shared" si="5"/>
        <v>90.057500000000005</v>
      </c>
      <c r="L27" s="16">
        <v>9</v>
      </c>
      <c r="M27" s="33">
        <f t="shared" si="6"/>
        <v>0.1111111111111111</v>
      </c>
      <c r="N27" s="16">
        <v>0</v>
      </c>
      <c r="O27" s="34">
        <f t="shared" ref="O27:P27" si="28">D27/7</f>
        <v>0.14285714285714285</v>
      </c>
      <c r="P27" s="34">
        <f t="shared" si="28"/>
        <v>0</v>
      </c>
      <c r="Q27" s="29">
        <f t="shared" si="8"/>
        <v>0</v>
      </c>
      <c r="R27" s="29"/>
      <c r="S27" s="21">
        <v>0</v>
      </c>
      <c r="T27" s="28" t="s">
        <v>32</v>
      </c>
      <c r="U27" s="36" t="s">
        <v>32</v>
      </c>
      <c r="V27" s="37" t="s">
        <v>32</v>
      </c>
      <c r="W27" s="14">
        <v>0</v>
      </c>
      <c r="X27" s="38">
        <f t="shared" si="9"/>
        <v>0</v>
      </c>
      <c r="Y27" s="39">
        <f>IFERROR(G27/(W27+#REF!)*-1,0)</f>
        <v>0</v>
      </c>
      <c r="Z27" s="14">
        <v>0</v>
      </c>
      <c r="AA27" s="28" t="e">
        <v>#N/A</v>
      </c>
      <c r="AB27" s="40" t="e">
        <f t="shared" si="11"/>
        <v>#N/A</v>
      </c>
      <c r="AC27" s="41" t="e">
        <v>#N/A</v>
      </c>
      <c r="AD27" s="39">
        <f t="shared" si="12"/>
        <v>0</v>
      </c>
      <c r="AE27" s="25">
        <v>0</v>
      </c>
      <c r="AF27" s="25">
        <v>0</v>
      </c>
      <c r="AG27" s="25">
        <v>0</v>
      </c>
    </row>
    <row r="28" spans="1:33" ht="15.75" customHeight="1" x14ac:dyDescent="0.2">
      <c r="A28" s="14" t="s">
        <v>56</v>
      </c>
      <c r="B28" s="14"/>
      <c r="C28" s="15" t="str">
        <f t="shared" si="1"/>
        <v xml:space="preserve"> - </v>
      </c>
      <c r="D28" s="16">
        <v>0</v>
      </c>
      <c r="E28" s="16">
        <v>0</v>
      </c>
      <c r="F28" s="17">
        <v>0</v>
      </c>
      <c r="G28" s="17">
        <v>0</v>
      </c>
      <c r="H28" s="31" t="e">
        <f t="shared" si="2"/>
        <v>#DIV/0!</v>
      </c>
      <c r="I28" s="31" t="e">
        <f t="shared" si="3"/>
        <v>#DIV/0!</v>
      </c>
      <c r="J28" s="32">
        <f t="shared" si="4"/>
        <v>0</v>
      </c>
      <c r="K28" s="32" t="e">
        <f t="shared" si="5"/>
        <v>#DIV/0!</v>
      </c>
      <c r="L28" s="16">
        <v>0</v>
      </c>
      <c r="M28" s="33" t="str">
        <f t="shared" si="6"/>
        <v>-</v>
      </c>
      <c r="N28" s="16">
        <v>0</v>
      </c>
      <c r="O28" s="34">
        <f t="shared" ref="O28:P28" si="29">D28/7</f>
        <v>0</v>
      </c>
      <c r="P28" s="34">
        <f t="shared" si="29"/>
        <v>0</v>
      </c>
      <c r="Q28" s="29" t="e">
        <f t="shared" si="8"/>
        <v>#DIV/0!</v>
      </c>
      <c r="R28" s="29"/>
      <c r="S28" s="21">
        <v>0</v>
      </c>
      <c r="T28" s="28" t="s">
        <v>32</v>
      </c>
      <c r="U28" s="36" t="s">
        <v>32</v>
      </c>
      <c r="V28" s="37" t="s">
        <v>32</v>
      </c>
      <c r="W28" s="14">
        <v>0</v>
      </c>
      <c r="X28" s="38">
        <f t="shared" si="9"/>
        <v>0</v>
      </c>
      <c r="Y28" s="39">
        <f t="shared" ref="Y28:Y32" si="30">IFERROR(G28/(W28+Z28)*-1,0)</f>
        <v>0</v>
      </c>
      <c r="Z28" s="14">
        <v>0</v>
      </c>
      <c r="AA28" s="28" t="e">
        <v>#N/A</v>
      </c>
      <c r="AB28" s="40" t="e">
        <f t="shared" si="11"/>
        <v>#N/A</v>
      </c>
      <c r="AC28" s="41" t="e">
        <v>#N/A</v>
      </c>
      <c r="AD28" s="39">
        <f t="shared" si="12"/>
        <v>0</v>
      </c>
      <c r="AE28" s="25">
        <v>0</v>
      </c>
      <c r="AF28" s="25">
        <v>0</v>
      </c>
      <c r="AG28" s="25">
        <v>0</v>
      </c>
    </row>
    <row r="29" spans="1:33" ht="15.75" customHeight="1" x14ac:dyDescent="0.2">
      <c r="A29" s="28" t="s">
        <v>57</v>
      </c>
      <c r="B29" s="28"/>
      <c r="C29" s="15">
        <f t="shared" si="1"/>
        <v>105.95</v>
      </c>
      <c r="D29" s="29">
        <v>5</v>
      </c>
      <c r="E29" s="29">
        <v>0</v>
      </c>
      <c r="F29" s="32">
        <v>529.75</v>
      </c>
      <c r="G29" s="32">
        <v>0</v>
      </c>
      <c r="H29" s="31">
        <f t="shared" si="2"/>
        <v>0</v>
      </c>
      <c r="I29" s="31">
        <f t="shared" si="3"/>
        <v>0.85</v>
      </c>
      <c r="J29" s="32">
        <f t="shared" si="4"/>
        <v>450.28749999999997</v>
      </c>
      <c r="K29" s="32">
        <f t="shared" si="5"/>
        <v>90.05749999999999</v>
      </c>
      <c r="L29" s="29">
        <v>11</v>
      </c>
      <c r="M29" s="33">
        <f t="shared" si="6"/>
        <v>0.45454545454545453</v>
      </c>
      <c r="N29" s="16">
        <v>0</v>
      </c>
      <c r="O29" s="34">
        <f t="shared" ref="O29:P29" si="31">D29/7</f>
        <v>0.7142857142857143</v>
      </c>
      <c r="P29" s="34">
        <f t="shared" si="31"/>
        <v>0</v>
      </c>
      <c r="Q29" s="29">
        <f t="shared" si="8"/>
        <v>0</v>
      </c>
      <c r="R29" s="29"/>
      <c r="S29" s="21">
        <v>0</v>
      </c>
      <c r="T29" s="28" t="s">
        <v>32</v>
      </c>
      <c r="U29" s="36" t="s">
        <v>32</v>
      </c>
      <c r="V29" s="37" t="s">
        <v>32</v>
      </c>
      <c r="W29" s="28">
        <v>0</v>
      </c>
      <c r="X29" s="38">
        <f t="shared" si="9"/>
        <v>0</v>
      </c>
      <c r="Y29" s="39">
        <f t="shared" si="30"/>
        <v>0</v>
      </c>
      <c r="Z29" s="28">
        <v>0</v>
      </c>
      <c r="AA29" s="28" t="e">
        <v>#N/A</v>
      </c>
      <c r="AB29" s="40" t="e">
        <f t="shared" si="11"/>
        <v>#N/A</v>
      </c>
      <c r="AC29" s="41" t="e">
        <v>#N/A</v>
      </c>
      <c r="AD29" s="39">
        <f t="shared" si="12"/>
        <v>0</v>
      </c>
      <c r="AE29" s="39">
        <v>0</v>
      </c>
      <c r="AF29" s="25">
        <v>0</v>
      </c>
      <c r="AG29" s="39">
        <v>0</v>
      </c>
    </row>
    <row r="30" spans="1:33" ht="15.75" customHeight="1" x14ac:dyDescent="0.2">
      <c r="A30" s="14" t="s">
        <v>58</v>
      </c>
      <c r="B30" s="14"/>
      <c r="C30" s="15">
        <f t="shared" si="1"/>
        <v>105.95</v>
      </c>
      <c r="D30" s="16">
        <v>1</v>
      </c>
      <c r="E30" s="16">
        <v>0</v>
      </c>
      <c r="F30" s="17">
        <v>105.95</v>
      </c>
      <c r="G30" s="17">
        <v>0</v>
      </c>
      <c r="H30" s="31">
        <f t="shared" si="2"/>
        <v>0</v>
      </c>
      <c r="I30" s="31">
        <f t="shared" si="3"/>
        <v>0.85</v>
      </c>
      <c r="J30" s="32">
        <f t="shared" si="4"/>
        <v>90.057500000000005</v>
      </c>
      <c r="K30" s="32">
        <f t="shared" si="5"/>
        <v>90.057500000000005</v>
      </c>
      <c r="L30" s="16">
        <v>16</v>
      </c>
      <c r="M30" s="33">
        <f t="shared" si="6"/>
        <v>6.25E-2</v>
      </c>
      <c r="N30" s="16">
        <v>0</v>
      </c>
      <c r="O30" s="34">
        <f t="shared" ref="O30:P30" si="32">D30/7</f>
        <v>0.14285714285714285</v>
      </c>
      <c r="P30" s="34">
        <f t="shared" si="32"/>
        <v>0</v>
      </c>
      <c r="Q30" s="29">
        <f t="shared" si="8"/>
        <v>0</v>
      </c>
      <c r="R30" s="29"/>
      <c r="S30" s="21">
        <v>0</v>
      </c>
      <c r="T30" s="28" t="s">
        <v>32</v>
      </c>
      <c r="U30" s="36" t="s">
        <v>32</v>
      </c>
      <c r="V30" s="37" t="s">
        <v>32</v>
      </c>
      <c r="W30" s="14">
        <v>0</v>
      </c>
      <c r="X30" s="38">
        <f t="shared" si="9"/>
        <v>0</v>
      </c>
      <c r="Y30" s="39">
        <f t="shared" si="30"/>
        <v>0</v>
      </c>
      <c r="Z30" s="14">
        <v>0</v>
      </c>
      <c r="AA30" s="28" t="e">
        <v>#N/A</v>
      </c>
      <c r="AB30" s="40" t="e">
        <f t="shared" si="11"/>
        <v>#N/A</v>
      </c>
      <c r="AC30" s="41" t="e">
        <v>#N/A</v>
      </c>
      <c r="AD30" s="39">
        <f t="shared" si="12"/>
        <v>0</v>
      </c>
      <c r="AE30" s="25">
        <v>0</v>
      </c>
      <c r="AF30" s="25">
        <v>0</v>
      </c>
      <c r="AG30" s="25">
        <v>0</v>
      </c>
    </row>
    <row r="31" spans="1:33" ht="15.75" customHeight="1" x14ac:dyDescent="0.2">
      <c r="A31" s="14" t="s">
        <v>59</v>
      </c>
      <c r="B31" s="14"/>
      <c r="C31" s="15">
        <f t="shared" si="1"/>
        <v>105.95</v>
      </c>
      <c r="D31" s="16">
        <v>2</v>
      </c>
      <c r="E31" s="16">
        <v>0</v>
      </c>
      <c r="F31" s="17">
        <v>211.9</v>
      </c>
      <c r="G31" s="42">
        <v>0</v>
      </c>
      <c r="H31" s="31">
        <f t="shared" si="2"/>
        <v>0</v>
      </c>
      <c r="I31" s="31">
        <f t="shared" si="3"/>
        <v>0.85</v>
      </c>
      <c r="J31" s="32">
        <f t="shared" si="4"/>
        <v>180.11500000000001</v>
      </c>
      <c r="K31" s="32">
        <f t="shared" si="5"/>
        <v>90.057500000000005</v>
      </c>
      <c r="L31" s="16">
        <v>18</v>
      </c>
      <c r="M31" s="33">
        <f t="shared" si="6"/>
        <v>0.1111111111111111</v>
      </c>
      <c r="N31" s="16">
        <v>0</v>
      </c>
      <c r="O31" s="34">
        <f t="shared" ref="O31:P32" si="33">D31/7</f>
        <v>0.2857142857142857</v>
      </c>
      <c r="P31" s="34">
        <f t="shared" si="33"/>
        <v>0</v>
      </c>
      <c r="Q31" s="29">
        <f t="shared" si="8"/>
        <v>0</v>
      </c>
      <c r="R31" s="29"/>
      <c r="S31" s="21" t="e">
        <v>#N/A</v>
      </c>
      <c r="T31" s="14" t="s">
        <v>32</v>
      </c>
      <c r="U31" s="22" t="s">
        <v>32</v>
      </c>
      <c r="V31" s="43" t="s">
        <v>32</v>
      </c>
      <c r="W31" s="14">
        <v>0</v>
      </c>
      <c r="X31" s="38">
        <f t="shared" si="9"/>
        <v>0</v>
      </c>
      <c r="Y31" s="39">
        <f t="shared" si="30"/>
        <v>0</v>
      </c>
      <c r="Z31" s="14">
        <v>0</v>
      </c>
      <c r="AA31" s="14" t="e">
        <v>#N/A</v>
      </c>
      <c r="AB31" s="40" t="e">
        <f t="shared" si="11"/>
        <v>#N/A</v>
      </c>
      <c r="AC31" s="27" t="e">
        <v>#N/A</v>
      </c>
      <c r="AD31" s="39">
        <f t="shared" si="12"/>
        <v>0</v>
      </c>
      <c r="AE31" s="44">
        <v>0</v>
      </c>
      <c r="AF31" s="44">
        <v>0</v>
      </c>
      <c r="AG31" s="25">
        <v>0</v>
      </c>
    </row>
    <row r="32" spans="1:33" s="47" customFormat="1" ht="15.75" customHeight="1" x14ac:dyDescent="0.2">
      <c r="A32" s="47" t="s">
        <v>67</v>
      </c>
      <c r="C32" s="15">
        <f t="shared" si="1"/>
        <v>105.95</v>
      </c>
      <c r="D32" s="48">
        <v>3</v>
      </c>
      <c r="E32" s="48">
        <v>0</v>
      </c>
      <c r="F32" s="49">
        <v>317.85000000000002</v>
      </c>
      <c r="G32" s="49">
        <v>0</v>
      </c>
      <c r="H32" s="31">
        <f t="shared" si="2"/>
        <v>0</v>
      </c>
      <c r="I32" s="31">
        <f t="shared" si="3"/>
        <v>0.85</v>
      </c>
      <c r="J32" s="32">
        <f t="shared" si="4"/>
        <v>270.17250000000001</v>
      </c>
      <c r="K32" s="32">
        <f t="shared" si="5"/>
        <v>90.057500000000005</v>
      </c>
      <c r="L32" s="48">
        <v>6</v>
      </c>
      <c r="M32" s="33">
        <f t="shared" si="6"/>
        <v>0.5</v>
      </c>
      <c r="N32" s="48">
        <v>0</v>
      </c>
      <c r="O32" s="34">
        <f t="shared" si="33"/>
        <v>0.42857142857142855</v>
      </c>
      <c r="P32" s="34">
        <f t="shared" si="33"/>
        <v>0</v>
      </c>
      <c r="Q32" s="29">
        <f t="shared" si="8"/>
        <v>0</v>
      </c>
      <c r="R32" s="29" t="str">
        <f ca="1">IFERROR(VLOOKUP($B$2,IMPORTRANGE("https://docs.google.com/spreadsheets/d/1KiWZV1ko8G7lnRucBRBd29jj3Be6ltMfljMDqzOkQmI/edit#gid=1381463014","Lookup!A:F"),6,FALSE),"")</f>
        <v/>
      </c>
      <c r="S32" s="50">
        <v>0</v>
      </c>
      <c r="T32" s="47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51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52" t="str">
        <f ca="1">IFERROR(__xludf.DUMMYFUNCTION("IFERROR(VLOOKUP($B$2,IMPORTRANGE(""https://docs.google.com/spreadsheets/d/1KiWZV1ko8G7lnRucBRBd29jj3Be6ltMfljMDqzOkQmI/edit#gid=1381463014"",""Lookup!A:D""),2,FALSE),"""")"),"No Transit, But 554 At Factory 50-75 days from Earliest Arrival")</f>
        <v>No Transit, But 554 At Factory 50-75 days from Earliest Arrival</v>
      </c>
      <c r="W32" s="47">
        <v>0</v>
      </c>
      <c r="X32" s="38">
        <f t="shared" si="9"/>
        <v>0</v>
      </c>
      <c r="Y32" s="39">
        <f t="shared" si="30"/>
        <v>0</v>
      </c>
      <c r="Z32" s="47">
        <v>0</v>
      </c>
      <c r="AA32" s="47" t="e">
        <v>#N/A</v>
      </c>
      <c r="AB32" s="40" t="e">
        <f t="shared" si="11"/>
        <v>#N/A</v>
      </c>
      <c r="AC32" s="53" t="e">
        <v>#N/A</v>
      </c>
      <c r="AD32" s="39">
        <f t="shared" si="12"/>
        <v>0</v>
      </c>
      <c r="AE32" s="54">
        <v>0</v>
      </c>
      <c r="AF32" s="54">
        <v>0</v>
      </c>
      <c r="AG32" s="54">
        <v>0</v>
      </c>
    </row>
    <row r="33" spans="1:33" ht="15.75" customHeight="1" x14ac:dyDescent="0.2">
      <c r="A33" s="14"/>
      <c r="B33" s="14"/>
      <c r="C33" s="45"/>
      <c r="D33" s="16"/>
      <c r="E33" s="16"/>
      <c r="F33" s="17"/>
      <c r="G33" s="17"/>
      <c r="H33" s="17"/>
      <c r="I33" s="16"/>
      <c r="J33" s="16"/>
      <c r="K33" s="16"/>
      <c r="L33" s="16"/>
      <c r="M33" s="19"/>
      <c r="N33" s="16"/>
      <c r="O33" s="16"/>
      <c r="P33" s="16"/>
      <c r="Q33" s="16"/>
      <c r="R33" s="16"/>
      <c r="S33" s="21"/>
      <c r="T33" s="14"/>
      <c r="U33" s="22"/>
      <c r="V33" s="43"/>
      <c r="W33" s="14"/>
      <c r="X33" s="14"/>
      <c r="Y33" s="14"/>
      <c r="Z33" s="14"/>
      <c r="AA33" s="1"/>
      <c r="AB33" s="14"/>
      <c r="AC33" s="14"/>
      <c r="AD33" s="14"/>
      <c r="AE33" s="25"/>
      <c r="AF33" s="25"/>
      <c r="AG33" s="25"/>
    </row>
    <row r="34" spans="1:33" ht="15.75" customHeight="1" x14ac:dyDescent="0.2">
      <c r="A34" s="14"/>
      <c r="B34" s="14"/>
      <c r="C34" s="45"/>
      <c r="D34" s="16"/>
      <c r="E34" s="16"/>
      <c r="F34" s="17"/>
      <c r="G34" s="17"/>
      <c r="H34" s="17"/>
      <c r="I34" s="16"/>
      <c r="J34" s="16"/>
      <c r="K34" s="16"/>
      <c r="L34" s="16"/>
      <c r="M34" s="19"/>
      <c r="N34" s="16"/>
      <c r="O34" s="16"/>
      <c r="P34" s="16"/>
      <c r="Q34" s="16"/>
      <c r="R34" s="16"/>
      <c r="S34" s="21"/>
      <c r="T34" s="14"/>
      <c r="U34" s="22"/>
      <c r="V34" s="43"/>
      <c r="W34" s="14"/>
      <c r="X34" s="14"/>
      <c r="Y34" s="14"/>
      <c r="Z34" s="14"/>
      <c r="AA34" s="1"/>
      <c r="AB34" s="14"/>
      <c r="AC34" s="14"/>
      <c r="AD34" s="14"/>
      <c r="AE34" s="25"/>
      <c r="AF34" s="25"/>
      <c r="AG34" s="25"/>
    </row>
    <row r="35" spans="1:33" ht="15.75" customHeight="1" x14ac:dyDescent="0.2">
      <c r="A35" s="14"/>
      <c r="B35" s="14"/>
      <c r="C35" s="45"/>
      <c r="D35" s="16"/>
      <c r="E35" s="16"/>
      <c r="F35" s="17"/>
      <c r="G35" s="17"/>
      <c r="H35" s="17"/>
      <c r="I35" s="16"/>
      <c r="J35" s="16"/>
      <c r="K35" s="16"/>
      <c r="L35" s="16"/>
      <c r="M35" s="19"/>
      <c r="N35" s="16"/>
      <c r="O35" s="16"/>
      <c r="P35" s="16"/>
      <c r="Q35" s="16"/>
      <c r="R35" s="16"/>
      <c r="S35" s="21"/>
      <c r="T35" s="14"/>
      <c r="U35" s="22"/>
      <c r="V35" s="43"/>
      <c r="W35" s="14"/>
      <c r="X35" s="14"/>
      <c r="Y35" s="14"/>
      <c r="Z35" s="14"/>
      <c r="AA35" s="1"/>
      <c r="AB35" s="14"/>
      <c r="AC35" s="14"/>
      <c r="AD35" s="14"/>
      <c r="AE35" s="25"/>
      <c r="AF35" s="25"/>
      <c r="AG35" s="25"/>
    </row>
    <row r="36" spans="1:33" ht="15.75" customHeight="1" x14ac:dyDescent="0.2">
      <c r="A36" s="14"/>
      <c r="B36" s="14"/>
      <c r="C36" s="45"/>
      <c r="D36" s="16"/>
      <c r="E36" s="16"/>
      <c r="F36" s="17"/>
      <c r="G36" s="17"/>
      <c r="H36" s="17"/>
      <c r="I36" s="16"/>
      <c r="J36" s="16"/>
      <c r="K36" s="16"/>
      <c r="L36" s="16"/>
      <c r="M36" s="19"/>
      <c r="N36" s="16"/>
      <c r="O36" s="16"/>
      <c r="P36" s="16"/>
      <c r="Q36" s="16"/>
      <c r="R36" s="16"/>
      <c r="S36" s="21"/>
      <c r="T36" s="14"/>
      <c r="U36" s="22"/>
      <c r="V36" s="43"/>
      <c r="W36" s="14"/>
      <c r="X36" s="14"/>
      <c r="Y36" s="14"/>
      <c r="Z36" s="14"/>
      <c r="AA36" s="1"/>
      <c r="AB36" s="14"/>
      <c r="AC36" s="14"/>
      <c r="AD36" s="14"/>
      <c r="AE36" s="25"/>
      <c r="AF36" s="25"/>
      <c r="AG36" s="25"/>
    </row>
    <row r="37" spans="1:33" ht="15.75" customHeight="1" x14ac:dyDescent="0.2">
      <c r="A37" s="14"/>
      <c r="B37" s="14"/>
      <c r="C37" s="45"/>
      <c r="D37" s="16"/>
      <c r="E37" s="16"/>
      <c r="F37" s="17"/>
      <c r="G37" s="17"/>
      <c r="H37" s="17"/>
      <c r="I37" s="16"/>
      <c r="J37" s="16"/>
      <c r="K37" s="16"/>
      <c r="L37" s="16"/>
      <c r="M37" s="19"/>
      <c r="N37" s="16"/>
      <c r="O37" s="16"/>
      <c r="P37" s="16"/>
      <c r="Q37" s="16"/>
      <c r="R37" s="16"/>
      <c r="S37" s="21"/>
      <c r="T37" s="14"/>
      <c r="U37" s="22"/>
      <c r="V37" s="43"/>
      <c r="W37" s="14"/>
      <c r="X37" s="14"/>
      <c r="Y37" s="14"/>
      <c r="Z37" s="14"/>
      <c r="AA37" s="1"/>
      <c r="AB37" s="14"/>
      <c r="AC37" s="14"/>
      <c r="AD37" s="14"/>
      <c r="AE37" s="25"/>
      <c r="AF37" s="25"/>
      <c r="AG37" s="25"/>
    </row>
    <row r="38" spans="1:33" ht="15.75" customHeight="1" x14ac:dyDescent="0.2">
      <c r="A38" s="14"/>
      <c r="B38" s="14"/>
      <c r="C38" s="45"/>
      <c r="D38" s="16"/>
      <c r="E38" s="16"/>
      <c r="F38" s="17"/>
      <c r="G38" s="17"/>
      <c r="H38" s="17"/>
      <c r="I38" s="16"/>
      <c r="J38" s="16"/>
      <c r="K38" s="16"/>
      <c r="L38" s="16"/>
      <c r="M38" s="19"/>
      <c r="N38" s="16"/>
      <c r="O38" s="16"/>
      <c r="P38" s="16"/>
      <c r="Q38" s="16"/>
      <c r="R38" s="16"/>
      <c r="S38" s="21"/>
      <c r="T38" s="14"/>
      <c r="U38" s="22"/>
      <c r="V38" s="43"/>
      <c r="W38" s="14"/>
      <c r="X38" s="14"/>
      <c r="Y38" s="14"/>
      <c r="Z38" s="14"/>
      <c r="AA38" s="1"/>
      <c r="AB38" s="14"/>
      <c r="AC38" s="14"/>
      <c r="AD38" s="14"/>
      <c r="AE38" s="25"/>
      <c r="AF38" s="25"/>
      <c r="AG38" s="25"/>
    </row>
    <row r="39" spans="1:33" ht="15.75" customHeight="1" x14ac:dyDescent="0.2">
      <c r="A39" s="14"/>
      <c r="B39" s="14"/>
      <c r="C39" s="45"/>
      <c r="D39" s="16"/>
      <c r="E39" s="16"/>
      <c r="F39" s="17"/>
      <c r="G39" s="17"/>
      <c r="H39" s="17"/>
      <c r="I39" s="16"/>
      <c r="J39" s="16"/>
      <c r="K39" s="16"/>
      <c r="L39" s="16"/>
      <c r="M39" s="19"/>
      <c r="N39" s="16"/>
      <c r="O39" s="16"/>
      <c r="P39" s="16"/>
      <c r="Q39" s="16"/>
      <c r="R39" s="16"/>
      <c r="S39" s="21"/>
      <c r="T39" s="14"/>
      <c r="U39" s="22"/>
      <c r="V39" s="43"/>
      <c r="W39" s="14"/>
      <c r="X39" s="14"/>
      <c r="Y39" s="14"/>
      <c r="Z39" s="14"/>
      <c r="AA39" s="1"/>
      <c r="AB39" s="14"/>
      <c r="AC39" s="14"/>
      <c r="AD39" s="14"/>
      <c r="AE39" s="25"/>
      <c r="AF39" s="25"/>
      <c r="AG39" s="25"/>
    </row>
    <row r="40" spans="1:33" ht="15.75" customHeight="1" x14ac:dyDescent="0.2">
      <c r="A40" s="14"/>
      <c r="B40" s="14"/>
      <c r="C40" s="45"/>
      <c r="D40" s="16"/>
      <c r="E40" s="16"/>
      <c r="F40" s="17"/>
      <c r="G40" s="17"/>
      <c r="H40" s="17"/>
      <c r="I40" s="16"/>
      <c r="J40" s="16"/>
      <c r="K40" s="16"/>
      <c r="L40" s="16"/>
      <c r="M40" s="19"/>
      <c r="N40" s="16"/>
      <c r="O40" s="16"/>
      <c r="P40" s="16"/>
      <c r="Q40" s="16"/>
      <c r="R40" s="16"/>
      <c r="S40" s="21"/>
      <c r="T40" s="14"/>
      <c r="U40" s="22"/>
      <c r="V40" s="43"/>
      <c r="W40" s="14"/>
      <c r="X40" s="14"/>
      <c r="Y40" s="14"/>
      <c r="Z40" s="14"/>
      <c r="AA40" s="1"/>
      <c r="AB40" s="14"/>
      <c r="AC40" s="14"/>
      <c r="AD40" s="14"/>
      <c r="AE40" s="25"/>
      <c r="AF40" s="25"/>
      <c r="AG40" s="25"/>
    </row>
    <row r="41" spans="1:33" ht="15.75" customHeight="1" x14ac:dyDescent="0.2">
      <c r="A41" s="14"/>
      <c r="B41" s="14"/>
      <c r="C41" s="45"/>
      <c r="D41" s="16"/>
      <c r="E41" s="16"/>
      <c r="F41" s="17"/>
      <c r="G41" s="17"/>
      <c r="H41" s="17"/>
      <c r="I41" s="16"/>
      <c r="J41" s="16"/>
      <c r="K41" s="16"/>
      <c r="L41" s="16"/>
      <c r="M41" s="19"/>
      <c r="N41" s="16"/>
      <c r="O41" s="16"/>
      <c r="P41" s="16"/>
      <c r="Q41" s="16"/>
      <c r="R41" s="16"/>
      <c r="S41" s="21"/>
      <c r="T41" s="14"/>
      <c r="U41" s="22"/>
      <c r="V41" s="43"/>
      <c r="W41" s="14"/>
      <c r="X41" s="14"/>
      <c r="Y41" s="14"/>
      <c r="Z41" s="14"/>
      <c r="AA41" s="1"/>
      <c r="AB41" s="14"/>
      <c r="AC41" s="14"/>
      <c r="AD41" s="14"/>
      <c r="AE41" s="25"/>
      <c r="AF41" s="25"/>
      <c r="AG41" s="25"/>
    </row>
    <row r="42" spans="1:33" ht="15.75" customHeight="1" x14ac:dyDescent="0.2">
      <c r="A42" s="14"/>
      <c r="B42" s="14"/>
      <c r="C42" s="45"/>
      <c r="D42" s="16"/>
      <c r="E42" s="16"/>
      <c r="F42" s="17"/>
      <c r="G42" s="17"/>
      <c r="H42" s="17"/>
      <c r="I42" s="16"/>
      <c r="J42" s="16"/>
      <c r="K42" s="16"/>
      <c r="L42" s="16"/>
      <c r="M42" s="19"/>
      <c r="N42" s="16"/>
      <c r="O42" s="16"/>
      <c r="P42" s="16"/>
      <c r="Q42" s="16"/>
      <c r="R42" s="16"/>
      <c r="S42" s="21"/>
      <c r="T42" s="14"/>
      <c r="U42" s="22"/>
      <c r="V42" s="43"/>
      <c r="W42" s="14"/>
      <c r="X42" s="14"/>
      <c r="Y42" s="14"/>
      <c r="Z42" s="14"/>
      <c r="AA42" s="1"/>
      <c r="AB42" s="14"/>
      <c r="AC42" s="14"/>
      <c r="AD42" s="14"/>
      <c r="AE42" s="25"/>
      <c r="AF42" s="25"/>
      <c r="AG42" s="25"/>
    </row>
    <row r="43" spans="1:33" ht="15.75" customHeight="1" x14ac:dyDescent="0.2">
      <c r="A43" s="14"/>
      <c r="B43" s="14"/>
      <c r="C43" s="45"/>
      <c r="D43" s="16"/>
      <c r="E43" s="16"/>
      <c r="F43" s="17"/>
      <c r="G43" s="17"/>
      <c r="H43" s="17"/>
      <c r="I43" s="16"/>
      <c r="J43" s="16"/>
      <c r="K43" s="16"/>
      <c r="L43" s="16"/>
      <c r="M43" s="19"/>
      <c r="N43" s="16"/>
      <c r="O43" s="16"/>
      <c r="P43" s="16"/>
      <c r="Q43" s="16"/>
      <c r="R43" s="16"/>
      <c r="S43" s="21"/>
      <c r="T43" s="14"/>
      <c r="U43" s="22"/>
      <c r="V43" s="43"/>
      <c r="W43" s="14"/>
      <c r="X43" s="14"/>
      <c r="Y43" s="14"/>
      <c r="Z43" s="14"/>
      <c r="AA43" s="1"/>
      <c r="AB43" s="14"/>
      <c r="AC43" s="14"/>
      <c r="AD43" s="14"/>
      <c r="AE43" s="25"/>
      <c r="AF43" s="25"/>
      <c r="AG43" s="25"/>
    </row>
    <row r="44" spans="1:33" ht="15.75" customHeight="1" x14ac:dyDescent="0.2">
      <c r="A44" s="14"/>
      <c r="B44" s="14"/>
      <c r="C44" s="45"/>
      <c r="D44" s="16"/>
      <c r="E44" s="16"/>
      <c r="F44" s="17"/>
      <c r="G44" s="17"/>
      <c r="H44" s="17"/>
      <c r="I44" s="16"/>
      <c r="J44" s="16"/>
      <c r="K44" s="16"/>
      <c r="L44" s="16"/>
      <c r="M44" s="19"/>
      <c r="N44" s="16"/>
      <c r="O44" s="16"/>
      <c r="P44" s="16"/>
      <c r="Q44" s="16"/>
      <c r="R44" s="16"/>
      <c r="S44" s="21"/>
      <c r="T44" s="14"/>
      <c r="U44" s="22"/>
      <c r="V44" s="43"/>
      <c r="W44" s="14"/>
      <c r="X44" s="14"/>
      <c r="Y44" s="14"/>
      <c r="Z44" s="14"/>
      <c r="AA44" s="1"/>
      <c r="AB44" s="14"/>
      <c r="AC44" s="14"/>
      <c r="AD44" s="14"/>
      <c r="AE44" s="25"/>
      <c r="AF44" s="25"/>
      <c r="AG44" s="25"/>
    </row>
    <row r="45" spans="1:33" ht="15.75" customHeight="1" x14ac:dyDescent="0.2">
      <c r="A45" s="14"/>
      <c r="B45" s="14"/>
      <c r="C45" s="45"/>
      <c r="D45" s="16"/>
      <c r="E45" s="16"/>
      <c r="F45" s="17"/>
      <c r="G45" s="17"/>
      <c r="H45" s="17"/>
      <c r="I45" s="16"/>
      <c r="J45" s="16"/>
      <c r="K45" s="16"/>
      <c r="L45" s="16"/>
      <c r="M45" s="19"/>
      <c r="N45" s="16"/>
      <c r="O45" s="16"/>
      <c r="P45" s="16"/>
      <c r="Q45" s="16"/>
      <c r="R45" s="16"/>
      <c r="S45" s="21"/>
      <c r="T45" s="14"/>
      <c r="U45" s="22"/>
      <c r="V45" s="43"/>
      <c r="W45" s="14"/>
      <c r="X45" s="14"/>
      <c r="Y45" s="14"/>
      <c r="Z45" s="14"/>
      <c r="AA45" s="1"/>
      <c r="AB45" s="14"/>
      <c r="AC45" s="14"/>
      <c r="AD45" s="14"/>
      <c r="AE45" s="25"/>
      <c r="AF45" s="25"/>
      <c r="AG45" s="25"/>
    </row>
    <row r="46" spans="1:33" ht="15.75" customHeight="1" x14ac:dyDescent="0.2">
      <c r="A46" s="14"/>
      <c r="B46" s="14"/>
      <c r="C46" s="45"/>
      <c r="D46" s="16"/>
      <c r="E46" s="16"/>
      <c r="F46" s="17"/>
      <c r="G46" s="17"/>
      <c r="H46" s="17"/>
      <c r="I46" s="16"/>
      <c r="J46" s="16"/>
      <c r="K46" s="16"/>
      <c r="L46" s="16"/>
      <c r="M46" s="19"/>
      <c r="N46" s="16"/>
      <c r="O46" s="16"/>
      <c r="P46" s="16"/>
      <c r="Q46" s="16"/>
      <c r="R46" s="16"/>
      <c r="S46" s="21"/>
      <c r="T46" s="14"/>
      <c r="U46" s="22"/>
      <c r="V46" s="43"/>
      <c r="W46" s="14"/>
      <c r="X46" s="14"/>
      <c r="Y46" s="14"/>
      <c r="Z46" s="14"/>
      <c r="AA46" s="1"/>
      <c r="AB46" s="14"/>
      <c r="AC46" s="14"/>
      <c r="AD46" s="14"/>
      <c r="AE46" s="25"/>
      <c r="AF46" s="25"/>
      <c r="AG46" s="25"/>
    </row>
    <row r="47" spans="1:33" ht="15.75" customHeight="1" x14ac:dyDescent="0.2">
      <c r="A47" s="14"/>
      <c r="B47" s="14"/>
      <c r="C47" s="45"/>
      <c r="D47" s="16"/>
      <c r="E47" s="16"/>
      <c r="F47" s="17"/>
      <c r="G47" s="17"/>
      <c r="H47" s="17"/>
      <c r="I47" s="16"/>
      <c r="J47" s="16"/>
      <c r="K47" s="16"/>
      <c r="L47" s="16"/>
      <c r="M47" s="19"/>
      <c r="N47" s="16"/>
      <c r="O47" s="16"/>
      <c r="P47" s="16"/>
      <c r="Q47" s="16"/>
      <c r="R47" s="16"/>
      <c r="S47" s="21"/>
      <c r="T47" s="14"/>
      <c r="U47" s="22"/>
      <c r="V47" s="43"/>
      <c r="W47" s="14"/>
      <c r="X47" s="14"/>
      <c r="Y47" s="14"/>
      <c r="Z47" s="14"/>
      <c r="AA47" s="1"/>
      <c r="AB47" s="14"/>
      <c r="AC47" s="14"/>
      <c r="AD47" s="14"/>
      <c r="AE47" s="25"/>
      <c r="AF47" s="25"/>
      <c r="AG47" s="25"/>
    </row>
    <row r="48" spans="1:33" ht="15.75" customHeight="1" x14ac:dyDescent="0.2">
      <c r="A48" s="14"/>
      <c r="B48" s="14"/>
      <c r="C48" s="45"/>
      <c r="D48" s="16"/>
      <c r="E48" s="16"/>
      <c r="F48" s="17"/>
      <c r="G48" s="17"/>
      <c r="H48" s="17"/>
      <c r="I48" s="16"/>
      <c r="J48" s="16"/>
      <c r="K48" s="16"/>
      <c r="L48" s="16"/>
      <c r="M48" s="19"/>
      <c r="N48" s="16"/>
      <c r="O48" s="16"/>
      <c r="P48" s="16"/>
      <c r="Q48" s="16"/>
      <c r="R48" s="16"/>
      <c r="S48" s="21"/>
      <c r="T48" s="14"/>
      <c r="U48" s="22"/>
      <c r="V48" s="43"/>
      <c r="W48" s="14"/>
      <c r="X48" s="14"/>
      <c r="Y48" s="14"/>
      <c r="Z48" s="14"/>
      <c r="AA48" s="1"/>
      <c r="AB48" s="14"/>
      <c r="AC48" s="14"/>
      <c r="AD48" s="14"/>
      <c r="AE48" s="25"/>
      <c r="AF48" s="25"/>
      <c r="AG48" s="25"/>
    </row>
    <row r="49" spans="1:33" ht="15.75" customHeight="1" x14ac:dyDescent="0.2">
      <c r="A49" s="14"/>
      <c r="B49" s="14"/>
      <c r="C49" s="45"/>
      <c r="D49" s="16"/>
      <c r="E49" s="16"/>
      <c r="F49" s="17"/>
      <c r="G49" s="17"/>
      <c r="H49" s="17"/>
      <c r="I49" s="16"/>
      <c r="J49" s="16"/>
      <c r="K49" s="16"/>
      <c r="L49" s="16"/>
      <c r="M49" s="19"/>
      <c r="N49" s="16"/>
      <c r="O49" s="16"/>
      <c r="P49" s="16"/>
      <c r="Q49" s="16"/>
      <c r="R49" s="16"/>
      <c r="S49" s="21"/>
      <c r="T49" s="14"/>
      <c r="U49" s="22"/>
      <c r="V49" s="43"/>
      <c r="W49" s="14"/>
      <c r="X49" s="14"/>
      <c r="Y49" s="14"/>
      <c r="Z49" s="14"/>
      <c r="AA49" s="1"/>
      <c r="AB49" s="14"/>
      <c r="AC49" s="14"/>
      <c r="AD49" s="14"/>
      <c r="AE49" s="25"/>
      <c r="AF49" s="25"/>
      <c r="AG49" s="25"/>
    </row>
    <row r="50" spans="1:33" ht="15.75" customHeight="1" x14ac:dyDescent="0.2">
      <c r="A50" s="14"/>
      <c r="B50" s="14"/>
      <c r="C50" s="45"/>
      <c r="D50" s="16"/>
      <c r="E50" s="16"/>
      <c r="F50" s="17"/>
      <c r="G50" s="17"/>
      <c r="H50" s="17"/>
      <c r="I50" s="16"/>
      <c r="J50" s="16"/>
      <c r="K50" s="16"/>
      <c r="L50" s="16"/>
      <c r="M50" s="19"/>
      <c r="N50" s="16"/>
      <c r="O50" s="16"/>
      <c r="P50" s="16"/>
      <c r="Q50" s="16"/>
      <c r="R50" s="16"/>
      <c r="S50" s="21"/>
      <c r="T50" s="14"/>
      <c r="U50" s="22"/>
      <c r="V50" s="43"/>
      <c r="W50" s="14"/>
      <c r="X50" s="14"/>
      <c r="Y50" s="14"/>
      <c r="Z50" s="14"/>
      <c r="AA50" s="1"/>
      <c r="AB50" s="14"/>
      <c r="AC50" s="14"/>
      <c r="AD50" s="14"/>
      <c r="AE50" s="25"/>
      <c r="AF50" s="25"/>
      <c r="AG50" s="25"/>
    </row>
    <row r="51" spans="1:33" ht="15.75" customHeight="1" x14ac:dyDescent="0.2">
      <c r="A51" s="14"/>
      <c r="B51" s="14"/>
      <c r="C51" s="45"/>
      <c r="D51" s="16"/>
      <c r="E51" s="16"/>
      <c r="F51" s="17"/>
      <c r="G51" s="17"/>
      <c r="H51" s="17"/>
      <c r="I51" s="16"/>
      <c r="J51" s="16"/>
      <c r="K51" s="16"/>
      <c r="L51" s="16"/>
      <c r="M51" s="19"/>
      <c r="N51" s="16"/>
      <c r="O51" s="16"/>
      <c r="P51" s="16"/>
      <c r="Q51" s="16"/>
      <c r="R51" s="16"/>
      <c r="S51" s="21"/>
      <c r="T51" s="14"/>
      <c r="U51" s="22"/>
      <c r="V51" s="43"/>
      <c r="W51" s="14"/>
      <c r="X51" s="14"/>
      <c r="Y51" s="14"/>
      <c r="Z51" s="14"/>
      <c r="AA51" s="1"/>
      <c r="AB51" s="14"/>
      <c r="AC51" s="14"/>
      <c r="AD51" s="14"/>
      <c r="AE51" s="25"/>
      <c r="AF51" s="25"/>
      <c r="AG51" s="25"/>
    </row>
    <row r="52" spans="1:33" ht="15.75" customHeight="1" x14ac:dyDescent="0.2">
      <c r="A52" s="14"/>
      <c r="B52" s="14"/>
      <c r="C52" s="45"/>
      <c r="D52" s="16"/>
      <c r="E52" s="16"/>
      <c r="F52" s="17"/>
      <c r="G52" s="17"/>
      <c r="H52" s="17"/>
      <c r="I52" s="16"/>
      <c r="J52" s="16"/>
      <c r="K52" s="16"/>
      <c r="L52" s="16"/>
      <c r="M52" s="19"/>
      <c r="N52" s="16"/>
      <c r="O52" s="16"/>
      <c r="P52" s="16"/>
      <c r="Q52" s="16"/>
      <c r="R52" s="16"/>
      <c r="S52" s="21"/>
      <c r="T52" s="14"/>
      <c r="U52" s="22"/>
      <c r="V52" s="43"/>
      <c r="W52" s="14"/>
      <c r="X52" s="14"/>
      <c r="Y52" s="14"/>
      <c r="Z52" s="14"/>
      <c r="AA52" s="1"/>
      <c r="AB52" s="14"/>
      <c r="AC52" s="14"/>
      <c r="AD52" s="14"/>
      <c r="AE52" s="25"/>
      <c r="AF52" s="25"/>
      <c r="AG52" s="25"/>
    </row>
    <row r="53" spans="1:33" ht="15.75" customHeight="1" x14ac:dyDescent="0.2">
      <c r="A53" s="14"/>
      <c r="B53" s="14"/>
      <c r="C53" s="45"/>
      <c r="D53" s="16"/>
      <c r="E53" s="16"/>
      <c r="F53" s="17"/>
      <c r="G53" s="17"/>
      <c r="H53" s="17"/>
      <c r="I53" s="16"/>
      <c r="J53" s="16"/>
      <c r="K53" s="16"/>
      <c r="L53" s="16"/>
      <c r="M53" s="19"/>
      <c r="N53" s="16"/>
      <c r="O53" s="16"/>
      <c r="P53" s="16"/>
      <c r="Q53" s="16"/>
      <c r="R53" s="16"/>
      <c r="S53" s="21"/>
      <c r="T53" s="14"/>
      <c r="U53" s="22"/>
      <c r="V53" s="43"/>
      <c r="W53" s="14"/>
      <c r="X53" s="14"/>
      <c r="Y53" s="14"/>
      <c r="Z53" s="14"/>
      <c r="AA53" s="1"/>
      <c r="AB53" s="14"/>
      <c r="AC53" s="14"/>
      <c r="AD53" s="14"/>
      <c r="AE53" s="25"/>
      <c r="AF53" s="25"/>
      <c r="AG53" s="25"/>
    </row>
    <row r="54" spans="1:33" ht="15.75" customHeight="1" x14ac:dyDescent="0.2">
      <c r="A54" s="14"/>
      <c r="B54" s="14"/>
      <c r="C54" s="45"/>
      <c r="D54" s="16"/>
      <c r="E54" s="16"/>
      <c r="F54" s="17"/>
      <c r="G54" s="17"/>
      <c r="H54" s="17"/>
      <c r="I54" s="16"/>
      <c r="J54" s="16"/>
      <c r="K54" s="16"/>
      <c r="L54" s="16"/>
      <c r="M54" s="19"/>
      <c r="N54" s="16"/>
      <c r="O54" s="16"/>
      <c r="P54" s="16"/>
      <c r="Q54" s="16"/>
      <c r="R54" s="16"/>
      <c r="S54" s="21"/>
      <c r="T54" s="14"/>
      <c r="U54" s="22"/>
      <c r="V54" s="43"/>
      <c r="W54" s="14"/>
      <c r="X54" s="14"/>
      <c r="Y54" s="14"/>
      <c r="Z54" s="14"/>
      <c r="AA54" s="1"/>
      <c r="AB54" s="14"/>
      <c r="AC54" s="14"/>
      <c r="AD54" s="14"/>
      <c r="AE54" s="25"/>
      <c r="AF54" s="25"/>
      <c r="AG54" s="25"/>
    </row>
    <row r="55" spans="1:33" ht="15.75" customHeight="1" x14ac:dyDescent="0.2">
      <c r="A55" s="14"/>
      <c r="B55" s="14"/>
      <c r="C55" s="45"/>
      <c r="D55" s="16"/>
      <c r="E55" s="16"/>
      <c r="F55" s="17"/>
      <c r="G55" s="17"/>
      <c r="H55" s="17"/>
      <c r="I55" s="16"/>
      <c r="J55" s="16"/>
      <c r="K55" s="16"/>
      <c r="L55" s="16"/>
      <c r="M55" s="19"/>
      <c r="N55" s="16"/>
      <c r="O55" s="16"/>
      <c r="P55" s="16"/>
      <c r="Q55" s="16"/>
      <c r="R55" s="16"/>
      <c r="S55" s="21"/>
      <c r="T55" s="14"/>
      <c r="U55" s="22"/>
      <c r="V55" s="43"/>
      <c r="W55" s="14"/>
      <c r="X55" s="14"/>
      <c r="Y55" s="14"/>
      <c r="Z55" s="14"/>
      <c r="AA55" s="1"/>
      <c r="AB55" s="14"/>
      <c r="AC55" s="14"/>
      <c r="AD55" s="14"/>
      <c r="AE55" s="25"/>
      <c r="AF55" s="25"/>
      <c r="AG55" s="25"/>
    </row>
    <row r="56" spans="1:33" ht="15.75" customHeight="1" x14ac:dyDescent="0.2">
      <c r="A56" s="14"/>
      <c r="B56" s="14"/>
      <c r="C56" s="45"/>
      <c r="D56" s="16"/>
      <c r="E56" s="16"/>
      <c r="F56" s="17"/>
      <c r="G56" s="17"/>
      <c r="H56" s="17"/>
      <c r="I56" s="16"/>
      <c r="J56" s="16"/>
      <c r="K56" s="16"/>
      <c r="L56" s="16"/>
      <c r="M56" s="19"/>
      <c r="N56" s="16"/>
      <c r="O56" s="16"/>
      <c r="P56" s="16"/>
      <c r="Q56" s="16"/>
      <c r="R56" s="16"/>
      <c r="S56" s="21"/>
      <c r="T56" s="14"/>
      <c r="U56" s="22"/>
      <c r="V56" s="43"/>
      <c r="W56" s="14"/>
      <c r="X56" s="14"/>
      <c r="Y56" s="14"/>
      <c r="Z56" s="14"/>
      <c r="AA56" s="1"/>
      <c r="AB56" s="14"/>
      <c r="AC56" s="14"/>
      <c r="AD56" s="14"/>
      <c r="AE56" s="25"/>
      <c r="AF56" s="25"/>
      <c r="AG56" s="25"/>
    </row>
    <row r="57" spans="1:33" ht="15.75" customHeight="1" x14ac:dyDescent="0.2">
      <c r="A57" s="14"/>
      <c r="B57" s="14"/>
      <c r="C57" s="45"/>
      <c r="D57" s="16"/>
      <c r="E57" s="16"/>
      <c r="F57" s="17"/>
      <c r="G57" s="17"/>
      <c r="H57" s="17"/>
      <c r="I57" s="16"/>
      <c r="J57" s="16"/>
      <c r="K57" s="16"/>
      <c r="L57" s="16"/>
      <c r="M57" s="19"/>
      <c r="N57" s="16"/>
      <c r="O57" s="16"/>
      <c r="P57" s="16"/>
      <c r="Q57" s="16"/>
      <c r="R57" s="16"/>
      <c r="S57" s="21"/>
      <c r="T57" s="14"/>
      <c r="U57" s="22"/>
      <c r="V57" s="43"/>
      <c r="W57" s="14"/>
      <c r="X57" s="14"/>
      <c r="Y57" s="14"/>
      <c r="Z57" s="14"/>
      <c r="AA57" s="1"/>
      <c r="AB57" s="14"/>
      <c r="AC57" s="14"/>
      <c r="AD57" s="14"/>
      <c r="AE57" s="25"/>
      <c r="AF57" s="25"/>
      <c r="AG57" s="25"/>
    </row>
    <row r="58" spans="1:33" ht="15.75" customHeight="1" x14ac:dyDescent="0.2">
      <c r="A58" s="14"/>
      <c r="B58" s="14"/>
      <c r="C58" s="45"/>
      <c r="D58" s="16"/>
      <c r="E58" s="16"/>
      <c r="F58" s="17"/>
      <c r="G58" s="17"/>
      <c r="H58" s="17"/>
      <c r="I58" s="16"/>
      <c r="J58" s="16"/>
      <c r="K58" s="16"/>
      <c r="L58" s="16"/>
      <c r="M58" s="19"/>
      <c r="N58" s="16"/>
      <c r="O58" s="16"/>
      <c r="P58" s="16"/>
      <c r="Q58" s="16"/>
      <c r="R58" s="16"/>
      <c r="S58" s="21"/>
      <c r="T58" s="14"/>
      <c r="U58" s="22"/>
      <c r="V58" s="43"/>
      <c r="W58" s="14"/>
      <c r="X58" s="14"/>
      <c r="Y58" s="14"/>
      <c r="Z58" s="14"/>
      <c r="AA58" s="1"/>
      <c r="AB58" s="14"/>
      <c r="AC58" s="14"/>
      <c r="AD58" s="14"/>
      <c r="AE58" s="25"/>
      <c r="AF58" s="25"/>
      <c r="AG58" s="25"/>
    </row>
    <row r="59" spans="1:33" ht="15.75" customHeight="1" x14ac:dyDescent="0.2">
      <c r="A59" s="14"/>
      <c r="B59" s="14"/>
      <c r="C59" s="45"/>
      <c r="D59" s="16"/>
      <c r="E59" s="16"/>
      <c r="F59" s="17"/>
      <c r="G59" s="17"/>
      <c r="H59" s="17"/>
      <c r="I59" s="16"/>
      <c r="J59" s="16"/>
      <c r="K59" s="16"/>
      <c r="L59" s="16"/>
      <c r="M59" s="19"/>
      <c r="N59" s="16"/>
      <c r="O59" s="16"/>
      <c r="P59" s="16"/>
      <c r="Q59" s="16"/>
      <c r="R59" s="16"/>
      <c r="S59" s="21"/>
      <c r="T59" s="14"/>
      <c r="U59" s="22"/>
      <c r="V59" s="43"/>
      <c r="W59" s="14"/>
      <c r="X59" s="14"/>
      <c r="Y59" s="14"/>
      <c r="Z59" s="14"/>
      <c r="AA59" s="1"/>
      <c r="AB59" s="14"/>
      <c r="AC59" s="14"/>
      <c r="AD59" s="14"/>
      <c r="AE59" s="25"/>
      <c r="AF59" s="25"/>
      <c r="AG59" s="25"/>
    </row>
    <row r="60" spans="1:33" ht="15.75" customHeight="1" x14ac:dyDescent="0.2">
      <c r="A60" s="14"/>
      <c r="B60" s="14"/>
      <c r="C60" s="45"/>
      <c r="D60" s="16"/>
      <c r="E60" s="16"/>
      <c r="F60" s="17"/>
      <c r="G60" s="17"/>
      <c r="H60" s="17"/>
      <c r="I60" s="16"/>
      <c r="J60" s="16"/>
      <c r="K60" s="16"/>
      <c r="L60" s="16"/>
      <c r="M60" s="19"/>
      <c r="N60" s="16"/>
      <c r="O60" s="16"/>
      <c r="P60" s="16"/>
      <c r="Q60" s="16"/>
      <c r="R60" s="16"/>
      <c r="S60" s="21"/>
      <c r="T60" s="14"/>
      <c r="U60" s="22"/>
      <c r="V60" s="43"/>
      <c r="W60" s="14"/>
      <c r="X60" s="14"/>
      <c r="Y60" s="14"/>
      <c r="Z60" s="14"/>
      <c r="AA60" s="1"/>
      <c r="AB60" s="14"/>
      <c r="AC60" s="14"/>
      <c r="AD60" s="14"/>
      <c r="AE60" s="25"/>
      <c r="AF60" s="25"/>
      <c r="AG60" s="25"/>
    </row>
    <row r="61" spans="1:33" ht="15.75" customHeight="1" x14ac:dyDescent="0.2">
      <c r="A61" s="14"/>
      <c r="B61" s="14"/>
      <c r="C61" s="45"/>
      <c r="D61" s="16"/>
      <c r="E61" s="16"/>
      <c r="F61" s="17"/>
      <c r="G61" s="17"/>
      <c r="H61" s="17"/>
      <c r="I61" s="16"/>
      <c r="J61" s="16"/>
      <c r="K61" s="16"/>
      <c r="L61" s="16"/>
      <c r="M61" s="19"/>
      <c r="N61" s="16"/>
      <c r="O61" s="16"/>
      <c r="P61" s="16"/>
      <c r="Q61" s="16"/>
      <c r="R61" s="16"/>
      <c r="S61" s="21"/>
      <c r="T61" s="14"/>
      <c r="U61" s="22"/>
      <c r="V61" s="43"/>
      <c r="W61" s="14"/>
      <c r="X61" s="14"/>
      <c r="Y61" s="14"/>
      <c r="Z61" s="14"/>
      <c r="AA61" s="1"/>
      <c r="AB61" s="14"/>
      <c r="AC61" s="14"/>
      <c r="AD61" s="14"/>
      <c r="AE61" s="25"/>
      <c r="AF61" s="25"/>
      <c r="AG61" s="25"/>
    </row>
    <row r="62" spans="1:33" ht="15.75" customHeight="1" x14ac:dyDescent="0.2">
      <c r="A62" s="14"/>
      <c r="B62" s="14"/>
      <c r="C62" s="45"/>
      <c r="D62" s="16"/>
      <c r="E62" s="16"/>
      <c r="F62" s="17"/>
      <c r="G62" s="17"/>
      <c r="H62" s="17"/>
      <c r="I62" s="16"/>
      <c r="J62" s="16"/>
      <c r="K62" s="16"/>
      <c r="L62" s="16"/>
      <c r="M62" s="19"/>
      <c r="N62" s="16"/>
      <c r="O62" s="16"/>
      <c r="P62" s="16"/>
      <c r="Q62" s="16"/>
      <c r="R62" s="16"/>
      <c r="S62" s="21"/>
      <c r="T62" s="14"/>
      <c r="U62" s="22"/>
      <c r="V62" s="43"/>
      <c r="W62" s="14"/>
      <c r="X62" s="14"/>
      <c r="Y62" s="14"/>
      <c r="Z62" s="14"/>
      <c r="AA62" s="1"/>
      <c r="AB62" s="14"/>
      <c r="AC62" s="14"/>
      <c r="AD62" s="14"/>
      <c r="AE62" s="25"/>
      <c r="AF62" s="25"/>
      <c r="AG62" s="25"/>
    </row>
    <row r="63" spans="1:33" ht="15.75" customHeight="1" x14ac:dyDescent="0.2">
      <c r="A63" s="14"/>
      <c r="B63" s="14"/>
      <c r="C63" s="45"/>
      <c r="D63" s="16"/>
      <c r="E63" s="16"/>
      <c r="F63" s="17"/>
      <c r="G63" s="17"/>
      <c r="H63" s="17"/>
      <c r="I63" s="16"/>
      <c r="J63" s="16"/>
      <c r="K63" s="16"/>
      <c r="L63" s="16"/>
      <c r="M63" s="19"/>
      <c r="N63" s="16"/>
      <c r="O63" s="16"/>
      <c r="P63" s="16"/>
      <c r="Q63" s="16"/>
      <c r="R63" s="16"/>
      <c r="S63" s="21"/>
      <c r="T63" s="14"/>
      <c r="U63" s="22"/>
      <c r="V63" s="43"/>
      <c r="W63" s="14"/>
      <c r="X63" s="14"/>
      <c r="Y63" s="14"/>
      <c r="Z63" s="14"/>
      <c r="AA63" s="1"/>
      <c r="AB63" s="14"/>
      <c r="AC63" s="14"/>
      <c r="AD63" s="14"/>
      <c r="AE63" s="25"/>
      <c r="AF63" s="25"/>
      <c r="AG63" s="25"/>
    </row>
    <row r="64" spans="1:33" ht="15.75" customHeight="1" x14ac:dyDescent="0.2">
      <c r="A64" s="14"/>
      <c r="B64" s="14"/>
      <c r="C64" s="45"/>
      <c r="D64" s="16"/>
      <c r="E64" s="16"/>
      <c r="F64" s="17"/>
      <c r="G64" s="17"/>
      <c r="H64" s="17"/>
      <c r="I64" s="16"/>
      <c r="J64" s="16"/>
      <c r="K64" s="16"/>
      <c r="L64" s="16"/>
      <c r="M64" s="19"/>
      <c r="N64" s="16"/>
      <c r="O64" s="16"/>
      <c r="P64" s="16"/>
      <c r="Q64" s="16"/>
      <c r="R64" s="16"/>
      <c r="S64" s="21"/>
      <c r="T64" s="14"/>
      <c r="U64" s="22"/>
      <c r="V64" s="43"/>
      <c r="W64" s="14"/>
      <c r="X64" s="14"/>
      <c r="Y64" s="14"/>
      <c r="Z64" s="14"/>
      <c r="AA64" s="1"/>
      <c r="AB64" s="14"/>
      <c r="AC64" s="14"/>
      <c r="AD64" s="14"/>
      <c r="AE64" s="25"/>
      <c r="AF64" s="25"/>
      <c r="AG64" s="25"/>
    </row>
    <row r="65" spans="1:33" ht="15.75" customHeight="1" x14ac:dyDescent="0.2">
      <c r="A65" s="14"/>
      <c r="B65" s="14"/>
      <c r="C65" s="45"/>
      <c r="D65" s="16"/>
      <c r="E65" s="16"/>
      <c r="F65" s="17"/>
      <c r="G65" s="17"/>
      <c r="H65" s="17"/>
      <c r="I65" s="16"/>
      <c r="J65" s="16"/>
      <c r="K65" s="16"/>
      <c r="L65" s="16"/>
      <c r="M65" s="19"/>
      <c r="N65" s="16"/>
      <c r="O65" s="16"/>
      <c r="P65" s="16"/>
      <c r="Q65" s="16"/>
      <c r="R65" s="16"/>
      <c r="S65" s="21"/>
      <c r="T65" s="14"/>
      <c r="U65" s="22"/>
      <c r="V65" s="43"/>
      <c r="W65" s="14"/>
      <c r="X65" s="14"/>
      <c r="Y65" s="14"/>
      <c r="Z65" s="14"/>
      <c r="AA65" s="1"/>
      <c r="AB65" s="14"/>
      <c r="AC65" s="14"/>
      <c r="AD65" s="14"/>
      <c r="AE65" s="25"/>
      <c r="AF65" s="25"/>
      <c r="AG65" s="25"/>
    </row>
    <row r="66" spans="1:33" ht="15.75" customHeight="1" x14ac:dyDescent="0.2">
      <c r="A66" s="14"/>
      <c r="B66" s="14"/>
      <c r="C66" s="45"/>
      <c r="D66" s="16"/>
      <c r="E66" s="16"/>
      <c r="F66" s="17"/>
      <c r="G66" s="17"/>
      <c r="H66" s="17"/>
      <c r="I66" s="16"/>
      <c r="J66" s="16"/>
      <c r="K66" s="16"/>
      <c r="L66" s="16"/>
      <c r="M66" s="19"/>
      <c r="N66" s="16"/>
      <c r="O66" s="16"/>
      <c r="P66" s="16"/>
      <c r="Q66" s="16"/>
      <c r="R66" s="16"/>
      <c r="S66" s="21"/>
      <c r="T66" s="14"/>
      <c r="U66" s="22"/>
      <c r="V66" s="43"/>
      <c r="W66" s="14"/>
      <c r="X66" s="14"/>
      <c r="Y66" s="14"/>
      <c r="Z66" s="14"/>
      <c r="AA66" s="1"/>
      <c r="AB66" s="14"/>
      <c r="AC66" s="14"/>
      <c r="AD66" s="14"/>
      <c r="AE66" s="25"/>
      <c r="AF66" s="25"/>
      <c r="AG66" s="25"/>
    </row>
    <row r="67" spans="1:33" ht="15.75" customHeight="1" x14ac:dyDescent="0.2">
      <c r="A67" s="14"/>
      <c r="B67" s="14"/>
      <c r="C67" s="45"/>
      <c r="D67" s="16"/>
      <c r="E67" s="16"/>
      <c r="F67" s="17"/>
      <c r="G67" s="17"/>
      <c r="H67" s="17"/>
      <c r="I67" s="16"/>
      <c r="J67" s="16"/>
      <c r="K67" s="16"/>
      <c r="L67" s="16"/>
      <c r="M67" s="19"/>
      <c r="N67" s="16"/>
      <c r="O67" s="16"/>
      <c r="P67" s="16"/>
      <c r="Q67" s="16"/>
      <c r="R67" s="16"/>
      <c r="S67" s="21"/>
      <c r="T67" s="14"/>
      <c r="U67" s="22"/>
      <c r="V67" s="43"/>
      <c r="W67" s="14"/>
      <c r="X67" s="14"/>
      <c r="Y67" s="14"/>
      <c r="Z67" s="14"/>
      <c r="AA67" s="1"/>
      <c r="AB67" s="14"/>
      <c r="AC67" s="14"/>
      <c r="AD67" s="14"/>
      <c r="AE67" s="25"/>
      <c r="AF67" s="25"/>
      <c r="AG67" s="25"/>
    </row>
    <row r="68" spans="1:33" ht="15.75" customHeight="1" x14ac:dyDescent="0.2">
      <c r="A68" s="14"/>
      <c r="B68" s="14"/>
      <c r="C68" s="45"/>
      <c r="D68" s="16"/>
      <c r="E68" s="16"/>
      <c r="F68" s="17"/>
      <c r="G68" s="17"/>
      <c r="H68" s="17"/>
      <c r="I68" s="16"/>
      <c r="J68" s="16"/>
      <c r="K68" s="16"/>
      <c r="L68" s="16"/>
      <c r="M68" s="19"/>
      <c r="N68" s="16"/>
      <c r="O68" s="16"/>
      <c r="P68" s="16"/>
      <c r="Q68" s="16"/>
      <c r="R68" s="16"/>
      <c r="S68" s="21"/>
      <c r="T68" s="14"/>
      <c r="U68" s="22"/>
      <c r="V68" s="43"/>
      <c r="W68" s="14"/>
      <c r="X68" s="14"/>
      <c r="Y68" s="14"/>
      <c r="Z68" s="14"/>
      <c r="AA68" s="1"/>
      <c r="AB68" s="14"/>
      <c r="AC68" s="14"/>
      <c r="AD68" s="14"/>
      <c r="AE68" s="25"/>
      <c r="AF68" s="25"/>
      <c r="AG68" s="25"/>
    </row>
    <row r="69" spans="1:33" ht="15.75" customHeight="1" x14ac:dyDescent="0.2">
      <c r="A69" s="14"/>
      <c r="B69" s="14"/>
      <c r="C69" s="45"/>
      <c r="D69" s="16"/>
      <c r="E69" s="16"/>
      <c r="F69" s="17"/>
      <c r="G69" s="17"/>
      <c r="H69" s="17"/>
      <c r="I69" s="16"/>
      <c r="J69" s="16"/>
      <c r="K69" s="16"/>
      <c r="L69" s="16"/>
      <c r="M69" s="19"/>
      <c r="N69" s="16"/>
      <c r="O69" s="16"/>
      <c r="P69" s="16"/>
      <c r="Q69" s="16"/>
      <c r="R69" s="16"/>
      <c r="S69" s="21"/>
      <c r="T69" s="14"/>
      <c r="U69" s="22"/>
      <c r="V69" s="43"/>
      <c r="W69" s="14"/>
      <c r="X69" s="14"/>
      <c r="Y69" s="14"/>
      <c r="Z69" s="14"/>
      <c r="AA69" s="1"/>
      <c r="AB69" s="14"/>
      <c r="AC69" s="14"/>
      <c r="AD69" s="14"/>
      <c r="AE69" s="25"/>
      <c r="AF69" s="25"/>
      <c r="AG69" s="25"/>
    </row>
    <row r="70" spans="1:33" ht="15.75" customHeight="1" x14ac:dyDescent="0.2">
      <c r="A70" s="14"/>
      <c r="B70" s="14"/>
      <c r="C70" s="45"/>
      <c r="D70" s="16"/>
      <c r="E70" s="16"/>
      <c r="F70" s="17"/>
      <c r="G70" s="17"/>
      <c r="H70" s="17"/>
      <c r="I70" s="16"/>
      <c r="J70" s="16"/>
      <c r="K70" s="16"/>
      <c r="L70" s="16"/>
      <c r="M70" s="19"/>
      <c r="N70" s="16"/>
      <c r="O70" s="16"/>
      <c r="P70" s="16"/>
      <c r="Q70" s="16"/>
      <c r="R70" s="16"/>
      <c r="S70" s="21"/>
      <c r="T70" s="14"/>
      <c r="U70" s="22"/>
      <c r="V70" s="43"/>
      <c r="W70" s="14"/>
      <c r="X70" s="14"/>
      <c r="Y70" s="14"/>
      <c r="Z70" s="14"/>
      <c r="AA70" s="1"/>
      <c r="AB70" s="14"/>
      <c r="AC70" s="14"/>
      <c r="AD70" s="14"/>
      <c r="AE70" s="25"/>
      <c r="AF70" s="25"/>
      <c r="AG70" s="25"/>
    </row>
    <row r="71" spans="1:33" ht="15.75" customHeight="1" x14ac:dyDescent="0.2">
      <c r="A71" s="14"/>
      <c r="B71" s="14"/>
      <c r="C71" s="45"/>
      <c r="D71" s="16"/>
      <c r="E71" s="16"/>
      <c r="F71" s="17"/>
      <c r="G71" s="17"/>
      <c r="H71" s="17"/>
      <c r="I71" s="16"/>
      <c r="J71" s="16"/>
      <c r="K71" s="16"/>
      <c r="L71" s="16"/>
      <c r="M71" s="19"/>
      <c r="N71" s="16"/>
      <c r="O71" s="16"/>
      <c r="P71" s="16"/>
      <c r="Q71" s="16"/>
      <c r="R71" s="16"/>
      <c r="S71" s="21"/>
      <c r="T71" s="14"/>
      <c r="U71" s="22"/>
      <c r="V71" s="43"/>
      <c r="W71" s="14"/>
      <c r="X71" s="14"/>
      <c r="Y71" s="14"/>
      <c r="Z71" s="14"/>
      <c r="AA71" s="1"/>
      <c r="AB71" s="14"/>
      <c r="AC71" s="14"/>
      <c r="AD71" s="14"/>
      <c r="AE71" s="25"/>
      <c r="AF71" s="25"/>
      <c r="AG71" s="25"/>
    </row>
    <row r="72" spans="1:33" ht="15.75" customHeight="1" x14ac:dyDescent="0.2">
      <c r="A72" s="14"/>
      <c r="B72" s="14"/>
      <c r="C72" s="45"/>
      <c r="D72" s="16"/>
      <c r="E72" s="16"/>
      <c r="F72" s="17"/>
      <c r="G72" s="17"/>
      <c r="H72" s="17"/>
      <c r="I72" s="16"/>
      <c r="J72" s="16"/>
      <c r="K72" s="16"/>
      <c r="L72" s="16"/>
      <c r="M72" s="19"/>
      <c r="N72" s="16"/>
      <c r="O72" s="16"/>
      <c r="P72" s="16"/>
      <c r="Q72" s="16"/>
      <c r="R72" s="16"/>
      <c r="S72" s="21"/>
      <c r="T72" s="14"/>
      <c r="U72" s="22"/>
      <c r="V72" s="43"/>
      <c r="W72" s="14"/>
      <c r="X72" s="14"/>
      <c r="Y72" s="14"/>
      <c r="Z72" s="14"/>
      <c r="AA72" s="1"/>
      <c r="AB72" s="14"/>
      <c r="AC72" s="14"/>
      <c r="AD72" s="14"/>
      <c r="AE72" s="25"/>
      <c r="AF72" s="25"/>
      <c r="AG72" s="25"/>
    </row>
    <row r="73" spans="1:33" ht="15.75" customHeight="1" x14ac:dyDescent="0.2">
      <c r="A73" s="14"/>
      <c r="B73" s="14"/>
      <c r="C73" s="45"/>
      <c r="D73" s="16"/>
      <c r="E73" s="16"/>
      <c r="F73" s="17"/>
      <c r="G73" s="17"/>
      <c r="H73" s="17"/>
      <c r="I73" s="16"/>
      <c r="J73" s="16"/>
      <c r="K73" s="16"/>
      <c r="L73" s="16"/>
      <c r="M73" s="19"/>
      <c r="N73" s="16"/>
      <c r="O73" s="16"/>
      <c r="P73" s="16"/>
      <c r="Q73" s="16"/>
      <c r="R73" s="16"/>
      <c r="S73" s="21"/>
      <c r="T73" s="14"/>
      <c r="U73" s="22"/>
      <c r="V73" s="43"/>
      <c r="W73" s="14"/>
      <c r="X73" s="14"/>
      <c r="Y73" s="14"/>
      <c r="Z73" s="14"/>
      <c r="AA73" s="1"/>
      <c r="AB73" s="14"/>
      <c r="AC73" s="14"/>
      <c r="AD73" s="14"/>
      <c r="AE73" s="25"/>
      <c r="AF73" s="25"/>
      <c r="AG73" s="25"/>
    </row>
    <row r="74" spans="1:33" ht="15.75" customHeight="1" x14ac:dyDescent="0.2">
      <c r="A74" s="14"/>
      <c r="B74" s="14"/>
      <c r="C74" s="45"/>
      <c r="D74" s="16"/>
      <c r="E74" s="16"/>
      <c r="F74" s="17"/>
      <c r="G74" s="17"/>
      <c r="H74" s="17"/>
      <c r="I74" s="16"/>
      <c r="J74" s="16"/>
      <c r="K74" s="16"/>
      <c r="L74" s="16"/>
      <c r="M74" s="19"/>
      <c r="N74" s="16"/>
      <c r="O74" s="16"/>
      <c r="P74" s="16"/>
      <c r="Q74" s="16"/>
      <c r="R74" s="16"/>
      <c r="S74" s="21"/>
      <c r="T74" s="14"/>
      <c r="U74" s="22"/>
      <c r="V74" s="43"/>
      <c r="W74" s="14"/>
      <c r="X74" s="14"/>
      <c r="Y74" s="14"/>
      <c r="Z74" s="14"/>
      <c r="AA74" s="1"/>
      <c r="AB74" s="14"/>
      <c r="AC74" s="14"/>
      <c r="AD74" s="14"/>
      <c r="AE74" s="25"/>
      <c r="AF74" s="25"/>
      <c r="AG74" s="25"/>
    </row>
    <row r="75" spans="1:33" ht="15.75" customHeight="1" x14ac:dyDescent="0.2">
      <c r="A75" s="14"/>
      <c r="B75" s="14"/>
      <c r="C75" s="45"/>
      <c r="D75" s="16"/>
      <c r="E75" s="16"/>
      <c r="F75" s="17"/>
      <c r="G75" s="17"/>
      <c r="H75" s="17"/>
      <c r="I75" s="16"/>
      <c r="J75" s="16"/>
      <c r="K75" s="16"/>
      <c r="L75" s="16"/>
      <c r="M75" s="19"/>
      <c r="N75" s="16"/>
      <c r="O75" s="16"/>
      <c r="P75" s="16"/>
      <c r="Q75" s="16"/>
      <c r="R75" s="16"/>
      <c r="S75" s="21"/>
      <c r="T75" s="14"/>
      <c r="U75" s="22"/>
      <c r="V75" s="43"/>
      <c r="W75" s="14"/>
      <c r="X75" s="14"/>
      <c r="Y75" s="14"/>
      <c r="Z75" s="14"/>
      <c r="AA75" s="1"/>
      <c r="AB75" s="14"/>
      <c r="AC75" s="14"/>
      <c r="AD75" s="14"/>
      <c r="AE75" s="25"/>
      <c r="AF75" s="25"/>
      <c r="AG75" s="25"/>
    </row>
    <row r="76" spans="1:33" ht="15.75" customHeight="1" x14ac:dyDescent="0.2">
      <c r="A76" s="14"/>
      <c r="B76" s="14"/>
      <c r="C76" s="45"/>
      <c r="D76" s="16"/>
      <c r="E76" s="16"/>
      <c r="F76" s="17"/>
      <c r="G76" s="17"/>
      <c r="H76" s="17"/>
      <c r="I76" s="16"/>
      <c r="J76" s="16"/>
      <c r="K76" s="16"/>
      <c r="L76" s="16"/>
      <c r="M76" s="19"/>
      <c r="N76" s="16"/>
      <c r="O76" s="16"/>
      <c r="P76" s="16"/>
      <c r="Q76" s="16"/>
      <c r="R76" s="16"/>
      <c r="S76" s="21"/>
      <c r="T76" s="14"/>
      <c r="U76" s="22"/>
      <c r="V76" s="43"/>
      <c r="W76" s="14"/>
      <c r="X76" s="14"/>
      <c r="Y76" s="14"/>
      <c r="Z76" s="14"/>
      <c r="AA76" s="1"/>
      <c r="AB76" s="14"/>
      <c r="AC76" s="14"/>
      <c r="AD76" s="14"/>
      <c r="AE76" s="25"/>
      <c r="AF76" s="25"/>
      <c r="AG76" s="25"/>
    </row>
    <row r="77" spans="1:33" ht="15.75" customHeight="1" x14ac:dyDescent="0.2">
      <c r="A77" s="14"/>
      <c r="B77" s="14"/>
      <c r="C77" s="45"/>
      <c r="D77" s="16"/>
      <c r="E77" s="16"/>
      <c r="F77" s="17"/>
      <c r="G77" s="17"/>
      <c r="H77" s="17"/>
      <c r="I77" s="16"/>
      <c r="J77" s="16"/>
      <c r="K77" s="16"/>
      <c r="L77" s="16"/>
      <c r="M77" s="19"/>
      <c r="N77" s="16"/>
      <c r="O77" s="16"/>
      <c r="P77" s="16"/>
      <c r="Q77" s="16"/>
      <c r="R77" s="16"/>
      <c r="S77" s="21"/>
      <c r="T77" s="14"/>
      <c r="U77" s="22"/>
      <c r="V77" s="43"/>
      <c r="W77" s="14"/>
      <c r="X77" s="14"/>
      <c r="Y77" s="14"/>
      <c r="Z77" s="14"/>
      <c r="AA77" s="1"/>
      <c r="AB77" s="14"/>
      <c r="AC77" s="14"/>
      <c r="AD77" s="14"/>
      <c r="AE77" s="25"/>
      <c r="AF77" s="25"/>
      <c r="AG77" s="25"/>
    </row>
    <row r="78" spans="1:33" ht="15.75" customHeight="1" x14ac:dyDescent="0.2">
      <c r="A78" s="14"/>
      <c r="B78" s="14"/>
      <c r="C78" s="45"/>
      <c r="D78" s="16"/>
      <c r="E78" s="16"/>
      <c r="F78" s="17"/>
      <c r="G78" s="17"/>
      <c r="H78" s="17"/>
      <c r="I78" s="16"/>
      <c r="J78" s="16"/>
      <c r="K78" s="16"/>
      <c r="L78" s="16"/>
      <c r="M78" s="19"/>
      <c r="N78" s="16"/>
      <c r="O78" s="16"/>
      <c r="P78" s="16"/>
      <c r="Q78" s="16"/>
      <c r="R78" s="16"/>
      <c r="S78" s="21"/>
      <c r="T78" s="14"/>
      <c r="U78" s="22"/>
      <c r="V78" s="43"/>
      <c r="W78" s="14"/>
      <c r="X78" s="14"/>
      <c r="Y78" s="14"/>
      <c r="Z78" s="14"/>
      <c r="AA78" s="1"/>
      <c r="AB78" s="14"/>
      <c r="AC78" s="14"/>
      <c r="AD78" s="14"/>
      <c r="AE78" s="25"/>
      <c r="AF78" s="25"/>
      <c r="AG78" s="25"/>
    </row>
    <row r="79" spans="1:33" ht="15.75" customHeight="1" x14ac:dyDescent="0.2">
      <c r="A79" s="14"/>
      <c r="B79" s="14"/>
      <c r="C79" s="45"/>
      <c r="D79" s="16"/>
      <c r="E79" s="16"/>
      <c r="F79" s="17"/>
      <c r="G79" s="17"/>
      <c r="H79" s="17"/>
      <c r="I79" s="16"/>
      <c r="J79" s="16"/>
      <c r="K79" s="16"/>
      <c r="L79" s="16"/>
      <c r="M79" s="19"/>
      <c r="N79" s="16"/>
      <c r="O79" s="16"/>
      <c r="P79" s="16"/>
      <c r="Q79" s="16"/>
      <c r="R79" s="16"/>
      <c r="S79" s="21"/>
      <c r="T79" s="14"/>
      <c r="U79" s="22"/>
      <c r="V79" s="43"/>
      <c r="W79" s="14"/>
      <c r="X79" s="14"/>
      <c r="Y79" s="14"/>
      <c r="Z79" s="14"/>
      <c r="AA79" s="1"/>
      <c r="AB79" s="14"/>
      <c r="AC79" s="14"/>
      <c r="AD79" s="14"/>
      <c r="AE79" s="25"/>
      <c r="AF79" s="25"/>
      <c r="AG79" s="25"/>
    </row>
    <row r="80" spans="1:33" ht="15.75" customHeight="1" x14ac:dyDescent="0.2">
      <c r="A80" s="14"/>
      <c r="B80" s="14"/>
      <c r="C80" s="45"/>
      <c r="D80" s="16"/>
      <c r="E80" s="16"/>
      <c r="F80" s="17"/>
      <c r="G80" s="17"/>
      <c r="H80" s="17"/>
      <c r="I80" s="16"/>
      <c r="J80" s="16"/>
      <c r="K80" s="16"/>
      <c r="L80" s="16"/>
      <c r="M80" s="19"/>
      <c r="N80" s="16"/>
      <c r="O80" s="16"/>
      <c r="P80" s="16"/>
      <c r="Q80" s="16"/>
      <c r="R80" s="16"/>
      <c r="S80" s="21"/>
      <c r="T80" s="14"/>
      <c r="U80" s="22"/>
      <c r="V80" s="43"/>
      <c r="W80" s="14"/>
      <c r="X80" s="14"/>
      <c r="Y80" s="14"/>
      <c r="Z80" s="14"/>
      <c r="AA80" s="1"/>
      <c r="AB80" s="14"/>
      <c r="AC80" s="14"/>
      <c r="AD80" s="14"/>
      <c r="AE80" s="25"/>
      <c r="AF80" s="25"/>
      <c r="AG80" s="25"/>
    </row>
    <row r="81" spans="1:33" ht="15.75" customHeight="1" x14ac:dyDescent="0.2">
      <c r="A81" s="14"/>
      <c r="B81" s="14"/>
      <c r="C81" s="45"/>
      <c r="D81" s="16"/>
      <c r="E81" s="16"/>
      <c r="F81" s="17"/>
      <c r="G81" s="17"/>
      <c r="H81" s="17"/>
      <c r="I81" s="16"/>
      <c r="J81" s="16"/>
      <c r="K81" s="16"/>
      <c r="L81" s="16"/>
      <c r="M81" s="19"/>
      <c r="N81" s="16"/>
      <c r="O81" s="16"/>
      <c r="P81" s="16"/>
      <c r="Q81" s="16"/>
      <c r="R81" s="16"/>
      <c r="S81" s="21"/>
      <c r="T81" s="14"/>
      <c r="U81" s="22"/>
      <c r="V81" s="43"/>
      <c r="W81" s="14"/>
      <c r="X81" s="14"/>
      <c r="Y81" s="14"/>
      <c r="Z81" s="14"/>
      <c r="AA81" s="1"/>
      <c r="AB81" s="14"/>
      <c r="AC81" s="14"/>
      <c r="AD81" s="14"/>
      <c r="AE81" s="25"/>
      <c r="AF81" s="25"/>
      <c r="AG81" s="25"/>
    </row>
    <row r="82" spans="1:33" ht="15.75" customHeight="1" x14ac:dyDescent="0.2">
      <c r="A82" s="14"/>
      <c r="B82" s="14"/>
      <c r="C82" s="45"/>
      <c r="D82" s="16"/>
      <c r="E82" s="16"/>
      <c r="F82" s="17"/>
      <c r="G82" s="17"/>
      <c r="H82" s="17"/>
      <c r="I82" s="16"/>
      <c r="J82" s="16"/>
      <c r="K82" s="16"/>
      <c r="L82" s="16"/>
      <c r="M82" s="19"/>
      <c r="N82" s="16"/>
      <c r="O82" s="16"/>
      <c r="P82" s="16"/>
      <c r="Q82" s="16"/>
      <c r="R82" s="16"/>
      <c r="S82" s="21"/>
      <c r="T82" s="14"/>
      <c r="U82" s="22"/>
      <c r="V82" s="43"/>
      <c r="W82" s="14"/>
      <c r="X82" s="14"/>
      <c r="Y82" s="14"/>
      <c r="Z82" s="14"/>
      <c r="AA82" s="1"/>
      <c r="AB82" s="14"/>
      <c r="AC82" s="14"/>
      <c r="AD82" s="14"/>
      <c r="AE82" s="25"/>
      <c r="AF82" s="25"/>
      <c r="AG82" s="25"/>
    </row>
    <row r="83" spans="1:33" ht="15.75" customHeight="1" x14ac:dyDescent="0.2">
      <c r="A83" s="14"/>
      <c r="B83" s="14"/>
      <c r="C83" s="45"/>
      <c r="D83" s="16"/>
      <c r="E83" s="16"/>
      <c r="F83" s="17"/>
      <c r="G83" s="17"/>
      <c r="H83" s="17"/>
      <c r="I83" s="16"/>
      <c r="J83" s="16"/>
      <c r="K83" s="16"/>
      <c r="L83" s="16"/>
      <c r="M83" s="19"/>
      <c r="N83" s="16"/>
      <c r="O83" s="16"/>
      <c r="P83" s="16"/>
      <c r="Q83" s="16"/>
      <c r="R83" s="16"/>
      <c r="S83" s="21"/>
      <c r="T83" s="14"/>
      <c r="U83" s="22"/>
      <c r="V83" s="43"/>
      <c r="W83" s="14"/>
      <c r="X83" s="14"/>
      <c r="Y83" s="14"/>
      <c r="Z83" s="14"/>
      <c r="AA83" s="1"/>
      <c r="AB83" s="14"/>
      <c r="AC83" s="14"/>
      <c r="AD83" s="14"/>
      <c r="AE83" s="25"/>
      <c r="AF83" s="25"/>
      <c r="AG83" s="25"/>
    </row>
    <row r="84" spans="1:33" ht="15.75" customHeight="1" x14ac:dyDescent="0.2">
      <c r="A84" s="14"/>
      <c r="B84" s="14"/>
      <c r="C84" s="45"/>
      <c r="D84" s="16"/>
      <c r="E84" s="16"/>
      <c r="F84" s="17"/>
      <c r="G84" s="17"/>
      <c r="H84" s="17"/>
      <c r="I84" s="16"/>
      <c r="J84" s="16"/>
      <c r="K84" s="16"/>
      <c r="L84" s="16"/>
      <c r="M84" s="19"/>
      <c r="N84" s="16"/>
      <c r="O84" s="16"/>
      <c r="P84" s="16"/>
      <c r="Q84" s="16"/>
      <c r="R84" s="16"/>
      <c r="S84" s="21"/>
      <c r="T84" s="14"/>
      <c r="U84" s="22"/>
      <c r="V84" s="43"/>
      <c r="W84" s="14"/>
      <c r="X84" s="14"/>
      <c r="Y84" s="14"/>
      <c r="Z84" s="14"/>
      <c r="AA84" s="1"/>
      <c r="AB84" s="14"/>
      <c r="AC84" s="14"/>
      <c r="AD84" s="14"/>
      <c r="AE84" s="25"/>
      <c r="AF84" s="25"/>
      <c r="AG84" s="25"/>
    </row>
    <row r="85" spans="1:33" ht="15.75" customHeight="1" x14ac:dyDescent="0.2">
      <c r="A85" s="14"/>
      <c r="B85" s="14"/>
      <c r="C85" s="45"/>
      <c r="D85" s="16"/>
      <c r="E85" s="16"/>
      <c r="F85" s="17"/>
      <c r="G85" s="17"/>
      <c r="H85" s="17"/>
      <c r="I85" s="16"/>
      <c r="J85" s="16"/>
      <c r="K85" s="16"/>
      <c r="L85" s="16"/>
      <c r="M85" s="19"/>
      <c r="N85" s="16"/>
      <c r="O85" s="16"/>
      <c r="P85" s="16"/>
      <c r="Q85" s="16"/>
      <c r="R85" s="16"/>
      <c r="S85" s="21"/>
      <c r="T85" s="14"/>
      <c r="U85" s="22"/>
      <c r="V85" s="43"/>
      <c r="W85" s="14"/>
      <c r="X85" s="14"/>
      <c r="Y85" s="14"/>
      <c r="Z85" s="14"/>
      <c r="AA85" s="1"/>
      <c r="AB85" s="14"/>
      <c r="AC85" s="14"/>
      <c r="AD85" s="14"/>
      <c r="AE85" s="25"/>
      <c r="AF85" s="25"/>
      <c r="AG85" s="25"/>
    </row>
    <row r="86" spans="1:33" ht="15.75" customHeight="1" x14ac:dyDescent="0.2">
      <c r="A86" s="14"/>
      <c r="B86" s="14"/>
      <c r="C86" s="45"/>
      <c r="D86" s="16"/>
      <c r="E86" s="16"/>
      <c r="F86" s="17"/>
      <c r="G86" s="17"/>
      <c r="H86" s="17"/>
      <c r="I86" s="16"/>
      <c r="J86" s="16"/>
      <c r="K86" s="16"/>
      <c r="L86" s="16"/>
      <c r="M86" s="19"/>
      <c r="N86" s="16"/>
      <c r="O86" s="16"/>
      <c r="P86" s="16"/>
      <c r="Q86" s="16"/>
      <c r="R86" s="16"/>
      <c r="S86" s="21"/>
      <c r="T86" s="14"/>
      <c r="U86" s="22"/>
      <c r="V86" s="43"/>
      <c r="W86" s="14"/>
      <c r="X86" s="14"/>
      <c r="Y86" s="14"/>
      <c r="Z86" s="14"/>
      <c r="AA86" s="1"/>
      <c r="AB86" s="14"/>
      <c r="AC86" s="14"/>
      <c r="AD86" s="14"/>
      <c r="AE86" s="25"/>
      <c r="AF86" s="25"/>
      <c r="AG86" s="25"/>
    </row>
    <row r="87" spans="1:33" ht="15.75" customHeight="1" x14ac:dyDescent="0.2">
      <c r="A87" s="14"/>
      <c r="B87" s="14"/>
      <c r="C87" s="45"/>
      <c r="D87" s="16"/>
      <c r="E87" s="16"/>
      <c r="F87" s="17"/>
      <c r="G87" s="17"/>
      <c r="H87" s="17"/>
      <c r="I87" s="16"/>
      <c r="J87" s="16"/>
      <c r="K87" s="16"/>
      <c r="L87" s="16"/>
      <c r="M87" s="19"/>
      <c r="N87" s="16"/>
      <c r="O87" s="16"/>
      <c r="P87" s="16"/>
      <c r="Q87" s="16"/>
      <c r="R87" s="16"/>
      <c r="S87" s="21"/>
      <c r="T87" s="14"/>
      <c r="U87" s="22"/>
      <c r="V87" s="43"/>
      <c r="W87" s="14"/>
      <c r="X87" s="14"/>
      <c r="Y87" s="14"/>
      <c r="Z87" s="14"/>
      <c r="AA87" s="1"/>
      <c r="AB87" s="14"/>
      <c r="AC87" s="14"/>
      <c r="AD87" s="14"/>
      <c r="AE87" s="25"/>
      <c r="AF87" s="25"/>
      <c r="AG87" s="25"/>
    </row>
    <row r="88" spans="1:33" ht="15.75" customHeight="1" x14ac:dyDescent="0.2">
      <c r="A88" s="14"/>
      <c r="B88" s="14"/>
      <c r="C88" s="45"/>
      <c r="D88" s="16"/>
      <c r="E88" s="16"/>
      <c r="F88" s="17"/>
      <c r="G88" s="17"/>
      <c r="H88" s="17"/>
      <c r="I88" s="16"/>
      <c r="J88" s="16"/>
      <c r="K88" s="16"/>
      <c r="L88" s="16"/>
      <c r="M88" s="19"/>
      <c r="N88" s="16"/>
      <c r="O88" s="16"/>
      <c r="P88" s="16"/>
      <c r="Q88" s="16"/>
      <c r="R88" s="16"/>
      <c r="S88" s="21"/>
      <c r="T88" s="14"/>
      <c r="U88" s="22"/>
      <c r="V88" s="43"/>
      <c r="W88" s="14"/>
      <c r="X88" s="14"/>
      <c r="Y88" s="14"/>
      <c r="Z88" s="14"/>
      <c r="AA88" s="1"/>
      <c r="AB88" s="14"/>
      <c r="AC88" s="14"/>
      <c r="AD88" s="14"/>
      <c r="AE88" s="25"/>
      <c r="AF88" s="25"/>
      <c r="AG88" s="25"/>
    </row>
    <row r="89" spans="1:33" ht="15.75" customHeight="1" x14ac:dyDescent="0.2">
      <c r="A89" s="14"/>
      <c r="B89" s="14"/>
      <c r="C89" s="45"/>
      <c r="D89" s="16"/>
      <c r="E89" s="16"/>
      <c r="F89" s="17"/>
      <c r="G89" s="17"/>
      <c r="H89" s="17"/>
      <c r="I89" s="16"/>
      <c r="J89" s="16"/>
      <c r="K89" s="16"/>
      <c r="L89" s="16"/>
      <c r="M89" s="19"/>
      <c r="N89" s="16"/>
      <c r="O89" s="16"/>
      <c r="P89" s="16"/>
      <c r="Q89" s="16"/>
      <c r="R89" s="16"/>
      <c r="S89" s="21"/>
      <c r="T89" s="14"/>
      <c r="U89" s="22"/>
      <c r="V89" s="43"/>
      <c r="W89" s="14"/>
      <c r="X89" s="14"/>
      <c r="Y89" s="14"/>
      <c r="Z89" s="14"/>
      <c r="AA89" s="1"/>
      <c r="AB89" s="14"/>
      <c r="AC89" s="14"/>
      <c r="AD89" s="14"/>
      <c r="AE89" s="25"/>
      <c r="AF89" s="25"/>
      <c r="AG89" s="25"/>
    </row>
    <row r="90" spans="1:33" ht="15.75" customHeight="1" x14ac:dyDescent="0.2">
      <c r="A90" s="14"/>
      <c r="B90" s="14"/>
      <c r="C90" s="45"/>
      <c r="D90" s="16"/>
      <c r="E90" s="16"/>
      <c r="F90" s="17"/>
      <c r="G90" s="17"/>
      <c r="H90" s="17"/>
      <c r="I90" s="16"/>
      <c r="J90" s="16"/>
      <c r="K90" s="16"/>
      <c r="L90" s="16"/>
      <c r="M90" s="19"/>
      <c r="N90" s="16"/>
      <c r="O90" s="16"/>
      <c r="P90" s="16"/>
      <c r="Q90" s="16"/>
      <c r="R90" s="16"/>
      <c r="S90" s="21"/>
      <c r="T90" s="14"/>
      <c r="U90" s="22"/>
      <c r="V90" s="43"/>
      <c r="W90" s="14"/>
      <c r="X90" s="14"/>
      <c r="Y90" s="14"/>
      <c r="Z90" s="14"/>
      <c r="AA90" s="1"/>
      <c r="AB90" s="14"/>
      <c r="AC90" s="14"/>
      <c r="AD90" s="14"/>
      <c r="AE90" s="25"/>
      <c r="AF90" s="25"/>
      <c r="AG90" s="25"/>
    </row>
    <row r="91" spans="1:33" ht="15.75" customHeight="1" x14ac:dyDescent="0.2">
      <c r="A91" s="14"/>
      <c r="B91" s="14"/>
      <c r="C91" s="45"/>
      <c r="D91" s="16"/>
      <c r="E91" s="16"/>
      <c r="F91" s="17"/>
      <c r="G91" s="17"/>
      <c r="H91" s="17"/>
      <c r="I91" s="16"/>
      <c r="J91" s="16"/>
      <c r="K91" s="16"/>
      <c r="L91" s="16"/>
      <c r="M91" s="19"/>
      <c r="N91" s="16"/>
      <c r="O91" s="16"/>
      <c r="P91" s="16"/>
      <c r="Q91" s="16"/>
      <c r="R91" s="16"/>
      <c r="S91" s="21"/>
      <c r="T91" s="14"/>
      <c r="U91" s="22"/>
      <c r="V91" s="43"/>
      <c r="W91" s="14"/>
      <c r="X91" s="14"/>
      <c r="Y91" s="14"/>
      <c r="Z91" s="14"/>
      <c r="AA91" s="1"/>
      <c r="AB91" s="14"/>
      <c r="AC91" s="14"/>
      <c r="AD91" s="14"/>
      <c r="AE91" s="25"/>
      <c r="AF91" s="25"/>
      <c r="AG91" s="25"/>
    </row>
    <row r="92" spans="1:33" ht="15.75" customHeight="1" x14ac:dyDescent="0.2">
      <c r="A92" s="14"/>
      <c r="B92" s="14"/>
      <c r="C92" s="45"/>
      <c r="D92" s="16"/>
      <c r="E92" s="16"/>
      <c r="F92" s="17"/>
      <c r="G92" s="17"/>
      <c r="H92" s="17"/>
      <c r="I92" s="16"/>
      <c r="J92" s="16"/>
      <c r="K92" s="16"/>
      <c r="L92" s="16"/>
      <c r="M92" s="19"/>
      <c r="N92" s="16"/>
      <c r="O92" s="16"/>
      <c r="P92" s="16"/>
      <c r="Q92" s="16"/>
      <c r="R92" s="16"/>
      <c r="S92" s="21"/>
      <c r="T92" s="14"/>
      <c r="U92" s="22"/>
      <c r="V92" s="43"/>
      <c r="W92" s="14"/>
      <c r="X92" s="14"/>
      <c r="Y92" s="14"/>
      <c r="Z92" s="14"/>
      <c r="AA92" s="1"/>
      <c r="AB92" s="14"/>
      <c r="AC92" s="14"/>
      <c r="AD92" s="14"/>
      <c r="AE92" s="25"/>
      <c r="AF92" s="25"/>
      <c r="AG92" s="25"/>
    </row>
    <row r="93" spans="1:33" ht="15.75" customHeight="1" x14ac:dyDescent="0.2">
      <c r="A93" s="14"/>
      <c r="B93" s="14"/>
      <c r="C93" s="45"/>
      <c r="D93" s="16"/>
      <c r="E93" s="16"/>
      <c r="F93" s="17"/>
      <c r="G93" s="17"/>
      <c r="H93" s="17"/>
      <c r="I93" s="16"/>
      <c r="J93" s="16"/>
      <c r="K93" s="16"/>
      <c r="L93" s="16"/>
      <c r="M93" s="19"/>
      <c r="N93" s="16"/>
      <c r="O93" s="16"/>
      <c r="P93" s="16"/>
      <c r="Q93" s="16"/>
      <c r="R93" s="16"/>
      <c r="S93" s="21"/>
      <c r="T93" s="14"/>
      <c r="U93" s="22"/>
      <c r="V93" s="43"/>
      <c r="W93" s="14"/>
      <c r="X93" s="14"/>
      <c r="Y93" s="14"/>
      <c r="Z93" s="14"/>
      <c r="AA93" s="1"/>
      <c r="AB93" s="14"/>
      <c r="AC93" s="14"/>
      <c r="AD93" s="14"/>
      <c r="AE93" s="25"/>
      <c r="AF93" s="25"/>
      <c r="AG93" s="25"/>
    </row>
    <row r="94" spans="1:33" ht="15.75" customHeight="1" x14ac:dyDescent="0.2">
      <c r="A94" s="14"/>
      <c r="B94" s="14"/>
      <c r="C94" s="45"/>
      <c r="D94" s="16"/>
      <c r="E94" s="16"/>
      <c r="F94" s="17"/>
      <c r="G94" s="17"/>
      <c r="H94" s="17"/>
      <c r="I94" s="16"/>
      <c r="J94" s="16"/>
      <c r="K94" s="16"/>
      <c r="L94" s="16"/>
      <c r="M94" s="19"/>
      <c r="N94" s="16"/>
      <c r="O94" s="16"/>
      <c r="P94" s="16"/>
      <c r="Q94" s="16"/>
      <c r="R94" s="16"/>
      <c r="S94" s="21"/>
      <c r="T94" s="14"/>
      <c r="U94" s="22"/>
      <c r="V94" s="43"/>
      <c r="W94" s="14"/>
      <c r="X94" s="14"/>
      <c r="Y94" s="14"/>
      <c r="Z94" s="14"/>
      <c r="AA94" s="1"/>
      <c r="AB94" s="14"/>
      <c r="AC94" s="14"/>
      <c r="AD94" s="14"/>
      <c r="AE94" s="25"/>
      <c r="AF94" s="25"/>
      <c r="AG94" s="25"/>
    </row>
    <row r="95" spans="1:33" ht="15.75" customHeight="1" x14ac:dyDescent="0.2">
      <c r="A95" s="14"/>
      <c r="B95" s="14"/>
      <c r="C95" s="45"/>
      <c r="D95" s="16"/>
      <c r="E95" s="16"/>
      <c r="F95" s="17"/>
      <c r="G95" s="17"/>
      <c r="H95" s="17"/>
      <c r="I95" s="16"/>
      <c r="J95" s="16"/>
      <c r="K95" s="16"/>
      <c r="L95" s="16"/>
      <c r="M95" s="19"/>
      <c r="N95" s="16"/>
      <c r="O95" s="16"/>
      <c r="P95" s="16"/>
      <c r="Q95" s="16"/>
      <c r="R95" s="16"/>
      <c r="S95" s="21"/>
      <c r="T95" s="14"/>
      <c r="U95" s="22"/>
      <c r="V95" s="43"/>
      <c r="W95" s="14"/>
      <c r="X95" s="14"/>
      <c r="Y95" s="14"/>
      <c r="Z95" s="14"/>
      <c r="AA95" s="1"/>
      <c r="AB95" s="14"/>
      <c r="AC95" s="14"/>
      <c r="AD95" s="14"/>
      <c r="AE95" s="25"/>
      <c r="AF95" s="25"/>
      <c r="AG95" s="25"/>
    </row>
    <row r="96" spans="1:33" ht="15.75" customHeight="1" x14ac:dyDescent="0.2">
      <c r="A96" s="14"/>
      <c r="B96" s="14"/>
      <c r="C96" s="45"/>
      <c r="D96" s="16"/>
      <c r="E96" s="16"/>
      <c r="F96" s="17"/>
      <c r="G96" s="17"/>
      <c r="H96" s="17"/>
      <c r="I96" s="16"/>
      <c r="J96" s="16"/>
      <c r="K96" s="16"/>
      <c r="L96" s="16"/>
      <c r="M96" s="19"/>
      <c r="N96" s="16"/>
      <c r="O96" s="16"/>
      <c r="P96" s="16"/>
      <c r="Q96" s="16"/>
      <c r="R96" s="16"/>
      <c r="S96" s="21"/>
      <c r="T96" s="14"/>
      <c r="U96" s="22"/>
      <c r="V96" s="43"/>
      <c r="W96" s="14"/>
      <c r="X96" s="14"/>
      <c r="Y96" s="14"/>
      <c r="Z96" s="14"/>
      <c r="AA96" s="1"/>
      <c r="AB96" s="14"/>
      <c r="AC96" s="14"/>
      <c r="AD96" s="14"/>
      <c r="AE96" s="25"/>
      <c r="AF96" s="25"/>
      <c r="AG96" s="25"/>
    </row>
    <row r="97" spans="1:33" ht="15.75" customHeight="1" x14ac:dyDescent="0.2">
      <c r="A97" s="14"/>
      <c r="B97" s="14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21"/>
      <c r="T97" s="14"/>
      <c r="U97" s="14"/>
      <c r="V97" s="14"/>
      <c r="W97" s="14"/>
      <c r="X97" s="14"/>
      <c r="Y97" s="14"/>
      <c r="Z97" s="14"/>
      <c r="AA97" s="1"/>
      <c r="AB97" s="14"/>
      <c r="AC97" s="14"/>
      <c r="AD97" s="14"/>
      <c r="AE97" s="14"/>
      <c r="AF97" s="14"/>
      <c r="AG97" s="14"/>
    </row>
    <row r="98" spans="1:33" ht="15.75" customHeight="1" x14ac:dyDescent="0.2">
      <c r="A98" s="14"/>
      <c r="B98" s="14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21"/>
      <c r="T98" s="14"/>
      <c r="U98" s="14"/>
      <c r="V98" s="14"/>
      <c r="W98" s="14"/>
      <c r="X98" s="14"/>
      <c r="Y98" s="14"/>
      <c r="Z98" s="14"/>
      <c r="AA98" s="1"/>
      <c r="AB98" s="14"/>
      <c r="AC98" s="14"/>
      <c r="AD98" s="14"/>
      <c r="AE98" s="14"/>
      <c r="AF98" s="14"/>
      <c r="AG98" s="14"/>
    </row>
    <row r="99" spans="1:33" ht="15.75" customHeight="1" x14ac:dyDescent="0.2">
      <c r="A99" s="14"/>
      <c r="B99" s="14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21"/>
      <c r="T99" s="14"/>
      <c r="U99" s="14"/>
      <c r="V99" s="14"/>
      <c r="W99" s="14"/>
      <c r="X99" s="14"/>
      <c r="Y99" s="14"/>
      <c r="Z99" s="14"/>
      <c r="AA99" s="1"/>
      <c r="AB99" s="14"/>
      <c r="AC99" s="14"/>
      <c r="AD99" s="14"/>
      <c r="AE99" s="14"/>
      <c r="AF99" s="14"/>
      <c r="AG99" s="14"/>
    </row>
    <row r="100" spans="1:33" ht="15.75" customHeight="1" x14ac:dyDescent="0.2">
      <c r="A100" s="14"/>
      <c r="B100" s="14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21"/>
      <c r="T100" s="14"/>
      <c r="U100" s="14"/>
      <c r="V100" s="14"/>
      <c r="W100" s="14"/>
      <c r="X100" s="14"/>
      <c r="Y100" s="14"/>
      <c r="Z100" s="14"/>
      <c r="AA100" s="1"/>
      <c r="AB100" s="14"/>
      <c r="AC100" s="14"/>
      <c r="AD100" s="14"/>
      <c r="AE100" s="14"/>
      <c r="AF100" s="14"/>
      <c r="AG100" s="14"/>
    </row>
    <row r="101" spans="1:33" ht="15.75" customHeight="1" x14ac:dyDescent="0.2">
      <c r="A101" s="14"/>
      <c r="B101" s="14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21"/>
      <c r="T101" s="14"/>
      <c r="U101" s="14"/>
      <c r="V101" s="14"/>
      <c r="W101" s="14"/>
      <c r="X101" s="14"/>
      <c r="Y101" s="14"/>
      <c r="Z101" s="14"/>
      <c r="AA101" s="1"/>
      <c r="AB101" s="14"/>
      <c r="AC101" s="14"/>
      <c r="AD101" s="14"/>
      <c r="AE101" s="14"/>
      <c r="AF101" s="14"/>
      <c r="AG101" s="14"/>
    </row>
    <row r="102" spans="1:33" ht="15.75" customHeight="1" x14ac:dyDescent="0.2">
      <c r="A102" s="14"/>
      <c r="B102" s="14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21"/>
      <c r="T102" s="14"/>
      <c r="U102" s="14"/>
      <c r="V102" s="14"/>
      <c r="W102" s="14"/>
      <c r="X102" s="14"/>
      <c r="Y102" s="14"/>
      <c r="Z102" s="14"/>
      <c r="AA102" s="1"/>
      <c r="AB102" s="14"/>
      <c r="AC102" s="14"/>
      <c r="AD102" s="14"/>
      <c r="AE102" s="14"/>
      <c r="AF102" s="14"/>
      <c r="AG102" s="14"/>
    </row>
    <row r="103" spans="1:33" ht="15.75" customHeight="1" x14ac:dyDescent="0.2">
      <c r="A103" s="14"/>
      <c r="B103" s="14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21"/>
      <c r="T103" s="14"/>
      <c r="U103" s="14"/>
      <c r="V103" s="14"/>
      <c r="W103" s="14"/>
      <c r="X103" s="14"/>
      <c r="Y103" s="14"/>
      <c r="Z103" s="14"/>
      <c r="AA103" s="1"/>
      <c r="AB103" s="14"/>
      <c r="AC103" s="14"/>
      <c r="AD103" s="14"/>
      <c r="AE103" s="14"/>
      <c r="AF103" s="14"/>
      <c r="AG103" s="14"/>
    </row>
    <row r="104" spans="1:33" ht="15.75" customHeight="1" x14ac:dyDescent="0.2">
      <c r="A104" s="14"/>
      <c r="B104" s="14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21"/>
      <c r="T104" s="14"/>
      <c r="U104" s="14"/>
      <c r="V104" s="14"/>
      <c r="W104" s="14"/>
      <c r="X104" s="14"/>
      <c r="Y104" s="14"/>
      <c r="Z104" s="14"/>
      <c r="AA104" s="1"/>
      <c r="AB104" s="14"/>
      <c r="AC104" s="14"/>
      <c r="AD104" s="14"/>
      <c r="AE104" s="14"/>
      <c r="AF104" s="14"/>
      <c r="AG104" s="14"/>
    </row>
    <row r="105" spans="1:33" ht="15.75" customHeight="1" x14ac:dyDescent="0.2">
      <c r="A105" s="14"/>
      <c r="B105" s="14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21"/>
      <c r="T105" s="14"/>
      <c r="U105" s="14"/>
      <c r="V105" s="14"/>
      <c r="W105" s="14"/>
      <c r="X105" s="14"/>
      <c r="Y105" s="14"/>
      <c r="Z105" s="14"/>
      <c r="AA105" s="1"/>
      <c r="AB105" s="14"/>
      <c r="AC105" s="14"/>
      <c r="AD105" s="14"/>
      <c r="AE105" s="14"/>
      <c r="AF105" s="14"/>
      <c r="AG105" s="14"/>
    </row>
    <row r="106" spans="1:33" ht="15.75" customHeight="1" x14ac:dyDescent="0.2">
      <c r="A106" s="14"/>
      <c r="B106" s="14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21"/>
      <c r="T106" s="14"/>
      <c r="U106" s="14"/>
      <c r="V106" s="14"/>
      <c r="W106" s="14"/>
      <c r="X106" s="14"/>
      <c r="Y106" s="14"/>
      <c r="Z106" s="14"/>
      <c r="AA106" s="1"/>
      <c r="AB106" s="14"/>
      <c r="AC106" s="14"/>
      <c r="AD106" s="14"/>
      <c r="AE106" s="14"/>
      <c r="AF106" s="14"/>
      <c r="AG106" s="14"/>
    </row>
    <row r="107" spans="1:33" ht="15.75" customHeight="1" x14ac:dyDescent="0.2">
      <c r="A107" s="14"/>
      <c r="B107" s="14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21"/>
      <c r="T107" s="14"/>
      <c r="U107" s="14"/>
      <c r="V107" s="14"/>
      <c r="W107" s="14"/>
      <c r="X107" s="14"/>
      <c r="Y107" s="14"/>
      <c r="Z107" s="14"/>
      <c r="AA107" s="1"/>
      <c r="AB107" s="14"/>
      <c r="AC107" s="14"/>
      <c r="AD107" s="14"/>
      <c r="AE107" s="14"/>
      <c r="AF107" s="14"/>
      <c r="AG107" s="14"/>
    </row>
    <row r="108" spans="1:33" ht="15.75" customHeight="1" x14ac:dyDescent="0.2">
      <c r="A108" s="14"/>
      <c r="B108" s="14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21"/>
      <c r="T108" s="14"/>
      <c r="U108" s="14"/>
      <c r="V108" s="14"/>
      <c r="W108" s="14"/>
      <c r="X108" s="14"/>
      <c r="Y108" s="14"/>
      <c r="Z108" s="14"/>
      <c r="AA108" s="1"/>
      <c r="AB108" s="14"/>
      <c r="AC108" s="14"/>
      <c r="AD108" s="14"/>
      <c r="AE108" s="14"/>
      <c r="AF108" s="14"/>
      <c r="AG108" s="14"/>
    </row>
    <row r="109" spans="1:33" ht="15.75" customHeight="1" x14ac:dyDescent="0.2">
      <c r="A109" s="14"/>
      <c r="B109" s="14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21"/>
      <c r="T109" s="14"/>
      <c r="U109" s="14"/>
      <c r="V109" s="14"/>
      <c r="W109" s="14"/>
      <c r="X109" s="14"/>
      <c r="Y109" s="14"/>
      <c r="Z109" s="14"/>
      <c r="AA109" s="1"/>
      <c r="AB109" s="14"/>
      <c r="AC109" s="14"/>
      <c r="AD109" s="14"/>
      <c r="AE109" s="14"/>
      <c r="AF109" s="14"/>
      <c r="AG109" s="14"/>
    </row>
    <row r="110" spans="1:33" ht="15.75" customHeight="1" x14ac:dyDescent="0.2">
      <c r="A110" s="14"/>
      <c r="B110" s="14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21"/>
      <c r="T110" s="14"/>
      <c r="U110" s="14"/>
      <c r="V110" s="14"/>
      <c r="W110" s="14"/>
      <c r="X110" s="14"/>
      <c r="Y110" s="14"/>
      <c r="Z110" s="14"/>
      <c r="AA110" s="1"/>
      <c r="AB110" s="14"/>
      <c r="AC110" s="14"/>
      <c r="AD110" s="14"/>
      <c r="AE110" s="14"/>
      <c r="AF110" s="14"/>
      <c r="AG110" s="14"/>
    </row>
    <row r="111" spans="1:33" ht="15.75" customHeight="1" x14ac:dyDescent="0.2">
      <c r="A111" s="14"/>
      <c r="B111" s="14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21"/>
      <c r="T111" s="14"/>
      <c r="U111" s="14"/>
      <c r="V111" s="14"/>
      <c r="W111" s="14"/>
      <c r="X111" s="14"/>
      <c r="Y111" s="14"/>
      <c r="Z111" s="14"/>
      <c r="AA111" s="1"/>
      <c r="AB111" s="14"/>
      <c r="AC111" s="14"/>
      <c r="AD111" s="14"/>
      <c r="AE111" s="14"/>
      <c r="AF111" s="14"/>
      <c r="AG111" s="14"/>
    </row>
    <row r="112" spans="1:33" ht="15.75" customHeight="1" x14ac:dyDescent="0.2">
      <c r="A112" s="14"/>
      <c r="B112" s="14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21"/>
      <c r="T112" s="14"/>
      <c r="U112" s="14"/>
      <c r="V112" s="14"/>
      <c r="W112" s="14"/>
      <c r="X112" s="14"/>
      <c r="Y112" s="14"/>
      <c r="Z112" s="14"/>
      <c r="AA112" s="1"/>
      <c r="AB112" s="14"/>
      <c r="AC112" s="14"/>
      <c r="AD112" s="14"/>
      <c r="AE112" s="14"/>
      <c r="AF112" s="14"/>
      <c r="AG112" s="14"/>
    </row>
    <row r="113" spans="1:33" ht="15.75" customHeight="1" x14ac:dyDescent="0.2">
      <c r="A113" s="14"/>
      <c r="B113" s="14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21"/>
      <c r="T113" s="14"/>
      <c r="U113" s="14"/>
      <c r="V113" s="14"/>
      <c r="W113" s="14"/>
      <c r="X113" s="14"/>
      <c r="Y113" s="14"/>
      <c r="Z113" s="14"/>
      <c r="AA113" s="1"/>
      <c r="AB113" s="14"/>
      <c r="AC113" s="14"/>
      <c r="AD113" s="14"/>
      <c r="AE113" s="14"/>
      <c r="AF113" s="14"/>
      <c r="AG113" s="14"/>
    </row>
    <row r="114" spans="1:33" ht="15.75" customHeight="1" x14ac:dyDescent="0.2">
      <c r="A114" s="14"/>
      <c r="B114" s="14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21"/>
      <c r="T114" s="14"/>
      <c r="U114" s="14"/>
      <c r="V114" s="14"/>
      <c r="W114" s="14"/>
      <c r="X114" s="14"/>
      <c r="Y114" s="14"/>
      <c r="Z114" s="14"/>
      <c r="AA114" s="1"/>
      <c r="AB114" s="14"/>
      <c r="AC114" s="14"/>
      <c r="AD114" s="14"/>
      <c r="AE114" s="14"/>
      <c r="AF114" s="14"/>
      <c r="AG114" s="14"/>
    </row>
    <row r="115" spans="1:33" ht="15.75" customHeight="1" x14ac:dyDescent="0.2">
      <c r="A115" s="14"/>
      <c r="B115" s="14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1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 spans="1:33" ht="15.75" customHeight="1" x14ac:dyDescent="0.2">
      <c r="A116" s="14"/>
      <c r="B116" s="14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1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ht="15.75" customHeight="1" x14ac:dyDescent="0.2">
      <c r="A117" s="14"/>
      <c r="B117" s="14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1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 spans="1:33" ht="15.75" customHeight="1" x14ac:dyDescent="0.2">
      <c r="A118" s="14"/>
      <c r="B118" s="14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1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ht="15.75" customHeight="1" x14ac:dyDescent="0.2">
      <c r="A119" s="14"/>
      <c r="B119" s="14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1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 spans="1:33" ht="15.75" customHeight="1" x14ac:dyDescent="0.2">
      <c r="A120" s="14"/>
      <c r="B120" s="14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1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ht="15.75" customHeight="1" x14ac:dyDescent="0.2">
      <c r="A121" s="14"/>
      <c r="B121" s="14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1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 spans="1:33" ht="15.75" customHeight="1" x14ac:dyDescent="0.2">
      <c r="A122" s="14"/>
      <c r="B122" s="14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1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ht="15.75" customHeight="1" x14ac:dyDescent="0.2">
      <c r="A123" s="14"/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1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 spans="1:33" ht="15.75" customHeight="1" x14ac:dyDescent="0.2">
      <c r="A124" s="14"/>
      <c r="B124" s="14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1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ht="15.75" customHeight="1" x14ac:dyDescent="0.2">
      <c r="A125" s="14"/>
      <c r="B125" s="14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1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spans="1:33" ht="15.75" customHeight="1" x14ac:dyDescent="0.2">
      <c r="A126" s="14"/>
      <c r="B126" s="14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1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ht="15.75" customHeight="1" x14ac:dyDescent="0.2">
      <c r="A127" s="14"/>
      <c r="B127" s="14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1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spans="1:33" ht="15.75" customHeight="1" x14ac:dyDescent="0.2">
      <c r="A128" s="14"/>
      <c r="B128" s="14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1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ht="15.75" customHeight="1" x14ac:dyDescent="0.2">
      <c r="A129" s="14"/>
      <c r="B129" s="14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1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spans="1:33" ht="15.75" customHeight="1" x14ac:dyDescent="0.2">
      <c r="A130" s="14"/>
      <c r="B130" s="14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1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ht="15.75" customHeight="1" x14ac:dyDescent="0.2">
      <c r="A131" s="14"/>
      <c r="B131" s="14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1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spans="1:33" ht="15.75" customHeight="1" x14ac:dyDescent="0.2">
      <c r="A132" s="14"/>
      <c r="B132" s="14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1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ht="15.75" customHeight="1" x14ac:dyDescent="0.2">
      <c r="A133" s="14"/>
      <c r="B133" s="14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1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spans="1:33" ht="15.75" customHeight="1" x14ac:dyDescent="0.2">
      <c r="A134" s="14"/>
      <c r="B134" s="14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1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ht="15.75" customHeight="1" x14ac:dyDescent="0.2">
      <c r="A135" s="14"/>
      <c r="B135" s="14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1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spans="1:33" ht="15.75" customHeight="1" x14ac:dyDescent="0.2">
      <c r="A136" s="14"/>
      <c r="B136" s="14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1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ht="15.75" customHeight="1" x14ac:dyDescent="0.2">
      <c r="A137" s="14"/>
      <c r="B137" s="14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1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spans="1:33" ht="15.75" customHeight="1" x14ac:dyDescent="0.2">
      <c r="A138" s="14"/>
      <c r="B138" s="14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1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ht="15.75" customHeight="1" x14ac:dyDescent="0.2">
      <c r="A139" s="14"/>
      <c r="B139" s="14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1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spans="1:33" ht="15.75" customHeight="1" x14ac:dyDescent="0.2">
      <c r="A140" s="14"/>
      <c r="B140" s="14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1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:33" ht="15.75" customHeight="1" x14ac:dyDescent="0.2">
      <c r="A141" s="14"/>
      <c r="B141" s="14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1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spans="1:33" ht="15.75" customHeight="1" x14ac:dyDescent="0.2">
      <c r="A142" s="14"/>
      <c r="B142" s="14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1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spans="1:33" ht="15.75" customHeight="1" x14ac:dyDescent="0.2">
      <c r="A143" s="14"/>
      <c r="B143" s="14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1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spans="1:33" ht="15.75" customHeight="1" x14ac:dyDescent="0.2">
      <c r="A144" s="14"/>
      <c r="B144" s="14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1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spans="1:33" ht="15.75" customHeight="1" x14ac:dyDescent="0.2">
      <c r="A145" s="14"/>
      <c r="B145" s="14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1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spans="1:33" ht="15.75" customHeight="1" x14ac:dyDescent="0.2">
      <c r="A146" s="14"/>
      <c r="B146" s="1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1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spans="1:33" ht="15.75" customHeight="1" x14ac:dyDescent="0.2">
      <c r="A147" s="14"/>
      <c r="B147" s="14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1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spans="1:33" ht="15.75" customHeight="1" x14ac:dyDescent="0.2">
      <c r="A148" s="14"/>
      <c r="B148" s="1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1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spans="1:33" ht="15.75" customHeight="1" x14ac:dyDescent="0.2">
      <c r="A149" s="14"/>
      <c r="B149" s="14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1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spans="1:33" ht="15.75" customHeight="1" x14ac:dyDescent="0.2">
      <c r="A150" s="14"/>
      <c r="B150" s="14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1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spans="1:33" ht="15.75" customHeight="1" x14ac:dyDescent="0.2">
      <c r="A151" s="14"/>
      <c r="B151" s="14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1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spans="1:33" ht="15.75" customHeight="1" x14ac:dyDescent="0.2">
      <c r="A152" s="14"/>
      <c r="B152" s="14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1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spans="1:33" ht="15.75" customHeight="1" x14ac:dyDescent="0.2">
      <c r="A153" s="14"/>
      <c r="B153" s="14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1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spans="1:33" ht="15.75" customHeight="1" x14ac:dyDescent="0.2">
      <c r="A154" s="14"/>
      <c r="B154" s="14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1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spans="1:33" ht="15.75" customHeight="1" x14ac:dyDescent="0.2">
      <c r="A155" s="14"/>
      <c r="B155" s="14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1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spans="1:33" ht="15.75" customHeight="1" x14ac:dyDescent="0.2">
      <c r="A156" s="14"/>
      <c r="B156" s="14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1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spans="1:33" ht="15.75" customHeight="1" x14ac:dyDescent="0.2">
      <c r="A157" s="14"/>
      <c r="B157" s="14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1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spans="1:33" ht="15.75" customHeight="1" x14ac:dyDescent="0.2">
      <c r="A158" s="14"/>
      <c r="B158" s="14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1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spans="1:33" ht="15.75" customHeight="1" x14ac:dyDescent="0.2">
      <c r="A159" s="14"/>
      <c r="B159" s="14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1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spans="1:33" ht="15.75" customHeight="1" x14ac:dyDescent="0.2">
      <c r="A160" s="14"/>
      <c r="B160" s="14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1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ht="15.75" customHeight="1" x14ac:dyDescent="0.2">
      <c r="A161" s="14"/>
      <c r="B161" s="14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1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spans="1:33" ht="15.75" customHeight="1" x14ac:dyDescent="0.2">
      <c r="A162" s="14"/>
      <c r="B162" s="14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1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ht="15.75" customHeight="1" x14ac:dyDescent="0.2">
      <c r="A163" s="14"/>
      <c r="B163" s="14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1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spans="1:33" ht="15.75" customHeight="1" x14ac:dyDescent="0.2">
      <c r="A164" s="14"/>
      <c r="B164" s="14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1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ht="15.75" customHeight="1" x14ac:dyDescent="0.2">
      <c r="A165" s="14"/>
      <c r="B165" s="14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1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spans="1:33" ht="15.75" customHeight="1" x14ac:dyDescent="0.2">
      <c r="A166" s="14"/>
      <c r="B166" s="14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1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spans="1:33" ht="15.75" customHeight="1" x14ac:dyDescent="0.2">
      <c r="A167" s="14"/>
      <c r="B167" s="14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1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spans="1:33" ht="15.75" customHeight="1" x14ac:dyDescent="0.2">
      <c r="A168" s="14"/>
      <c r="B168" s="14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1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spans="1:33" ht="15.75" customHeight="1" x14ac:dyDescent="0.2">
      <c r="A169" s="14"/>
      <c r="B169" s="14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1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spans="1:33" ht="15.75" customHeight="1" x14ac:dyDescent="0.2">
      <c r="A170" s="14"/>
      <c r="B170" s="14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1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spans="1:33" ht="15.75" customHeight="1" x14ac:dyDescent="0.2">
      <c r="A171" s="14"/>
      <c r="B171" s="14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1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spans="1:33" ht="15.75" customHeight="1" x14ac:dyDescent="0.2">
      <c r="A172" s="14"/>
      <c r="B172" s="14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1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spans="1:33" ht="15.75" customHeight="1" x14ac:dyDescent="0.2">
      <c r="A173" s="14"/>
      <c r="B173" s="14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1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spans="1:33" ht="15.75" customHeight="1" x14ac:dyDescent="0.2">
      <c r="A174" s="14"/>
      <c r="B174" s="14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1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spans="1:33" ht="15.75" customHeight="1" x14ac:dyDescent="0.2">
      <c r="A175" s="14"/>
      <c r="B175" s="14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1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spans="1:33" ht="15.75" customHeight="1" x14ac:dyDescent="0.2">
      <c r="A176" s="14"/>
      <c r="B176" s="14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1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spans="1:33" ht="15.75" customHeight="1" x14ac:dyDescent="0.2">
      <c r="A177" s="14"/>
      <c r="B177" s="14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1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spans="1:33" ht="15.75" customHeight="1" x14ac:dyDescent="0.2">
      <c r="A178" s="14"/>
      <c r="B178" s="14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1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spans="1:33" ht="15.75" customHeight="1" x14ac:dyDescent="0.2">
      <c r="A179" s="14"/>
      <c r="B179" s="14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1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spans="1:33" ht="15.75" customHeight="1" x14ac:dyDescent="0.2">
      <c r="A180" s="14"/>
      <c r="B180" s="14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1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spans="1:33" ht="15.75" customHeight="1" x14ac:dyDescent="0.2">
      <c r="A181" s="14"/>
      <c r="B181" s="14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1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spans="1:33" ht="15.75" customHeight="1" x14ac:dyDescent="0.2">
      <c r="A182" s="14"/>
      <c r="B182" s="14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1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spans="1:33" ht="15.75" customHeight="1" x14ac:dyDescent="0.2">
      <c r="A183" s="14"/>
      <c r="B183" s="14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1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spans="1:33" ht="15.75" customHeight="1" x14ac:dyDescent="0.2">
      <c r="A184" s="14"/>
      <c r="B184" s="14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1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spans="1:33" ht="15.75" customHeight="1" x14ac:dyDescent="0.2">
      <c r="A185" s="14"/>
      <c r="B185" s="14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1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spans="1:33" ht="15.75" customHeight="1" x14ac:dyDescent="0.2">
      <c r="A186" s="14"/>
      <c r="B186" s="14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1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spans="1:33" ht="15.75" customHeight="1" x14ac:dyDescent="0.2">
      <c r="A187" s="14"/>
      <c r="B187" s="14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1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spans="1:33" ht="15.75" customHeight="1" x14ac:dyDescent="0.2">
      <c r="A188" s="14"/>
      <c r="B188" s="14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1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spans="1:33" ht="15.75" customHeight="1" x14ac:dyDescent="0.2">
      <c r="A189" s="14"/>
      <c r="B189" s="14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1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spans="1:33" ht="15.75" customHeight="1" x14ac:dyDescent="0.2">
      <c r="A190" s="14"/>
      <c r="B190" s="14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1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spans="1:33" ht="15.75" customHeight="1" x14ac:dyDescent="0.2">
      <c r="A191" s="14"/>
      <c r="B191" s="14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1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spans="1:33" ht="15.75" customHeight="1" x14ac:dyDescent="0.2">
      <c r="A192" s="14"/>
      <c r="B192" s="14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1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spans="1:33" ht="15.75" customHeight="1" x14ac:dyDescent="0.2">
      <c r="A193" s="14"/>
      <c r="B193" s="14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1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spans="1:33" ht="15.75" customHeight="1" x14ac:dyDescent="0.2">
      <c r="A194" s="14"/>
      <c r="B194" s="14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1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spans="1:33" ht="15.75" customHeight="1" x14ac:dyDescent="0.2">
      <c r="A195" s="14"/>
      <c r="B195" s="14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1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spans="1:33" ht="15.75" customHeight="1" x14ac:dyDescent="0.2">
      <c r="A196" s="14"/>
      <c r="B196" s="14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1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spans="1:33" ht="15.75" customHeight="1" x14ac:dyDescent="0.2">
      <c r="A197" s="14"/>
      <c r="B197" s="14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1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spans="1:33" ht="15.75" customHeight="1" x14ac:dyDescent="0.2">
      <c r="A198" s="14"/>
      <c r="B198" s="14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1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spans="1:33" ht="15.75" customHeight="1" x14ac:dyDescent="0.2">
      <c r="A199" s="14"/>
      <c r="B199" s="14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1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spans="1:33" ht="15.75" customHeight="1" x14ac:dyDescent="0.2">
      <c r="A200" s="14"/>
      <c r="B200" s="14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1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spans="1:33" ht="15.75" customHeight="1" x14ac:dyDescent="0.2">
      <c r="A201" s="14"/>
      <c r="B201" s="14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1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spans="1:33" ht="15.75" customHeight="1" x14ac:dyDescent="0.2">
      <c r="A202" s="14"/>
      <c r="B202" s="14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1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spans="1:33" ht="15.75" customHeight="1" x14ac:dyDescent="0.2">
      <c r="A203" s="14"/>
      <c r="B203" s="14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1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spans="1:33" ht="15.75" customHeight="1" x14ac:dyDescent="0.2">
      <c r="A204" s="14"/>
      <c r="B204" s="14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1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spans="1:33" ht="15.75" customHeight="1" x14ac:dyDescent="0.2">
      <c r="A205" s="14"/>
      <c r="B205" s="14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1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spans="1:33" ht="15.75" customHeight="1" x14ac:dyDescent="0.2">
      <c r="A206" s="14"/>
      <c r="B206" s="14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1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spans="1:33" ht="15.75" customHeight="1" x14ac:dyDescent="0.2">
      <c r="A207" s="14"/>
      <c r="B207" s="14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1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spans="1:33" ht="15.75" customHeight="1" x14ac:dyDescent="0.2">
      <c r="A208" s="14"/>
      <c r="B208" s="14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1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spans="1:33" ht="15.75" customHeight="1" x14ac:dyDescent="0.2">
      <c r="A209" s="14"/>
      <c r="B209" s="14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1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spans="1:33" ht="15.75" customHeight="1" x14ac:dyDescent="0.2">
      <c r="A210" s="14"/>
      <c r="B210" s="14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1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spans="1:33" ht="15.75" customHeight="1" x14ac:dyDescent="0.2">
      <c r="A211" s="14"/>
      <c r="B211" s="14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1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spans="1:33" ht="15.75" customHeight="1" x14ac:dyDescent="0.2">
      <c r="A212" s="14"/>
      <c r="B212" s="14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1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spans="1:33" ht="15.75" customHeight="1" x14ac:dyDescent="0.2">
      <c r="A213" s="14"/>
      <c r="B213" s="14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1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spans="1:33" ht="15.75" customHeight="1" x14ac:dyDescent="0.2">
      <c r="A214" s="14"/>
      <c r="B214" s="14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1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spans="1:33" ht="15.75" customHeight="1" x14ac:dyDescent="0.2">
      <c r="A215" s="14"/>
      <c r="B215" s="14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1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spans="1:33" ht="15.75" customHeight="1" x14ac:dyDescent="0.2">
      <c r="A216" s="14"/>
      <c r="B216" s="14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1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spans="1:33" ht="15.75" customHeight="1" x14ac:dyDescent="0.2">
      <c r="A217" s="14"/>
      <c r="B217" s="14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1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spans="1:33" ht="15.75" customHeight="1" x14ac:dyDescent="0.2">
      <c r="A218" s="14"/>
      <c r="B218" s="14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1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spans="1:33" ht="15.75" customHeight="1" x14ac:dyDescent="0.2">
      <c r="A219" s="14"/>
      <c r="B219" s="14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1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spans="1:33" ht="15.75" customHeight="1" x14ac:dyDescent="0.2">
      <c r="A220" s="14"/>
      <c r="B220" s="14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1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spans="1:33" ht="15.75" customHeight="1" x14ac:dyDescent="0.2">
      <c r="S221" s="21"/>
    </row>
    <row r="222" spans="1:33" ht="15.75" customHeight="1" x14ac:dyDescent="0.2">
      <c r="S222" s="21"/>
    </row>
    <row r="223" spans="1:33" ht="15.75" customHeight="1" x14ac:dyDescent="0.2">
      <c r="S223" s="21"/>
    </row>
    <row r="224" spans="1:33" ht="15.75" customHeight="1" x14ac:dyDescent="0.2">
      <c r="S224" s="21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R1:R2"/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M042</vt:lpstr>
      <vt:lpstr>M043</vt:lpstr>
      <vt:lpstr>M04SB</vt:lpstr>
      <vt:lpstr>S21</vt:lpstr>
      <vt:lpstr>SB1-A</vt:lpstr>
      <vt:lpstr>S41</vt:lpstr>
      <vt:lpstr>S42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2021-07-19T20:00:42Z</dcterms:modified>
</cp:coreProperties>
</file>