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x\myhouse\aa\"/>
    </mc:Choice>
  </mc:AlternateContent>
  <bookViews>
    <workbookView xWindow="-105" yWindow="-105" windowWidth="19425" windowHeight="10425" firstSheet="1" activeTab="1"/>
  </bookViews>
  <sheets>
    <sheet name="Supply Demand" sheetId="1" state="hidden" r:id="rId1"/>
    <sheet name="spot buy" sheetId="3" r:id="rId2"/>
    <sheet name="Sheet1" sheetId="2" state="hidden" r:id="rId3"/>
  </sheets>
  <definedNames>
    <definedName name="_xlnm._FilterDatabase" localSheetId="1" hidden="1">'spot buy'!$A$1:$F$77</definedName>
    <definedName name="_xlnm._FilterDatabase" localSheetId="0" hidden="1">'Supply Demand'!$A$1:$U$232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2" i="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2" i="2"/>
  <c r="F232" i="1"/>
  <c r="G232" i="1" s="1"/>
  <c r="H232" i="1" s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S232" i="1" s="1"/>
  <c r="F70" i="1"/>
  <c r="G70" i="1" s="1"/>
  <c r="F67" i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F229" i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S229" i="1" s="1"/>
  <c r="F64" i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F226" i="1"/>
  <c r="G226" i="1" s="1"/>
  <c r="F223" i="1"/>
  <c r="G223" i="1" s="1"/>
  <c r="F61" i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F220" i="1"/>
  <c r="G220" i="1" s="1"/>
  <c r="H220" i="1" s="1"/>
  <c r="I220" i="1" s="1"/>
  <c r="J220" i="1" s="1"/>
  <c r="K220" i="1" s="1"/>
  <c r="L220" i="1" s="1"/>
  <c r="M220" i="1" s="1"/>
  <c r="N220" i="1" s="1"/>
  <c r="O220" i="1" s="1"/>
  <c r="P220" i="1" s="1"/>
  <c r="Q220" i="1" s="1"/>
  <c r="R220" i="1" s="1"/>
  <c r="S220" i="1" s="1"/>
  <c r="F217" i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S217" i="1" s="1"/>
  <c r="F214" i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S214" i="1" s="1"/>
  <c r="F211" i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S211" i="1" s="1"/>
  <c r="F208" i="1"/>
  <c r="G208" i="1" s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S208" i="1" s="1"/>
  <c r="F205" i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S205" i="1" s="1"/>
  <c r="F202" i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Q202" i="1" s="1"/>
  <c r="R202" i="1" s="1"/>
  <c r="S202" i="1" s="1"/>
  <c r="F199" i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Q199" i="1" s="1"/>
  <c r="R199" i="1" s="1"/>
  <c r="S199" i="1" s="1"/>
  <c r="F196" i="1"/>
  <c r="G196" i="1" s="1"/>
  <c r="H196" i="1" s="1"/>
  <c r="F193" i="1"/>
  <c r="G193" i="1" s="1"/>
  <c r="F190" i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F187" i="1"/>
  <c r="G187" i="1" s="1"/>
  <c r="F184" i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S184" i="1" s="1"/>
  <c r="F181" i="1"/>
  <c r="G181" i="1" s="1"/>
  <c r="H181" i="1" s="1"/>
  <c r="I181" i="1" s="1"/>
  <c r="J181" i="1" s="1"/>
  <c r="K181" i="1" s="1"/>
  <c r="L181" i="1" s="1"/>
  <c r="M181" i="1" s="1"/>
  <c r="N181" i="1" s="1"/>
  <c r="O181" i="1" s="1"/>
  <c r="P181" i="1" s="1"/>
  <c r="Q181" i="1" s="1"/>
  <c r="R181" i="1" s="1"/>
  <c r="S181" i="1" s="1"/>
  <c r="F58" i="1"/>
  <c r="G58" i="1" s="1"/>
  <c r="F178" i="1"/>
  <c r="G178" i="1" s="1"/>
  <c r="H178" i="1" s="1"/>
  <c r="I178" i="1" s="1"/>
  <c r="J178" i="1" s="1"/>
  <c r="K178" i="1" s="1"/>
  <c r="L178" i="1" s="1"/>
  <c r="M178" i="1" s="1"/>
  <c r="N178" i="1" s="1"/>
  <c r="O178" i="1" s="1"/>
  <c r="P178" i="1" s="1"/>
  <c r="Q178" i="1" s="1"/>
  <c r="R178" i="1" s="1"/>
  <c r="S178" i="1" s="1"/>
  <c r="F175" i="1"/>
  <c r="G175" i="1" s="1"/>
  <c r="F172" i="1"/>
  <c r="G172" i="1" s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F169" i="1"/>
  <c r="G169" i="1" s="1"/>
  <c r="F166" i="1"/>
  <c r="G166" i="1" s="1"/>
  <c r="H166" i="1" s="1"/>
  <c r="I166" i="1" s="1"/>
  <c r="J166" i="1" s="1"/>
  <c r="K166" i="1" s="1"/>
  <c r="L166" i="1" s="1"/>
  <c r="M166" i="1" s="1"/>
  <c r="N166" i="1" s="1"/>
  <c r="O166" i="1" s="1"/>
  <c r="P166" i="1" s="1"/>
  <c r="Q166" i="1" s="1"/>
  <c r="R166" i="1" s="1"/>
  <c r="S166" i="1" s="1"/>
  <c r="F163" i="1"/>
  <c r="G163" i="1" s="1"/>
  <c r="F160" i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F55" i="1"/>
  <c r="G55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F157" i="1"/>
  <c r="G157" i="1" s="1"/>
  <c r="F28" i="1"/>
  <c r="G28" i="1" s="1"/>
  <c r="F154" i="1"/>
  <c r="G154" i="1" s="1"/>
  <c r="F151" i="1"/>
  <c r="G151" i="1" s="1"/>
  <c r="F148" i="1"/>
  <c r="G148" i="1" s="1"/>
  <c r="F145" i="1"/>
  <c r="G145" i="1" s="1"/>
  <c r="H145" i="1" s="1"/>
  <c r="I145" i="1" s="1"/>
  <c r="J145" i="1" s="1"/>
  <c r="K145" i="1" s="1"/>
  <c r="L145" i="1" s="1"/>
  <c r="M145" i="1" s="1"/>
  <c r="N145" i="1" s="1"/>
  <c r="O145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F22" i="1"/>
  <c r="G22" i="1" s="1"/>
  <c r="H22" i="1" s="1"/>
  <c r="I22" i="1" s="1"/>
  <c r="J22" i="1" s="1"/>
  <c r="K22" i="1" s="1"/>
  <c r="F19" i="1"/>
  <c r="G19" i="1" s="1"/>
  <c r="H19" i="1" s="1"/>
  <c r="F142" i="1"/>
  <c r="G142" i="1" s="1"/>
  <c r="H142" i="1" s="1"/>
  <c r="I142" i="1" s="1"/>
  <c r="J142" i="1" s="1"/>
  <c r="K142" i="1" s="1"/>
  <c r="L142" i="1" s="1"/>
  <c r="M142" i="1" s="1"/>
  <c r="N142" i="1" s="1"/>
  <c r="O142" i="1" s="1"/>
  <c r="F139" i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F136" i="1"/>
  <c r="G136" i="1" s="1"/>
  <c r="H136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F133" i="1"/>
  <c r="G133" i="1" s="1"/>
  <c r="H133" i="1" s="1"/>
  <c r="F52" i="1"/>
  <c r="G52" i="1" s="1"/>
  <c r="H52" i="1" s="1"/>
  <c r="I52" i="1" s="1"/>
  <c r="J52" i="1" s="1"/>
  <c r="K52" i="1" s="1"/>
  <c r="L52" i="1" s="1"/>
  <c r="M52" i="1" s="1"/>
  <c r="N52" i="1" s="1"/>
  <c r="O52" i="1" s="1"/>
  <c r="F130" i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F49" i="1"/>
  <c r="G49" i="1" s="1"/>
  <c r="H49" i="1" s="1"/>
  <c r="I49" i="1" s="1"/>
  <c r="J49" i="1" s="1"/>
  <c r="K49" i="1" s="1"/>
  <c r="F127" i="1"/>
  <c r="G127" i="1" s="1"/>
  <c r="H127" i="1" s="1"/>
  <c r="F124" i="1"/>
  <c r="G124" i="1" s="1"/>
  <c r="H124" i="1" s="1"/>
  <c r="I124" i="1" s="1"/>
  <c r="J124" i="1" s="1"/>
  <c r="K124" i="1" s="1"/>
  <c r="L124" i="1" s="1"/>
  <c r="M124" i="1" s="1"/>
  <c r="N124" i="1" s="1"/>
  <c r="O124" i="1" s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F10" i="1"/>
  <c r="G10" i="1" s="1"/>
  <c r="H10" i="1" s="1"/>
  <c r="I10" i="1" s="1"/>
  <c r="J10" i="1" s="1"/>
  <c r="K10" i="1" s="1"/>
  <c r="F46" i="1"/>
  <c r="G46" i="1" s="1"/>
  <c r="H46" i="1" s="1"/>
  <c r="I46" i="1" s="1"/>
  <c r="J46" i="1" s="1"/>
  <c r="K46" i="1" s="1"/>
  <c r="L46" i="1" s="1"/>
  <c r="M46" i="1" s="1"/>
  <c r="N46" i="1" s="1"/>
  <c r="O46" i="1" s="1"/>
  <c r="F121" i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F118" i="1"/>
  <c r="G118" i="1" s="1"/>
  <c r="H118" i="1" s="1"/>
  <c r="I118" i="1" s="1"/>
  <c r="J118" i="1" s="1"/>
  <c r="K118" i="1" s="1"/>
  <c r="F115" i="1"/>
  <c r="G115" i="1" s="1"/>
  <c r="H115" i="1" s="1"/>
  <c r="F112" i="1"/>
  <c r="G112" i="1" s="1"/>
  <c r="H112" i="1" s="1"/>
  <c r="I112" i="1" s="1"/>
  <c r="F109" i="1"/>
  <c r="G109" i="1" s="1"/>
  <c r="H109" i="1" s="1"/>
  <c r="I109" i="1" s="1"/>
  <c r="F43" i="1"/>
  <c r="G43" i="1" s="1"/>
  <c r="H43" i="1" s="1"/>
  <c r="I43" i="1" s="1"/>
  <c r="F106" i="1"/>
  <c r="G106" i="1" s="1"/>
  <c r="H106" i="1" s="1"/>
  <c r="I106" i="1" s="1"/>
  <c r="F103" i="1"/>
  <c r="G103" i="1" s="1"/>
  <c r="H103" i="1" s="1"/>
  <c r="I103" i="1" s="1"/>
  <c r="F100" i="1"/>
  <c r="G100" i="1" s="1"/>
  <c r="H100" i="1" s="1"/>
  <c r="I100" i="1" s="1"/>
  <c r="F97" i="1"/>
  <c r="G97" i="1" s="1"/>
  <c r="H97" i="1" s="1"/>
  <c r="I97" i="1" s="1"/>
  <c r="F94" i="1"/>
  <c r="G94" i="1" s="1"/>
  <c r="H94" i="1" s="1"/>
  <c r="I94" i="1" s="1"/>
  <c r="F91" i="1"/>
  <c r="G91" i="1" s="1"/>
  <c r="H91" i="1" s="1"/>
  <c r="I91" i="1" s="1"/>
  <c r="F7" i="1"/>
  <c r="G7" i="1" s="1"/>
  <c r="H7" i="1" s="1"/>
  <c r="I7" i="1" s="1"/>
  <c r="F88" i="1"/>
  <c r="G88" i="1" s="1"/>
  <c r="H88" i="1" s="1"/>
  <c r="I88" i="1" s="1"/>
  <c r="F85" i="1"/>
  <c r="G85" i="1" s="1"/>
  <c r="F82" i="1"/>
  <c r="G82" i="1" s="1"/>
  <c r="H82" i="1" s="1"/>
  <c r="I82" i="1" s="1"/>
  <c r="J82" i="1" s="1"/>
  <c r="K82" i="1" s="1"/>
  <c r="F79" i="1"/>
  <c r="G79" i="1" s="1"/>
  <c r="H79" i="1" s="1"/>
  <c r="I79" i="1" s="1"/>
  <c r="J79" i="1" s="1"/>
  <c r="F76" i="1"/>
  <c r="G76" i="1" s="1"/>
  <c r="F40" i="1"/>
  <c r="G40" i="1" s="1"/>
  <c r="H40" i="1" s="1"/>
  <c r="I40" i="1" s="1"/>
  <c r="J40" i="1" s="1"/>
  <c r="K40" i="1" s="1"/>
  <c r="F4" i="1"/>
  <c r="F73" i="1"/>
  <c r="G73" i="1" s="1"/>
  <c r="H73" i="1" s="1"/>
  <c r="I73" i="1" s="1"/>
  <c r="J73" i="1" s="1"/>
  <c r="K73" i="1" s="1"/>
  <c r="F37" i="1"/>
  <c r="F34" i="1"/>
  <c r="G34" i="1" s="1"/>
  <c r="U67" i="1"/>
  <c r="T214" i="1"/>
  <c r="T202" i="1" l="1"/>
  <c r="T67" i="1"/>
  <c r="U208" i="1"/>
  <c r="T208" i="1"/>
  <c r="U205" i="1"/>
  <c r="H70" i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U70" i="1" s="1"/>
  <c r="U211" i="1"/>
  <c r="T199" i="1"/>
  <c r="T217" i="1"/>
  <c r="T232" i="1"/>
  <c r="U217" i="1"/>
  <c r="T205" i="1"/>
  <c r="U199" i="1"/>
  <c r="T220" i="1"/>
  <c r="T211" i="1"/>
  <c r="U220" i="1"/>
  <c r="H28" i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H175" i="1"/>
  <c r="I175" i="1" s="1"/>
  <c r="J175" i="1" s="1"/>
  <c r="K175" i="1" s="1"/>
  <c r="L175" i="1" s="1"/>
  <c r="M175" i="1" s="1"/>
  <c r="N175" i="1" s="1"/>
  <c r="O175" i="1" s="1"/>
  <c r="P175" i="1" s="1"/>
  <c r="Q175" i="1" s="1"/>
  <c r="R175" i="1" s="1"/>
  <c r="S175" i="1" s="1"/>
  <c r="H157" i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H187" i="1"/>
  <c r="I187" i="1" s="1"/>
  <c r="J187" i="1" s="1"/>
  <c r="K187" i="1" s="1"/>
  <c r="L187" i="1" s="1"/>
  <c r="M187" i="1" s="1"/>
  <c r="N187" i="1" s="1"/>
  <c r="O187" i="1" s="1"/>
  <c r="P187" i="1" s="1"/>
  <c r="Q187" i="1" s="1"/>
  <c r="R187" i="1" s="1"/>
  <c r="S187" i="1" s="1"/>
  <c r="H163" i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H151" i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H55" i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H193" i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H223" i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S223" i="1" s="1"/>
  <c r="H154" i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H169" i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H148" i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H58" i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I196" i="1"/>
  <c r="J196" i="1" s="1"/>
  <c r="K196" i="1" s="1"/>
  <c r="L196" i="1" s="1"/>
  <c r="M196" i="1" s="1"/>
  <c r="N196" i="1" s="1"/>
  <c r="O196" i="1" s="1"/>
  <c r="P196" i="1" s="1"/>
  <c r="Q196" i="1" s="1"/>
  <c r="R196" i="1" s="1"/>
  <c r="S196" i="1" s="1"/>
  <c r="H226" i="1"/>
  <c r="I226" i="1" s="1"/>
  <c r="J226" i="1" s="1"/>
  <c r="K226" i="1" s="1"/>
  <c r="L226" i="1" s="1"/>
  <c r="M226" i="1" s="1"/>
  <c r="N226" i="1" s="1"/>
  <c r="O226" i="1" s="1"/>
  <c r="P226" i="1" s="1"/>
  <c r="Q226" i="1" s="1"/>
  <c r="R226" i="1" s="1"/>
  <c r="S226" i="1" s="1"/>
  <c r="U214" i="1"/>
  <c r="U232" i="1"/>
  <c r="U202" i="1"/>
  <c r="T31" i="1"/>
  <c r="T160" i="1"/>
  <c r="T166" i="1"/>
  <c r="T172" i="1"/>
  <c r="T178" i="1"/>
  <c r="T181" i="1"/>
  <c r="T184" i="1"/>
  <c r="T190" i="1"/>
  <c r="T61" i="1"/>
  <c r="T64" i="1"/>
  <c r="T229" i="1"/>
  <c r="U31" i="1"/>
  <c r="U160" i="1"/>
  <c r="U166" i="1"/>
  <c r="U172" i="1"/>
  <c r="U178" i="1"/>
  <c r="U181" i="1"/>
  <c r="U184" i="1"/>
  <c r="U190" i="1"/>
  <c r="U61" i="1"/>
  <c r="U64" i="1"/>
  <c r="U229" i="1"/>
  <c r="J88" i="1"/>
  <c r="K88" i="1" s="1"/>
  <c r="L88" i="1" s="1"/>
  <c r="M88" i="1" s="1"/>
  <c r="N88" i="1" s="1"/>
  <c r="O88" i="1" s="1"/>
  <c r="P88" i="1" s="1"/>
  <c r="Q88" i="1" s="1"/>
  <c r="R88" i="1" s="1"/>
  <c r="S88" i="1" s="1"/>
  <c r="J100" i="1"/>
  <c r="K100" i="1" s="1"/>
  <c r="L100" i="1" s="1"/>
  <c r="M100" i="1" s="1"/>
  <c r="N100" i="1" s="1"/>
  <c r="O100" i="1" s="1"/>
  <c r="P100" i="1" s="1"/>
  <c r="Q100" i="1" s="1"/>
  <c r="R100" i="1" s="1"/>
  <c r="S100" i="1" s="1"/>
  <c r="L49" i="1"/>
  <c r="M49" i="1" s="1"/>
  <c r="N49" i="1" s="1"/>
  <c r="O49" i="1" s="1"/>
  <c r="P49" i="1" s="1"/>
  <c r="Q49" i="1" s="1"/>
  <c r="R49" i="1" s="1"/>
  <c r="S49" i="1" s="1"/>
  <c r="P145" i="1"/>
  <c r="Q145" i="1" s="1"/>
  <c r="R145" i="1" s="1"/>
  <c r="S145" i="1" s="1"/>
  <c r="L73" i="1"/>
  <c r="M73" i="1" s="1"/>
  <c r="N73" i="1" s="1"/>
  <c r="O73" i="1" s="1"/>
  <c r="P73" i="1" s="1"/>
  <c r="Q73" i="1" s="1"/>
  <c r="R73" i="1" s="1"/>
  <c r="S73" i="1" s="1"/>
  <c r="K79" i="1"/>
  <c r="L79" i="1" s="1"/>
  <c r="M79" i="1" s="1"/>
  <c r="N79" i="1" s="1"/>
  <c r="O79" i="1" s="1"/>
  <c r="P79" i="1" s="1"/>
  <c r="Q79" i="1" s="1"/>
  <c r="R79" i="1" s="1"/>
  <c r="S79" i="1" s="1"/>
  <c r="L82" i="1"/>
  <c r="M82" i="1" s="1"/>
  <c r="N82" i="1" s="1"/>
  <c r="O82" i="1" s="1"/>
  <c r="P82" i="1" s="1"/>
  <c r="Q82" i="1" s="1"/>
  <c r="R82" i="1" s="1"/>
  <c r="S82" i="1" s="1"/>
  <c r="P46" i="1"/>
  <c r="Q46" i="1" s="1"/>
  <c r="R46" i="1" s="1"/>
  <c r="S46" i="1" s="1"/>
  <c r="L10" i="1"/>
  <c r="M10" i="1" s="1"/>
  <c r="N10" i="1" s="1"/>
  <c r="O10" i="1" s="1"/>
  <c r="P10" i="1" s="1"/>
  <c r="Q10" i="1" s="1"/>
  <c r="R10" i="1" s="1"/>
  <c r="S10" i="1" s="1"/>
  <c r="T10" i="1" s="1"/>
  <c r="R13" i="1"/>
  <c r="S13" i="1" s="1"/>
  <c r="P142" i="1"/>
  <c r="Q142" i="1" s="1"/>
  <c r="R142" i="1" s="1"/>
  <c r="S142" i="1" s="1"/>
  <c r="L22" i="1"/>
  <c r="M22" i="1" s="1"/>
  <c r="N22" i="1" s="1"/>
  <c r="O22" i="1" s="1"/>
  <c r="P22" i="1" s="1"/>
  <c r="Q22" i="1" s="1"/>
  <c r="R22" i="1" s="1"/>
  <c r="S22" i="1" s="1"/>
  <c r="R25" i="1"/>
  <c r="S25" i="1" s="1"/>
  <c r="H76" i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J91" i="1"/>
  <c r="K91" i="1" s="1"/>
  <c r="L91" i="1" s="1"/>
  <c r="M91" i="1" s="1"/>
  <c r="N91" i="1" s="1"/>
  <c r="O91" i="1" s="1"/>
  <c r="P91" i="1" s="1"/>
  <c r="Q91" i="1" s="1"/>
  <c r="R91" i="1" s="1"/>
  <c r="S91" i="1" s="1"/>
  <c r="J106" i="1"/>
  <c r="K106" i="1" s="1"/>
  <c r="L106" i="1" s="1"/>
  <c r="M106" i="1" s="1"/>
  <c r="N106" i="1" s="1"/>
  <c r="O106" i="1" s="1"/>
  <c r="P106" i="1" s="1"/>
  <c r="Q106" i="1" s="1"/>
  <c r="R106" i="1" s="1"/>
  <c r="S106" i="1" s="1"/>
  <c r="P124" i="1"/>
  <c r="Q124" i="1" s="1"/>
  <c r="R124" i="1" s="1"/>
  <c r="S124" i="1" s="1"/>
  <c r="R130" i="1"/>
  <c r="S130" i="1" s="1"/>
  <c r="J7" i="1"/>
  <c r="K7" i="1" s="1"/>
  <c r="L7" i="1" s="1"/>
  <c r="M7" i="1" s="1"/>
  <c r="N7" i="1" s="1"/>
  <c r="O7" i="1" s="1"/>
  <c r="P7" i="1" s="1"/>
  <c r="Q7" i="1" s="1"/>
  <c r="R7" i="1" s="1"/>
  <c r="S7" i="1" s="1"/>
  <c r="J94" i="1"/>
  <c r="K94" i="1" s="1"/>
  <c r="L94" i="1" s="1"/>
  <c r="M94" i="1" s="1"/>
  <c r="N94" i="1" s="1"/>
  <c r="O94" i="1" s="1"/>
  <c r="P94" i="1" s="1"/>
  <c r="Q94" i="1" s="1"/>
  <c r="R94" i="1" s="1"/>
  <c r="S94" i="1" s="1"/>
  <c r="J97" i="1"/>
  <c r="K97" i="1" s="1"/>
  <c r="L97" i="1" s="1"/>
  <c r="M97" i="1" s="1"/>
  <c r="N97" i="1" s="1"/>
  <c r="O97" i="1" s="1"/>
  <c r="P97" i="1" s="1"/>
  <c r="Q97" i="1" s="1"/>
  <c r="R97" i="1" s="1"/>
  <c r="S97" i="1" s="1"/>
  <c r="J43" i="1"/>
  <c r="K43" i="1" s="1"/>
  <c r="L43" i="1" s="1"/>
  <c r="M43" i="1" s="1"/>
  <c r="N43" i="1" s="1"/>
  <c r="O43" i="1" s="1"/>
  <c r="P43" i="1" s="1"/>
  <c r="Q43" i="1" s="1"/>
  <c r="R43" i="1" s="1"/>
  <c r="S43" i="1" s="1"/>
  <c r="J112" i="1"/>
  <c r="K112" i="1" s="1"/>
  <c r="L112" i="1" s="1"/>
  <c r="M112" i="1" s="1"/>
  <c r="N112" i="1" s="1"/>
  <c r="O112" i="1" s="1"/>
  <c r="P112" i="1" s="1"/>
  <c r="Q112" i="1" s="1"/>
  <c r="R112" i="1" s="1"/>
  <c r="S112" i="1" s="1"/>
  <c r="L118" i="1"/>
  <c r="M118" i="1" s="1"/>
  <c r="N118" i="1" s="1"/>
  <c r="O118" i="1" s="1"/>
  <c r="P118" i="1" s="1"/>
  <c r="Q118" i="1" s="1"/>
  <c r="R118" i="1" s="1"/>
  <c r="S118" i="1" s="1"/>
  <c r="R121" i="1"/>
  <c r="S121" i="1" s="1"/>
  <c r="P16" i="1"/>
  <c r="Q16" i="1" s="1"/>
  <c r="R16" i="1" s="1"/>
  <c r="S16" i="1" s="1"/>
  <c r="R139" i="1"/>
  <c r="S139" i="1" s="1"/>
  <c r="J109" i="1"/>
  <c r="K109" i="1" s="1"/>
  <c r="L109" i="1" s="1"/>
  <c r="M109" i="1" s="1"/>
  <c r="N109" i="1" s="1"/>
  <c r="O109" i="1" s="1"/>
  <c r="P109" i="1" s="1"/>
  <c r="Q109" i="1" s="1"/>
  <c r="R109" i="1" s="1"/>
  <c r="S109" i="1" s="1"/>
  <c r="H85" i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J103" i="1"/>
  <c r="K103" i="1" s="1"/>
  <c r="L103" i="1" s="1"/>
  <c r="M103" i="1" s="1"/>
  <c r="N103" i="1" s="1"/>
  <c r="O103" i="1" s="1"/>
  <c r="P103" i="1" s="1"/>
  <c r="Q103" i="1" s="1"/>
  <c r="R103" i="1" s="1"/>
  <c r="S103" i="1" s="1"/>
  <c r="L40" i="1"/>
  <c r="M40" i="1" s="1"/>
  <c r="N40" i="1" s="1"/>
  <c r="O40" i="1" s="1"/>
  <c r="P40" i="1" s="1"/>
  <c r="Q40" i="1" s="1"/>
  <c r="R40" i="1" s="1"/>
  <c r="S40" i="1" s="1"/>
  <c r="P52" i="1"/>
  <c r="Q52" i="1" s="1"/>
  <c r="R52" i="1" s="1"/>
  <c r="S52" i="1" s="1"/>
  <c r="G37" i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I115" i="1"/>
  <c r="I127" i="1"/>
  <c r="I133" i="1"/>
  <c r="I136" i="1"/>
  <c r="I19" i="1"/>
  <c r="H34" i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70" i="1" l="1"/>
  <c r="T73" i="1"/>
  <c r="T151" i="1"/>
  <c r="T46" i="1"/>
  <c r="T25" i="1"/>
  <c r="T142" i="1"/>
  <c r="U106" i="1"/>
  <c r="T130" i="1"/>
  <c r="T13" i="1"/>
  <c r="U85" i="1"/>
  <c r="U88" i="1"/>
  <c r="U58" i="1"/>
  <c r="U223" i="1"/>
  <c r="T76" i="1"/>
  <c r="U49" i="1"/>
  <c r="T121" i="1"/>
  <c r="U151" i="1"/>
  <c r="T28" i="1"/>
  <c r="T124" i="1"/>
  <c r="U139" i="1"/>
  <c r="U121" i="1"/>
  <c r="T91" i="1"/>
  <c r="U22" i="1"/>
  <c r="U193" i="1"/>
  <c r="U157" i="1"/>
  <c r="U97" i="1"/>
  <c r="U130" i="1"/>
  <c r="T106" i="1"/>
  <c r="U46" i="1"/>
  <c r="T226" i="1"/>
  <c r="U169" i="1"/>
  <c r="U55" i="1"/>
  <c r="T157" i="1"/>
  <c r="U28" i="1"/>
  <c r="T139" i="1"/>
  <c r="T82" i="1"/>
  <c r="T145" i="1"/>
  <c r="T85" i="1"/>
  <c r="T112" i="1"/>
  <c r="U13" i="1"/>
  <c r="U145" i="1"/>
  <c r="T193" i="1"/>
  <c r="T55" i="1"/>
  <c r="U187" i="1"/>
  <c r="T16" i="1"/>
  <c r="T187" i="1"/>
  <c r="U34" i="1"/>
  <c r="T52" i="1"/>
  <c r="T79" i="1"/>
  <c r="U109" i="1"/>
  <c r="T43" i="1"/>
  <c r="U100" i="1"/>
  <c r="U196" i="1"/>
  <c r="T58" i="1"/>
  <c r="T148" i="1"/>
  <c r="U154" i="1"/>
  <c r="T223" i="1"/>
  <c r="T163" i="1"/>
  <c r="T175" i="1"/>
  <c r="T40" i="1"/>
  <c r="U52" i="1"/>
  <c r="T109" i="1"/>
  <c r="U16" i="1"/>
  <c r="U43" i="1"/>
  <c r="U91" i="1"/>
  <c r="U25" i="1"/>
  <c r="U142" i="1"/>
  <c r="U10" i="1"/>
  <c r="T100" i="1"/>
  <c r="U226" i="1"/>
  <c r="T196" i="1"/>
  <c r="U148" i="1"/>
  <c r="T169" i="1"/>
  <c r="T154" i="1"/>
  <c r="U163" i="1"/>
  <c r="U175" i="1"/>
  <c r="J133" i="1"/>
  <c r="K133" i="1" s="1"/>
  <c r="L133" i="1" s="1"/>
  <c r="M133" i="1" s="1"/>
  <c r="N133" i="1" s="1"/>
  <c r="O133" i="1" s="1"/>
  <c r="P133" i="1" s="1"/>
  <c r="Q133" i="1" s="1"/>
  <c r="R133" i="1" s="1"/>
  <c r="S133" i="1" s="1"/>
  <c r="T37" i="1"/>
  <c r="T7" i="1"/>
  <c r="U82" i="1"/>
  <c r="U73" i="1"/>
  <c r="J127" i="1"/>
  <c r="K127" i="1" s="1"/>
  <c r="L127" i="1" s="1"/>
  <c r="M127" i="1" s="1"/>
  <c r="N127" i="1" s="1"/>
  <c r="O127" i="1" s="1"/>
  <c r="P127" i="1" s="1"/>
  <c r="Q127" i="1" s="1"/>
  <c r="R127" i="1" s="1"/>
  <c r="S127" i="1" s="1"/>
  <c r="T103" i="1"/>
  <c r="U4" i="1"/>
  <c r="T118" i="1"/>
  <c r="U112" i="1"/>
  <c r="T94" i="1"/>
  <c r="U7" i="1"/>
  <c r="T49" i="1"/>
  <c r="T88" i="1"/>
  <c r="J19" i="1"/>
  <c r="K19" i="1" s="1"/>
  <c r="L19" i="1" s="1"/>
  <c r="M19" i="1" s="1"/>
  <c r="N19" i="1" s="1"/>
  <c r="O19" i="1" s="1"/>
  <c r="P19" i="1" s="1"/>
  <c r="Q19" i="1" s="1"/>
  <c r="R19" i="1" s="1"/>
  <c r="S19" i="1" s="1"/>
  <c r="T4" i="1"/>
  <c r="U40" i="1"/>
  <c r="U103" i="1"/>
  <c r="U118" i="1"/>
  <c r="T97" i="1"/>
  <c r="U94" i="1"/>
  <c r="U124" i="1"/>
  <c r="U76" i="1"/>
  <c r="T22" i="1"/>
  <c r="U79" i="1"/>
  <c r="U37" i="1"/>
  <c r="J136" i="1"/>
  <c r="K136" i="1" s="1"/>
  <c r="L136" i="1" s="1"/>
  <c r="M136" i="1" s="1"/>
  <c r="N136" i="1" s="1"/>
  <c r="O136" i="1" s="1"/>
  <c r="P136" i="1" s="1"/>
  <c r="Q136" i="1" s="1"/>
  <c r="R136" i="1" s="1"/>
  <c r="S136" i="1" s="1"/>
  <c r="J115" i="1"/>
  <c r="K115" i="1" s="1"/>
  <c r="L115" i="1" s="1"/>
  <c r="M115" i="1" s="1"/>
  <c r="N115" i="1" s="1"/>
  <c r="O115" i="1" s="1"/>
  <c r="P115" i="1" s="1"/>
  <c r="Q115" i="1" s="1"/>
  <c r="R115" i="1" s="1"/>
  <c r="S115" i="1" s="1"/>
  <c r="T34" i="1"/>
  <c r="T133" i="1" l="1"/>
  <c r="T127" i="1"/>
  <c r="U115" i="1"/>
  <c r="U19" i="1"/>
  <c r="U127" i="1"/>
  <c r="T115" i="1"/>
  <c r="T136" i="1"/>
  <c r="U136" i="1"/>
  <c r="U133" i="1"/>
  <c r="T19" i="1"/>
</calcChain>
</file>

<file path=xl/sharedStrings.xml><?xml version="1.0" encoding="utf-8"?>
<sst xmlns="http://schemas.openxmlformats.org/spreadsheetml/2006/main" count="1802" uniqueCount="730">
  <si>
    <t>Part</t>
  </si>
  <si>
    <t>Buyer Name</t>
  </si>
  <si>
    <t>CT2R(MMLT)</t>
  </si>
  <si>
    <t>Safety Stock</t>
  </si>
  <si>
    <t>Past</t>
  </si>
  <si>
    <t>06-24-19</t>
  </si>
  <si>
    <t>07-01-19</t>
  </si>
  <si>
    <t>07-08-19</t>
  </si>
  <si>
    <t>07-15-19</t>
  </si>
  <si>
    <t>07-22-19</t>
  </si>
  <si>
    <t>07-29-19</t>
  </si>
  <si>
    <t>08-05-19</t>
  </si>
  <si>
    <t>08-12-19</t>
  </si>
  <si>
    <t>08-19-19</t>
  </si>
  <si>
    <t>08-26-19</t>
  </si>
  <si>
    <t>09-02-19</t>
  </si>
  <si>
    <t>09-09-19</t>
  </si>
  <si>
    <t>09-16-19</t>
  </si>
  <si>
    <t>CFN10012072</t>
  </si>
  <si>
    <t>JESSIE YEAP</t>
  </si>
  <si>
    <t>Total Demand</t>
  </si>
  <si>
    <t>Available Supply</t>
  </si>
  <si>
    <t>Balance</t>
  </si>
  <si>
    <t>CFN10012072-R</t>
  </si>
  <si>
    <t>CFN10012343</t>
  </si>
  <si>
    <t>LYNN LIANG</t>
  </si>
  <si>
    <t>CFN10012361</t>
  </si>
  <si>
    <t>WEIXIAN NG</t>
  </si>
  <si>
    <t>CFN10012362</t>
  </si>
  <si>
    <t>CFN10012363</t>
  </si>
  <si>
    <t>WENGHONG THUM</t>
  </si>
  <si>
    <t>CFN10012364</t>
  </si>
  <si>
    <t>CFN10013346</t>
  </si>
  <si>
    <t>SUCHING ANG</t>
  </si>
  <si>
    <t>CFN10013346-R</t>
  </si>
  <si>
    <t>CFN10013356</t>
  </si>
  <si>
    <t>CFN10013356-R</t>
  </si>
  <si>
    <t>CFN10013741</t>
  </si>
  <si>
    <t>CFN10014351</t>
  </si>
  <si>
    <t>CFN10014646</t>
  </si>
  <si>
    <t>CFN10014712</t>
  </si>
  <si>
    <t>CHEEXIANG LEE</t>
  </si>
  <si>
    <t>CFN10014712-R</t>
  </si>
  <si>
    <t>CFN10014722</t>
  </si>
  <si>
    <t>CFN10015149</t>
  </si>
  <si>
    <t>CFN10015451</t>
  </si>
  <si>
    <t>CFN10016245</t>
  </si>
  <si>
    <t>VIVIAN WANG3</t>
  </si>
  <si>
    <t>CFN10050192</t>
  </si>
  <si>
    <t>CFN10061589</t>
  </si>
  <si>
    <t>CFN10061590</t>
  </si>
  <si>
    <t>CFN10061591</t>
  </si>
  <si>
    <t>CFN10061592</t>
  </si>
  <si>
    <t>CFN10061593</t>
  </si>
  <si>
    <t>CFN10061594</t>
  </si>
  <si>
    <t>CFN10061595</t>
  </si>
  <si>
    <t>CFN10061597</t>
  </si>
  <si>
    <t>CFN10061599</t>
  </si>
  <si>
    <t>CFN10061600</t>
  </si>
  <si>
    <t>CFN10062811</t>
  </si>
  <si>
    <t>CFN10062812</t>
  </si>
  <si>
    <t>CFN10062814</t>
  </si>
  <si>
    <t>CFN10062815</t>
  </si>
  <si>
    <t>CFN10069111</t>
  </si>
  <si>
    <t>CFN10069112</t>
  </si>
  <si>
    <t>CFN10069113</t>
  </si>
  <si>
    <t>CFN10069114</t>
  </si>
  <si>
    <t>CFN10069116</t>
  </si>
  <si>
    <t>CFN10069116-R</t>
  </si>
  <si>
    <t>CFN10069118</t>
  </si>
  <si>
    <t>CFN10069119</t>
  </si>
  <si>
    <t>CFN10069120</t>
  </si>
  <si>
    <t>CFN10069421</t>
  </si>
  <si>
    <t>CFN10069423</t>
  </si>
  <si>
    <t>CFN10069424</t>
  </si>
  <si>
    <t>CFN10069425</t>
  </si>
  <si>
    <t>CFN10070535</t>
  </si>
  <si>
    <t>CFN10070536</t>
  </si>
  <si>
    <t>CFN10078898</t>
  </si>
  <si>
    <t>CFN10078899</t>
  </si>
  <si>
    <t>CFN10078900</t>
  </si>
  <si>
    <t>CFN10082262</t>
  </si>
  <si>
    <t>CFN10098984</t>
  </si>
  <si>
    <t>CFN10098985</t>
  </si>
  <si>
    <t>CFN10098986</t>
  </si>
  <si>
    <t>CFN10098988</t>
  </si>
  <si>
    <t>CFN10099106</t>
  </si>
  <si>
    <t>CFN10099109</t>
  </si>
  <si>
    <t>CFN10099173</t>
  </si>
  <si>
    <t>CFN10099174</t>
  </si>
  <si>
    <t>CFN10099177</t>
  </si>
  <si>
    <t>CFN10099178</t>
  </si>
  <si>
    <t>CFN10099179</t>
  </si>
  <si>
    <t>CFN10100351</t>
  </si>
  <si>
    <t>CFN10100353</t>
  </si>
  <si>
    <t>CFN10100354</t>
  </si>
  <si>
    <t>CFN10100358</t>
  </si>
  <si>
    <t>CFN10100591</t>
  </si>
  <si>
    <t>CFN10100594</t>
  </si>
  <si>
    <t>CFN10100595</t>
  </si>
  <si>
    <t>CFN10101641</t>
  </si>
  <si>
    <t>CFN10101642</t>
  </si>
  <si>
    <t>CFN10101645</t>
  </si>
  <si>
    <t>CFN10101646</t>
  </si>
  <si>
    <t>CFN10101647</t>
  </si>
  <si>
    <t>CFN10101648</t>
  </si>
  <si>
    <t>CFN10101649</t>
  </si>
  <si>
    <t>CFN10101650</t>
  </si>
  <si>
    <t>CFN10101842</t>
  </si>
  <si>
    <t>CFN10108801</t>
  </si>
  <si>
    <t>CFN10108803</t>
  </si>
  <si>
    <t>CFN10108804</t>
  </si>
  <si>
    <t>CFN10108805</t>
  </si>
  <si>
    <t>CFN10108806</t>
  </si>
  <si>
    <t>CFN10108806-R</t>
  </si>
  <si>
    <t>CFN10108809</t>
  </si>
  <si>
    <t>CFN10108810</t>
  </si>
  <si>
    <t>CFN10108963</t>
  </si>
  <si>
    <t>CFN10110613</t>
  </si>
  <si>
    <t>CFN10110931A</t>
  </si>
  <si>
    <t>CFN10113121A</t>
  </si>
  <si>
    <t>CFN10113122</t>
  </si>
  <si>
    <t>CFN10113124</t>
  </si>
  <si>
    <t>CFN10114341</t>
  </si>
  <si>
    <t>CFN10114342</t>
  </si>
  <si>
    <t>CFN10114343-R</t>
  </si>
  <si>
    <t>CFN10114344</t>
  </si>
  <si>
    <t>CFN10114344-R</t>
  </si>
  <si>
    <t>CFN10114779</t>
  </si>
  <si>
    <t>CFN10115718</t>
  </si>
  <si>
    <t>CFN10115719</t>
  </si>
  <si>
    <t>CFN10116280</t>
  </si>
  <si>
    <t>CFN10116280-R</t>
  </si>
  <si>
    <t>CFN10116352</t>
  </si>
  <si>
    <t>CFN10116353</t>
  </si>
  <si>
    <t>CFN10116355</t>
  </si>
  <si>
    <t>CFN10116355-R</t>
  </si>
  <si>
    <t>CFN10116356</t>
  </si>
  <si>
    <t>CFN10116357</t>
  </si>
  <si>
    <t>CFN10116358</t>
  </si>
  <si>
    <t>CFN10116359</t>
  </si>
  <si>
    <t>CFN10116611</t>
  </si>
  <si>
    <t>CFN10116613</t>
  </si>
  <si>
    <t>CFN10116614</t>
  </si>
  <si>
    <t>CFN10154298</t>
  </si>
  <si>
    <t>CFN10157846</t>
  </si>
  <si>
    <t>CFN10193315</t>
  </si>
  <si>
    <t>CFN10515793</t>
  </si>
  <si>
    <t>CFN10596443</t>
  </si>
  <si>
    <t>CFN10772311-R</t>
  </si>
  <si>
    <t>CFN10772318</t>
  </si>
  <si>
    <t>CFN10772318-R</t>
  </si>
  <si>
    <t>CFN10775622</t>
  </si>
  <si>
    <t>CFN11428291</t>
  </si>
  <si>
    <t>CFN11434695</t>
  </si>
  <si>
    <t>CFN11435712</t>
  </si>
  <si>
    <t>CFN11544592-R</t>
  </si>
  <si>
    <t>CFN11544595</t>
  </si>
  <si>
    <t>CFN11544596</t>
  </si>
  <si>
    <t>CFN11544597</t>
  </si>
  <si>
    <t>CFN11544597-R</t>
  </si>
  <si>
    <t>CFN11544598-R</t>
  </si>
  <si>
    <t>CFN11546809</t>
  </si>
  <si>
    <t>CFN11546809-R</t>
  </si>
  <si>
    <t>CFN11568049</t>
  </si>
  <si>
    <t>CFN11607649</t>
  </si>
  <si>
    <t>CFN11608013</t>
  </si>
  <si>
    <t>CFN11610363</t>
  </si>
  <si>
    <t>CFN11610363-R</t>
  </si>
  <si>
    <t>CFN11610365</t>
  </si>
  <si>
    <t>CFN11615922</t>
  </si>
  <si>
    <t>CFN11616211</t>
  </si>
  <si>
    <t>CFN11616212</t>
  </si>
  <si>
    <t>CFN11621570</t>
  </si>
  <si>
    <t>CFN11635121</t>
  </si>
  <si>
    <t>CFN11642381</t>
  </si>
  <si>
    <t>CFN11642381-R</t>
  </si>
  <si>
    <t>CFN11642813</t>
  </si>
  <si>
    <t>CFN11642814</t>
  </si>
  <si>
    <t>CFN11652218</t>
  </si>
  <si>
    <t>CFN11667772</t>
  </si>
  <si>
    <t>CFN11672625</t>
  </si>
  <si>
    <t>CFN11682959</t>
  </si>
  <si>
    <t>CFN11683124</t>
  </si>
  <si>
    <t>CFN11683131</t>
  </si>
  <si>
    <t>CFN11702134</t>
  </si>
  <si>
    <t>CFN11702134-R</t>
  </si>
  <si>
    <t>CFN11706293</t>
  </si>
  <si>
    <t>CFN11712422</t>
  </si>
  <si>
    <t>CFN11712422-R</t>
  </si>
  <si>
    <t>CFN11715385</t>
  </si>
  <si>
    <t>CFN11716425</t>
  </si>
  <si>
    <t>CFN11732140</t>
  </si>
  <si>
    <t>CFN11787510</t>
  </si>
  <si>
    <t>CFN11787511</t>
  </si>
  <si>
    <t>CFN11806808</t>
  </si>
  <si>
    <t>CFN11820360</t>
  </si>
  <si>
    <t>CFN11830091</t>
  </si>
  <si>
    <t>CFN11830091-R</t>
  </si>
  <si>
    <t>CFN11830092</t>
  </si>
  <si>
    <t>CFN11830092-R</t>
  </si>
  <si>
    <t>CFN11951265</t>
  </si>
  <si>
    <t>CFN12082971</t>
  </si>
  <si>
    <t>CFN12082971-R</t>
  </si>
  <si>
    <t>CFN12112567</t>
  </si>
  <si>
    <t>CFN12112567-R</t>
  </si>
  <si>
    <t>CFN12246935</t>
  </si>
  <si>
    <t>CFN12273771</t>
  </si>
  <si>
    <t>VIERI HONG</t>
  </si>
  <si>
    <t>CFN12273771-R</t>
  </si>
  <si>
    <t>CFN12273797</t>
  </si>
  <si>
    <t>CFN12273811</t>
  </si>
  <si>
    <t>CFN12273883</t>
  </si>
  <si>
    <t>CFN12273884</t>
  </si>
  <si>
    <t>CFN12274103</t>
  </si>
  <si>
    <t>CFN12274153</t>
  </si>
  <si>
    <t>CFN12274200</t>
  </si>
  <si>
    <t>CFN12278330</t>
  </si>
  <si>
    <t>CFN12279211-R</t>
  </si>
  <si>
    <t>CFN12280077</t>
  </si>
  <si>
    <t>CFN12280292-R</t>
  </si>
  <si>
    <t>CFN12281832</t>
  </si>
  <si>
    <t>CFN12281834</t>
  </si>
  <si>
    <t>CFN12281871</t>
  </si>
  <si>
    <t>CFN12281871-R</t>
  </si>
  <si>
    <t>CFN12281872</t>
  </si>
  <si>
    <t>CFN12281872-R</t>
  </si>
  <si>
    <t>CFN143933</t>
  </si>
  <si>
    <t>CFN144713</t>
  </si>
  <si>
    <t>CFN144720101</t>
  </si>
  <si>
    <t>CFN145885</t>
  </si>
  <si>
    <t>CFN145892</t>
  </si>
  <si>
    <t>CFN146196000</t>
  </si>
  <si>
    <t>CFN303819</t>
  </si>
  <si>
    <t>CFN303963</t>
  </si>
  <si>
    <t>CFN304062</t>
  </si>
  <si>
    <t>CFN304063</t>
  </si>
  <si>
    <t>CFN304063-R</t>
  </si>
  <si>
    <t>CFN304092</t>
  </si>
  <si>
    <t>CFN304216</t>
  </si>
  <si>
    <t>CFN304216-R</t>
  </si>
  <si>
    <t>CFN304583</t>
  </si>
  <si>
    <t>CFN304639</t>
  </si>
  <si>
    <t>CFN304675</t>
  </si>
  <si>
    <t>CFN304675-R</t>
  </si>
  <si>
    <t>CFN304704</t>
  </si>
  <si>
    <t>CFN304717</t>
  </si>
  <si>
    <t>CFN304771</t>
  </si>
  <si>
    <t>CFN305461</t>
  </si>
  <si>
    <t>CFN305461-R</t>
  </si>
  <si>
    <t>CFN305510</t>
  </si>
  <si>
    <t>CFN305510-R</t>
  </si>
  <si>
    <t>CFN305554</t>
  </si>
  <si>
    <t>CFN305554-R</t>
  </si>
  <si>
    <t>CFN305603</t>
  </si>
  <si>
    <t>CFN320006</t>
  </si>
  <si>
    <t>CFN320013</t>
  </si>
  <si>
    <t>CFN320018</t>
  </si>
  <si>
    <t>CFN320023</t>
  </si>
  <si>
    <t>CFN320027</t>
  </si>
  <si>
    <t>CFN320028</t>
  </si>
  <si>
    <t>CFN320029</t>
  </si>
  <si>
    <t>CFN320034040</t>
  </si>
  <si>
    <t>CFN320035040</t>
  </si>
  <si>
    <t>CFN320036</t>
  </si>
  <si>
    <t>CFN320051</t>
  </si>
  <si>
    <t>CFN320052</t>
  </si>
  <si>
    <t>CFN320052-R</t>
  </si>
  <si>
    <t>CFN320076</t>
  </si>
  <si>
    <t>CFN320077</t>
  </si>
  <si>
    <t>CFN320079</t>
  </si>
  <si>
    <t>CFN320079-R</t>
  </si>
  <si>
    <t>CFN320083</t>
  </si>
  <si>
    <t>CFN320086</t>
  </si>
  <si>
    <t>CFN320088</t>
  </si>
  <si>
    <t>CFN320089</t>
  </si>
  <si>
    <t>CFN320090</t>
  </si>
  <si>
    <t>CFN320091</t>
  </si>
  <si>
    <t>CFN320107</t>
  </si>
  <si>
    <t>CFN320109</t>
  </si>
  <si>
    <t>CFN320110</t>
  </si>
  <si>
    <t>CFN320156</t>
  </si>
  <si>
    <t>CFN320157R010</t>
  </si>
  <si>
    <t>CFN320178</t>
  </si>
  <si>
    <t>CFN320184</t>
  </si>
  <si>
    <t>CFN320187</t>
  </si>
  <si>
    <t>CFN320703</t>
  </si>
  <si>
    <t>CFN320703A</t>
  </si>
  <si>
    <t>CFN320703-R</t>
  </si>
  <si>
    <t>CFN320707</t>
  </si>
  <si>
    <t>CFN320721</t>
  </si>
  <si>
    <t>CFN320776</t>
  </si>
  <si>
    <t>CFN320776-R</t>
  </si>
  <si>
    <t>CFN320777</t>
  </si>
  <si>
    <t>CFN320777-R</t>
  </si>
  <si>
    <t>CFN320782</t>
  </si>
  <si>
    <t>CFN320784A</t>
  </si>
  <si>
    <t>CFN320784-R</t>
  </si>
  <si>
    <t>CFN320798</t>
  </si>
  <si>
    <t>CFN320798-R</t>
  </si>
  <si>
    <t>CFN320799</t>
  </si>
  <si>
    <t>CFN320836</t>
  </si>
  <si>
    <t>CFN320836-R</t>
  </si>
  <si>
    <t>CFN320837</t>
  </si>
  <si>
    <t>CFN320860</t>
  </si>
  <si>
    <t>CFN320864</t>
  </si>
  <si>
    <t>CFN320887</t>
  </si>
  <si>
    <t>CFN320888</t>
  </si>
  <si>
    <t>CFN320890</t>
  </si>
  <si>
    <t>CFN320892A</t>
  </si>
  <si>
    <t>CFN320892-R</t>
  </si>
  <si>
    <t>CFN320920</t>
  </si>
  <si>
    <t>CFN320921</t>
  </si>
  <si>
    <t>CFN320941</t>
  </si>
  <si>
    <t>CFN320941-R</t>
  </si>
  <si>
    <t>CFN320943</t>
  </si>
  <si>
    <t>CFN320943-R</t>
  </si>
  <si>
    <t>CFN320945</t>
  </si>
  <si>
    <t>CFN320945-R</t>
  </si>
  <si>
    <t>CFN320951</t>
  </si>
  <si>
    <t>CFN320951-R</t>
  </si>
  <si>
    <t>CFN320966</t>
  </si>
  <si>
    <t>CFN320966-R</t>
  </si>
  <si>
    <t>CFN320969</t>
  </si>
  <si>
    <t>CFN320969-R</t>
  </si>
  <si>
    <t>CFN320970</t>
  </si>
  <si>
    <t>CFN320970-R</t>
  </si>
  <si>
    <t>CFN320971</t>
  </si>
  <si>
    <t>CFN320971-R</t>
  </si>
  <si>
    <t>CFN320973</t>
  </si>
  <si>
    <t>CFN320973-R</t>
  </si>
  <si>
    <t>CFN320974</t>
  </si>
  <si>
    <t>CFN320974-R</t>
  </si>
  <si>
    <t>CFN320978</t>
  </si>
  <si>
    <t>CFN320978-R</t>
  </si>
  <si>
    <t>CFN320987</t>
  </si>
  <si>
    <t>CFN320987-R</t>
  </si>
  <si>
    <t>CFN321003</t>
  </si>
  <si>
    <t>CFN321003-R</t>
  </si>
  <si>
    <t>CFN321017</t>
  </si>
  <si>
    <t>CFN321017-R</t>
  </si>
  <si>
    <t>CFN321061</t>
  </si>
  <si>
    <t>CFN321061-R</t>
  </si>
  <si>
    <t>CFN321098</t>
  </si>
  <si>
    <t>CFN321098-R</t>
  </si>
  <si>
    <t>CFN321121A</t>
  </si>
  <si>
    <t>CFN321180-R</t>
  </si>
  <si>
    <t>CFN321248</t>
  </si>
  <si>
    <t>CFN3410109301</t>
  </si>
  <si>
    <t>CFN34320036</t>
  </si>
  <si>
    <t>CFN8111214992</t>
  </si>
  <si>
    <t>CFN811131104</t>
  </si>
  <si>
    <t>CFN811222000</t>
  </si>
  <si>
    <t>CFN811222000-R</t>
  </si>
  <si>
    <t>CFN8112221103</t>
  </si>
  <si>
    <t>CFN8112221103-R</t>
  </si>
  <si>
    <t>CFN8112221182</t>
  </si>
  <si>
    <t>CFN8112221182-R</t>
  </si>
  <si>
    <t>CFN8112221652</t>
  </si>
  <si>
    <t>CFN8112221652-R</t>
  </si>
  <si>
    <t>CFN8112222000</t>
  </si>
  <si>
    <t>CFN8112222000-R</t>
  </si>
  <si>
    <t>CFN8112222493</t>
  </si>
  <si>
    <t>CFN8112222493-R</t>
  </si>
  <si>
    <t>CFN8112222803-R</t>
  </si>
  <si>
    <t>CFN8112223013</t>
  </si>
  <si>
    <t>CFN8112223013-R</t>
  </si>
  <si>
    <t>CFN8112223242</t>
  </si>
  <si>
    <t>CFN8112223242-R</t>
  </si>
  <si>
    <t>CFN81122233R2</t>
  </si>
  <si>
    <t>CFN81122233R2-R</t>
  </si>
  <si>
    <t>CFN8112224123</t>
  </si>
  <si>
    <t>CFN8112224123-R</t>
  </si>
  <si>
    <t>CFN8112224990</t>
  </si>
  <si>
    <t>CFN8112224990-R</t>
  </si>
  <si>
    <t>CFN8112225110</t>
  </si>
  <si>
    <t>CFN8112225110-R</t>
  </si>
  <si>
    <t>CFN8112226191</t>
  </si>
  <si>
    <t>CFN8112226191-R</t>
  </si>
  <si>
    <t>CFN8112228873</t>
  </si>
  <si>
    <t>CFN8112228873-R</t>
  </si>
  <si>
    <t>CFN812283-R</t>
  </si>
  <si>
    <t>CFN812291</t>
  </si>
  <si>
    <t>CFN812304</t>
  </si>
  <si>
    <t>CFN812304-R</t>
  </si>
  <si>
    <t>CFN812305-R</t>
  </si>
  <si>
    <t>CFN812308</t>
  </si>
  <si>
    <t>CFN812308-R</t>
  </si>
  <si>
    <t>CFN812313</t>
  </si>
  <si>
    <t>CFN812313-R</t>
  </si>
  <si>
    <t>CFN812317-R</t>
  </si>
  <si>
    <t>CFN812333</t>
  </si>
  <si>
    <t>CFN812335</t>
  </si>
  <si>
    <t>CFN812371</t>
  </si>
  <si>
    <t>CFN812372</t>
  </si>
  <si>
    <t>CFN812372-R</t>
  </si>
  <si>
    <t>CFN812373-R</t>
  </si>
  <si>
    <t>CFN812376</t>
  </si>
  <si>
    <t>CFN812376-R</t>
  </si>
  <si>
    <t>CFN812382</t>
  </si>
  <si>
    <t>CFN812382-R</t>
  </si>
  <si>
    <t>CFN812383</t>
  </si>
  <si>
    <t>CFN812384</t>
  </si>
  <si>
    <t>CFN812388</t>
  </si>
  <si>
    <t>CFN812389</t>
  </si>
  <si>
    <t>CFN812389-R</t>
  </si>
  <si>
    <t>CFN812393</t>
  </si>
  <si>
    <t>CFN812394</t>
  </si>
  <si>
    <t>CFN813101</t>
  </si>
  <si>
    <t>CFN813205</t>
  </si>
  <si>
    <t>CFN813205-R</t>
  </si>
  <si>
    <t>CFN813321</t>
  </si>
  <si>
    <t>CFN813322</t>
  </si>
  <si>
    <t>CFN813509</t>
  </si>
  <si>
    <t>CFN813509-R</t>
  </si>
  <si>
    <t>CFN814008</t>
  </si>
  <si>
    <t>CFN814009</t>
  </si>
  <si>
    <t>CFN814009-R</t>
  </si>
  <si>
    <t>CFN814011</t>
  </si>
  <si>
    <t>CFN814011-R</t>
  </si>
  <si>
    <t>CFN814012</t>
  </si>
  <si>
    <t>CFN814012-R</t>
  </si>
  <si>
    <t>CFN815096</t>
  </si>
  <si>
    <t>CFN815103</t>
  </si>
  <si>
    <t>CFN815107</t>
  </si>
  <si>
    <t>CFN815107-R</t>
  </si>
  <si>
    <t>CFN815112</t>
  </si>
  <si>
    <t>CFN815119</t>
  </si>
  <si>
    <t>CFN815120</t>
  </si>
  <si>
    <t>CFN815130</t>
  </si>
  <si>
    <t>CFN815133</t>
  </si>
  <si>
    <t>CFN815136</t>
  </si>
  <si>
    <t>CFN815137</t>
  </si>
  <si>
    <t>CFN8152121001</t>
  </si>
  <si>
    <t>CFN8152121001-R</t>
  </si>
  <si>
    <t>CFN8152121002</t>
  </si>
  <si>
    <t>CFN8152121002-R</t>
  </si>
  <si>
    <t>CFN8152121022</t>
  </si>
  <si>
    <t>CFN8152121022-R</t>
  </si>
  <si>
    <t>CFN8152121372</t>
  </si>
  <si>
    <t>CFN8152121372-R</t>
  </si>
  <si>
    <t>CFN8152121822</t>
  </si>
  <si>
    <t>CFN8152121822-R</t>
  </si>
  <si>
    <t>CFN8152122002</t>
  </si>
  <si>
    <t>CFN8152122002-R</t>
  </si>
  <si>
    <t>CFN8152122492</t>
  </si>
  <si>
    <t>CFN8152122492-R</t>
  </si>
  <si>
    <t>CFN8152122803</t>
  </si>
  <si>
    <t>CFN8152122803-R</t>
  </si>
  <si>
    <t>CFN8152124992</t>
  </si>
  <si>
    <t>CFN8152124992-R</t>
  </si>
  <si>
    <t>CFN8152125491</t>
  </si>
  <si>
    <t>CFN8152125491-R</t>
  </si>
  <si>
    <t>CFN8152125902</t>
  </si>
  <si>
    <t>CFN8152125902-R</t>
  </si>
  <si>
    <t>CFN81724410R0</t>
  </si>
  <si>
    <t>CFN8178031000</t>
  </si>
  <si>
    <t>CFN8178031001</t>
  </si>
  <si>
    <t>CFN8178031002</t>
  </si>
  <si>
    <t>CFN8178031003</t>
  </si>
  <si>
    <t>CFN8178031004</t>
  </si>
  <si>
    <t>CFN8178031022</t>
  </si>
  <si>
    <t>CFN81780310R0</t>
  </si>
  <si>
    <t>CFN8178031103</t>
  </si>
  <si>
    <t>CFN8178031182</t>
  </si>
  <si>
    <t>CFN8178031372</t>
  </si>
  <si>
    <t>CFN8178031400</t>
  </si>
  <si>
    <t>CFN8178031473</t>
  </si>
  <si>
    <t>CFN8178031503</t>
  </si>
  <si>
    <t>CFN8178031652</t>
  </si>
  <si>
    <t>CFN8178031822</t>
  </si>
  <si>
    <t>CFN8178031962</t>
  </si>
  <si>
    <t>CFN8178031963</t>
  </si>
  <si>
    <t>CFN8178032002</t>
  </si>
  <si>
    <t>CFN8178032202</t>
  </si>
  <si>
    <t>CFN8178032213</t>
  </si>
  <si>
    <t>CFN8178032214</t>
  </si>
  <si>
    <t>CFN8178032432</t>
  </si>
  <si>
    <t>CFN8178032491</t>
  </si>
  <si>
    <t>CFN8178032492</t>
  </si>
  <si>
    <t>CFN8178032493</t>
  </si>
  <si>
    <t>CFN8178032552</t>
  </si>
  <si>
    <t>CFN8178032613</t>
  </si>
  <si>
    <t>CFN8178033013</t>
  </si>
  <si>
    <t>CFN8178033242</t>
  </si>
  <si>
    <t>CFN8178033323</t>
  </si>
  <si>
    <t>CFN81780333R2</t>
  </si>
  <si>
    <t>CFN81780335R7</t>
  </si>
  <si>
    <t>CFN8178033742</t>
  </si>
  <si>
    <t>CFN81780339R2</t>
  </si>
  <si>
    <t>CFN8178034023</t>
  </si>
  <si>
    <t>CFN8178034123</t>
  </si>
  <si>
    <t>CFN8178034750</t>
  </si>
  <si>
    <t>CFN8178034753</t>
  </si>
  <si>
    <t>CFN8178034990</t>
  </si>
  <si>
    <t>CFN8178034991</t>
  </si>
  <si>
    <t>CFN8178034992</t>
  </si>
  <si>
    <t>CFN8178034993</t>
  </si>
  <si>
    <t>CFN8178035110</t>
  </si>
  <si>
    <t>CFN8178035111</t>
  </si>
  <si>
    <t>CFN8178035491</t>
  </si>
  <si>
    <t>CFN8178035760</t>
  </si>
  <si>
    <t>CFN8178036043</t>
  </si>
  <si>
    <t>CFN8178036191</t>
  </si>
  <si>
    <t>CFN8178036653</t>
  </si>
  <si>
    <t>CFN8178036811</t>
  </si>
  <si>
    <t>CFN8178036983</t>
  </si>
  <si>
    <t>CFN8178038251</t>
  </si>
  <si>
    <t>CFN8178038252</t>
  </si>
  <si>
    <t>CFN8178039533</t>
  </si>
  <si>
    <t>CFN817805000</t>
  </si>
  <si>
    <t>CFN8178061000</t>
  </si>
  <si>
    <t>CFN8178061000-R</t>
  </si>
  <si>
    <t>CFN8178061001</t>
  </si>
  <si>
    <t>CFN8178061001-R</t>
  </si>
  <si>
    <t>CFN8178061002</t>
  </si>
  <si>
    <t>CFN8178061002-R</t>
  </si>
  <si>
    <t>CFN8178061003</t>
  </si>
  <si>
    <t>CFN8178061003-R</t>
  </si>
  <si>
    <t>CFN8178061004</t>
  </si>
  <si>
    <t>CFN8178061004-R</t>
  </si>
  <si>
    <t>CFN81780610R0</t>
  </si>
  <si>
    <t>CFN81780610R0-R</t>
  </si>
  <si>
    <t>CFN8178061502</t>
  </si>
  <si>
    <t>CFN8178061502-R</t>
  </si>
  <si>
    <t>CFN8178062002</t>
  </si>
  <si>
    <t>CFN8178062002-R</t>
  </si>
  <si>
    <t>CFN8178063012</t>
  </si>
  <si>
    <t>CFN8178063012-R</t>
  </si>
  <si>
    <t>CFN8178063321</t>
  </si>
  <si>
    <t>CFN8178063321-R</t>
  </si>
  <si>
    <t>CFN8178064991</t>
  </si>
  <si>
    <t>CFN8178064991-R</t>
  </si>
  <si>
    <t>CFN8178064993</t>
  </si>
  <si>
    <t>CFN8178064993-R</t>
  </si>
  <si>
    <t>CFN817834R200</t>
  </si>
  <si>
    <t>CFN817834R200-R</t>
  </si>
  <si>
    <t>CFN817834R500</t>
  </si>
  <si>
    <t>CFN817834R500-R</t>
  </si>
  <si>
    <t>CFN817843R120</t>
  </si>
  <si>
    <t>CFN8181013354</t>
  </si>
  <si>
    <t>CFN8181013354-R</t>
  </si>
  <si>
    <t>CFN8181014752</t>
  </si>
  <si>
    <t>CFN8181031061</t>
  </si>
  <si>
    <t>CFN8181031061-R</t>
  </si>
  <si>
    <t>CFN8181031062</t>
  </si>
  <si>
    <t>CFN8181032262</t>
  </si>
  <si>
    <t>CFN8181041072</t>
  </si>
  <si>
    <t>CFN8181041072-R</t>
  </si>
  <si>
    <t>CFN8181042261</t>
  </si>
  <si>
    <t>CFN8181042261-R</t>
  </si>
  <si>
    <t>CFN8181052272</t>
  </si>
  <si>
    <t>CFN8181063362</t>
  </si>
  <si>
    <t>CFN8181063362-R</t>
  </si>
  <si>
    <t>CFN8181071071</t>
  </si>
  <si>
    <t>CFN8181071071-R</t>
  </si>
  <si>
    <t>CFN818201102</t>
  </si>
  <si>
    <t>CFN818201102AVX</t>
  </si>
  <si>
    <t>CFN818201220</t>
  </si>
  <si>
    <t>CFN818203101</t>
  </si>
  <si>
    <t>CFN818203220</t>
  </si>
  <si>
    <t>CFN818203220-R</t>
  </si>
  <si>
    <t>CFN818203221</t>
  </si>
  <si>
    <t>CFN818203221-R</t>
  </si>
  <si>
    <t>CFN818204103</t>
  </si>
  <si>
    <t>CFN818204103-R</t>
  </si>
  <si>
    <t>CFN818245221</t>
  </si>
  <si>
    <t>CFN818245222</t>
  </si>
  <si>
    <t>CFN818245270</t>
  </si>
  <si>
    <t>CFN818245331</t>
  </si>
  <si>
    <t>CFN818245332</t>
  </si>
  <si>
    <t>CFN818245681</t>
  </si>
  <si>
    <t>CFN818246103</t>
  </si>
  <si>
    <t>CFN818246104</t>
  </si>
  <si>
    <t>CFN818246105</t>
  </si>
  <si>
    <t>CFN818246105-R</t>
  </si>
  <si>
    <t>CFN818246223</t>
  </si>
  <si>
    <t>CFN818246224</t>
  </si>
  <si>
    <t>CFN821822102</t>
  </si>
  <si>
    <t>CFN821822-102-R</t>
  </si>
  <si>
    <t>CFN821822222</t>
  </si>
  <si>
    <t>CFN821822222-R</t>
  </si>
  <si>
    <t>CFN821822332</t>
  </si>
  <si>
    <t>CFN821822332-R</t>
  </si>
  <si>
    <t>CFN821822681</t>
  </si>
  <si>
    <t>CFN821822681-R</t>
  </si>
  <si>
    <t>CFN823432104</t>
  </si>
  <si>
    <t>CFN823432104-R</t>
  </si>
  <si>
    <t>CFN8238311001</t>
  </si>
  <si>
    <t>CFN823935474</t>
  </si>
  <si>
    <t>CFN824338476</t>
  </si>
  <si>
    <t>CFN824338476-R</t>
  </si>
  <si>
    <t>CFN824338477</t>
  </si>
  <si>
    <t>CFN824338477-R</t>
  </si>
  <si>
    <t>CFN828348226</t>
  </si>
  <si>
    <t>CFNE10000151</t>
  </si>
  <si>
    <t>CFNE10000152</t>
  </si>
  <si>
    <t>CFNE10000598-R</t>
  </si>
  <si>
    <t>CFNE10000599</t>
  </si>
  <si>
    <t>CFNH0000023-R</t>
  </si>
  <si>
    <t>CFNH0000033-R</t>
  </si>
  <si>
    <t>CFNH0000039</t>
  </si>
  <si>
    <t>CFNTC10004048</t>
  </si>
  <si>
    <t>CFNTC10005968</t>
  </si>
  <si>
    <t>CFNTC10006333</t>
  </si>
  <si>
    <t>CFNTC10007326</t>
  </si>
  <si>
    <t>CFNTC10007650</t>
  </si>
  <si>
    <t>CFNTC10007932</t>
  </si>
  <si>
    <t>CFNTC10007942-R</t>
  </si>
  <si>
    <t>CFNTC10008150</t>
  </si>
  <si>
    <t>CFNTC10008193</t>
  </si>
  <si>
    <t>CFNTC10010763</t>
  </si>
  <si>
    <t>CFNTC10010887-R</t>
  </si>
  <si>
    <t>CFNTR303891</t>
  </si>
  <si>
    <t>MPN</t>
  </si>
  <si>
    <t>MFG</t>
  </si>
  <si>
    <t>Supplier</t>
  </si>
  <si>
    <t>Spot buy QTY</t>
  </si>
  <si>
    <t>Price</t>
  </si>
  <si>
    <t>C1206C475M8PACTU</t>
  </si>
  <si>
    <t>KEMET CORPORATION</t>
  </si>
  <si>
    <t>TTI</t>
  </si>
  <si>
    <t>RK73H1ETTP2672F</t>
  </si>
  <si>
    <t>KOA</t>
  </si>
  <si>
    <t>74LVC2244APW,118</t>
  </si>
  <si>
    <t>XR16C2850CM-F</t>
  </si>
  <si>
    <t>EXAR</t>
  </si>
  <si>
    <t>RK73H2ATTD1003F</t>
  </si>
  <si>
    <t>RK73H2ATTD39R2F</t>
  </si>
  <si>
    <t>RK73H2ATTD4992F</t>
  </si>
  <si>
    <t>RK73H2ATTD3012F</t>
  </si>
  <si>
    <t>RK73H2ATTD1963F</t>
  </si>
  <si>
    <t>RK73H2ATTD3323F</t>
  </si>
  <si>
    <t>ABMM-13.000MHZ-T</t>
  </si>
  <si>
    <t>ABRACON</t>
  </si>
  <si>
    <t>0603YC104KAT2A</t>
  </si>
  <si>
    <t>AVX/KYOCERA</t>
  </si>
  <si>
    <t>RK73H2ATTD2102F</t>
  </si>
  <si>
    <t>RK73H1ETTP8062F</t>
  </si>
  <si>
    <t>RK73H1ETTP2002F</t>
  </si>
  <si>
    <t>RK73H1ETTP1000F</t>
  </si>
  <si>
    <t>RK73H1ETTP1003F</t>
  </si>
  <si>
    <t>C0402C222K5RAC</t>
  </si>
  <si>
    <t>ERJ2RKF3322X</t>
  </si>
  <si>
    <t>PANASONIC</t>
  </si>
  <si>
    <t>MSP430F5418AIPNR REV. H</t>
  </si>
  <si>
    <t>TEXAS INSTRUMENTS</t>
  </si>
  <si>
    <t>RK73H1ETTP33R0F</t>
  </si>
  <si>
    <t>RK73H1JTTD9093F</t>
  </si>
  <si>
    <t>YAGEO CORPORATION</t>
  </si>
  <si>
    <t>NFL21SP506X1C3D</t>
  </si>
  <si>
    <t>MURATA ELECTRONICS</t>
  </si>
  <si>
    <t>T510X476K035ATE065</t>
  </si>
  <si>
    <t>C1206C475K5PAC7800</t>
  </si>
  <si>
    <t>RK73H1ETTP1623F</t>
  </si>
  <si>
    <t>RK73H1ETTP3013F</t>
  </si>
  <si>
    <t>RK73H1ETTP5363F</t>
  </si>
  <si>
    <t>CC0402KRX5R6BB224</t>
  </si>
  <si>
    <t>C0805C474K5RAC7800</t>
  </si>
  <si>
    <t>144713</t>
  </si>
  <si>
    <t>AVNET</t>
  </si>
  <si>
    <t>08053C104MAT2A</t>
  </si>
  <si>
    <t>1206YC105KAT2A</t>
  </si>
  <si>
    <t>43045-0412</t>
  </si>
  <si>
    <t>MOLEX INCORPORATED</t>
  </si>
  <si>
    <t>015403.5.DR</t>
  </si>
  <si>
    <t>LITTELFUSE</t>
  </si>
  <si>
    <t>LRF3W-R01FW</t>
  </si>
  <si>
    <t>WELWYN COMPONENTS LTD.</t>
  </si>
  <si>
    <t>H-178C-LP</t>
  </si>
  <si>
    <t>BIVAR</t>
  </si>
  <si>
    <t>TLC555IDR</t>
  </si>
  <si>
    <t>BAT54C-7-F</t>
  </si>
  <si>
    <t>DIODES INC</t>
  </si>
  <si>
    <t>RK73H1ETTP4992F</t>
  </si>
  <si>
    <t>RK73B1ETTP104J</t>
  </si>
  <si>
    <t>NTHS1005N01N5002JE</t>
  </si>
  <si>
    <t>VISHAY/DALE</t>
  </si>
  <si>
    <t>SM05.TCT</t>
  </si>
  <si>
    <t>SEMTECH</t>
  </si>
  <si>
    <t>TSD-720</t>
  </si>
  <si>
    <t>PREMIER MAGNETICS</t>
  </si>
  <si>
    <t>RC0805FR-07100RL</t>
  </si>
  <si>
    <t>RK73H2ATTD1473F</t>
  </si>
  <si>
    <t>RK73H2ATTD2213F</t>
  </si>
  <si>
    <t>RK73H2ATTD2432F</t>
  </si>
  <si>
    <t>RK73H2ATTD2491F</t>
  </si>
  <si>
    <t>RK73H2ATTD2492F</t>
  </si>
  <si>
    <t>RK73H2ATTD2493F</t>
  </si>
  <si>
    <t>RK73H2ATTD2552F</t>
  </si>
  <si>
    <t>RK73H2ATTD2613F</t>
  </si>
  <si>
    <t>CRCW080537K4FKEA</t>
  </si>
  <si>
    <t>VISHAY</t>
  </si>
  <si>
    <t>RK73H2ATTD4023F</t>
  </si>
  <si>
    <t>RK73H2ATTD4753F</t>
  </si>
  <si>
    <t>RK73H2ATTD5111F</t>
  </si>
  <si>
    <t>RK73H2ATTD6043F</t>
  </si>
  <si>
    <t>RK73H2ATTD6653F</t>
  </si>
  <si>
    <t>RK73H2ATTD6811F</t>
  </si>
  <si>
    <t>RK73H2ATTD6983F</t>
  </si>
  <si>
    <t>RK73H2ATTD8252F</t>
  </si>
  <si>
    <t>RK73H2ATTD9533F</t>
  </si>
  <si>
    <t>RK73H1JTTD1000F</t>
  </si>
  <si>
    <t>T491A335M016AT</t>
  </si>
  <si>
    <t>293D227X06R3E2TE3</t>
  </si>
  <si>
    <t>VISHAY/SPRAGUE</t>
  </si>
  <si>
    <t>C0805C220J5GAC7800</t>
  </si>
  <si>
    <t>12065A331JAT2A</t>
  </si>
  <si>
    <t>C1206C681J5GAC7800</t>
  </si>
  <si>
    <t>C1206C223K5RAC7800</t>
  </si>
  <si>
    <t>12063C224KAT2A</t>
  </si>
  <si>
    <t>GRM155R71H102KA01D</t>
  </si>
  <si>
    <t>12101C474KAT2A</t>
  </si>
  <si>
    <t>GRM21BR61A225KA01L</t>
  </si>
  <si>
    <t>TTI,Verical,Avnet,DGK,Mouser</t>
  </si>
  <si>
    <t>DGK</t>
  </si>
  <si>
    <t>Arrow</t>
  </si>
  <si>
    <t>lv</t>
  </si>
  <si>
    <t>Need qty</t>
  </si>
  <si>
    <t>Digikey</t>
  </si>
  <si>
    <t>Rochestor</t>
  </si>
  <si>
    <t>Verical</t>
  </si>
  <si>
    <t>Mouser</t>
  </si>
  <si>
    <t>digikey</t>
  </si>
  <si>
    <t>mouser</t>
  </si>
  <si>
    <t>mosuer</t>
  </si>
  <si>
    <t>Avnet</t>
  </si>
  <si>
    <t>Future,TTI, Digikey,mouser,arrow</t>
  </si>
  <si>
    <t>future</t>
  </si>
  <si>
    <t>NEXPERIA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</si>
</sst>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$]#,##0.0000;\-[$$]#,##0.0000"/>
  </numFmts>
  <fonts count="5" x14ac:knownFonts="1">
    <font>
      <sz val="8"/>
      <name val="Arial"/>
    </font>
    <font>
      <sz val="8"/>
      <name val="Arial"/>
      <family val="2"/>
    </font>
    <font>
      <sz val="8"/>
      <color rgb="FFFFFFFF"/>
      <name val="Arial"/>
      <family val="2"/>
    </font>
    <font>
      <sz val="9"/>
      <name val="宋体"/>
      <family val="2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9C4E9"/>
        <bgColor indexed="64"/>
      </patternFill>
    </fill>
    <fill>
      <patternFill patternType="solid">
        <fgColor rgb="FFD5E2F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8" fontId="1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37" fontId="0" fillId="0" borderId="0" xfId="0" applyNumberFormat="1" applyAlignment="1">
      <alignment horizontal="right"/>
    </xf>
    <xf numFmtId="37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37" fontId="3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37" fontId="1" fillId="4" borderId="0" xfId="0" applyNumberFormat="1" applyFont="1" applyFill="1" applyAlignment="1">
      <alignment horizontal="right"/>
    </xf>
    <xf numFmtId="178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37" fontId="1" fillId="5" borderId="0" xfId="0" applyNumberFormat="1" applyFont="1" applyFill="1" applyAlignment="1">
      <alignment horizontal="righ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" fillId="7" borderId="0" xfId="0" applyFont="1" applyFill="1" applyAlignment="1">
      <alignment horizontal="left"/>
    </xf>
  </cellXfs>
  <cellStyles count="2">
    <cellStyle name="Normal 3" xfId="1"/>
    <cellStyle name="常规" xfId="0" builtinId="0"/>
  </cellStyles>
  <dxfs count="9"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workbookViewId="0">
      <pane ySplit="1" topLeftCell="A2" activePane="bottomLeft" state="frozen"/>
      <selection pane="bottomLeft" activeCell="I9" sqref="I9"/>
    </sheetView>
  </sheetViews>
  <sheetFormatPr defaultRowHeight="11.25" x14ac:dyDescent="0.2"/>
  <cols>
    <col min="1" max="1" width="14.1640625" customWidth="1"/>
    <col min="2" max="2" width="12.83203125" customWidth="1"/>
    <col min="3" max="3" width="8.1640625" customWidth="1"/>
    <col min="4" max="4" width="7.33203125" customWidth="1"/>
    <col min="5" max="5" width="6" customWidth="1"/>
    <col min="6" max="19" width="9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1" x14ac:dyDescent="0.2">
      <c r="A2" s="17" t="s">
        <v>61</v>
      </c>
      <c r="B2" s="4" t="s">
        <v>19</v>
      </c>
      <c r="C2" s="2">
        <v>133</v>
      </c>
      <c r="D2" s="2">
        <v>0</v>
      </c>
      <c r="E2" s="6" t="s">
        <v>20</v>
      </c>
      <c r="F2" s="2">
        <v>1872</v>
      </c>
      <c r="G2" s="2">
        <v>5000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24500</v>
      </c>
      <c r="P2" s="2">
        <v>3000</v>
      </c>
      <c r="Q2" s="2">
        <v>2050</v>
      </c>
      <c r="R2" s="2">
        <v>2000</v>
      </c>
      <c r="S2" s="3">
        <v>0</v>
      </c>
    </row>
    <row r="3" spans="1:21" x14ac:dyDescent="0.2">
      <c r="A3" s="18" t="s">
        <v>61</v>
      </c>
      <c r="B3" s="5" t="s">
        <v>19</v>
      </c>
      <c r="C3" s="3">
        <v>133</v>
      </c>
      <c r="D3" s="3">
        <v>0</v>
      </c>
      <c r="E3" s="6" t="s">
        <v>21</v>
      </c>
      <c r="F3" s="2">
        <v>6343</v>
      </c>
      <c r="G3" s="2">
        <v>5750</v>
      </c>
      <c r="H3" s="2">
        <v>3000</v>
      </c>
      <c r="I3" s="3">
        <v>0</v>
      </c>
      <c r="J3" s="2">
        <v>3000</v>
      </c>
      <c r="K3" s="2">
        <v>3000</v>
      </c>
      <c r="L3" s="2">
        <v>3000</v>
      </c>
      <c r="M3" s="2">
        <v>3000</v>
      </c>
      <c r="N3" s="2">
        <v>3000</v>
      </c>
      <c r="O3" s="2">
        <v>3000</v>
      </c>
      <c r="P3" s="2">
        <v>3000</v>
      </c>
      <c r="Q3" s="3">
        <v>0</v>
      </c>
      <c r="R3" s="3">
        <v>0</v>
      </c>
      <c r="S3" s="3">
        <v>0</v>
      </c>
    </row>
    <row r="4" spans="1:21" ht="12" x14ac:dyDescent="0.2">
      <c r="A4" s="18" t="s">
        <v>61</v>
      </c>
      <c r="B4" s="5" t="s">
        <v>19</v>
      </c>
      <c r="C4" s="3">
        <v>133</v>
      </c>
      <c r="D4" s="3">
        <v>0</v>
      </c>
      <c r="E4" s="6" t="s">
        <v>22</v>
      </c>
      <c r="F4" s="11">
        <f>F3-F2</f>
        <v>4471</v>
      </c>
      <c r="G4" s="11">
        <f t="shared" ref="G4:S4" si="0">F4+G3-G2</f>
        <v>5221</v>
      </c>
      <c r="H4" s="11">
        <f t="shared" si="0"/>
        <v>8221</v>
      </c>
      <c r="I4" s="11">
        <f t="shared" si="0"/>
        <v>8221</v>
      </c>
      <c r="J4" s="11">
        <f t="shared" si="0"/>
        <v>11221</v>
      </c>
      <c r="K4" s="11">
        <f t="shared" si="0"/>
        <v>14221</v>
      </c>
      <c r="L4" s="11">
        <f t="shared" si="0"/>
        <v>17221</v>
      </c>
      <c r="M4" s="11">
        <f t="shared" si="0"/>
        <v>20221</v>
      </c>
      <c r="N4" s="11">
        <f t="shared" si="0"/>
        <v>23221</v>
      </c>
      <c r="O4" s="11">
        <f t="shared" si="0"/>
        <v>1721</v>
      </c>
      <c r="P4" s="11">
        <f t="shared" si="0"/>
        <v>1721</v>
      </c>
      <c r="Q4" s="11">
        <f t="shared" si="0"/>
        <v>-329</v>
      </c>
      <c r="R4" s="11">
        <f t="shared" si="0"/>
        <v>-2329</v>
      </c>
      <c r="S4" s="11">
        <f t="shared" si="0"/>
        <v>-2329</v>
      </c>
      <c r="T4" s="7">
        <f>MIN(F4:S4)</f>
        <v>-2329</v>
      </c>
      <c r="U4" s="8">
        <f>COUNTIF(F4:S4,"&lt;0")</f>
        <v>3</v>
      </c>
    </row>
    <row r="5" spans="1:21" x14ac:dyDescent="0.2">
      <c r="A5" s="17" t="s">
        <v>117</v>
      </c>
      <c r="B5" s="4" t="s">
        <v>19</v>
      </c>
      <c r="C5" s="2">
        <v>112</v>
      </c>
      <c r="D5" s="2">
        <v>0</v>
      </c>
      <c r="E5" s="6" t="s">
        <v>20</v>
      </c>
      <c r="F5" s="2">
        <v>1872</v>
      </c>
      <c r="G5" s="2">
        <v>5000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>
        <v>24500</v>
      </c>
      <c r="P5" s="2">
        <v>3000</v>
      </c>
      <c r="Q5" s="2">
        <v>2050</v>
      </c>
      <c r="R5" s="2">
        <v>2000</v>
      </c>
      <c r="S5" s="3">
        <v>0</v>
      </c>
    </row>
    <row r="6" spans="1:21" x14ac:dyDescent="0.2">
      <c r="A6" s="18" t="s">
        <v>117</v>
      </c>
      <c r="B6" s="5" t="s">
        <v>19</v>
      </c>
      <c r="C6" s="3">
        <v>112</v>
      </c>
      <c r="D6" s="3">
        <v>0</v>
      </c>
      <c r="E6" s="6" t="s">
        <v>21</v>
      </c>
      <c r="F6" s="2">
        <v>14325</v>
      </c>
      <c r="G6" s="3">
        <v>0</v>
      </c>
      <c r="H6" s="2">
        <v>3000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21" ht="12" x14ac:dyDescent="0.2">
      <c r="A7" s="18" t="s">
        <v>117</v>
      </c>
      <c r="B7" s="5" t="s">
        <v>19</v>
      </c>
      <c r="C7" s="3">
        <v>112</v>
      </c>
      <c r="D7" s="3">
        <v>0</v>
      </c>
      <c r="E7" s="6" t="s">
        <v>22</v>
      </c>
      <c r="F7" s="11">
        <f>F6-F5</f>
        <v>12453</v>
      </c>
      <c r="G7" s="11">
        <f t="shared" ref="G7:S7" si="1">F7+G6-G5</f>
        <v>7453</v>
      </c>
      <c r="H7" s="11">
        <f t="shared" si="1"/>
        <v>10453</v>
      </c>
      <c r="I7" s="11">
        <f t="shared" si="1"/>
        <v>10453</v>
      </c>
      <c r="J7" s="11">
        <f t="shared" si="1"/>
        <v>10453</v>
      </c>
      <c r="K7" s="11">
        <f t="shared" si="1"/>
        <v>10453</v>
      </c>
      <c r="L7" s="11">
        <f t="shared" si="1"/>
        <v>10453</v>
      </c>
      <c r="M7" s="11">
        <f t="shared" si="1"/>
        <v>10453</v>
      </c>
      <c r="N7" s="11">
        <f t="shared" si="1"/>
        <v>10453</v>
      </c>
      <c r="O7" s="11">
        <f t="shared" si="1"/>
        <v>-14047</v>
      </c>
      <c r="P7" s="11">
        <f t="shared" si="1"/>
        <v>-17047</v>
      </c>
      <c r="Q7" s="11">
        <f t="shared" si="1"/>
        <v>-19097</v>
      </c>
      <c r="R7" s="11">
        <f t="shared" si="1"/>
        <v>-21097</v>
      </c>
      <c r="S7" s="11">
        <f t="shared" si="1"/>
        <v>-21097</v>
      </c>
      <c r="T7" s="7">
        <f>MIN(F7:S7)</f>
        <v>-21097</v>
      </c>
      <c r="U7" s="8">
        <f>COUNTIF(F7:S7,"&lt;0")</f>
        <v>5</v>
      </c>
    </row>
    <row r="8" spans="1:21" x14ac:dyDescent="0.2">
      <c r="A8" s="17" t="s">
        <v>197</v>
      </c>
      <c r="B8" s="4" t="s">
        <v>33</v>
      </c>
      <c r="C8" s="2">
        <v>91</v>
      </c>
      <c r="D8" s="2">
        <v>0</v>
      </c>
      <c r="E8" s="6" t="s">
        <v>20</v>
      </c>
      <c r="F8" s="2">
        <v>3132</v>
      </c>
      <c r="G8" s="2">
        <v>5000</v>
      </c>
      <c r="H8" s="2">
        <v>5000</v>
      </c>
      <c r="I8" s="2">
        <v>5000</v>
      </c>
      <c r="J8" s="3">
        <v>0</v>
      </c>
      <c r="K8" s="2">
        <v>4000</v>
      </c>
      <c r="L8" s="2">
        <v>4182</v>
      </c>
      <c r="M8" s="2">
        <v>4600</v>
      </c>
      <c r="N8" s="2">
        <v>4500</v>
      </c>
      <c r="O8" s="2">
        <v>4500</v>
      </c>
      <c r="P8" s="2">
        <v>4000</v>
      </c>
      <c r="Q8" s="2">
        <v>3600</v>
      </c>
      <c r="R8" s="2">
        <v>3600</v>
      </c>
      <c r="S8" s="2">
        <v>660</v>
      </c>
    </row>
    <row r="9" spans="1:21" x14ac:dyDescent="0.2">
      <c r="A9" s="18" t="s">
        <v>197</v>
      </c>
      <c r="B9" s="5" t="s">
        <v>33</v>
      </c>
      <c r="C9" s="3">
        <v>91</v>
      </c>
      <c r="D9" s="3">
        <v>0</v>
      </c>
      <c r="E9" s="6" t="s">
        <v>21</v>
      </c>
      <c r="F9" s="2">
        <v>12266</v>
      </c>
      <c r="G9" s="3">
        <v>0</v>
      </c>
      <c r="H9" s="3">
        <v>0</v>
      </c>
      <c r="I9" s="3">
        <v>0</v>
      </c>
      <c r="J9" s="2">
        <v>4500</v>
      </c>
      <c r="K9" s="2">
        <v>6500</v>
      </c>
      <c r="L9" s="2">
        <v>6500</v>
      </c>
      <c r="M9" s="14">
        <v>10000</v>
      </c>
      <c r="N9" s="3">
        <v>0</v>
      </c>
      <c r="O9" s="3">
        <v>0</v>
      </c>
      <c r="P9" s="2">
        <v>11500</v>
      </c>
      <c r="Q9" s="3">
        <v>0</v>
      </c>
      <c r="R9" s="3">
        <v>0</v>
      </c>
      <c r="S9" s="2">
        <v>24000</v>
      </c>
    </row>
    <row r="10" spans="1:21" ht="12" x14ac:dyDescent="0.2">
      <c r="A10" s="18" t="s">
        <v>197</v>
      </c>
      <c r="B10" s="5" t="s">
        <v>33</v>
      </c>
      <c r="C10" s="3">
        <v>91</v>
      </c>
      <c r="D10" s="3">
        <v>0</v>
      </c>
      <c r="E10" s="6" t="s">
        <v>22</v>
      </c>
      <c r="F10" s="11">
        <f>F9-F8</f>
        <v>9134</v>
      </c>
      <c r="G10" s="11">
        <f t="shared" ref="G10:S10" si="2">F10+G9-G8</f>
        <v>4134</v>
      </c>
      <c r="H10" s="11">
        <f t="shared" si="2"/>
        <v>-866</v>
      </c>
      <c r="I10" s="11">
        <f t="shared" si="2"/>
        <v>-5866</v>
      </c>
      <c r="J10" s="11">
        <f t="shared" si="2"/>
        <v>-1366</v>
      </c>
      <c r="K10" s="11">
        <f t="shared" si="2"/>
        <v>1134</v>
      </c>
      <c r="L10" s="11">
        <f t="shared" si="2"/>
        <v>3452</v>
      </c>
      <c r="M10" s="11">
        <f t="shared" si="2"/>
        <v>8852</v>
      </c>
      <c r="N10" s="11">
        <f t="shared" si="2"/>
        <v>4352</v>
      </c>
      <c r="O10" s="11">
        <f t="shared" si="2"/>
        <v>-148</v>
      </c>
      <c r="P10" s="11">
        <f t="shared" si="2"/>
        <v>7352</v>
      </c>
      <c r="Q10" s="11">
        <f t="shared" si="2"/>
        <v>3752</v>
      </c>
      <c r="R10" s="11">
        <f t="shared" si="2"/>
        <v>152</v>
      </c>
      <c r="S10" s="11">
        <f t="shared" si="2"/>
        <v>23492</v>
      </c>
      <c r="T10" s="7">
        <f>MIN(F10:S10)</f>
        <v>-5866</v>
      </c>
      <c r="U10" s="8">
        <f>COUNTIF(F10:S10,"&lt;0")</f>
        <v>4</v>
      </c>
    </row>
    <row r="11" spans="1:21" x14ac:dyDescent="0.2">
      <c r="A11" s="17" t="s">
        <v>209</v>
      </c>
      <c r="B11" s="4" t="s">
        <v>208</v>
      </c>
      <c r="C11" s="2">
        <v>84</v>
      </c>
      <c r="D11" s="2">
        <v>0</v>
      </c>
      <c r="E11" s="6" t="s">
        <v>20</v>
      </c>
      <c r="F11" s="2">
        <v>1517</v>
      </c>
      <c r="G11" s="3">
        <v>0</v>
      </c>
      <c r="H11" s="2">
        <v>270</v>
      </c>
      <c r="I11" s="2">
        <v>139</v>
      </c>
      <c r="J11" s="3">
        <v>0</v>
      </c>
      <c r="K11" s="3">
        <v>0</v>
      </c>
      <c r="L11" s="2">
        <v>270</v>
      </c>
      <c r="M11" s="2">
        <v>270</v>
      </c>
      <c r="N11" s="2">
        <v>90</v>
      </c>
      <c r="O11" s="3">
        <v>0</v>
      </c>
      <c r="P11" s="2">
        <v>550</v>
      </c>
      <c r="Q11" s="3">
        <v>0</v>
      </c>
      <c r="R11" s="3">
        <v>0</v>
      </c>
      <c r="S11" s="3">
        <v>0</v>
      </c>
    </row>
    <row r="12" spans="1:21" x14ac:dyDescent="0.2">
      <c r="A12" s="18" t="s">
        <v>209</v>
      </c>
      <c r="B12" s="5" t="s">
        <v>208</v>
      </c>
      <c r="C12" s="3">
        <v>84</v>
      </c>
      <c r="D12" s="3">
        <v>0</v>
      </c>
      <c r="E12" s="6" t="s">
        <v>21</v>
      </c>
      <c r="F12" s="2">
        <v>1134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>
        <v>10000</v>
      </c>
    </row>
    <row r="13" spans="1:21" ht="12" x14ac:dyDescent="0.2">
      <c r="A13" s="18" t="s">
        <v>209</v>
      </c>
      <c r="B13" s="5" t="s">
        <v>208</v>
      </c>
      <c r="C13" s="3">
        <v>84</v>
      </c>
      <c r="D13" s="3">
        <v>0</v>
      </c>
      <c r="E13" s="6" t="s">
        <v>22</v>
      </c>
      <c r="F13" s="11">
        <f>F12-F11</f>
        <v>-383</v>
      </c>
      <c r="G13" s="11">
        <f t="shared" ref="G13:S13" si="3">F13+G12-G11</f>
        <v>-383</v>
      </c>
      <c r="H13" s="11">
        <f t="shared" si="3"/>
        <v>-653</v>
      </c>
      <c r="I13" s="11">
        <f t="shared" si="3"/>
        <v>-792</v>
      </c>
      <c r="J13" s="11">
        <f t="shared" si="3"/>
        <v>-792</v>
      </c>
      <c r="K13" s="11">
        <f t="shared" si="3"/>
        <v>-792</v>
      </c>
      <c r="L13" s="11">
        <f t="shared" si="3"/>
        <v>-1062</v>
      </c>
      <c r="M13" s="11">
        <f t="shared" si="3"/>
        <v>-1332</v>
      </c>
      <c r="N13" s="11">
        <f t="shared" si="3"/>
        <v>-1422</v>
      </c>
      <c r="O13" s="11">
        <f t="shared" si="3"/>
        <v>-1422</v>
      </c>
      <c r="P13" s="11">
        <f t="shared" si="3"/>
        <v>-1972</v>
      </c>
      <c r="Q13" s="11">
        <f t="shared" si="3"/>
        <v>-1972</v>
      </c>
      <c r="R13" s="11">
        <f t="shared" si="3"/>
        <v>-1972</v>
      </c>
      <c r="S13" s="11">
        <f t="shared" si="3"/>
        <v>8028</v>
      </c>
      <c r="T13" s="7">
        <f>MIN(F13:S13)</f>
        <v>-1972</v>
      </c>
      <c r="U13" s="8">
        <f>COUNTIF(F13:S13,"&lt;0")</f>
        <v>13</v>
      </c>
    </row>
    <row r="14" spans="1:21" x14ac:dyDescent="0.2">
      <c r="A14" s="17" t="s">
        <v>228</v>
      </c>
      <c r="B14" s="4" t="s">
        <v>25</v>
      </c>
      <c r="C14" s="2">
        <v>210</v>
      </c>
      <c r="D14" s="2">
        <v>0</v>
      </c>
      <c r="E14" s="6" t="s">
        <v>20</v>
      </c>
      <c r="F14" s="3">
        <v>0</v>
      </c>
      <c r="G14" s="2">
        <v>3717</v>
      </c>
      <c r="H14" s="2">
        <v>6000</v>
      </c>
      <c r="I14" s="2">
        <v>5596</v>
      </c>
      <c r="J14" s="2">
        <v>5000</v>
      </c>
      <c r="K14" s="3">
        <v>0</v>
      </c>
      <c r="L14" s="2">
        <v>4000</v>
      </c>
      <c r="M14" s="2">
        <v>4000</v>
      </c>
      <c r="N14" s="2">
        <v>4000</v>
      </c>
      <c r="O14" s="2">
        <v>4000</v>
      </c>
      <c r="P14" s="2">
        <v>1500</v>
      </c>
      <c r="Q14" s="2">
        <v>1084</v>
      </c>
      <c r="R14" s="2">
        <v>1500</v>
      </c>
      <c r="S14" s="2">
        <v>1500</v>
      </c>
    </row>
    <row r="15" spans="1:21" x14ac:dyDescent="0.2">
      <c r="A15" s="18" t="s">
        <v>228</v>
      </c>
      <c r="B15" s="5" t="s">
        <v>25</v>
      </c>
      <c r="C15" s="3">
        <v>210</v>
      </c>
      <c r="D15" s="3">
        <v>0</v>
      </c>
      <c r="E15" s="6" t="s">
        <v>21</v>
      </c>
      <c r="F15" s="2">
        <v>6199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2">
        <v>35106</v>
      </c>
      <c r="M15" s="3">
        <v>0</v>
      </c>
      <c r="N15" s="3">
        <v>0</v>
      </c>
      <c r="O15" s="3">
        <v>0</v>
      </c>
      <c r="P15" s="2">
        <v>12996</v>
      </c>
      <c r="Q15" s="3">
        <v>0</v>
      </c>
      <c r="R15" s="3">
        <v>0</v>
      </c>
      <c r="S15" s="3">
        <v>0</v>
      </c>
    </row>
    <row r="16" spans="1:21" ht="12" x14ac:dyDescent="0.2">
      <c r="A16" s="18" t="s">
        <v>228</v>
      </c>
      <c r="B16" s="5" t="s">
        <v>25</v>
      </c>
      <c r="C16" s="3">
        <v>210</v>
      </c>
      <c r="D16" s="3">
        <v>0</v>
      </c>
      <c r="E16" s="6" t="s">
        <v>22</v>
      </c>
      <c r="F16" s="11">
        <f>F15-F14</f>
        <v>6199</v>
      </c>
      <c r="G16" s="11">
        <f t="shared" ref="G16:S16" si="4">F16+G15-G14</f>
        <v>2482</v>
      </c>
      <c r="H16" s="11">
        <f t="shared" si="4"/>
        <v>-3518</v>
      </c>
      <c r="I16" s="11">
        <f t="shared" si="4"/>
        <v>-9114</v>
      </c>
      <c r="J16" s="11">
        <f t="shared" si="4"/>
        <v>-14114</v>
      </c>
      <c r="K16" s="11">
        <f t="shared" si="4"/>
        <v>-14114</v>
      </c>
      <c r="L16" s="11">
        <f t="shared" si="4"/>
        <v>16992</v>
      </c>
      <c r="M16" s="11">
        <f t="shared" si="4"/>
        <v>12992</v>
      </c>
      <c r="N16" s="11">
        <f t="shared" si="4"/>
        <v>8992</v>
      </c>
      <c r="O16" s="11">
        <f t="shared" si="4"/>
        <v>4992</v>
      </c>
      <c r="P16" s="11">
        <f t="shared" si="4"/>
        <v>16488</v>
      </c>
      <c r="Q16" s="11">
        <f t="shared" si="4"/>
        <v>15404</v>
      </c>
      <c r="R16" s="11">
        <f t="shared" si="4"/>
        <v>13904</v>
      </c>
      <c r="S16" s="11">
        <f t="shared" si="4"/>
        <v>12404</v>
      </c>
      <c r="T16" s="7">
        <f>MIN(F16:S16)</f>
        <v>-14114</v>
      </c>
      <c r="U16" s="8">
        <f>COUNTIF(F16:S16,"&lt;0")</f>
        <v>4</v>
      </c>
    </row>
    <row r="17" spans="1:21" x14ac:dyDescent="0.2">
      <c r="A17" s="17" t="s">
        <v>273</v>
      </c>
      <c r="B17" s="4" t="s">
        <v>47</v>
      </c>
      <c r="C17" s="2">
        <v>70</v>
      </c>
      <c r="D17" s="2">
        <v>0</v>
      </c>
      <c r="E17" s="6" t="s">
        <v>20</v>
      </c>
      <c r="F17" s="3">
        <v>0</v>
      </c>
      <c r="G17" s="2">
        <v>3717</v>
      </c>
      <c r="H17" s="2">
        <v>6000</v>
      </c>
      <c r="I17" s="2">
        <v>5596</v>
      </c>
      <c r="J17" s="2">
        <v>5000</v>
      </c>
      <c r="K17" s="3">
        <v>0</v>
      </c>
      <c r="L17" s="2">
        <v>4000</v>
      </c>
      <c r="M17" s="2">
        <v>4000</v>
      </c>
      <c r="N17" s="2">
        <v>4000</v>
      </c>
      <c r="O17" s="2">
        <v>4000</v>
      </c>
      <c r="P17" s="2">
        <v>1500</v>
      </c>
      <c r="Q17" s="2">
        <v>1084</v>
      </c>
      <c r="R17" s="2">
        <v>1500</v>
      </c>
      <c r="S17" s="2">
        <v>1500</v>
      </c>
    </row>
    <row r="18" spans="1:21" x14ac:dyDescent="0.2">
      <c r="A18" s="18" t="s">
        <v>273</v>
      </c>
      <c r="B18" s="5" t="s">
        <v>47</v>
      </c>
      <c r="C18" s="3">
        <v>70</v>
      </c>
      <c r="D18" s="3">
        <v>0</v>
      </c>
      <c r="E18" s="6" t="s">
        <v>21</v>
      </c>
      <c r="F18" s="2">
        <v>9076</v>
      </c>
      <c r="G18" s="3">
        <v>0</v>
      </c>
      <c r="H18" s="2">
        <v>12000</v>
      </c>
      <c r="I18" s="3">
        <v>0</v>
      </c>
      <c r="J18" s="2">
        <v>6000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>
        <v>3000</v>
      </c>
      <c r="Q18" s="2">
        <v>3000</v>
      </c>
      <c r="R18" s="2">
        <v>1500</v>
      </c>
      <c r="S18" s="2">
        <v>3000</v>
      </c>
    </row>
    <row r="19" spans="1:21" ht="12" x14ac:dyDescent="0.2">
      <c r="A19" s="18" t="s">
        <v>273</v>
      </c>
      <c r="B19" s="5" t="s">
        <v>47</v>
      </c>
      <c r="C19" s="3">
        <v>70</v>
      </c>
      <c r="D19" s="3">
        <v>0</v>
      </c>
      <c r="E19" s="6" t="s">
        <v>22</v>
      </c>
      <c r="F19" s="11">
        <f>F18-F17</f>
        <v>9076</v>
      </c>
      <c r="G19" s="11">
        <f t="shared" ref="G19:S19" si="5">F19+G18-G17</f>
        <v>5359</v>
      </c>
      <c r="H19" s="11">
        <f t="shared" si="5"/>
        <v>11359</v>
      </c>
      <c r="I19" s="11">
        <f t="shared" si="5"/>
        <v>5763</v>
      </c>
      <c r="J19" s="11">
        <f t="shared" si="5"/>
        <v>6763</v>
      </c>
      <c r="K19" s="11">
        <f t="shared" si="5"/>
        <v>6763</v>
      </c>
      <c r="L19" s="11">
        <f t="shared" si="5"/>
        <v>2763</v>
      </c>
      <c r="M19" s="11">
        <f t="shared" si="5"/>
        <v>-1237</v>
      </c>
      <c r="N19" s="11">
        <f t="shared" si="5"/>
        <v>-5237</v>
      </c>
      <c r="O19" s="11">
        <f t="shared" si="5"/>
        <v>-9237</v>
      </c>
      <c r="P19" s="11">
        <f t="shared" si="5"/>
        <v>-7737</v>
      </c>
      <c r="Q19" s="11">
        <f t="shared" si="5"/>
        <v>-5821</v>
      </c>
      <c r="R19" s="11">
        <f t="shared" si="5"/>
        <v>-5821</v>
      </c>
      <c r="S19" s="11">
        <f t="shared" si="5"/>
        <v>-4321</v>
      </c>
      <c r="T19" s="7">
        <f>MIN(F19:S19)</f>
        <v>-9237</v>
      </c>
      <c r="U19" s="8">
        <f>COUNTIF(F19:S19,"&lt;0")</f>
        <v>7</v>
      </c>
    </row>
    <row r="20" spans="1:21" x14ac:dyDescent="0.2">
      <c r="A20" s="17" t="s">
        <v>282</v>
      </c>
      <c r="B20" s="4" t="s">
        <v>25</v>
      </c>
      <c r="C20" s="2">
        <v>154</v>
      </c>
      <c r="D20" s="2">
        <v>0</v>
      </c>
      <c r="E20" s="6" t="s">
        <v>20</v>
      </c>
      <c r="F20" s="3">
        <v>0</v>
      </c>
      <c r="G20" s="2">
        <v>3717</v>
      </c>
      <c r="H20" s="2">
        <v>6000</v>
      </c>
      <c r="I20" s="2">
        <v>5596</v>
      </c>
      <c r="J20" s="2">
        <v>5000</v>
      </c>
      <c r="K20" s="3">
        <v>0</v>
      </c>
      <c r="L20" s="2">
        <v>4000</v>
      </c>
      <c r="M20" s="2">
        <v>4000</v>
      </c>
      <c r="N20" s="2">
        <v>4000</v>
      </c>
      <c r="O20" s="2">
        <v>4000</v>
      </c>
      <c r="P20" s="2">
        <v>1500</v>
      </c>
      <c r="Q20" s="2">
        <v>1084</v>
      </c>
      <c r="R20" s="2">
        <v>1500</v>
      </c>
      <c r="S20" s="2">
        <v>1500</v>
      </c>
    </row>
    <row r="21" spans="1:21" x14ac:dyDescent="0.2">
      <c r="A21" s="18" t="s">
        <v>282</v>
      </c>
      <c r="B21" s="5" t="s">
        <v>25</v>
      </c>
      <c r="C21" s="3">
        <v>154</v>
      </c>
      <c r="D21" s="3">
        <v>0</v>
      </c>
      <c r="E21" s="6" t="s">
        <v>21</v>
      </c>
      <c r="F21" s="2">
        <v>12283</v>
      </c>
      <c r="G21" s="3">
        <v>0</v>
      </c>
      <c r="H21" s="3">
        <v>0</v>
      </c>
      <c r="I21" s="2">
        <v>7200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21" ht="12" x14ac:dyDescent="0.2">
      <c r="A22" s="18" t="s">
        <v>282</v>
      </c>
      <c r="B22" s="5" t="s">
        <v>25</v>
      </c>
      <c r="C22" s="3">
        <v>154</v>
      </c>
      <c r="D22" s="3">
        <v>0</v>
      </c>
      <c r="E22" s="6" t="s">
        <v>22</v>
      </c>
      <c r="F22" s="11">
        <f>F21-F20</f>
        <v>12283</v>
      </c>
      <c r="G22" s="11">
        <f t="shared" ref="G22:S22" si="6">F22+G21-G20</f>
        <v>8566</v>
      </c>
      <c r="H22" s="11">
        <f t="shared" si="6"/>
        <v>2566</v>
      </c>
      <c r="I22" s="11">
        <f t="shared" si="6"/>
        <v>4170</v>
      </c>
      <c r="J22" s="11">
        <f t="shared" si="6"/>
        <v>-830</v>
      </c>
      <c r="K22" s="11">
        <f t="shared" si="6"/>
        <v>-830</v>
      </c>
      <c r="L22" s="11">
        <f t="shared" si="6"/>
        <v>-4830</v>
      </c>
      <c r="M22" s="11">
        <f t="shared" si="6"/>
        <v>-8830</v>
      </c>
      <c r="N22" s="11">
        <f t="shared" si="6"/>
        <v>-12830</v>
      </c>
      <c r="O22" s="11">
        <f t="shared" si="6"/>
        <v>-16830</v>
      </c>
      <c r="P22" s="11">
        <f t="shared" si="6"/>
        <v>-18330</v>
      </c>
      <c r="Q22" s="11">
        <f t="shared" si="6"/>
        <v>-19414</v>
      </c>
      <c r="R22" s="11">
        <f t="shared" si="6"/>
        <v>-20914</v>
      </c>
      <c r="S22" s="11">
        <f t="shared" si="6"/>
        <v>-22414</v>
      </c>
      <c r="T22" s="7">
        <f>MIN(F22:S22)</f>
        <v>-22414</v>
      </c>
      <c r="U22" s="8">
        <f>COUNTIF(F22:S22,"&lt;0")</f>
        <v>10</v>
      </c>
    </row>
    <row r="23" spans="1:21" x14ac:dyDescent="0.2">
      <c r="A23" s="17" t="s">
        <v>295</v>
      </c>
      <c r="B23" s="4" t="s">
        <v>19</v>
      </c>
      <c r="C23" s="2">
        <v>91</v>
      </c>
      <c r="D23" s="2">
        <v>0</v>
      </c>
      <c r="E23" s="6" t="s">
        <v>20</v>
      </c>
      <c r="F23" s="3">
        <v>0</v>
      </c>
      <c r="G23" s="2">
        <v>856</v>
      </c>
      <c r="H23" s="2">
        <v>8205</v>
      </c>
      <c r="I23" s="2">
        <v>10140</v>
      </c>
      <c r="J23" s="3">
        <v>0</v>
      </c>
      <c r="K23" s="2">
        <v>13102</v>
      </c>
      <c r="L23" s="2">
        <v>5118</v>
      </c>
      <c r="M23" s="2">
        <v>4700</v>
      </c>
      <c r="N23" s="2">
        <v>9540</v>
      </c>
      <c r="O23" s="2">
        <v>12060</v>
      </c>
      <c r="P23" s="2">
        <v>9556</v>
      </c>
      <c r="Q23" s="2">
        <v>9556</v>
      </c>
      <c r="R23" s="2">
        <v>916</v>
      </c>
      <c r="S23" s="3">
        <v>0</v>
      </c>
    </row>
    <row r="24" spans="1:21" x14ac:dyDescent="0.2">
      <c r="A24" s="18" t="s">
        <v>295</v>
      </c>
      <c r="B24" s="5" t="s">
        <v>19</v>
      </c>
      <c r="C24" s="3">
        <v>91</v>
      </c>
      <c r="D24" s="3">
        <v>0</v>
      </c>
      <c r="E24" s="6" t="s">
        <v>21</v>
      </c>
      <c r="F24" s="2">
        <v>8939</v>
      </c>
      <c r="G24" s="2">
        <v>6300</v>
      </c>
      <c r="H24" s="3">
        <v>0</v>
      </c>
      <c r="I24" s="3">
        <v>0</v>
      </c>
      <c r="J24" s="3">
        <v>0</v>
      </c>
      <c r="K24" s="2">
        <v>13400</v>
      </c>
      <c r="L24" s="3">
        <v>0</v>
      </c>
      <c r="M24" s="2">
        <v>25500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21" ht="12" x14ac:dyDescent="0.2">
      <c r="A25" s="18" t="s">
        <v>295</v>
      </c>
      <c r="B25" s="5" t="s">
        <v>19</v>
      </c>
      <c r="C25" s="3">
        <v>91</v>
      </c>
      <c r="D25" s="3">
        <v>0</v>
      </c>
      <c r="E25" s="6" t="s">
        <v>22</v>
      </c>
      <c r="F25" s="11">
        <f>F24-F23</f>
        <v>8939</v>
      </c>
      <c r="G25" s="11">
        <f t="shared" ref="G25:S25" si="7">F25+G24-G23</f>
        <v>14383</v>
      </c>
      <c r="H25" s="11">
        <f t="shared" si="7"/>
        <v>6178</v>
      </c>
      <c r="I25" s="11">
        <f t="shared" si="7"/>
        <v>-3962</v>
      </c>
      <c r="J25" s="11">
        <f t="shared" si="7"/>
        <v>-3962</v>
      </c>
      <c r="K25" s="11">
        <f t="shared" si="7"/>
        <v>-3664</v>
      </c>
      <c r="L25" s="11">
        <f t="shared" si="7"/>
        <v>-8782</v>
      </c>
      <c r="M25" s="11">
        <f t="shared" si="7"/>
        <v>12018</v>
      </c>
      <c r="N25" s="11">
        <f t="shared" si="7"/>
        <v>2478</v>
      </c>
      <c r="O25" s="11">
        <f t="shared" si="7"/>
        <v>-9582</v>
      </c>
      <c r="P25" s="11">
        <f t="shared" si="7"/>
        <v>-19138</v>
      </c>
      <c r="Q25" s="11">
        <f t="shared" si="7"/>
        <v>-28694</v>
      </c>
      <c r="R25" s="11">
        <f t="shared" si="7"/>
        <v>-29610</v>
      </c>
      <c r="S25" s="11">
        <f t="shared" si="7"/>
        <v>-29610</v>
      </c>
      <c r="T25" s="7">
        <f>MIN(F25:S25)</f>
        <v>-29610</v>
      </c>
      <c r="U25" s="8">
        <f>COUNTIF(F25:S25,"&lt;0")</f>
        <v>9</v>
      </c>
    </row>
    <row r="26" spans="1:21" x14ac:dyDescent="0.2">
      <c r="A26" s="17" t="s">
        <v>428</v>
      </c>
      <c r="B26" s="4" t="s">
        <v>19</v>
      </c>
      <c r="C26" s="2">
        <v>88</v>
      </c>
      <c r="D26" s="2">
        <v>0</v>
      </c>
      <c r="E26" s="6" t="s">
        <v>20</v>
      </c>
      <c r="F26" s="3">
        <v>0</v>
      </c>
      <c r="G26" s="2">
        <v>3717</v>
      </c>
      <c r="H26" s="2">
        <v>6000</v>
      </c>
      <c r="I26" s="2">
        <v>5596</v>
      </c>
      <c r="J26" s="2">
        <v>5000</v>
      </c>
      <c r="K26" s="3">
        <v>0</v>
      </c>
      <c r="L26" s="2">
        <v>4000</v>
      </c>
      <c r="M26" s="2">
        <v>4000</v>
      </c>
      <c r="N26" s="2">
        <v>4000</v>
      </c>
      <c r="O26" s="2">
        <v>4000</v>
      </c>
      <c r="P26" s="2">
        <v>1500</v>
      </c>
      <c r="Q26" s="2">
        <v>1084</v>
      </c>
      <c r="R26" s="2">
        <v>1500</v>
      </c>
      <c r="S26" s="2">
        <v>1500</v>
      </c>
    </row>
    <row r="27" spans="1:21" x14ac:dyDescent="0.2">
      <c r="A27" s="18" t="s">
        <v>428</v>
      </c>
      <c r="B27" s="5" t="s">
        <v>19</v>
      </c>
      <c r="C27" s="3">
        <v>88</v>
      </c>
      <c r="D27" s="3">
        <v>0</v>
      </c>
      <c r="E27" s="6" t="s">
        <v>21</v>
      </c>
      <c r="F27" s="2">
        <v>15664</v>
      </c>
      <c r="G27" s="3">
        <v>0</v>
      </c>
      <c r="H27" s="3">
        <v>0</v>
      </c>
      <c r="I27" s="3">
        <v>0</v>
      </c>
      <c r="J27" s="3">
        <v>0</v>
      </c>
      <c r="K27" s="2">
        <v>8000</v>
      </c>
      <c r="L27" s="3">
        <v>0</v>
      </c>
      <c r="M27" s="3">
        <v>0</v>
      </c>
      <c r="N27" s="3">
        <v>0</v>
      </c>
      <c r="O27" s="2">
        <v>2000</v>
      </c>
      <c r="P27" s="2">
        <v>6000</v>
      </c>
      <c r="Q27" s="2">
        <v>2000</v>
      </c>
      <c r="R27" s="2">
        <v>6000</v>
      </c>
      <c r="S27" s="3">
        <v>0</v>
      </c>
    </row>
    <row r="28" spans="1:21" ht="12" x14ac:dyDescent="0.2">
      <c r="A28" s="18" t="s">
        <v>428</v>
      </c>
      <c r="B28" s="5" t="s">
        <v>19</v>
      </c>
      <c r="C28" s="3">
        <v>88</v>
      </c>
      <c r="D28" s="3">
        <v>0</v>
      </c>
      <c r="E28" s="6" t="s">
        <v>22</v>
      </c>
      <c r="F28" s="11">
        <f>F27-F26</f>
        <v>15664</v>
      </c>
      <c r="G28" s="11">
        <f t="shared" ref="G28:S28" si="8">F28+G27-G26</f>
        <v>11947</v>
      </c>
      <c r="H28" s="11">
        <f t="shared" si="8"/>
        <v>5947</v>
      </c>
      <c r="I28" s="11">
        <f t="shared" si="8"/>
        <v>351</v>
      </c>
      <c r="J28" s="11">
        <f t="shared" si="8"/>
        <v>-4649</v>
      </c>
      <c r="K28" s="11">
        <f t="shared" si="8"/>
        <v>3351</v>
      </c>
      <c r="L28" s="11">
        <f t="shared" si="8"/>
        <v>-649</v>
      </c>
      <c r="M28" s="11">
        <f t="shared" si="8"/>
        <v>-4649</v>
      </c>
      <c r="N28" s="11">
        <f t="shared" si="8"/>
        <v>-8649</v>
      </c>
      <c r="O28" s="11">
        <f t="shared" si="8"/>
        <v>-10649</v>
      </c>
      <c r="P28" s="11">
        <f t="shared" si="8"/>
        <v>-6149</v>
      </c>
      <c r="Q28" s="11">
        <f t="shared" si="8"/>
        <v>-5233</v>
      </c>
      <c r="R28" s="11">
        <f t="shared" si="8"/>
        <v>-733</v>
      </c>
      <c r="S28" s="11">
        <f t="shared" si="8"/>
        <v>-2233</v>
      </c>
      <c r="T28" s="7">
        <f>MIN(F28:S28)</f>
        <v>-10649</v>
      </c>
      <c r="U28" s="8">
        <f>COUNTIF(F28:S28,"&lt;0")</f>
        <v>9</v>
      </c>
    </row>
    <row r="29" spans="1:21" x14ac:dyDescent="0.2">
      <c r="A29" s="17" t="s">
        <v>431</v>
      </c>
      <c r="B29" s="4" t="s">
        <v>47</v>
      </c>
      <c r="C29" s="2">
        <v>84</v>
      </c>
      <c r="D29" s="2">
        <v>0</v>
      </c>
      <c r="E29" s="6" t="s">
        <v>20</v>
      </c>
      <c r="F29" s="3">
        <v>0</v>
      </c>
      <c r="G29" s="2">
        <v>3588</v>
      </c>
      <c r="H29" s="2">
        <v>5596</v>
      </c>
      <c r="I29" s="2">
        <v>5000</v>
      </c>
      <c r="J29" s="3">
        <v>0</v>
      </c>
      <c r="K29" s="2">
        <v>4000</v>
      </c>
      <c r="L29" s="2">
        <v>4000</v>
      </c>
      <c r="M29" s="2">
        <v>4000</v>
      </c>
      <c r="N29" s="2">
        <v>4000</v>
      </c>
      <c r="O29" s="2">
        <v>1500</v>
      </c>
      <c r="P29" s="2">
        <v>1084</v>
      </c>
      <c r="Q29" s="2">
        <v>1500</v>
      </c>
      <c r="R29" s="2">
        <v>1500</v>
      </c>
      <c r="S29" s="3">
        <v>0</v>
      </c>
    </row>
    <row r="30" spans="1:21" x14ac:dyDescent="0.2">
      <c r="A30" s="18" t="s">
        <v>431</v>
      </c>
      <c r="B30" s="5" t="s">
        <v>47</v>
      </c>
      <c r="C30" s="3">
        <v>84</v>
      </c>
      <c r="D30" s="3">
        <v>0</v>
      </c>
      <c r="E30" s="6" t="s">
        <v>21</v>
      </c>
      <c r="F30" s="2">
        <v>21614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>
        <v>2860</v>
      </c>
      <c r="N30" s="3">
        <v>0</v>
      </c>
      <c r="O30" s="3">
        <v>0</v>
      </c>
      <c r="P30" s="3">
        <v>0</v>
      </c>
      <c r="Q30" s="3">
        <v>0</v>
      </c>
      <c r="R30" s="2">
        <v>4290</v>
      </c>
      <c r="S30" s="2">
        <v>11440</v>
      </c>
    </row>
    <row r="31" spans="1:21" ht="12" x14ac:dyDescent="0.2">
      <c r="A31" s="18" t="s">
        <v>431</v>
      </c>
      <c r="B31" s="5" t="s">
        <v>47</v>
      </c>
      <c r="C31" s="3">
        <v>84</v>
      </c>
      <c r="D31" s="3">
        <v>0</v>
      </c>
      <c r="E31" s="6" t="s">
        <v>22</v>
      </c>
      <c r="F31" s="11">
        <f>F30-F29</f>
        <v>21614</v>
      </c>
      <c r="G31" s="11">
        <f t="shared" ref="G31:S31" si="9">F31+G30-G29</f>
        <v>18026</v>
      </c>
      <c r="H31" s="11">
        <f t="shared" si="9"/>
        <v>12430</v>
      </c>
      <c r="I31" s="11">
        <f t="shared" si="9"/>
        <v>7430</v>
      </c>
      <c r="J31" s="11">
        <f t="shared" si="9"/>
        <v>7430</v>
      </c>
      <c r="K31" s="11">
        <f t="shared" si="9"/>
        <v>3430</v>
      </c>
      <c r="L31" s="11">
        <f t="shared" si="9"/>
        <v>-570</v>
      </c>
      <c r="M31" s="11">
        <f t="shared" si="9"/>
        <v>-1710</v>
      </c>
      <c r="N31" s="11">
        <f t="shared" si="9"/>
        <v>-5710</v>
      </c>
      <c r="O31" s="11">
        <f t="shared" si="9"/>
        <v>-7210</v>
      </c>
      <c r="P31" s="11">
        <f t="shared" si="9"/>
        <v>-8294</v>
      </c>
      <c r="Q31" s="11">
        <f t="shared" si="9"/>
        <v>-9794</v>
      </c>
      <c r="R31" s="11">
        <f t="shared" si="9"/>
        <v>-7004</v>
      </c>
      <c r="S31" s="11">
        <f t="shared" si="9"/>
        <v>4436</v>
      </c>
      <c r="T31" s="7">
        <f>MIN(F31:S31)</f>
        <v>-9794</v>
      </c>
      <c r="U31" s="8">
        <f>COUNTIF(F31:S31,"&lt;0")</f>
        <v>7</v>
      </c>
    </row>
    <row r="32" spans="1:21" x14ac:dyDescent="0.2">
      <c r="A32" s="15" t="s">
        <v>32</v>
      </c>
      <c r="B32" s="4" t="s">
        <v>33</v>
      </c>
      <c r="C32" s="2">
        <v>217</v>
      </c>
      <c r="D32" s="2">
        <v>0</v>
      </c>
      <c r="E32" s="6" t="s">
        <v>20</v>
      </c>
      <c r="F32" s="2">
        <v>3132</v>
      </c>
      <c r="G32" s="2">
        <v>5000</v>
      </c>
      <c r="H32" s="2">
        <v>5000</v>
      </c>
      <c r="I32" s="2">
        <v>5000</v>
      </c>
      <c r="J32" s="3">
        <v>0</v>
      </c>
      <c r="K32" s="2">
        <v>4000</v>
      </c>
      <c r="L32" s="2">
        <v>4182</v>
      </c>
      <c r="M32" s="2">
        <v>4600</v>
      </c>
      <c r="N32" s="2">
        <v>4500</v>
      </c>
      <c r="O32" s="2">
        <v>4500</v>
      </c>
      <c r="P32" s="2">
        <v>4000</v>
      </c>
      <c r="Q32" s="2">
        <v>3600</v>
      </c>
      <c r="R32" s="2">
        <v>3600</v>
      </c>
      <c r="S32" s="2">
        <v>660</v>
      </c>
    </row>
    <row r="33" spans="1:21" x14ac:dyDescent="0.2">
      <c r="A33" s="16" t="s">
        <v>32</v>
      </c>
      <c r="B33" s="5" t="s">
        <v>33</v>
      </c>
      <c r="C33" s="3">
        <v>217</v>
      </c>
      <c r="D33" s="3">
        <v>0</v>
      </c>
      <c r="E33" s="6" t="s">
        <v>21</v>
      </c>
      <c r="F33" s="2">
        <v>3126</v>
      </c>
      <c r="G33" s="2">
        <v>12000</v>
      </c>
      <c r="H33" s="3">
        <v>0</v>
      </c>
      <c r="I33" s="3">
        <v>0</v>
      </c>
      <c r="J33" s="14">
        <v>15000</v>
      </c>
      <c r="K33" s="3">
        <v>0</v>
      </c>
      <c r="L33" s="2">
        <v>10000</v>
      </c>
      <c r="M33" s="3">
        <v>0</v>
      </c>
      <c r="N33" s="3">
        <v>0</v>
      </c>
      <c r="O33" s="3">
        <v>0</v>
      </c>
      <c r="P33" s="3">
        <v>0</v>
      </c>
      <c r="Q33" s="2">
        <v>24000</v>
      </c>
      <c r="R33" s="3">
        <v>0</v>
      </c>
      <c r="S33" s="3">
        <v>0</v>
      </c>
    </row>
    <row r="34" spans="1:21" ht="12" x14ac:dyDescent="0.2">
      <c r="A34" s="16" t="s">
        <v>32</v>
      </c>
      <c r="B34" s="5" t="s">
        <v>33</v>
      </c>
      <c r="C34" s="3">
        <v>217</v>
      </c>
      <c r="D34" s="3">
        <v>0</v>
      </c>
      <c r="E34" s="6" t="s">
        <v>22</v>
      </c>
      <c r="F34" s="11">
        <f>F33-F32</f>
        <v>-6</v>
      </c>
      <c r="G34" s="11">
        <f t="shared" ref="G34:S34" si="10">F34+G33-G32</f>
        <v>6994</v>
      </c>
      <c r="H34" s="11">
        <f t="shared" si="10"/>
        <v>1994</v>
      </c>
      <c r="I34" s="11">
        <f t="shared" si="10"/>
        <v>-3006</v>
      </c>
      <c r="J34" s="11">
        <f t="shared" si="10"/>
        <v>11994</v>
      </c>
      <c r="K34" s="11">
        <f t="shared" si="10"/>
        <v>7994</v>
      </c>
      <c r="L34" s="11">
        <f t="shared" si="10"/>
        <v>13812</v>
      </c>
      <c r="M34" s="11">
        <f t="shared" si="10"/>
        <v>9212</v>
      </c>
      <c r="N34" s="11">
        <f t="shared" si="10"/>
        <v>4712</v>
      </c>
      <c r="O34" s="11">
        <f t="shared" si="10"/>
        <v>212</v>
      </c>
      <c r="P34" s="11">
        <f t="shared" si="10"/>
        <v>-3788</v>
      </c>
      <c r="Q34" s="11">
        <f t="shared" si="10"/>
        <v>16612</v>
      </c>
      <c r="R34" s="11">
        <f t="shared" si="10"/>
        <v>13012</v>
      </c>
      <c r="S34" s="11">
        <f t="shared" si="10"/>
        <v>12352</v>
      </c>
      <c r="T34" s="7">
        <f>MIN(F34:S34)</f>
        <v>-3788</v>
      </c>
      <c r="U34" s="8">
        <f>COUNTIF(F34:S34,"&lt;0")</f>
        <v>3</v>
      </c>
    </row>
    <row r="35" spans="1:21" x14ac:dyDescent="0.2">
      <c r="A35" s="15" t="s">
        <v>39</v>
      </c>
      <c r="B35" s="4" t="s">
        <v>30</v>
      </c>
      <c r="C35" s="2">
        <v>109</v>
      </c>
      <c r="D35" s="2">
        <v>0</v>
      </c>
      <c r="E35" s="6" t="s">
        <v>20</v>
      </c>
      <c r="F35" s="3">
        <v>0</v>
      </c>
      <c r="G35" s="2">
        <v>22302</v>
      </c>
      <c r="H35" s="2">
        <v>36000</v>
      </c>
      <c r="I35" s="2">
        <v>33576</v>
      </c>
      <c r="J35" s="2">
        <v>30000</v>
      </c>
      <c r="K35" s="3">
        <v>0</v>
      </c>
      <c r="L35" s="2">
        <v>24000</v>
      </c>
      <c r="M35" s="2">
        <v>24000</v>
      </c>
      <c r="N35" s="2">
        <v>24000</v>
      </c>
      <c r="O35" s="2">
        <v>24000</v>
      </c>
      <c r="P35" s="2">
        <v>9000</v>
      </c>
      <c r="Q35" s="2">
        <v>6504</v>
      </c>
      <c r="R35" s="2">
        <v>9000</v>
      </c>
      <c r="S35" s="2">
        <v>9000</v>
      </c>
    </row>
    <row r="36" spans="1:21" x14ac:dyDescent="0.2">
      <c r="A36" s="16" t="s">
        <v>39</v>
      </c>
      <c r="B36" s="5" t="s">
        <v>30</v>
      </c>
      <c r="C36" s="3">
        <v>109</v>
      </c>
      <c r="D36" s="3">
        <v>0</v>
      </c>
      <c r="E36" s="6" t="s">
        <v>21</v>
      </c>
      <c r="F36" s="2">
        <v>126336</v>
      </c>
      <c r="G36" s="3">
        <v>0</v>
      </c>
      <c r="H36" s="3">
        <v>0</v>
      </c>
      <c r="I36" s="3">
        <v>0</v>
      </c>
      <c r="J36" s="3">
        <v>0</v>
      </c>
      <c r="K36" s="2">
        <v>20000</v>
      </c>
      <c r="L36" s="3">
        <v>0</v>
      </c>
      <c r="M36" s="14">
        <v>80000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2">
        <v>80000</v>
      </c>
    </row>
    <row r="37" spans="1:21" ht="12" x14ac:dyDescent="0.2">
      <c r="A37" s="16" t="s">
        <v>39</v>
      </c>
      <c r="B37" s="5" t="s">
        <v>30</v>
      </c>
      <c r="C37" s="3">
        <v>109</v>
      </c>
      <c r="D37" s="3">
        <v>0</v>
      </c>
      <c r="E37" s="6" t="s">
        <v>22</v>
      </c>
      <c r="F37" s="11">
        <f>F36-F35</f>
        <v>126336</v>
      </c>
      <c r="G37" s="11">
        <f t="shared" ref="G37:S37" si="11">F37+G36-G35</f>
        <v>104034</v>
      </c>
      <c r="H37" s="11">
        <f t="shared" si="11"/>
        <v>68034</v>
      </c>
      <c r="I37" s="11">
        <f t="shared" si="11"/>
        <v>34458</v>
      </c>
      <c r="J37" s="11">
        <f t="shared" si="11"/>
        <v>4458</v>
      </c>
      <c r="K37" s="11">
        <f t="shared" si="11"/>
        <v>24458</v>
      </c>
      <c r="L37" s="11">
        <f t="shared" si="11"/>
        <v>458</v>
      </c>
      <c r="M37" s="11">
        <f t="shared" si="11"/>
        <v>56458</v>
      </c>
      <c r="N37" s="11">
        <f t="shared" si="11"/>
        <v>32458</v>
      </c>
      <c r="O37" s="11">
        <f t="shared" si="11"/>
        <v>8458</v>
      </c>
      <c r="P37" s="11">
        <f t="shared" si="11"/>
        <v>-542</v>
      </c>
      <c r="Q37" s="11">
        <f t="shared" si="11"/>
        <v>-7046</v>
      </c>
      <c r="R37" s="11">
        <f t="shared" si="11"/>
        <v>-16046</v>
      </c>
      <c r="S37" s="11">
        <f t="shared" si="11"/>
        <v>54954</v>
      </c>
      <c r="T37" s="7">
        <f>MIN(F37:S37)</f>
        <v>-16046</v>
      </c>
      <c r="U37" s="8">
        <f>COUNTIF(F37:S37,"&lt;0")</f>
        <v>3</v>
      </c>
    </row>
    <row r="38" spans="1:21" x14ac:dyDescent="0.2">
      <c r="A38" s="15" t="s">
        <v>90</v>
      </c>
      <c r="B38" s="4" t="s">
        <v>30</v>
      </c>
      <c r="C38" s="2">
        <v>109</v>
      </c>
      <c r="D38" s="2">
        <v>0</v>
      </c>
      <c r="E38" s="6" t="s">
        <v>20</v>
      </c>
      <c r="F38" s="2">
        <v>69264</v>
      </c>
      <c r="G38" s="2">
        <v>185000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2">
        <v>906500</v>
      </c>
      <c r="P38" s="2">
        <v>111000</v>
      </c>
      <c r="Q38" s="2">
        <v>75850</v>
      </c>
      <c r="R38" s="2">
        <v>74000</v>
      </c>
      <c r="S38" s="3">
        <v>0</v>
      </c>
    </row>
    <row r="39" spans="1:21" x14ac:dyDescent="0.2">
      <c r="A39" s="16" t="s">
        <v>90</v>
      </c>
      <c r="B39" s="5" t="s">
        <v>30</v>
      </c>
      <c r="C39" s="3">
        <v>109</v>
      </c>
      <c r="D39" s="3">
        <v>0</v>
      </c>
      <c r="E39" s="6" t="s">
        <v>21</v>
      </c>
      <c r="F39" s="2">
        <v>1184686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14">
        <v>80000</v>
      </c>
      <c r="Q39" s="3">
        <v>0</v>
      </c>
      <c r="R39" s="3">
        <v>0</v>
      </c>
      <c r="S39" s="2">
        <v>185000</v>
      </c>
    </row>
    <row r="40" spans="1:21" ht="12" x14ac:dyDescent="0.2">
      <c r="A40" s="16" t="s">
        <v>90</v>
      </c>
      <c r="B40" s="5" t="s">
        <v>30</v>
      </c>
      <c r="C40" s="3">
        <v>109</v>
      </c>
      <c r="D40" s="3">
        <v>0</v>
      </c>
      <c r="E40" s="6" t="s">
        <v>22</v>
      </c>
      <c r="F40" s="11">
        <f>F39-F38</f>
        <v>1115422</v>
      </c>
      <c r="G40" s="11">
        <f t="shared" ref="G40:S40" si="12">F40+G39-G38</f>
        <v>930422</v>
      </c>
      <c r="H40" s="11">
        <f t="shared" si="12"/>
        <v>930422</v>
      </c>
      <c r="I40" s="11">
        <f t="shared" si="12"/>
        <v>930422</v>
      </c>
      <c r="J40" s="11">
        <f t="shared" si="12"/>
        <v>930422</v>
      </c>
      <c r="K40" s="11">
        <f t="shared" si="12"/>
        <v>930422</v>
      </c>
      <c r="L40" s="11">
        <f t="shared" si="12"/>
        <v>930422</v>
      </c>
      <c r="M40" s="11">
        <f t="shared" si="12"/>
        <v>930422</v>
      </c>
      <c r="N40" s="11">
        <f t="shared" si="12"/>
        <v>930422</v>
      </c>
      <c r="O40" s="11">
        <f t="shared" si="12"/>
        <v>23922</v>
      </c>
      <c r="P40" s="11">
        <f t="shared" si="12"/>
        <v>-7078</v>
      </c>
      <c r="Q40" s="11">
        <f t="shared" si="12"/>
        <v>-82928</v>
      </c>
      <c r="R40" s="11">
        <f t="shared" si="12"/>
        <v>-156928</v>
      </c>
      <c r="S40" s="11">
        <f t="shared" si="12"/>
        <v>28072</v>
      </c>
      <c r="T40" s="7">
        <f>MIN(F40:S40)</f>
        <v>-156928</v>
      </c>
      <c r="U40" s="8">
        <f>COUNTIF(F40:S40,"&lt;0")</f>
        <v>3</v>
      </c>
    </row>
    <row r="41" spans="1:21" x14ac:dyDescent="0.2">
      <c r="A41" s="15" t="s">
        <v>170</v>
      </c>
      <c r="B41" s="4" t="s">
        <v>41</v>
      </c>
      <c r="C41" s="2">
        <v>217</v>
      </c>
      <c r="D41" s="2">
        <v>0</v>
      </c>
      <c r="E41" s="6" t="s">
        <v>20</v>
      </c>
      <c r="F41" s="2">
        <v>7488</v>
      </c>
      <c r="G41" s="2">
        <v>20000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98000</v>
      </c>
      <c r="P41" s="2">
        <v>12000</v>
      </c>
      <c r="Q41" s="2">
        <v>8200</v>
      </c>
      <c r="R41" s="2">
        <v>8000</v>
      </c>
      <c r="S41" s="3">
        <v>0</v>
      </c>
    </row>
    <row r="42" spans="1:21" x14ac:dyDescent="0.2">
      <c r="A42" s="16" t="s">
        <v>170</v>
      </c>
      <c r="B42" s="5" t="s">
        <v>41</v>
      </c>
      <c r="C42" s="3">
        <v>217</v>
      </c>
      <c r="D42" s="3">
        <v>0</v>
      </c>
      <c r="E42" s="6" t="s">
        <v>21</v>
      </c>
      <c r="F42" s="2">
        <v>28823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14">
        <v>95000</v>
      </c>
      <c r="P42" s="3">
        <v>0</v>
      </c>
      <c r="Q42" s="2">
        <v>20000</v>
      </c>
      <c r="R42" s="3">
        <v>0</v>
      </c>
      <c r="S42" s="2">
        <v>10000</v>
      </c>
    </row>
    <row r="43" spans="1:21" ht="12" x14ac:dyDescent="0.2">
      <c r="A43" s="16" t="s">
        <v>170</v>
      </c>
      <c r="B43" s="5" t="s">
        <v>41</v>
      </c>
      <c r="C43" s="3">
        <v>217</v>
      </c>
      <c r="D43" s="3">
        <v>0</v>
      </c>
      <c r="E43" s="6" t="s">
        <v>22</v>
      </c>
      <c r="F43" s="11">
        <f>F42-F41</f>
        <v>21335</v>
      </c>
      <c r="G43" s="11">
        <f t="shared" ref="G43:S43" si="13">F43+G42-G41</f>
        <v>1335</v>
      </c>
      <c r="H43" s="11">
        <f t="shared" si="13"/>
        <v>1335</v>
      </c>
      <c r="I43" s="11">
        <f t="shared" si="13"/>
        <v>1335</v>
      </c>
      <c r="J43" s="11">
        <f t="shared" si="13"/>
        <v>1335</v>
      </c>
      <c r="K43" s="11">
        <f t="shared" si="13"/>
        <v>1335</v>
      </c>
      <c r="L43" s="11">
        <f t="shared" si="13"/>
        <v>1335</v>
      </c>
      <c r="M43" s="11">
        <f t="shared" si="13"/>
        <v>1335</v>
      </c>
      <c r="N43" s="11">
        <f t="shared" si="13"/>
        <v>1335</v>
      </c>
      <c r="O43" s="11">
        <f t="shared" si="13"/>
        <v>-1665</v>
      </c>
      <c r="P43" s="11">
        <f t="shared" si="13"/>
        <v>-13665</v>
      </c>
      <c r="Q43" s="11">
        <f t="shared" si="13"/>
        <v>-1865</v>
      </c>
      <c r="R43" s="11">
        <f t="shared" si="13"/>
        <v>-9865</v>
      </c>
      <c r="S43" s="11">
        <f t="shared" si="13"/>
        <v>135</v>
      </c>
      <c r="T43" s="7">
        <f>MIN(F43:S43)</f>
        <v>-13665</v>
      </c>
      <c r="U43" s="8">
        <f>COUNTIF(F43:S43,"&lt;0")</f>
        <v>4</v>
      </c>
    </row>
    <row r="44" spans="1:21" x14ac:dyDescent="0.2">
      <c r="A44" s="15" t="s">
        <v>195</v>
      </c>
      <c r="B44" s="4" t="s">
        <v>30</v>
      </c>
      <c r="C44" s="2">
        <v>77</v>
      </c>
      <c r="D44" s="2">
        <v>0</v>
      </c>
      <c r="E44" s="6" t="s">
        <v>20</v>
      </c>
      <c r="F44" s="2">
        <v>33696</v>
      </c>
      <c r="G44" s="2">
        <v>90000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441000</v>
      </c>
      <c r="P44" s="2">
        <v>54000</v>
      </c>
      <c r="Q44" s="2">
        <v>36900</v>
      </c>
      <c r="R44" s="2">
        <v>36000</v>
      </c>
      <c r="S44" s="3">
        <v>0</v>
      </c>
    </row>
    <row r="45" spans="1:21" x14ac:dyDescent="0.2">
      <c r="A45" s="16" t="s">
        <v>195</v>
      </c>
      <c r="B45" s="5" t="s">
        <v>30</v>
      </c>
      <c r="C45" s="3">
        <v>77</v>
      </c>
      <c r="D45" s="3">
        <v>0</v>
      </c>
      <c r="E45" s="6" t="s">
        <v>21</v>
      </c>
      <c r="F45" s="2">
        <v>168396</v>
      </c>
      <c r="G45" s="3">
        <v>0</v>
      </c>
      <c r="H45" s="2">
        <v>56000</v>
      </c>
      <c r="I45" s="3">
        <v>0</v>
      </c>
      <c r="J45" s="2">
        <v>128000</v>
      </c>
      <c r="K45" s="3">
        <v>0</v>
      </c>
      <c r="L45" s="3">
        <v>0</v>
      </c>
      <c r="M45" s="14">
        <v>80000</v>
      </c>
      <c r="N45" s="2">
        <v>52000</v>
      </c>
      <c r="O45" s="2">
        <v>56000</v>
      </c>
      <c r="P45" s="2">
        <v>52000</v>
      </c>
      <c r="Q45" s="2">
        <v>56000</v>
      </c>
      <c r="R45" s="3">
        <v>0</v>
      </c>
      <c r="S45" s="2">
        <v>52000</v>
      </c>
    </row>
    <row r="46" spans="1:21" ht="12" x14ac:dyDescent="0.2">
      <c r="A46" s="16" t="s">
        <v>195</v>
      </c>
      <c r="B46" s="5" t="s">
        <v>30</v>
      </c>
      <c r="C46" s="3">
        <v>77</v>
      </c>
      <c r="D46" s="3">
        <v>0</v>
      </c>
      <c r="E46" s="6" t="s">
        <v>22</v>
      </c>
      <c r="F46" s="11">
        <f>F45-F44</f>
        <v>134700</v>
      </c>
      <c r="G46" s="11">
        <f t="shared" ref="G46:S46" si="14">F46+G45-G44</f>
        <v>44700</v>
      </c>
      <c r="H46" s="11">
        <f t="shared" si="14"/>
        <v>100700</v>
      </c>
      <c r="I46" s="11">
        <f t="shared" si="14"/>
        <v>100700</v>
      </c>
      <c r="J46" s="11">
        <f t="shared" si="14"/>
        <v>228700</v>
      </c>
      <c r="K46" s="11">
        <f t="shared" si="14"/>
        <v>228700</v>
      </c>
      <c r="L46" s="11">
        <f t="shared" si="14"/>
        <v>228700</v>
      </c>
      <c r="M46" s="11">
        <f t="shared" si="14"/>
        <v>308700</v>
      </c>
      <c r="N46" s="11">
        <f t="shared" si="14"/>
        <v>360700</v>
      </c>
      <c r="O46" s="11">
        <f t="shared" si="14"/>
        <v>-24300</v>
      </c>
      <c r="P46" s="11">
        <f t="shared" si="14"/>
        <v>-26300</v>
      </c>
      <c r="Q46" s="11">
        <f t="shared" si="14"/>
        <v>-7200</v>
      </c>
      <c r="R46" s="11">
        <f t="shared" si="14"/>
        <v>-43200</v>
      </c>
      <c r="S46" s="11">
        <f t="shared" si="14"/>
        <v>8800</v>
      </c>
      <c r="T46" s="7">
        <f>MIN(F46:S46)</f>
        <v>-43200</v>
      </c>
      <c r="U46" s="8">
        <f>COUNTIF(F46:S46,"&lt;0")</f>
        <v>4</v>
      </c>
    </row>
    <row r="47" spans="1:21" x14ac:dyDescent="0.2">
      <c r="A47" s="15" t="s">
        <v>213</v>
      </c>
      <c r="B47" s="4" t="s">
        <v>30</v>
      </c>
      <c r="C47" s="2">
        <v>109</v>
      </c>
      <c r="D47" s="2">
        <v>0</v>
      </c>
      <c r="E47" s="6" t="s">
        <v>20</v>
      </c>
      <c r="F47" s="3">
        <v>0</v>
      </c>
      <c r="G47" s="2">
        <v>3717</v>
      </c>
      <c r="H47" s="2">
        <v>6000</v>
      </c>
      <c r="I47" s="2">
        <v>5596</v>
      </c>
      <c r="J47" s="2">
        <v>5000</v>
      </c>
      <c r="K47" s="3">
        <v>0</v>
      </c>
      <c r="L47" s="2">
        <v>4000</v>
      </c>
      <c r="M47" s="2">
        <v>4000</v>
      </c>
      <c r="N47" s="2">
        <v>4000</v>
      </c>
      <c r="O47" s="2">
        <v>4000</v>
      </c>
      <c r="P47" s="2">
        <v>1500</v>
      </c>
      <c r="Q47" s="2">
        <v>1084</v>
      </c>
      <c r="R47" s="2">
        <v>1500</v>
      </c>
      <c r="S47" s="2">
        <v>1500</v>
      </c>
    </row>
    <row r="48" spans="1:21" x14ac:dyDescent="0.2">
      <c r="A48" s="16" t="s">
        <v>213</v>
      </c>
      <c r="B48" s="5" t="s">
        <v>30</v>
      </c>
      <c r="C48" s="3">
        <v>109</v>
      </c>
      <c r="D48" s="3">
        <v>0</v>
      </c>
      <c r="E48" s="6" t="s">
        <v>21</v>
      </c>
      <c r="F48" s="2">
        <v>14738</v>
      </c>
      <c r="G48" s="3">
        <v>0</v>
      </c>
      <c r="H48" s="3">
        <v>0</v>
      </c>
      <c r="I48" s="3"/>
      <c r="J48" s="3">
        <v>0</v>
      </c>
      <c r="K48" s="2">
        <v>10000</v>
      </c>
      <c r="L48" s="3">
        <v>0</v>
      </c>
      <c r="M48" s="14">
        <v>15000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10000</v>
      </c>
    </row>
    <row r="49" spans="1:21" ht="12" x14ac:dyDescent="0.2">
      <c r="A49" s="16" t="s">
        <v>213</v>
      </c>
      <c r="B49" s="5" t="s">
        <v>30</v>
      </c>
      <c r="C49" s="3">
        <v>109</v>
      </c>
      <c r="D49" s="3">
        <v>0</v>
      </c>
      <c r="E49" s="6" t="s">
        <v>22</v>
      </c>
      <c r="F49" s="11">
        <f>F48-F47</f>
        <v>14738</v>
      </c>
      <c r="G49" s="11">
        <f t="shared" ref="G49:S49" si="15">F49+G48-G47</f>
        <v>11021</v>
      </c>
      <c r="H49" s="11">
        <f t="shared" si="15"/>
        <v>5021</v>
      </c>
      <c r="I49" s="11">
        <f t="shared" si="15"/>
        <v>-575</v>
      </c>
      <c r="J49" s="11">
        <f t="shared" si="15"/>
        <v>-5575</v>
      </c>
      <c r="K49" s="11">
        <f t="shared" si="15"/>
        <v>4425</v>
      </c>
      <c r="L49" s="11">
        <f t="shared" si="15"/>
        <v>425</v>
      </c>
      <c r="M49" s="11">
        <f t="shared" si="15"/>
        <v>11425</v>
      </c>
      <c r="N49" s="11">
        <f t="shared" si="15"/>
        <v>7425</v>
      </c>
      <c r="O49" s="11">
        <f t="shared" si="15"/>
        <v>3425</v>
      </c>
      <c r="P49" s="11">
        <f t="shared" si="15"/>
        <v>1925</v>
      </c>
      <c r="Q49" s="11">
        <f t="shared" si="15"/>
        <v>841</v>
      </c>
      <c r="R49" s="11">
        <f t="shared" si="15"/>
        <v>-659</v>
      </c>
      <c r="S49" s="11">
        <f t="shared" si="15"/>
        <v>7841</v>
      </c>
      <c r="T49" s="7">
        <f>MIN(F49:S49)</f>
        <v>-5575</v>
      </c>
      <c r="U49" s="8">
        <f>COUNTIF(F49:S49,"&lt;0")</f>
        <v>3</v>
      </c>
    </row>
    <row r="50" spans="1:21" x14ac:dyDescent="0.2">
      <c r="A50" s="15" t="s">
        <v>215</v>
      </c>
      <c r="B50" s="4" t="s">
        <v>27</v>
      </c>
      <c r="C50" s="2">
        <v>74</v>
      </c>
      <c r="D50" s="2">
        <v>0</v>
      </c>
      <c r="E50" s="6" t="s">
        <v>20</v>
      </c>
      <c r="F50" s="3">
        <v>0</v>
      </c>
      <c r="G50" s="2">
        <v>11151</v>
      </c>
      <c r="H50" s="2">
        <v>18000</v>
      </c>
      <c r="I50" s="2">
        <v>16788</v>
      </c>
      <c r="J50" s="2">
        <v>15000</v>
      </c>
      <c r="K50" s="3">
        <v>0</v>
      </c>
      <c r="L50" s="2">
        <v>12000</v>
      </c>
      <c r="M50" s="2">
        <v>12000</v>
      </c>
      <c r="N50" s="2">
        <v>12000</v>
      </c>
      <c r="O50" s="2">
        <v>12000</v>
      </c>
      <c r="P50" s="2">
        <v>4500</v>
      </c>
      <c r="Q50" s="2">
        <v>3252</v>
      </c>
      <c r="R50" s="2">
        <v>4500</v>
      </c>
      <c r="S50" s="2">
        <v>4500</v>
      </c>
    </row>
    <row r="51" spans="1:21" x14ac:dyDescent="0.2">
      <c r="A51" s="16" t="s">
        <v>215</v>
      </c>
      <c r="B51" s="5" t="s">
        <v>27</v>
      </c>
      <c r="C51" s="3">
        <v>74</v>
      </c>
      <c r="D51" s="3">
        <v>0</v>
      </c>
      <c r="E51" s="6" t="s">
        <v>21</v>
      </c>
      <c r="F51" s="2">
        <v>45297</v>
      </c>
      <c r="G51" s="3">
        <v>0</v>
      </c>
      <c r="H51" s="3">
        <v>0</v>
      </c>
      <c r="I51" s="3">
        <v>0</v>
      </c>
      <c r="J51" s="14">
        <v>25000</v>
      </c>
      <c r="K51" s="3">
        <v>0</v>
      </c>
      <c r="L51" s="3">
        <v>0</v>
      </c>
      <c r="M51" s="3">
        <v>0</v>
      </c>
      <c r="N51" s="2">
        <v>30000</v>
      </c>
      <c r="O51" s="3">
        <v>0</v>
      </c>
      <c r="P51" s="2">
        <v>30000</v>
      </c>
      <c r="Q51" s="3">
        <v>0</v>
      </c>
      <c r="R51" s="3">
        <v>0</v>
      </c>
      <c r="S51" s="3">
        <v>0</v>
      </c>
    </row>
    <row r="52" spans="1:21" ht="12" x14ac:dyDescent="0.2">
      <c r="A52" s="16" t="s">
        <v>215</v>
      </c>
      <c r="B52" s="5" t="s">
        <v>27</v>
      </c>
      <c r="C52" s="3">
        <v>74</v>
      </c>
      <c r="D52" s="3">
        <v>0</v>
      </c>
      <c r="E52" s="6" t="s">
        <v>22</v>
      </c>
      <c r="F52" s="11">
        <f>F51-F50</f>
        <v>45297</v>
      </c>
      <c r="G52" s="11">
        <f t="shared" ref="G52:S52" si="16">F52+G51-G50</f>
        <v>34146</v>
      </c>
      <c r="H52" s="11">
        <f t="shared" si="16"/>
        <v>16146</v>
      </c>
      <c r="I52" s="11">
        <f t="shared" si="16"/>
        <v>-642</v>
      </c>
      <c r="J52" s="11">
        <f t="shared" si="16"/>
        <v>9358</v>
      </c>
      <c r="K52" s="11">
        <f t="shared" si="16"/>
        <v>9358</v>
      </c>
      <c r="L52" s="11">
        <f t="shared" si="16"/>
        <v>-2642</v>
      </c>
      <c r="M52" s="11">
        <f t="shared" si="16"/>
        <v>-14642</v>
      </c>
      <c r="N52" s="11">
        <f t="shared" si="16"/>
        <v>3358</v>
      </c>
      <c r="O52" s="11">
        <f t="shared" si="16"/>
        <v>-8642</v>
      </c>
      <c r="P52" s="11">
        <f t="shared" si="16"/>
        <v>16858</v>
      </c>
      <c r="Q52" s="11">
        <f t="shared" si="16"/>
        <v>13606</v>
      </c>
      <c r="R52" s="11">
        <f t="shared" si="16"/>
        <v>9106</v>
      </c>
      <c r="S52" s="11">
        <f t="shared" si="16"/>
        <v>4606</v>
      </c>
      <c r="T52" s="7">
        <f>MIN(F52:S52)</f>
        <v>-14642</v>
      </c>
      <c r="U52" s="8">
        <f>COUNTIF(F52:S52,"&lt;0")</f>
        <v>4</v>
      </c>
    </row>
    <row r="53" spans="1:21" x14ac:dyDescent="0.2">
      <c r="A53" s="15" t="s">
        <v>456</v>
      </c>
      <c r="B53" s="4" t="s">
        <v>27</v>
      </c>
      <c r="C53" s="2">
        <v>74</v>
      </c>
      <c r="D53" s="2">
        <v>0</v>
      </c>
      <c r="E53" s="6" t="s">
        <v>20</v>
      </c>
      <c r="F53" s="2">
        <v>28380</v>
      </c>
      <c r="G53" s="2">
        <v>83561</v>
      </c>
      <c r="H53" s="2">
        <v>131209</v>
      </c>
      <c r="I53" s="2">
        <v>141220</v>
      </c>
      <c r="J53" s="2">
        <v>71594</v>
      </c>
      <c r="K53" s="2">
        <v>36000</v>
      </c>
      <c r="L53" s="2">
        <v>125668</v>
      </c>
      <c r="M53" s="2">
        <v>128642</v>
      </c>
      <c r="N53" s="2">
        <v>84424</v>
      </c>
      <c r="O53" s="2">
        <v>100500</v>
      </c>
      <c r="P53" s="2">
        <v>133948</v>
      </c>
      <c r="Q53" s="2">
        <v>95460</v>
      </c>
      <c r="R53" s="2">
        <v>86148</v>
      </c>
      <c r="S53" s="2">
        <v>17500</v>
      </c>
    </row>
    <row r="54" spans="1:21" x14ac:dyDescent="0.2">
      <c r="A54" s="16" t="s">
        <v>456</v>
      </c>
      <c r="B54" s="5" t="s">
        <v>27</v>
      </c>
      <c r="C54" s="3">
        <v>74</v>
      </c>
      <c r="D54" s="3">
        <v>0</v>
      </c>
      <c r="E54" s="6" t="s">
        <v>21</v>
      </c>
      <c r="F54" s="2">
        <v>411881</v>
      </c>
      <c r="G54" s="2">
        <v>85000</v>
      </c>
      <c r="H54" s="3">
        <v>0</v>
      </c>
      <c r="I54" s="3">
        <v>0</v>
      </c>
      <c r="J54" s="3">
        <v>0</v>
      </c>
      <c r="K54" s="14">
        <v>30000</v>
      </c>
      <c r="L54" s="2">
        <v>60000</v>
      </c>
      <c r="M54" s="2">
        <v>70000</v>
      </c>
      <c r="N54" s="2">
        <v>100000</v>
      </c>
      <c r="O54" s="2">
        <v>190000</v>
      </c>
      <c r="P54" s="2">
        <v>170000</v>
      </c>
      <c r="Q54" s="2">
        <v>65000</v>
      </c>
      <c r="R54" s="2">
        <v>85000</v>
      </c>
      <c r="S54" s="3">
        <v>0</v>
      </c>
    </row>
    <row r="55" spans="1:21" ht="12" x14ac:dyDescent="0.2">
      <c r="A55" s="16" t="s">
        <v>456</v>
      </c>
      <c r="B55" s="5" t="s">
        <v>27</v>
      </c>
      <c r="C55" s="3">
        <v>74</v>
      </c>
      <c r="D55" s="3">
        <v>0</v>
      </c>
      <c r="E55" s="6" t="s">
        <v>22</v>
      </c>
      <c r="F55" s="11">
        <f>F54-F53</f>
        <v>383501</v>
      </c>
      <c r="G55" s="11">
        <f t="shared" ref="G55:S55" si="17">F55+G54-G53</f>
        <v>384940</v>
      </c>
      <c r="H55" s="11">
        <f t="shared" si="17"/>
        <v>253731</v>
      </c>
      <c r="I55" s="11">
        <f t="shared" si="17"/>
        <v>112511</v>
      </c>
      <c r="J55" s="11">
        <f t="shared" si="17"/>
        <v>40917</v>
      </c>
      <c r="K55" s="11">
        <f t="shared" si="17"/>
        <v>34917</v>
      </c>
      <c r="L55" s="11">
        <f t="shared" si="17"/>
        <v>-30751</v>
      </c>
      <c r="M55" s="11">
        <f t="shared" si="17"/>
        <v>-89393</v>
      </c>
      <c r="N55" s="11">
        <f t="shared" si="17"/>
        <v>-73817</v>
      </c>
      <c r="O55" s="11">
        <f t="shared" si="17"/>
        <v>15683</v>
      </c>
      <c r="P55" s="11">
        <f t="shared" si="17"/>
        <v>51735</v>
      </c>
      <c r="Q55" s="11">
        <f t="shared" si="17"/>
        <v>21275</v>
      </c>
      <c r="R55" s="11">
        <f t="shared" si="17"/>
        <v>20127</v>
      </c>
      <c r="S55" s="11">
        <f t="shared" si="17"/>
        <v>2627</v>
      </c>
      <c r="T55" s="7">
        <f>MIN(F55:S55)</f>
        <v>-89393</v>
      </c>
      <c r="U55" s="8">
        <f>COUNTIF(F55:S55,"&lt;0")</f>
        <v>3</v>
      </c>
    </row>
    <row r="56" spans="1:21" x14ac:dyDescent="0.2">
      <c r="A56" s="15" t="s">
        <v>481</v>
      </c>
      <c r="B56" s="4" t="s">
        <v>30</v>
      </c>
      <c r="C56" s="2">
        <v>109</v>
      </c>
      <c r="D56" s="2">
        <v>0</v>
      </c>
      <c r="E56" s="6" t="s">
        <v>20</v>
      </c>
      <c r="F56" s="3">
        <v>0</v>
      </c>
      <c r="G56" s="2">
        <v>7434</v>
      </c>
      <c r="H56" s="2">
        <v>12000</v>
      </c>
      <c r="I56" s="2">
        <v>11192</v>
      </c>
      <c r="J56" s="2">
        <v>10000</v>
      </c>
      <c r="K56" s="3">
        <v>0</v>
      </c>
      <c r="L56" s="2">
        <v>8000</v>
      </c>
      <c r="M56" s="2">
        <v>8000</v>
      </c>
      <c r="N56" s="2">
        <v>8000</v>
      </c>
      <c r="O56" s="2">
        <v>8000</v>
      </c>
      <c r="P56" s="2">
        <v>3000</v>
      </c>
      <c r="Q56" s="2">
        <v>2168</v>
      </c>
      <c r="R56" s="2">
        <v>3000</v>
      </c>
      <c r="S56" s="2">
        <v>3000</v>
      </c>
    </row>
    <row r="57" spans="1:21" x14ac:dyDescent="0.2">
      <c r="A57" s="16" t="s">
        <v>481</v>
      </c>
      <c r="B57" s="5" t="s">
        <v>30</v>
      </c>
      <c r="C57" s="3">
        <v>109</v>
      </c>
      <c r="D57" s="3">
        <v>0</v>
      </c>
      <c r="E57" s="6" t="s">
        <v>21</v>
      </c>
      <c r="F57" s="2">
        <v>40520</v>
      </c>
      <c r="G57" s="3">
        <v>0</v>
      </c>
      <c r="H57" s="3">
        <v>0</v>
      </c>
      <c r="I57" s="3">
        <v>0</v>
      </c>
      <c r="J57" s="3">
        <v>0</v>
      </c>
      <c r="K57" s="2">
        <v>10000</v>
      </c>
      <c r="L57" s="3">
        <v>0</v>
      </c>
      <c r="M57" s="14">
        <v>17000</v>
      </c>
      <c r="N57" s="3">
        <v>0</v>
      </c>
      <c r="O57" s="3">
        <v>0</v>
      </c>
      <c r="P57" s="3">
        <v>0</v>
      </c>
      <c r="Q57" s="3">
        <v>0</v>
      </c>
      <c r="R57" s="2">
        <v>20000</v>
      </c>
      <c r="S57" s="3">
        <v>0</v>
      </c>
    </row>
    <row r="58" spans="1:21" ht="12" x14ac:dyDescent="0.2">
      <c r="A58" s="16" t="s">
        <v>481</v>
      </c>
      <c r="B58" s="5" t="s">
        <v>30</v>
      </c>
      <c r="C58" s="3">
        <v>109</v>
      </c>
      <c r="D58" s="3">
        <v>0</v>
      </c>
      <c r="E58" s="6" t="s">
        <v>22</v>
      </c>
      <c r="F58" s="11">
        <f>F57-F56</f>
        <v>40520</v>
      </c>
      <c r="G58" s="11">
        <f t="shared" ref="G58:S58" si="18">F58+G57-G56</f>
        <v>33086</v>
      </c>
      <c r="H58" s="11">
        <f t="shared" si="18"/>
        <v>21086</v>
      </c>
      <c r="I58" s="11">
        <f t="shared" si="18"/>
        <v>9894</v>
      </c>
      <c r="J58" s="11">
        <f t="shared" si="18"/>
        <v>-106</v>
      </c>
      <c r="K58" s="11">
        <f t="shared" si="18"/>
        <v>9894</v>
      </c>
      <c r="L58" s="11">
        <f t="shared" si="18"/>
        <v>1894</v>
      </c>
      <c r="M58" s="11">
        <f t="shared" si="18"/>
        <v>10894</v>
      </c>
      <c r="N58" s="11">
        <f t="shared" si="18"/>
        <v>2894</v>
      </c>
      <c r="O58" s="11">
        <f t="shared" si="18"/>
        <v>-5106</v>
      </c>
      <c r="P58" s="11">
        <f t="shared" si="18"/>
        <v>-8106</v>
      </c>
      <c r="Q58" s="11">
        <f t="shared" si="18"/>
        <v>-10274</v>
      </c>
      <c r="R58" s="11">
        <f t="shared" si="18"/>
        <v>6726</v>
      </c>
      <c r="S58" s="11">
        <f t="shared" si="18"/>
        <v>3726</v>
      </c>
      <c r="T58" s="7">
        <f>MIN(F58:S58)</f>
        <v>-10274</v>
      </c>
      <c r="U58" s="8">
        <f>COUNTIF(F58:S58,"&lt;0")</f>
        <v>4</v>
      </c>
    </row>
    <row r="59" spans="1:21" x14ac:dyDescent="0.2">
      <c r="A59" s="15" t="s">
        <v>551</v>
      </c>
      <c r="B59" s="4" t="s">
        <v>19</v>
      </c>
      <c r="C59" s="2">
        <v>116</v>
      </c>
      <c r="D59" s="2">
        <v>0</v>
      </c>
      <c r="E59" s="6" t="s">
        <v>20</v>
      </c>
      <c r="F59" s="3">
        <v>0</v>
      </c>
      <c r="G59" s="2">
        <v>7434</v>
      </c>
      <c r="H59" s="2">
        <v>12000</v>
      </c>
      <c r="I59" s="2">
        <v>11192</v>
      </c>
      <c r="J59" s="2">
        <v>10000</v>
      </c>
      <c r="K59" s="3">
        <v>0</v>
      </c>
      <c r="L59" s="2">
        <v>8000</v>
      </c>
      <c r="M59" s="2">
        <v>8000</v>
      </c>
      <c r="N59" s="2">
        <v>8000</v>
      </c>
      <c r="O59" s="2">
        <v>8000</v>
      </c>
      <c r="P59" s="2">
        <v>3000</v>
      </c>
      <c r="Q59" s="2">
        <v>2168</v>
      </c>
      <c r="R59" s="2">
        <v>3000</v>
      </c>
      <c r="S59" s="2">
        <v>3000</v>
      </c>
    </row>
    <row r="60" spans="1:21" x14ac:dyDescent="0.2">
      <c r="A60" s="16" t="s">
        <v>551</v>
      </c>
      <c r="B60" s="5" t="s">
        <v>19</v>
      </c>
      <c r="C60" s="3">
        <v>116</v>
      </c>
      <c r="D60" s="3">
        <v>0</v>
      </c>
      <c r="E60" s="6" t="s">
        <v>21</v>
      </c>
      <c r="F60" s="2">
        <v>25839</v>
      </c>
      <c r="G60" s="3">
        <v>0</v>
      </c>
      <c r="H60" s="3">
        <v>0</v>
      </c>
      <c r="I60" s="3">
        <v>0</v>
      </c>
      <c r="J60" s="3">
        <v>0</v>
      </c>
      <c r="K60" s="2">
        <v>23200</v>
      </c>
      <c r="L60" s="2">
        <v>13200</v>
      </c>
      <c r="M60" s="3">
        <v>0</v>
      </c>
      <c r="N60" s="14">
        <v>3000</v>
      </c>
      <c r="O60" s="3">
        <v>0</v>
      </c>
      <c r="P60" s="2">
        <v>4800</v>
      </c>
      <c r="Q60" s="2">
        <v>5200</v>
      </c>
      <c r="R60" s="2">
        <v>9200</v>
      </c>
      <c r="S60" s="3">
        <v>0</v>
      </c>
    </row>
    <row r="61" spans="1:21" ht="12" x14ac:dyDescent="0.2">
      <c r="A61" s="16" t="s">
        <v>551</v>
      </c>
      <c r="B61" s="5" t="s">
        <v>19</v>
      </c>
      <c r="C61" s="3">
        <v>116</v>
      </c>
      <c r="D61" s="3">
        <v>0</v>
      </c>
      <c r="E61" s="6" t="s">
        <v>22</v>
      </c>
      <c r="F61" s="11">
        <f>F60-F59</f>
        <v>25839</v>
      </c>
      <c r="G61" s="11">
        <f t="shared" ref="G61:S61" si="19">F61+G60-G59</f>
        <v>18405</v>
      </c>
      <c r="H61" s="11">
        <f t="shared" si="19"/>
        <v>6405</v>
      </c>
      <c r="I61" s="11">
        <f t="shared" si="19"/>
        <v>-4787</v>
      </c>
      <c r="J61" s="11">
        <f t="shared" si="19"/>
        <v>-14787</v>
      </c>
      <c r="K61" s="11">
        <f t="shared" si="19"/>
        <v>8413</v>
      </c>
      <c r="L61" s="11">
        <f t="shared" si="19"/>
        <v>13613</v>
      </c>
      <c r="M61" s="11">
        <f t="shared" si="19"/>
        <v>5613</v>
      </c>
      <c r="N61" s="11">
        <f t="shared" si="19"/>
        <v>613</v>
      </c>
      <c r="O61" s="11">
        <f t="shared" si="19"/>
        <v>-7387</v>
      </c>
      <c r="P61" s="11">
        <f t="shared" si="19"/>
        <v>-5587</v>
      </c>
      <c r="Q61" s="11">
        <f t="shared" si="19"/>
        <v>-2555</v>
      </c>
      <c r="R61" s="11">
        <f t="shared" si="19"/>
        <v>3645</v>
      </c>
      <c r="S61" s="11">
        <f t="shared" si="19"/>
        <v>645</v>
      </c>
      <c r="T61" s="7">
        <f>MIN(F61:S61)</f>
        <v>-14787</v>
      </c>
      <c r="U61" s="8">
        <f>COUNTIF(F61:S61,"&lt;0")</f>
        <v>5</v>
      </c>
    </row>
    <row r="62" spans="1:21" x14ac:dyDescent="0.2">
      <c r="A62" s="15" t="s">
        <v>571</v>
      </c>
      <c r="B62" s="4" t="s">
        <v>33</v>
      </c>
      <c r="C62" s="2">
        <v>371</v>
      </c>
      <c r="D62" s="2">
        <v>0</v>
      </c>
      <c r="E62" s="6" t="s">
        <v>20</v>
      </c>
      <c r="F62" s="2">
        <v>3132</v>
      </c>
      <c r="G62" s="2">
        <v>5000</v>
      </c>
      <c r="H62" s="2">
        <v>5000</v>
      </c>
      <c r="I62" s="2">
        <v>5000</v>
      </c>
      <c r="J62" s="3">
        <v>0</v>
      </c>
      <c r="K62" s="2">
        <v>4000</v>
      </c>
      <c r="L62" s="2">
        <v>4000</v>
      </c>
      <c r="M62" s="2">
        <v>4000</v>
      </c>
      <c r="N62" s="2">
        <v>4000</v>
      </c>
      <c r="O62" s="2">
        <v>4000</v>
      </c>
      <c r="P62" s="2">
        <v>4000</v>
      </c>
      <c r="Q62" s="2">
        <v>3000</v>
      </c>
      <c r="R62" s="2">
        <v>3000</v>
      </c>
      <c r="S62" s="3">
        <v>0</v>
      </c>
    </row>
    <row r="63" spans="1:21" x14ac:dyDescent="0.2">
      <c r="A63" s="16" t="s">
        <v>571</v>
      </c>
      <c r="B63" s="5" t="s">
        <v>33</v>
      </c>
      <c r="C63" s="3">
        <v>371</v>
      </c>
      <c r="D63" s="3">
        <v>0</v>
      </c>
      <c r="E63" s="6" t="s">
        <v>21</v>
      </c>
      <c r="F63" s="2">
        <v>8289</v>
      </c>
      <c r="G63" s="3">
        <v>0</v>
      </c>
      <c r="H63" s="3">
        <v>0</v>
      </c>
      <c r="I63" s="3">
        <v>0</v>
      </c>
      <c r="J63" s="14">
        <v>8000</v>
      </c>
      <c r="K63" s="3">
        <v>0</v>
      </c>
      <c r="L63" s="2">
        <v>36000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2">
        <v>12000</v>
      </c>
      <c r="S63" s="3">
        <v>0</v>
      </c>
    </row>
    <row r="64" spans="1:21" ht="12" x14ac:dyDescent="0.2">
      <c r="A64" s="16" t="s">
        <v>571</v>
      </c>
      <c r="B64" s="5" t="s">
        <v>33</v>
      </c>
      <c r="C64" s="3">
        <v>371</v>
      </c>
      <c r="D64" s="3">
        <v>0</v>
      </c>
      <c r="E64" s="6" t="s">
        <v>22</v>
      </c>
      <c r="F64" s="11">
        <f>F63-F62</f>
        <v>5157</v>
      </c>
      <c r="G64" s="11">
        <f t="shared" ref="G64:S64" si="20">F64+G63-G62</f>
        <v>157</v>
      </c>
      <c r="H64" s="11">
        <f t="shared" si="20"/>
        <v>-4843</v>
      </c>
      <c r="I64" s="11">
        <f t="shared" si="20"/>
        <v>-9843</v>
      </c>
      <c r="J64" s="11">
        <f t="shared" si="20"/>
        <v>-1843</v>
      </c>
      <c r="K64" s="11">
        <f t="shared" si="20"/>
        <v>-5843</v>
      </c>
      <c r="L64" s="11">
        <f t="shared" si="20"/>
        <v>26157</v>
      </c>
      <c r="M64" s="11">
        <f t="shared" si="20"/>
        <v>22157</v>
      </c>
      <c r="N64" s="11">
        <f t="shared" si="20"/>
        <v>18157</v>
      </c>
      <c r="O64" s="11">
        <f t="shared" si="20"/>
        <v>14157</v>
      </c>
      <c r="P64" s="11">
        <f t="shared" si="20"/>
        <v>10157</v>
      </c>
      <c r="Q64" s="11">
        <f t="shared" si="20"/>
        <v>7157</v>
      </c>
      <c r="R64" s="11">
        <f t="shared" si="20"/>
        <v>16157</v>
      </c>
      <c r="S64" s="11">
        <f t="shared" si="20"/>
        <v>16157</v>
      </c>
      <c r="T64" s="7">
        <f>MIN(F64:S64)</f>
        <v>-9843</v>
      </c>
      <c r="U64" s="8">
        <f>COUNTIF(F64:S64,"&lt;0")</f>
        <v>4</v>
      </c>
    </row>
    <row r="65" spans="1:21" x14ac:dyDescent="0.2">
      <c r="A65" s="15" t="s">
        <v>577</v>
      </c>
      <c r="B65" s="4" t="s">
        <v>41</v>
      </c>
      <c r="C65" s="2">
        <v>231</v>
      </c>
      <c r="D65" s="2">
        <v>0</v>
      </c>
      <c r="E65" s="6" t="s">
        <v>20</v>
      </c>
      <c r="F65" s="3">
        <v>0</v>
      </c>
      <c r="G65" s="2">
        <v>11151</v>
      </c>
      <c r="H65" s="2">
        <v>18000</v>
      </c>
      <c r="I65" s="2">
        <v>16788</v>
      </c>
      <c r="J65" s="2">
        <v>15000</v>
      </c>
      <c r="K65" s="3">
        <v>0</v>
      </c>
      <c r="L65" s="2">
        <v>12418</v>
      </c>
      <c r="M65" s="2">
        <v>12000</v>
      </c>
      <c r="N65" s="2">
        <v>12000</v>
      </c>
      <c r="O65" s="2">
        <v>12000</v>
      </c>
      <c r="P65" s="2">
        <v>4716</v>
      </c>
      <c r="Q65" s="2">
        <v>3468</v>
      </c>
      <c r="R65" s="2">
        <v>4716</v>
      </c>
      <c r="S65" s="2">
        <v>4500</v>
      </c>
    </row>
    <row r="66" spans="1:21" x14ac:dyDescent="0.2">
      <c r="A66" s="16" t="s">
        <v>577</v>
      </c>
      <c r="B66" s="5" t="s">
        <v>41</v>
      </c>
      <c r="C66" s="3">
        <v>231</v>
      </c>
      <c r="D66" s="3">
        <v>0</v>
      </c>
      <c r="E66" s="6" t="s">
        <v>21</v>
      </c>
      <c r="F66" s="2">
        <v>10988</v>
      </c>
      <c r="G66" s="3">
        <v>0</v>
      </c>
      <c r="H66" s="3">
        <v>0</v>
      </c>
      <c r="I66" s="3">
        <v>0</v>
      </c>
      <c r="J66" s="14">
        <v>48000</v>
      </c>
      <c r="K66" s="3"/>
      <c r="L66" s="3">
        <v>0</v>
      </c>
      <c r="M66" s="3">
        <v>0</v>
      </c>
      <c r="N66" s="2">
        <v>48000</v>
      </c>
      <c r="O66" s="3">
        <v>0</v>
      </c>
      <c r="P66" s="3">
        <v>0</v>
      </c>
      <c r="Q66" s="2">
        <v>24000</v>
      </c>
      <c r="R66" s="3">
        <v>0</v>
      </c>
      <c r="S66" s="3">
        <v>0</v>
      </c>
    </row>
    <row r="67" spans="1:21" ht="12" x14ac:dyDescent="0.2">
      <c r="A67" s="16" t="s">
        <v>577</v>
      </c>
      <c r="B67" s="5" t="s">
        <v>41</v>
      </c>
      <c r="C67" s="3">
        <v>231</v>
      </c>
      <c r="D67" s="3">
        <v>0</v>
      </c>
      <c r="E67" s="6" t="s">
        <v>22</v>
      </c>
      <c r="F67" s="11">
        <f>F66-F65</f>
        <v>10988</v>
      </c>
      <c r="G67" s="11">
        <f t="shared" ref="G67:S67" si="21">F67+G66-G65</f>
        <v>-163</v>
      </c>
      <c r="H67" s="11">
        <f t="shared" si="21"/>
        <v>-18163</v>
      </c>
      <c r="I67" s="11">
        <f t="shared" si="21"/>
        <v>-34951</v>
      </c>
      <c r="J67" s="11">
        <f t="shared" si="21"/>
        <v>-1951</v>
      </c>
      <c r="K67" s="11">
        <f t="shared" si="21"/>
        <v>-1951</v>
      </c>
      <c r="L67" s="11">
        <f t="shared" si="21"/>
        <v>-14369</v>
      </c>
      <c r="M67" s="11">
        <f t="shared" si="21"/>
        <v>-26369</v>
      </c>
      <c r="N67" s="11">
        <f t="shared" si="21"/>
        <v>9631</v>
      </c>
      <c r="O67" s="11">
        <f t="shared" si="21"/>
        <v>-2369</v>
      </c>
      <c r="P67" s="11">
        <f t="shared" si="21"/>
        <v>-7085</v>
      </c>
      <c r="Q67" s="11">
        <f t="shared" si="21"/>
        <v>13447</v>
      </c>
      <c r="R67" s="11">
        <f t="shared" si="21"/>
        <v>8731</v>
      </c>
      <c r="S67" s="11">
        <f t="shared" si="21"/>
        <v>4231</v>
      </c>
      <c r="T67" s="7">
        <f>MIN(F67:S67)</f>
        <v>-34951</v>
      </c>
      <c r="U67" s="8">
        <f>COUNTIF(F67:S67,"&lt;0")</f>
        <v>9</v>
      </c>
    </row>
    <row r="68" spans="1:21" x14ac:dyDescent="0.2">
      <c r="A68" s="15" t="s">
        <v>588</v>
      </c>
      <c r="B68" s="4" t="s">
        <v>30</v>
      </c>
      <c r="C68" s="2">
        <v>147</v>
      </c>
      <c r="D68" s="2">
        <v>0</v>
      </c>
      <c r="E68" s="6" t="s">
        <v>20</v>
      </c>
      <c r="F68" s="3">
        <v>0</v>
      </c>
      <c r="G68" s="2">
        <v>11151</v>
      </c>
      <c r="H68" s="2">
        <v>18000</v>
      </c>
      <c r="I68" s="2">
        <v>16788</v>
      </c>
      <c r="J68" s="2">
        <v>15000</v>
      </c>
      <c r="K68" s="3">
        <v>0</v>
      </c>
      <c r="L68" s="2">
        <v>12000</v>
      </c>
      <c r="M68" s="2">
        <v>12000</v>
      </c>
      <c r="N68" s="2">
        <v>12000</v>
      </c>
      <c r="O68" s="2">
        <v>12000</v>
      </c>
      <c r="P68" s="2">
        <v>4500</v>
      </c>
      <c r="Q68" s="2">
        <v>3252</v>
      </c>
      <c r="R68" s="2">
        <v>4500</v>
      </c>
      <c r="S68" s="2">
        <v>4500</v>
      </c>
    </row>
    <row r="69" spans="1:21" x14ac:dyDescent="0.2">
      <c r="A69" s="16" t="s">
        <v>588</v>
      </c>
      <c r="B69" s="5" t="s">
        <v>30</v>
      </c>
      <c r="C69" s="3">
        <v>147</v>
      </c>
      <c r="D69" s="3">
        <v>0</v>
      </c>
      <c r="E69" s="6" t="s">
        <v>21</v>
      </c>
      <c r="F69" s="2">
        <v>62477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14">
        <v>15000</v>
      </c>
      <c r="M69" s="3">
        <v>0</v>
      </c>
      <c r="N69" s="3">
        <v>0</v>
      </c>
      <c r="O69" s="3">
        <v>0</v>
      </c>
      <c r="P69" s="2">
        <v>50000</v>
      </c>
      <c r="Q69" s="3">
        <v>0</v>
      </c>
      <c r="R69" s="3">
        <v>0</v>
      </c>
      <c r="S69" s="3">
        <v>0</v>
      </c>
    </row>
    <row r="70" spans="1:21" ht="12" x14ac:dyDescent="0.2">
      <c r="A70" s="16" t="s">
        <v>588</v>
      </c>
      <c r="B70" s="5" t="s">
        <v>30</v>
      </c>
      <c r="C70" s="3">
        <v>147</v>
      </c>
      <c r="D70" s="3">
        <v>0</v>
      </c>
      <c r="E70" s="6" t="s">
        <v>22</v>
      </c>
      <c r="F70" s="11">
        <f>F69-F68</f>
        <v>62477</v>
      </c>
      <c r="G70" s="11">
        <f t="shared" ref="G70:S70" si="22">F70+G69-G68</f>
        <v>51326</v>
      </c>
      <c r="H70" s="11">
        <f t="shared" si="22"/>
        <v>33326</v>
      </c>
      <c r="I70" s="11">
        <f t="shared" si="22"/>
        <v>16538</v>
      </c>
      <c r="J70" s="11">
        <f t="shared" si="22"/>
        <v>1538</v>
      </c>
      <c r="K70" s="11">
        <f t="shared" si="22"/>
        <v>1538</v>
      </c>
      <c r="L70" s="11">
        <f t="shared" si="22"/>
        <v>4538</v>
      </c>
      <c r="M70" s="11">
        <f t="shared" si="22"/>
        <v>-7462</v>
      </c>
      <c r="N70" s="11">
        <f t="shared" si="22"/>
        <v>-19462</v>
      </c>
      <c r="O70" s="11">
        <f t="shared" si="22"/>
        <v>-31462</v>
      </c>
      <c r="P70" s="11">
        <f t="shared" si="22"/>
        <v>14038</v>
      </c>
      <c r="Q70" s="11">
        <f t="shared" si="22"/>
        <v>10786</v>
      </c>
      <c r="R70" s="11">
        <f t="shared" si="22"/>
        <v>6286</v>
      </c>
      <c r="S70" s="11">
        <f t="shared" si="22"/>
        <v>1786</v>
      </c>
      <c r="T70" s="7">
        <f>MIN(F70:S70)</f>
        <v>-31462</v>
      </c>
      <c r="U70" s="8">
        <f>COUNTIF(F70:S70,"&lt;0")</f>
        <v>3</v>
      </c>
    </row>
    <row r="71" spans="1:21" x14ac:dyDescent="0.2">
      <c r="A71" s="15" t="s">
        <v>55</v>
      </c>
      <c r="B71" s="4" t="s">
        <v>19</v>
      </c>
      <c r="C71" s="2">
        <v>63</v>
      </c>
      <c r="D71" s="2">
        <v>0</v>
      </c>
      <c r="E71" s="6" t="s">
        <v>20</v>
      </c>
      <c r="F71" s="2">
        <v>5616</v>
      </c>
      <c r="G71" s="2">
        <v>15000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2">
        <v>73500</v>
      </c>
      <c r="P71" s="2">
        <v>9000</v>
      </c>
      <c r="Q71" s="2">
        <v>6150</v>
      </c>
      <c r="R71" s="2">
        <v>6000</v>
      </c>
      <c r="S71" s="3">
        <v>0</v>
      </c>
    </row>
    <row r="72" spans="1:21" x14ac:dyDescent="0.2">
      <c r="A72" s="16" t="s">
        <v>55</v>
      </c>
      <c r="B72" s="5" t="s">
        <v>19</v>
      </c>
      <c r="C72" s="3">
        <v>63</v>
      </c>
      <c r="D72" s="3">
        <v>0</v>
      </c>
      <c r="E72" s="6" t="s">
        <v>21</v>
      </c>
      <c r="F72" s="2">
        <v>29468</v>
      </c>
      <c r="G72" s="3">
        <v>0</v>
      </c>
      <c r="H72" s="2">
        <v>7500</v>
      </c>
      <c r="I72" s="3">
        <v>0</v>
      </c>
      <c r="J72" s="2">
        <v>20000</v>
      </c>
      <c r="K72" s="3">
        <v>0</v>
      </c>
      <c r="L72" s="2">
        <v>17500</v>
      </c>
      <c r="M72" s="3">
        <v>0</v>
      </c>
      <c r="N72" s="2">
        <v>12500</v>
      </c>
      <c r="O72" s="14">
        <v>15000</v>
      </c>
      <c r="P72" s="2">
        <v>15000</v>
      </c>
      <c r="Q72" s="3">
        <v>0</v>
      </c>
      <c r="R72" s="3">
        <v>0</v>
      </c>
      <c r="S72" s="3">
        <v>0</v>
      </c>
    </row>
    <row r="73" spans="1:21" ht="12" x14ac:dyDescent="0.2">
      <c r="A73" s="16" t="s">
        <v>55</v>
      </c>
      <c r="B73" s="5" t="s">
        <v>19</v>
      </c>
      <c r="C73" s="3">
        <v>63</v>
      </c>
      <c r="D73" s="3">
        <v>0</v>
      </c>
      <c r="E73" s="6" t="s">
        <v>22</v>
      </c>
      <c r="F73" s="11">
        <f>F72-F71</f>
        <v>23852</v>
      </c>
      <c r="G73" s="11">
        <f t="shared" ref="G73:S73" si="23">F73+G72-G71</f>
        <v>8852</v>
      </c>
      <c r="H73" s="11">
        <f t="shared" si="23"/>
        <v>16352</v>
      </c>
      <c r="I73" s="11">
        <f t="shared" si="23"/>
        <v>16352</v>
      </c>
      <c r="J73" s="11">
        <f t="shared" si="23"/>
        <v>36352</v>
      </c>
      <c r="K73" s="11">
        <f t="shared" si="23"/>
        <v>36352</v>
      </c>
      <c r="L73" s="11">
        <f t="shared" si="23"/>
        <v>53852</v>
      </c>
      <c r="M73" s="11">
        <f t="shared" si="23"/>
        <v>53852</v>
      </c>
      <c r="N73" s="11">
        <f t="shared" si="23"/>
        <v>66352</v>
      </c>
      <c r="O73" s="11">
        <f t="shared" si="23"/>
        <v>7852</v>
      </c>
      <c r="P73" s="11">
        <f t="shared" si="23"/>
        <v>13852</v>
      </c>
      <c r="Q73" s="11">
        <f t="shared" si="23"/>
        <v>7702</v>
      </c>
      <c r="R73" s="11">
        <f t="shared" si="23"/>
        <v>1702</v>
      </c>
      <c r="S73" s="11">
        <f t="shared" si="23"/>
        <v>1702</v>
      </c>
      <c r="T73" s="7">
        <f>MIN(F73:S73)</f>
        <v>1702</v>
      </c>
      <c r="U73" s="8">
        <f>COUNTIF(F73:S73,"&lt;0")</f>
        <v>0</v>
      </c>
    </row>
    <row r="74" spans="1:21" x14ac:dyDescent="0.2">
      <c r="A74" s="15" t="s">
        <v>91</v>
      </c>
      <c r="B74" s="4" t="s">
        <v>30</v>
      </c>
      <c r="C74" s="2">
        <v>109</v>
      </c>
      <c r="D74" s="2">
        <v>0</v>
      </c>
      <c r="E74" s="6" t="s">
        <v>20</v>
      </c>
      <c r="F74" s="2">
        <v>1872</v>
      </c>
      <c r="G74" s="2">
        <v>5000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>
        <v>24500</v>
      </c>
      <c r="P74" s="2">
        <v>3000</v>
      </c>
      <c r="Q74" s="2">
        <v>2050</v>
      </c>
      <c r="R74" s="2">
        <v>2000</v>
      </c>
      <c r="S74" s="3">
        <v>0</v>
      </c>
    </row>
    <row r="75" spans="1:21" x14ac:dyDescent="0.2">
      <c r="A75" s="16" t="s">
        <v>91</v>
      </c>
      <c r="B75" s="5" t="s">
        <v>30</v>
      </c>
      <c r="C75" s="3">
        <v>109</v>
      </c>
      <c r="D75" s="3">
        <v>0</v>
      </c>
      <c r="E75" s="6" t="s">
        <v>21</v>
      </c>
      <c r="F75" s="2">
        <v>29725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4">
        <v>10000</v>
      </c>
      <c r="P75" s="3">
        <v>0</v>
      </c>
      <c r="Q75" s="3">
        <v>0</v>
      </c>
      <c r="R75" s="3">
        <v>0</v>
      </c>
      <c r="S75" s="2">
        <v>10000</v>
      </c>
    </row>
    <row r="76" spans="1:21" ht="12" x14ac:dyDescent="0.2">
      <c r="A76" s="16" t="s">
        <v>91</v>
      </c>
      <c r="B76" s="5" t="s">
        <v>30</v>
      </c>
      <c r="C76" s="3">
        <v>109</v>
      </c>
      <c r="D76" s="3">
        <v>0</v>
      </c>
      <c r="E76" s="6" t="s">
        <v>22</v>
      </c>
      <c r="F76" s="11">
        <f>F75-F74</f>
        <v>27853</v>
      </c>
      <c r="G76" s="11">
        <f t="shared" ref="G76:S76" si="24">F76+G75-G74</f>
        <v>22853</v>
      </c>
      <c r="H76" s="11">
        <f t="shared" si="24"/>
        <v>22853</v>
      </c>
      <c r="I76" s="11">
        <f t="shared" si="24"/>
        <v>22853</v>
      </c>
      <c r="J76" s="11">
        <f t="shared" si="24"/>
        <v>22853</v>
      </c>
      <c r="K76" s="11">
        <f t="shared" si="24"/>
        <v>22853</v>
      </c>
      <c r="L76" s="11">
        <f t="shared" si="24"/>
        <v>22853</v>
      </c>
      <c r="M76" s="11">
        <f t="shared" si="24"/>
        <v>22853</v>
      </c>
      <c r="N76" s="11">
        <f t="shared" si="24"/>
        <v>22853</v>
      </c>
      <c r="O76" s="11">
        <f t="shared" si="24"/>
        <v>8353</v>
      </c>
      <c r="P76" s="11">
        <f t="shared" si="24"/>
        <v>5353</v>
      </c>
      <c r="Q76" s="11">
        <f t="shared" si="24"/>
        <v>3303</v>
      </c>
      <c r="R76" s="11">
        <f t="shared" si="24"/>
        <v>1303</v>
      </c>
      <c r="S76" s="11">
        <f t="shared" si="24"/>
        <v>11303</v>
      </c>
      <c r="T76" s="7">
        <f>MIN(F76:S76)</f>
        <v>1303</v>
      </c>
      <c r="U76" s="8">
        <f>COUNTIF(F76:S76,"&lt;0")</f>
        <v>0</v>
      </c>
    </row>
    <row r="77" spans="1:21" x14ac:dyDescent="0.2">
      <c r="A77" s="15" t="s">
        <v>97</v>
      </c>
      <c r="B77" s="4" t="s">
        <v>30</v>
      </c>
      <c r="C77" s="2">
        <v>109</v>
      </c>
      <c r="D77" s="2">
        <v>0</v>
      </c>
      <c r="E77" s="6" t="s">
        <v>20</v>
      </c>
      <c r="F77" s="2">
        <v>5616</v>
      </c>
      <c r="G77" s="2">
        <v>15000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>
        <v>73500</v>
      </c>
      <c r="P77" s="2">
        <v>9000</v>
      </c>
      <c r="Q77" s="2">
        <v>6150</v>
      </c>
      <c r="R77" s="2">
        <v>6000</v>
      </c>
      <c r="S77" s="3">
        <v>0</v>
      </c>
    </row>
    <row r="78" spans="1:21" x14ac:dyDescent="0.2">
      <c r="A78" s="16" t="s">
        <v>97</v>
      </c>
      <c r="B78" s="5" t="s">
        <v>30</v>
      </c>
      <c r="C78" s="3">
        <v>109</v>
      </c>
      <c r="D78" s="3">
        <v>0</v>
      </c>
      <c r="E78" s="6" t="s">
        <v>21</v>
      </c>
      <c r="F78" s="2">
        <v>76761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2">
        <v>15000</v>
      </c>
      <c r="M78" s="3">
        <v>0</v>
      </c>
      <c r="N78" s="3">
        <v>0</v>
      </c>
      <c r="O78" s="14">
        <v>25000</v>
      </c>
      <c r="P78" s="3">
        <v>0</v>
      </c>
      <c r="Q78" s="3">
        <v>0</v>
      </c>
      <c r="R78" s="3">
        <v>0</v>
      </c>
      <c r="S78" s="2">
        <v>40000</v>
      </c>
    </row>
    <row r="79" spans="1:21" ht="12" x14ac:dyDescent="0.2">
      <c r="A79" s="16" t="s">
        <v>97</v>
      </c>
      <c r="B79" s="5" t="s">
        <v>30</v>
      </c>
      <c r="C79" s="3">
        <v>109</v>
      </c>
      <c r="D79" s="3">
        <v>0</v>
      </c>
      <c r="E79" s="6" t="s">
        <v>22</v>
      </c>
      <c r="F79" s="11">
        <f>F78-F77</f>
        <v>71145</v>
      </c>
      <c r="G79" s="11">
        <f t="shared" ref="G79:S79" si="25">F79+G78-G77</f>
        <v>56145</v>
      </c>
      <c r="H79" s="11">
        <f t="shared" si="25"/>
        <v>56145</v>
      </c>
      <c r="I79" s="11">
        <f t="shared" si="25"/>
        <v>56145</v>
      </c>
      <c r="J79" s="11">
        <f t="shared" si="25"/>
        <v>56145</v>
      </c>
      <c r="K79" s="11">
        <f t="shared" si="25"/>
        <v>56145</v>
      </c>
      <c r="L79" s="11">
        <f t="shared" si="25"/>
        <v>71145</v>
      </c>
      <c r="M79" s="11">
        <f t="shared" si="25"/>
        <v>71145</v>
      </c>
      <c r="N79" s="11">
        <f t="shared" si="25"/>
        <v>71145</v>
      </c>
      <c r="O79" s="11">
        <f t="shared" si="25"/>
        <v>22645</v>
      </c>
      <c r="P79" s="11">
        <f t="shared" si="25"/>
        <v>13645</v>
      </c>
      <c r="Q79" s="11">
        <f t="shared" si="25"/>
        <v>7495</v>
      </c>
      <c r="R79" s="11">
        <f t="shared" si="25"/>
        <v>1495</v>
      </c>
      <c r="S79" s="11">
        <f t="shared" si="25"/>
        <v>41495</v>
      </c>
      <c r="T79" s="7">
        <f>MIN(F79:S79)</f>
        <v>1495</v>
      </c>
      <c r="U79" s="8">
        <f>COUNTIF(F79:S79,"&lt;0")</f>
        <v>0</v>
      </c>
    </row>
    <row r="80" spans="1:21" x14ac:dyDescent="0.2">
      <c r="A80" s="15" t="s">
        <v>98</v>
      </c>
      <c r="B80" s="4" t="s">
        <v>30</v>
      </c>
      <c r="C80" s="2">
        <v>109</v>
      </c>
      <c r="D80" s="2">
        <v>0</v>
      </c>
      <c r="E80" s="6" t="s">
        <v>20</v>
      </c>
      <c r="F80" s="2">
        <v>1872</v>
      </c>
      <c r="G80" s="2">
        <v>5000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2">
        <v>24500</v>
      </c>
      <c r="P80" s="2">
        <v>3000</v>
      </c>
      <c r="Q80" s="2">
        <v>2050</v>
      </c>
      <c r="R80" s="2">
        <v>2000</v>
      </c>
      <c r="S80" s="3">
        <v>0</v>
      </c>
    </row>
    <row r="81" spans="1:21" x14ac:dyDescent="0.2">
      <c r="A81" s="16" t="s">
        <v>98</v>
      </c>
      <c r="B81" s="5" t="s">
        <v>30</v>
      </c>
      <c r="C81" s="3">
        <v>109</v>
      </c>
      <c r="D81" s="3">
        <v>0</v>
      </c>
      <c r="E81" s="6" t="s">
        <v>21</v>
      </c>
      <c r="F81" s="2">
        <v>28015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14">
        <v>10000</v>
      </c>
      <c r="P81" s="3">
        <v>0</v>
      </c>
      <c r="Q81" s="3">
        <v>0</v>
      </c>
      <c r="R81" s="3">
        <v>0</v>
      </c>
      <c r="S81" s="2">
        <v>15000</v>
      </c>
    </row>
    <row r="82" spans="1:21" ht="12" x14ac:dyDescent="0.2">
      <c r="A82" s="16" t="s">
        <v>98</v>
      </c>
      <c r="B82" s="5" t="s">
        <v>30</v>
      </c>
      <c r="C82" s="3">
        <v>109</v>
      </c>
      <c r="D82" s="3">
        <v>0</v>
      </c>
      <c r="E82" s="6" t="s">
        <v>22</v>
      </c>
      <c r="F82" s="11">
        <f>F81-F80</f>
        <v>26143</v>
      </c>
      <c r="G82" s="11">
        <f t="shared" ref="G82:S82" si="26">F82+G81-G80</f>
        <v>21143</v>
      </c>
      <c r="H82" s="11">
        <f t="shared" si="26"/>
        <v>21143</v>
      </c>
      <c r="I82" s="11">
        <f t="shared" si="26"/>
        <v>21143</v>
      </c>
      <c r="J82" s="11">
        <f t="shared" si="26"/>
        <v>21143</v>
      </c>
      <c r="K82" s="11">
        <f t="shared" si="26"/>
        <v>21143</v>
      </c>
      <c r="L82" s="11">
        <f t="shared" si="26"/>
        <v>21143</v>
      </c>
      <c r="M82" s="11">
        <f t="shared" si="26"/>
        <v>21143</v>
      </c>
      <c r="N82" s="11">
        <f t="shared" si="26"/>
        <v>21143</v>
      </c>
      <c r="O82" s="11">
        <f t="shared" si="26"/>
        <v>6643</v>
      </c>
      <c r="P82" s="11">
        <f t="shared" si="26"/>
        <v>3643</v>
      </c>
      <c r="Q82" s="11">
        <f t="shared" si="26"/>
        <v>1593</v>
      </c>
      <c r="R82" s="11">
        <f t="shared" si="26"/>
        <v>-407</v>
      </c>
      <c r="S82" s="11">
        <f t="shared" si="26"/>
        <v>14593</v>
      </c>
      <c r="T82" s="7">
        <f>MIN(F82:S82)</f>
        <v>-407</v>
      </c>
      <c r="U82" s="8">
        <f>COUNTIF(F82:S82,"&lt;0")</f>
        <v>1</v>
      </c>
    </row>
    <row r="83" spans="1:21" x14ac:dyDescent="0.2">
      <c r="A83" s="15" t="s">
        <v>103</v>
      </c>
      <c r="B83" s="4" t="s">
        <v>30</v>
      </c>
      <c r="C83" s="2">
        <v>109</v>
      </c>
      <c r="D83" s="2">
        <v>0</v>
      </c>
      <c r="E83" s="6" t="s">
        <v>20</v>
      </c>
      <c r="F83" s="2">
        <v>1872</v>
      </c>
      <c r="G83" s="2">
        <v>5000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2">
        <v>24500</v>
      </c>
      <c r="P83" s="2">
        <v>3000</v>
      </c>
      <c r="Q83" s="2">
        <v>2050</v>
      </c>
      <c r="R83" s="2">
        <v>2000</v>
      </c>
      <c r="S83" s="3">
        <v>0</v>
      </c>
    </row>
    <row r="84" spans="1:21" x14ac:dyDescent="0.2">
      <c r="A84" s="16" t="s">
        <v>103</v>
      </c>
      <c r="B84" s="5" t="s">
        <v>30</v>
      </c>
      <c r="C84" s="3">
        <v>109</v>
      </c>
      <c r="D84" s="3">
        <v>0</v>
      </c>
      <c r="E84" s="6" t="s">
        <v>21</v>
      </c>
      <c r="F84" s="2">
        <v>31092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4">
        <v>10000</v>
      </c>
      <c r="P84" s="3">
        <v>0</v>
      </c>
      <c r="Q84" s="3">
        <v>0</v>
      </c>
      <c r="R84" s="3">
        <v>0</v>
      </c>
      <c r="S84" s="2">
        <v>20000</v>
      </c>
    </row>
    <row r="85" spans="1:21" ht="12" x14ac:dyDescent="0.2">
      <c r="A85" s="16" t="s">
        <v>103</v>
      </c>
      <c r="B85" s="5" t="s">
        <v>30</v>
      </c>
      <c r="C85" s="3">
        <v>109</v>
      </c>
      <c r="D85" s="3">
        <v>0</v>
      </c>
      <c r="E85" s="6" t="s">
        <v>22</v>
      </c>
      <c r="F85" s="11">
        <f>F84-F83</f>
        <v>29220</v>
      </c>
      <c r="G85" s="11">
        <f t="shared" ref="G85:S85" si="27">F85+G84-G83</f>
        <v>24220</v>
      </c>
      <c r="H85" s="11">
        <f t="shared" si="27"/>
        <v>24220</v>
      </c>
      <c r="I85" s="11">
        <f t="shared" si="27"/>
        <v>24220</v>
      </c>
      <c r="J85" s="11">
        <f t="shared" si="27"/>
        <v>24220</v>
      </c>
      <c r="K85" s="11">
        <f t="shared" si="27"/>
        <v>24220</v>
      </c>
      <c r="L85" s="11">
        <f t="shared" si="27"/>
        <v>24220</v>
      </c>
      <c r="M85" s="11">
        <f t="shared" si="27"/>
        <v>24220</v>
      </c>
      <c r="N85" s="11">
        <f t="shared" si="27"/>
        <v>24220</v>
      </c>
      <c r="O85" s="11">
        <f t="shared" si="27"/>
        <v>9720</v>
      </c>
      <c r="P85" s="11">
        <f t="shared" si="27"/>
        <v>6720</v>
      </c>
      <c r="Q85" s="11">
        <f t="shared" si="27"/>
        <v>4670</v>
      </c>
      <c r="R85" s="11">
        <f t="shared" si="27"/>
        <v>2670</v>
      </c>
      <c r="S85" s="11">
        <f t="shared" si="27"/>
        <v>22670</v>
      </c>
      <c r="T85" s="7">
        <f>MIN(F85:S85)</f>
        <v>2670</v>
      </c>
      <c r="U85" s="8">
        <f>COUNTIF(F85:S85,"&lt;0")</f>
        <v>0</v>
      </c>
    </row>
    <row r="86" spans="1:21" x14ac:dyDescent="0.2">
      <c r="A86" s="15" t="s">
        <v>104</v>
      </c>
      <c r="B86" s="4" t="s">
        <v>30</v>
      </c>
      <c r="C86" s="2">
        <v>109</v>
      </c>
      <c r="D86" s="2">
        <v>0</v>
      </c>
      <c r="E86" s="6" t="s">
        <v>20</v>
      </c>
      <c r="F86" s="2">
        <v>1872</v>
      </c>
      <c r="G86" s="2">
        <v>5000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24500</v>
      </c>
      <c r="P86" s="2">
        <v>3000</v>
      </c>
      <c r="Q86" s="2">
        <v>2050</v>
      </c>
      <c r="R86" s="2">
        <v>2000</v>
      </c>
      <c r="S86" s="3">
        <v>0</v>
      </c>
    </row>
    <row r="87" spans="1:21" x14ac:dyDescent="0.2">
      <c r="A87" s="16" t="s">
        <v>104</v>
      </c>
      <c r="B87" s="5" t="s">
        <v>30</v>
      </c>
      <c r="C87" s="3">
        <v>109</v>
      </c>
      <c r="D87" s="3">
        <v>0</v>
      </c>
      <c r="E87" s="6" t="s">
        <v>21</v>
      </c>
      <c r="F87" s="2">
        <v>18778</v>
      </c>
      <c r="G87" s="3">
        <v>0</v>
      </c>
      <c r="H87" s="3">
        <v>0</v>
      </c>
      <c r="I87" s="3">
        <v>0</v>
      </c>
      <c r="J87" s="2">
        <v>10000</v>
      </c>
      <c r="K87" s="3">
        <v>0</v>
      </c>
      <c r="L87" s="3">
        <v>0</v>
      </c>
      <c r="M87" s="3">
        <v>0</v>
      </c>
      <c r="N87" s="3">
        <v>0</v>
      </c>
      <c r="O87" s="14">
        <v>10000</v>
      </c>
      <c r="P87" s="3">
        <v>0</v>
      </c>
      <c r="Q87" s="3">
        <v>0</v>
      </c>
      <c r="R87" s="3">
        <v>0</v>
      </c>
      <c r="S87" s="2">
        <v>15000</v>
      </c>
    </row>
    <row r="88" spans="1:21" ht="12" x14ac:dyDescent="0.2">
      <c r="A88" s="16" t="s">
        <v>104</v>
      </c>
      <c r="B88" s="5" t="s">
        <v>30</v>
      </c>
      <c r="C88" s="3">
        <v>109</v>
      </c>
      <c r="D88" s="3">
        <v>0</v>
      </c>
      <c r="E88" s="6" t="s">
        <v>22</v>
      </c>
      <c r="F88" s="11">
        <f>F87-F86</f>
        <v>16906</v>
      </c>
      <c r="G88" s="11">
        <f t="shared" ref="G88:S88" si="28">F88+G87-G86</f>
        <v>11906</v>
      </c>
      <c r="H88" s="11">
        <f t="shared" si="28"/>
        <v>11906</v>
      </c>
      <c r="I88" s="11">
        <f t="shared" si="28"/>
        <v>11906</v>
      </c>
      <c r="J88" s="11">
        <f t="shared" si="28"/>
        <v>21906</v>
      </c>
      <c r="K88" s="11">
        <f t="shared" si="28"/>
        <v>21906</v>
      </c>
      <c r="L88" s="11">
        <f t="shared" si="28"/>
        <v>21906</v>
      </c>
      <c r="M88" s="11">
        <f t="shared" si="28"/>
        <v>21906</v>
      </c>
      <c r="N88" s="11">
        <f t="shared" si="28"/>
        <v>21906</v>
      </c>
      <c r="O88" s="11">
        <f t="shared" si="28"/>
        <v>7406</v>
      </c>
      <c r="P88" s="11">
        <f t="shared" si="28"/>
        <v>4406</v>
      </c>
      <c r="Q88" s="11">
        <f t="shared" si="28"/>
        <v>2356</v>
      </c>
      <c r="R88" s="11">
        <f t="shared" si="28"/>
        <v>356</v>
      </c>
      <c r="S88" s="11">
        <f t="shared" si="28"/>
        <v>15356</v>
      </c>
      <c r="T88" s="7">
        <f>MIN(F88:S88)</f>
        <v>356</v>
      </c>
      <c r="U88" s="8">
        <f>COUNTIF(F88:S88,"&lt;0")</f>
        <v>0</v>
      </c>
    </row>
    <row r="89" spans="1:21" x14ac:dyDescent="0.2">
      <c r="A89" s="15" t="s">
        <v>148</v>
      </c>
      <c r="B89" s="4" t="s">
        <v>41</v>
      </c>
      <c r="C89" s="2">
        <v>161</v>
      </c>
      <c r="D89" s="2">
        <v>0</v>
      </c>
      <c r="E89" s="6" t="s">
        <v>20</v>
      </c>
      <c r="F89" s="2">
        <v>1872</v>
      </c>
      <c r="G89" s="2">
        <v>5000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2">
        <v>24500</v>
      </c>
      <c r="P89" s="2">
        <v>3000</v>
      </c>
      <c r="Q89" s="2">
        <v>2050</v>
      </c>
      <c r="R89" s="2">
        <v>2000</v>
      </c>
      <c r="S89" s="3">
        <v>0</v>
      </c>
    </row>
    <row r="90" spans="1:21" x14ac:dyDescent="0.2">
      <c r="A90" s="16" t="s">
        <v>148</v>
      </c>
      <c r="B90" s="5" t="s">
        <v>41</v>
      </c>
      <c r="C90" s="3">
        <v>161</v>
      </c>
      <c r="D90" s="3">
        <v>0</v>
      </c>
      <c r="E90" s="6" t="s">
        <v>21</v>
      </c>
      <c r="F90" s="2">
        <v>13536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14">
        <v>25000</v>
      </c>
      <c r="P90" s="3">
        <v>0</v>
      </c>
      <c r="Q90" s="3">
        <v>0</v>
      </c>
      <c r="R90" s="3">
        <v>0</v>
      </c>
      <c r="S90" s="3">
        <v>0</v>
      </c>
    </row>
    <row r="91" spans="1:21" ht="12" x14ac:dyDescent="0.2">
      <c r="A91" s="16" t="s">
        <v>148</v>
      </c>
      <c r="B91" s="5" t="s">
        <v>41</v>
      </c>
      <c r="C91" s="3">
        <v>161</v>
      </c>
      <c r="D91" s="3">
        <v>0</v>
      </c>
      <c r="E91" s="6" t="s">
        <v>22</v>
      </c>
      <c r="F91" s="11">
        <f>F90-F89</f>
        <v>11664</v>
      </c>
      <c r="G91" s="11">
        <f t="shared" ref="G91:S91" si="29">F91+G90-G89</f>
        <v>6664</v>
      </c>
      <c r="H91" s="11">
        <f t="shared" si="29"/>
        <v>6664</v>
      </c>
      <c r="I91" s="11">
        <f t="shared" si="29"/>
        <v>6664</v>
      </c>
      <c r="J91" s="11">
        <f t="shared" si="29"/>
        <v>6664</v>
      </c>
      <c r="K91" s="11">
        <f t="shared" si="29"/>
        <v>6664</v>
      </c>
      <c r="L91" s="11">
        <f t="shared" si="29"/>
        <v>6664</v>
      </c>
      <c r="M91" s="11">
        <f t="shared" si="29"/>
        <v>6664</v>
      </c>
      <c r="N91" s="11">
        <f t="shared" si="29"/>
        <v>6664</v>
      </c>
      <c r="O91" s="11">
        <f t="shared" si="29"/>
        <v>7164</v>
      </c>
      <c r="P91" s="11">
        <f t="shared" si="29"/>
        <v>4164</v>
      </c>
      <c r="Q91" s="11">
        <f t="shared" si="29"/>
        <v>2114</v>
      </c>
      <c r="R91" s="11">
        <f t="shared" si="29"/>
        <v>114</v>
      </c>
      <c r="S91" s="11">
        <f t="shared" si="29"/>
        <v>114</v>
      </c>
      <c r="T91" s="7">
        <f>MIN(F91:S91)</f>
        <v>114</v>
      </c>
      <c r="U91" s="8">
        <f>COUNTIF(F91:S91,"&lt;0")</f>
        <v>0</v>
      </c>
    </row>
    <row r="92" spans="1:21" x14ac:dyDescent="0.2">
      <c r="A92" s="15" t="s">
        <v>154</v>
      </c>
      <c r="B92" s="4" t="s">
        <v>30</v>
      </c>
      <c r="C92" s="2">
        <v>109</v>
      </c>
      <c r="D92" s="2">
        <v>0</v>
      </c>
      <c r="E92" s="6" t="s">
        <v>20</v>
      </c>
      <c r="F92" s="2">
        <v>1872</v>
      </c>
      <c r="G92" s="2">
        <v>5000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>
        <v>24500</v>
      </c>
      <c r="P92" s="2">
        <v>3000</v>
      </c>
      <c r="Q92" s="2">
        <v>2050</v>
      </c>
      <c r="R92" s="2">
        <v>2000</v>
      </c>
      <c r="S92" s="3">
        <v>0</v>
      </c>
    </row>
    <row r="93" spans="1:21" x14ac:dyDescent="0.2">
      <c r="A93" s="16" t="s">
        <v>154</v>
      </c>
      <c r="B93" s="5" t="s">
        <v>30</v>
      </c>
      <c r="C93" s="3">
        <v>109</v>
      </c>
      <c r="D93" s="3">
        <v>0</v>
      </c>
      <c r="E93" s="6" t="s">
        <v>21</v>
      </c>
      <c r="F93" s="2">
        <v>20169</v>
      </c>
      <c r="G93" s="3">
        <v>0</v>
      </c>
      <c r="H93" s="3">
        <v>0</v>
      </c>
      <c r="I93" s="3">
        <v>0</v>
      </c>
      <c r="J93" s="2">
        <v>10000</v>
      </c>
      <c r="K93" s="3">
        <v>0</v>
      </c>
      <c r="L93" s="3">
        <v>0</v>
      </c>
      <c r="M93" s="3">
        <v>0</v>
      </c>
      <c r="N93" s="3">
        <v>0</v>
      </c>
      <c r="O93" s="14">
        <v>10000</v>
      </c>
      <c r="P93" s="3">
        <v>0</v>
      </c>
      <c r="Q93" s="3">
        <v>0</v>
      </c>
      <c r="R93" s="3">
        <v>0</v>
      </c>
      <c r="S93" s="2">
        <v>5000</v>
      </c>
    </row>
    <row r="94" spans="1:21" ht="12" x14ac:dyDescent="0.2">
      <c r="A94" s="16" t="s">
        <v>154</v>
      </c>
      <c r="B94" s="5" t="s">
        <v>30</v>
      </c>
      <c r="C94" s="3">
        <v>109</v>
      </c>
      <c r="D94" s="3">
        <v>0</v>
      </c>
      <c r="E94" s="6" t="s">
        <v>22</v>
      </c>
      <c r="F94" s="11">
        <f>F93-F92</f>
        <v>18297</v>
      </c>
      <c r="G94" s="11">
        <f t="shared" ref="G94:S94" si="30">F94+G93-G92</f>
        <v>13297</v>
      </c>
      <c r="H94" s="11">
        <f t="shared" si="30"/>
        <v>13297</v>
      </c>
      <c r="I94" s="11">
        <f t="shared" si="30"/>
        <v>13297</v>
      </c>
      <c r="J94" s="11">
        <f t="shared" si="30"/>
        <v>23297</v>
      </c>
      <c r="K94" s="11">
        <f t="shared" si="30"/>
        <v>23297</v>
      </c>
      <c r="L94" s="11">
        <f t="shared" si="30"/>
        <v>23297</v>
      </c>
      <c r="M94" s="11">
        <f t="shared" si="30"/>
        <v>23297</v>
      </c>
      <c r="N94" s="11">
        <f t="shared" si="30"/>
        <v>23297</v>
      </c>
      <c r="O94" s="11">
        <f t="shared" si="30"/>
        <v>8797</v>
      </c>
      <c r="P94" s="11">
        <f t="shared" si="30"/>
        <v>5797</v>
      </c>
      <c r="Q94" s="11">
        <f t="shared" si="30"/>
        <v>3747</v>
      </c>
      <c r="R94" s="11">
        <f t="shared" si="30"/>
        <v>1747</v>
      </c>
      <c r="S94" s="11">
        <f t="shared" si="30"/>
        <v>6747</v>
      </c>
      <c r="T94" s="7">
        <f>MIN(F94:S94)</f>
        <v>1747</v>
      </c>
      <c r="U94" s="8">
        <f>COUNTIF(F94:S94,"&lt;0")</f>
        <v>0</v>
      </c>
    </row>
    <row r="95" spans="1:21" x14ac:dyDescent="0.2">
      <c r="A95" s="15" t="s">
        <v>157</v>
      </c>
      <c r="B95" s="4" t="s">
        <v>30</v>
      </c>
      <c r="C95" s="2">
        <v>109</v>
      </c>
      <c r="D95" s="2">
        <v>0</v>
      </c>
      <c r="E95" s="6" t="s">
        <v>20</v>
      </c>
      <c r="F95" s="3">
        <v>0</v>
      </c>
      <c r="G95" s="2">
        <v>3717</v>
      </c>
      <c r="H95" s="2">
        <v>6000</v>
      </c>
      <c r="I95" s="2">
        <v>5596</v>
      </c>
      <c r="J95" s="2">
        <v>5000</v>
      </c>
      <c r="K95" s="3">
        <v>0</v>
      </c>
      <c r="L95" s="2">
        <v>4000</v>
      </c>
      <c r="M95" s="2">
        <v>4000</v>
      </c>
      <c r="N95" s="2">
        <v>4000</v>
      </c>
      <c r="O95" s="2">
        <v>4000</v>
      </c>
      <c r="P95" s="2">
        <v>1500</v>
      </c>
      <c r="Q95" s="2">
        <v>1084</v>
      </c>
      <c r="R95" s="2">
        <v>1500</v>
      </c>
      <c r="S95" s="2">
        <v>1500</v>
      </c>
    </row>
    <row r="96" spans="1:21" x14ac:dyDescent="0.2">
      <c r="A96" s="16" t="s">
        <v>157</v>
      </c>
      <c r="B96" s="5" t="s">
        <v>30</v>
      </c>
      <c r="C96" s="3">
        <v>109</v>
      </c>
      <c r="D96" s="3">
        <v>0</v>
      </c>
      <c r="E96" s="6" t="s">
        <v>21</v>
      </c>
      <c r="F96" s="2">
        <v>14582</v>
      </c>
      <c r="G96" s="3">
        <v>0</v>
      </c>
      <c r="H96" s="3">
        <v>0</v>
      </c>
      <c r="I96" s="3">
        <v>0</v>
      </c>
      <c r="J96" s="14">
        <v>20000</v>
      </c>
      <c r="K96" s="3">
        <v>0</v>
      </c>
      <c r="L96" s="3">
        <v>0</v>
      </c>
      <c r="M96" s="3">
        <v>0</v>
      </c>
      <c r="N96" s="3">
        <v>0</v>
      </c>
      <c r="O96" s="2">
        <v>10000</v>
      </c>
      <c r="P96" s="3">
        <v>0</v>
      </c>
      <c r="Q96" s="3">
        <v>0</v>
      </c>
      <c r="R96" s="3">
        <v>0</v>
      </c>
      <c r="S96" s="2">
        <v>10000</v>
      </c>
    </row>
    <row r="97" spans="1:21" ht="12" x14ac:dyDescent="0.2">
      <c r="A97" s="16" t="s">
        <v>157</v>
      </c>
      <c r="B97" s="5" t="s">
        <v>30</v>
      </c>
      <c r="C97" s="3">
        <v>109</v>
      </c>
      <c r="D97" s="3">
        <v>0</v>
      </c>
      <c r="E97" s="6" t="s">
        <v>22</v>
      </c>
      <c r="F97" s="11">
        <f>F96-F95</f>
        <v>14582</v>
      </c>
      <c r="G97" s="11">
        <f t="shared" ref="G97:S97" si="31">F97+G96-G95</f>
        <v>10865</v>
      </c>
      <c r="H97" s="11">
        <f t="shared" si="31"/>
        <v>4865</v>
      </c>
      <c r="I97" s="11">
        <f t="shared" si="31"/>
        <v>-731</v>
      </c>
      <c r="J97" s="11">
        <f t="shared" si="31"/>
        <v>14269</v>
      </c>
      <c r="K97" s="11">
        <f t="shared" si="31"/>
        <v>14269</v>
      </c>
      <c r="L97" s="11">
        <f t="shared" si="31"/>
        <v>10269</v>
      </c>
      <c r="M97" s="11">
        <f t="shared" si="31"/>
        <v>6269</v>
      </c>
      <c r="N97" s="11">
        <f t="shared" si="31"/>
        <v>2269</v>
      </c>
      <c r="O97" s="11">
        <f t="shared" si="31"/>
        <v>8269</v>
      </c>
      <c r="P97" s="11">
        <f t="shared" si="31"/>
        <v>6769</v>
      </c>
      <c r="Q97" s="11">
        <f t="shared" si="31"/>
        <v>5685</v>
      </c>
      <c r="R97" s="11">
        <f t="shared" si="31"/>
        <v>4185</v>
      </c>
      <c r="S97" s="11">
        <f t="shared" si="31"/>
        <v>12685</v>
      </c>
      <c r="T97" s="7">
        <f>MIN(F97:S97)</f>
        <v>-731</v>
      </c>
      <c r="U97" s="8">
        <f>COUNTIF(F97:S97,"&lt;0")</f>
        <v>1</v>
      </c>
    </row>
    <row r="98" spans="1:21" x14ac:dyDescent="0.2">
      <c r="A98" s="15" t="s">
        <v>158</v>
      </c>
      <c r="B98" s="4" t="s">
        <v>30</v>
      </c>
      <c r="C98" s="2">
        <v>109</v>
      </c>
      <c r="D98" s="2">
        <v>0</v>
      </c>
      <c r="E98" s="6" t="s">
        <v>20</v>
      </c>
      <c r="F98" s="2">
        <v>24336</v>
      </c>
      <c r="G98" s="2">
        <v>65000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318500</v>
      </c>
      <c r="P98" s="2">
        <v>39000</v>
      </c>
      <c r="Q98" s="2">
        <v>26650</v>
      </c>
      <c r="R98" s="2">
        <v>26000</v>
      </c>
      <c r="S98" s="3">
        <v>0</v>
      </c>
    </row>
    <row r="99" spans="1:21" x14ac:dyDescent="0.2">
      <c r="A99" s="16" t="s">
        <v>158</v>
      </c>
      <c r="B99" s="5" t="s">
        <v>30</v>
      </c>
      <c r="C99" s="3">
        <v>109</v>
      </c>
      <c r="D99" s="3">
        <v>0</v>
      </c>
      <c r="E99" s="6" t="s">
        <v>21</v>
      </c>
      <c r="F99" s="2">
        <v>250878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14">
        <v>250000</v>
      </c>
      <c r="P99" s="3">
        <v>0</v>
      </c>
      <c r="Q99" s="3">
        <v>0</v>
      </c>
      <c r="R99" s="3">
        <v>0</v>
      </c>
      <c r="S99" s="2">
        <v>330000</v>
      </c>
    </row>
    <row r="100" spans="1:21" ht="12" x14ac:dyDescent="0.2">
      <c r="A100" s="16" t="s">
        <v>158</v>
      </c>
      <c r="B100" s="5" t="s">
        <v>30</v>
      </c>
      <c r="C100" s="3">
        <v>109</v>
      </c>
      <c r="D100" s="3">
        <v>0</v>
      </c>
      <c r="E100" s="6" t="s">
        <v>22</v>
      </c>
      <c r="F100" s="11">
        <f>F99-F98</f>
        <v>226542</v>
      </c>
      <c r="G100" s="11">
        <f t="shared" ref="G100:S100" si="32">F100+G99-G98</f>
        <v>161542</v>
      </c>
      <c r="H100" s="11">
        <f t="shared" si="32"/>
        <v>161542</v>
      </c>
      <c r="I100" s="11">
        <f t="shared" si="32"/>
        <v>161542</v>
      </c>
      <c r="J100" s="11">
        <f t="shared" si="32"/>
        <v>161542</v>
      </c>
      <c r="K100" s="11">
        <f t="shared" si="32"/>
        <v>161542</v>
      </c>
      <c r="L100" s="11">
        <f t="shared" si="32"/>
        <v>161542</v>
      </c>
      <c r="M100" s="11">
        <f t="shared" si="32"/>
        <v>161542</v>
      </c>
      <c r="N100" s="11">
        <f t="shared" si="32"/>
        <v>161542</v>
      </c>
      <c r="O100" s="11">
        <f t="shared" si="32"/>
        <v>93042</v>
      </c>
      <c r="P100" s="11">
        <f t="shared" si="32"/>
        <v>54042</v>
      </c>
      <c r="Q100" s="11">
        <f t="shared" si="32"/>
        <v>27392</v>
      </c>
      <c r="R100" s="11">
        <f t="shared" si="32"/>
        <v>1392</v>
      </c>
      <c r="S100" s="11">
        <f t="shared" si="32"/>
        <v>331392</v>
      </c>
      <c r="T100" s="7">
        <f>MIN(F100:S100)</f>
        <v>1392</v>
      </c>
      <c r="U100" s="8">
        <f>COUNTIF(F100:S100,"&lt;0")</f>
        <v>0</v>
      </c>
    </row>
    <row r="101" spans="1:21" x14ac:dyDescent="0.2">
      <c r="A101" s="15" t="s">
        <v>159</v>
      </c>
      <c r="B101" s="4" t="s">
        <v>30</v>
      </c>
      <c r="C101" s="2">
        <v>109</v>
      </c>
      <c r="D101" s="2">
        <v>0</v>
      </c>
      <c r="E101" s="6" t="s">
        <v>20</v>
      </c>
      <c r="F101" s="2">
        <v>7488</v>
      </c>
      <c r="G101" s="2">
        <v>20000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>
        <v>98000</v>
      </c>
      <c r="P101" s="2">
        <v>12000</v>
      </c>
      <c r="Q101" s="2">
        <v>8200</v>
      </c>
      <c r="R101" s="2">
        <v>8000</v>
      </c>
      <c r="S101" s="3">
        <v>0</v>
      </c>
    </row>
    <row r="102" spans="1:21" x14ac:dyDescent="0.2">
      <c r="A102" s="16" t="s">
        <v>159</v>
      </c>
      <c r="B102" s="5" t="s">
        <v>30</v>
      </c>
      <c r="C102" s="3">
        <v>109</v>
      </c>
      <c r="D102" s="3">
        <v>0</v>
      </c>
      <c r="E102" s="6" t="s">
        <v>21</v>
      </c>
      <c r="F102" s="2">
        <v>102449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2">
        <v>20000</v>
      </c>
      <c r="M102" s="3">
        <v>0</v>
      </c>
      <c r="N102" s="3">
        <v>0</v>
      </c>
      <c r="O102" s="14">
        <v>30000</v>
      </c>
      <c r="P102" s="3">
        <v>0</v>
      </c>
      <c r="Q102" s="3">
        <v>0</v>
      </c>
      <c r="R102" s="3">
        <v>0</v>
      </c>
      <c r="S102" s="2">
        <v>60000</v>
      </c>
    </row>
    <row r="103" spans="1:21" ht="12" x14ac:dyDescent="0.2">
      <c r="A103" s="16" t="s">
        <v>159</v>
      </c>
      <c r="B103" s="5" t="s">
        <v>30</v>
      </c>
      <c r="C103" s="3">
        <v>109</v>
      </c>
      <c r="D103" s="3">
        <v>0</v>
      </c>
      <c r="E103" s="6" t="s">
        <v>22</v>
      </c>
      <c r="F103" s="11">
        <f>F102-F101</f>
        <v>94961</v>
      </c>
      <c r="G103" s="11">
        <f t="shared" ref="G103:S103" si="33">F103+G102-G101</f>
        <v>74961</v>
      </c>
      <c r="H103" s="11">
        <f t="shared" si="33"/>
        <v>74961</v>
      </c>
      <c r="I103" s="11">
        <f t="shared" si="33"/>
        <v>74961</v>
      </c>
      <c r="J103" s="11">
        <f t="shared" si="33"/>
        <v>74961</v>
      </c>
      <c r="K103" s="11">
        <f t="shared" si="33"/>
        <v>74961</v>
      </c>
      <c r="L103" s="11">
        <f t="shared" si="33"/>
        <v>94961</v>
      </c>
      <c r="M103" s="11">
        <f t="shared" si="33"/>
        <v>94961</v>
      </c>
      <c r="N103" s="11">
        <f t="shared" si="33"/>
        <v>94961</v>
      </c>
      <c r="O103" s="11">
        <f t="shared" si="33"/>
        <v>26961</v>
      </c>
      <c r="P103" s="11">
        <f t="shared" si="33"/>
        <v>14961</v>
      </c>
      <c r="Q103" s="11">
        <f t="shared" si="33"/>
        <v>6761</v>
      </c>
      <c r="R103" s="11">
        <f t="shared" si="33"/>
        <v>-1239</v>
      </c>
      <c r="S103" s="11">
        <f t="shared" si="33"/>
        <v>58761</v>
      </c>
      <c r="T103" s="7">
        <f>MIN(F103:S103)</f>
        <v>-1239</v>
      </c>
      <c r="U103" s="8">
        <f>COUNTIF(F103:S103,"&lt;0")</f>
        <v>1</v>
      </c>
    </row>
    <row r="104" spans="1:21" x14ac:dyDescent="0.2">
      <c r="A104" s="15" t="s">
        <v>169</v>
      </c>
      <c r="B104" s="4" t="s">
        <v>30</v>
      </c>
      <c r="C104" s="2">
        <v>109</v>
      </c>
      <c r="D104" s="2">
        <v>0</v>
      </c>
      <c r="E104" s="6" t="s">
        <v>20</v>
      </c>
      <c r="F104" s="3">
        <v>0</v>
      </c>
      <c r="G104" s="2">
        <v>11151</v>
      </c>
      <c r="H104" s="2">
        <v>18000</v>
      </c>
      <c r="I104" s="2">
        <v>16788</v>
      </c>
      <c r="J104" s="2">
        <v>15000</v>
      </c>
      <c r="K104" s="3">
        <v>0</v>
      </c>
      <c r="L104" s="2">
        <v>12000</v>
      </c>
      <c r="M104" s="2">
        <v>12000</v>
      </c>
      <c r="N104" s="2">
        <v>12000</v>
      </c>
      <c r="O104" s="2">
        <v>12000</v>
      </c>
      <c r="P104" s="2">
        <v>4500</v>
      </c>
      <c r="Q104" s="2">
        <v>3252</v>
      </c>
      <c r="R104" s="2">
        <v>4500</v>
      </c>
      <c r="S104" s="2">
        <v>4500</v>
      </c>
    </row>
    <row r="105" spans="1:21" x14ac:dyDescent="0.2">
      <c r="A105" s="16" t="s">
        <v>169</v>
      </c>
      <c r="B105" s="5" t="s">
        <v>30</v>
      </c>
      <c r="C105" s="3">
        <v>109</v>
      </c>
      <c r="D105" s="3">
        <v>0</v>
      </c>
      <c r="E105" s="6" t="s">
        <v>21</v>
      </c>
      <c r="F105" s="2">
        <v>78929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2">
        <v>10000</v>
      </c>
      <c r="N105" s="14">
        <v>35000</v>
      </c>
      <c r="O105" s="3">
        <v>0</v>
      </c>
      <c r="P105" s="3">
        <v>0</v>
      </c>
      <c r="Q105" s="3">
        <v>0</v>
      </c>
      <c r="R105" s="3">
        <v>0</v>
      </c>
      <c r="S105" s="2">
        <v>40000</v>
      </c>
    </row>
    <row r="106" spans="1:21" ht="12" x14ac:dyDescent="0.2">
      <c r="A106" s="16" t="s">
        <v>169</v>
      </c>
      <c r="B106" s="5" t="s">
        <v>30</v>
      </c>
      <c r="C106" s="3">
        <v>109</v>
      </c>
      <c r="D106" s="3">
        <v>0</v>
      </c>
      <c r="E106" s="6" t="s">
        <v>22</v>
      </c>
      <c r="F106" s="11">
        <f>F105-F104</f>
        <v>78929</v>
      </c>
      <c r="G106" s="11">
        <f t="shared" ref="G106:S106" si="34">F106+G105-G104</f>
        <v>67778</v>
      </c>
      <c r="H106" s="11">
        <f t="shared" si="34"/>
        <v>49778</v>
      </c>
      <c r="I106" s="11">
        <f t="shared" si="34"/>
        <v>32990</v>
      </c>
      <c r="J106" s="11">
        <f t="shared" si="34"/>
        <v>17990</v>
      </c>
      <c r="K106" s="11">
        <f t="shared" si="34"/>
        <v>17990</v>
      </c>
      <c r="L106" s="11">
        <f t="shared" si="34"/>
        <v>5990</v>
      </c>
      <c r="M106" s="11">
        <f t="shared" si="34"/>
        <v>3990</v>
      </c>
      <c r="N106" s="11">
        <f t="shared" si="34"/>
        <v>26990</v>
      </c>
      <c r="O106" s="11">
        <f t="shared" si="34"/>
        <v>14990</v>
      </c>
      <c r="P106" s="11">
        <f t="shared" si="34"/>
        <v>10490</v>
      </c>
      <c r="Q106" s="11">
        <f t="shared" si="34"/>
        <v>7238</v>
      </c>
      <c r="R106" s="11">
        <f t="shared" si="34"/>
        <v>2738</v>
      </c>
      <c r="S106" s="11">
        <f t="shared" si="34"/>
        <v>38238</v>
      </c>
      <c r="T106" s="7">
        <f>MIN(F106:S106)</f>
        <v>2738</v>
      </c>
      <c r="U106" s="8">
        <f>COUNTIF(F106:S106,"&lt;0")</f>
        <v>0</v>
      </c>
    </row>
    <row r="107" spans="1:21" x14ac:dyDescent="0.2">
      <c r="A107" s="15" t="s">
        <v>178</v>
      </c>
      <c r="B107" s="4" t="s">
        <v>30</v>
      </c>
      <c r="C107" s="2">
        <v>102</v>
      </c>
      <c r="D107" s="2">
        <v>0</v>
      </c>
      <c r="E107" s="6" t="s">
        <v>20</v>
      </c>
      <c r="F107" s="2">
        <v>1872</v>
      </c>
      <c r="G107" s="2">
        <v>5000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2">
        <v>24500</v>
      </c>
      <c r="P107" s="2">
        <v>3000</v>
      </c>
      <c r="Q107" s="2">
        <v>2050</v>
      </c>
      <c r="R107" s="2">
        <v>2000</v>
      </c>
      <c r="S107" s="3">
        <v>0</v>
      </c>
    </row>
    <row r="108" spans="1:21" x14ac:dyDescent="0.2">
      <c r="A108" s="16" t="s">
        <v>178</v>
      </c>
      <c r="B108" s="5" t="s">
        <v>30</v>
      </c>
      <c r="C108" s="3">
        <v>102</v>
      </c>
      <c r="D108" s="3">
        <v>0</v>
      </c>
      <c r="E108" s="6" t="s">
        <v>21</v>
      </c>
      <c r="F108" s="2">
        <v>30115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14">
        <v>10000</v>
      </c>
      <c r="P108" s="3">
        <v>0</v>
      </c>
      <c r="Q108" s="3">
        <v>0</v>
      </c>
      <c r="R108" s="3">
        <v>0</v>
      </c>
      <c r="S108" s="3">
        <v>0</v>
      </c>
    </row>
    <row r="109" spans="1:21" ht="12" x14ac:dyDescent="0.2">
      <c r="A109" s="16" t="s">
        <v>178</v>
      </c>
      <c r="B109" s="5" t="s">
        <v>30</v>
      </c>
      <c r="C109" s="3">
        <v>102</v>
      </c>
      <c r="D109" s="3">
        <v>0</v>
      </c>
      <c r="E109" s="6" t="s">
        <v>22</v>
      </c>
      <c r="F109" s="11">
        <f>F108-F107</f>
        <v>28243</v>
      </c>
      <c r="G109" s="11">
        <f t="shared" ref="G109:S109" si="35">F109+G108-G107</f>
        <v>23243</v>
      </c>
      <c r="H109" s="11">
        <f t="shared" si="35"/>
        <v>23243</v>
      </c>
      <c r="I109" s="11">
        <f t="shared" si="35"/>
        <v>23243</v>
      </c>
      <c r="J109" s="11">
        <f t="shared" si="35"/>
        <v>23243</v>
      </c>
      <c r="K109" s="11">
        <f t="shared" si="35"/>
        <v>23243</v>
      </c>
      <c r="L109" s="11">
        <f t="shared" si="35"/>
        <v>23243</v>
      </c>
      <c r="M109" s="11">
        <f t="shared" si="35"/>
        <v>23243</v>
      </c>
      <c r="N109" s="11">
        <f t="shared" si="35"/>
        <v>23243</v>
      </c>
      <c r="O109" s="11">
        <f t="shared" si="35"/>
        <v>8743</v>
      </c>
      <c r="P109" s="11">
        <f t="shared" si="35"/>
        <v>5743</v>
      </c>
      <c r="Q109" s="11">
        <f t="shared" si="35"/>
        <v>3693</v>
      </c>
      <c r="R109" s="11">
        <f t="shared" si="35"/>
        <v>1693</v>
      </c>
      <c r="S109" s="11">
        <f t="shared" si="35"/>
        <v>1693</v>
      </c>
      <c r="T109" s="7">
        <f>MIN(F109:S109)</f>
        <v>1693</v>
      </c>
      <c r="U109" s="8">
        <f>COUNTIF(F109:S109,"&lt;0")</f>
        <v>0</v>
      </c>
    </row>
    <row r="110" spans="1:21" x14ac:dyDescent="0.2">
      <c r="A110" s="15" t="s">
        <v>180</v>
      </c>
      <c r="B110" s="4" t="s">
        <v>33</v>
      </c>
      <c r="C110" s="2">
        <v>63</v>
      </c>
      <c r="D110" s="2">
        <v>0</v>
      </c>
      <c r="E110" s="6" t="s">
        <v>20</v>
      </c>
      <c r="F110" s="2">
        <v>1872</v>
      </c>
      <c r="G110" s="2">
        <v>5000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>
        <v>24500</v>
      </c>
      <c r="P110" s="2">
        <v>3000</v>
      </c>
      <c r="Q110" s="2">
        <v>2050</v>
      </c>
      <c r="R110" s="2">
        <v>2000</v>
      </c>
      <c r="S110" s="3">
        <v>0</v>
      </c>
    </row>
    <row r="111" spans="1:21" x14ac:dyDescent="0.2">
      <c r="A111" s="16" t="s">
        <v>180</v>
      </c>
      <c r="B111" s="5" t="s">
        <v>33</v>
      </c>
      <c r="C111" s="3">
        <v>63</v>
      </c>
      <c r="D111" s="3">
        <v>0</v>
      </c>
      <c r="E111" s="6" t="s">
        <v>21</v>
      </c>
      <c r="F111" s="2">
        <v>19286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14">
        <v>18000</v>
      </c>
      <c r="P111" s="2">
        <v>1000</v>
      </c>
      <c r="Q111" s="3">
        <v>0</v>
      </c>
      <c r="R111" s="2">
        <v>2000</v>
      </c>
      <c r="S111" s="3">
        <v>0</v>
      </c>
    </row>
    <row r="112" spans="1:21" ht="12" x14ac:dyDescent="0.2">
      <c r="A112" s="16" t="s">
        <v>180</v>
      </c>
      <c r="B112" s="5" t="s">
        <v>33</v>
      </c>
      <c r="C112" s="3">
        <v>63</v>
      </c>
      <c r="D112" s="3">
        <v>0</v>
      </c>
      <c r="E112" s="6" t="s">
        <v>22</v>
      </c>
      <c r="F112" s="11">
        <f>F111-F110</f>
        <v>17414</v>
      </c>
      <c r="G112" s="11">
        <f t="shared" ref="G112:S112" si="36">F112+G111-G110</f>
        <v>12414</v>
      </c>
      <c r="H112" s="11">
        <f t="shared" si="36"/>
        <v>12414</v>
      </c>
      <c r="I112" s="11">
        <f t="shared" si="36"/>
        <v>12414</v>
      </c>
      <c r="J112" s="11">
        <f t="shared" si="36"/>
        <v>12414</v>
      </c>
      <c r="K112" s="11">
        <f t="shared" si="36"/>
        <v>12414</v>
      </c>
      <c r="L112" s="11">
        <f t="shared" si="36"/>
        <v>12414</v>
      </c>
      <c r="M112" s="11">
        <f t="shared" si="36"/>
        <v>12414</v>
      </c>
      <c r="N112" s="11">
        <f t="shared" si="36"/>
        <v>12414</v>
      </c>
      <c r="O112" s="11">
        <f t="shared" si="36"/>
        <v>5914</v>
      </c>
      <c r="P112" s="11">
        <f t="shared" si="36"/>
        <v>3914</v>
      </c>
      <c r="Q112" s="11">
        <f t="shared" si="36"/>
        <v>1864</v>
      </c>
      <c r="R112" s="11">
        <f t="shared" si="36"/>
        <v>1864</v>
      </c>
      <c r="S112" s="11">
        <f t="shared" si="36"/>
        <v>1864</v>
      </c>
      <c r="T112" s="7">
        <f>MIN(F112:S112)</f>
        <v>1864</v>
      </c>
      <c r="U112" s="8">
        <f>COUNTIF(F112:S112,"&lt;0")</f>
        <v>0</v>
      </c>
    </row>
    <row r="113" spans="1:21" x14ac:dyDescent="0.2">
      <c r="A113" s="15" t="s">
        <v>181</v>
      </c>
      <c r="B113" s="4" t="s">
        <v>30</v>
      </c>
      <c r="C113" s="2">
        <v>109</v>
      </c>
      <c r="D113" s="2">
        <v>0</v>
      </c>
      <c r="E113" s="6" t="s">
        <v>20</v>
      </c>
      <c r="F113" s="2">
        <v>7488</v>
      </c>
      <c r="G113" s="2">
        <v>20000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2">
        <v>98000</v>
      </c>
      <c r="P113" s="2">
        <v>12000</v>
      </c>
      <c r="Q113" s="2">
        <v>8200</v>
      </c>
      <c r="R113" s="2">
        <v>8000</v>
      </c>
      <c r="S113" s="3">
        <v>0</v>
      </c>
    </row>
    <row r="114" spans="1:21" x14ac:dyDescent="0.2">
      <c r="A114" s="16" t="s">
        <v>181</v>
      </c>
      <c r="B114" s="5" t="s">
        <v>30</v>
      </c>
      <c r="C114" s="3">
        <v>109</v>
      </c>
      <c r="D114" s="3">
        <v>0</v>
      </c>
      <c r="E114" s="6" t="s">
        <v>21</v>
      </c>
      <c r="F114" s="2">
        <v>94594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2">
        <v>30000</v>
      </c>
      <c r="M114" s="3">
        <v>0</v>
      </c>
      <c r="N114" s="3">
        <v>0</v>
      </c>
      <c r="O114" s="14">
        <v>30000</v>
      </c>
      <c r="P114" s="3">
        <v>0</v>
      </c>
      <c r="Q114" s="3">
        <v>0</v>
      </c>
      <c r="R114" s="3">
        <v>0</v>
      </c>
      <c r="S114" s="2">
        <v>50000</v>
      </c>
    </row>
    <row r="115" spans="1:21" ht="12" x14ac:dyDescent="0.2">
      <c r="A115" s="16" t="s">
        <v>181</v>
      </c>
      <c r="B115" s="5" t="s">
        <v>30</v>
      </c>
      <c r="C115" s="3">
        <v>109</v>
      </c>
      <c r="D115" s="3">
        <v>0</v>
      </c>
      <c r="E115" s="6" t="s">
        <v>22</v>
      </c>
      <c r="F115" s="11">
        <f>F114-F113</f>
        <v>87106</v>
      </c>
      <c r="G115" s="11">
        <f t="shared" ref="G115:S115" si="37">F115+G114-G113</f>
        <v>67106</v>
      </c>
      <c r="H115" s="11">
        <f t="shared" si="37"/>
        <v>67106</v>
      </c>
      <c r="I115" s="11">
        <f t="shared" si="37"/>
        <v>67106</v>
      </c>
      <c r="J115" s="11">
        <f t="shared" si="37"/>
        <v>67106</v>
      </c>
      <c r="K115" s="11">
        <f t="shared" si="37"/>
        <v>67106</v>
      </c>
      <c r="L115" s="11">
        <f t="shared" si="37"/>
        <v>97106</v>
      </c>
      <c r="M115" s="11">
        <f t="shared" si="37"/>
        <v>97106</v>
      </c>
      <c r="N115" s="11">
        <f t="shared" si="37"/>
        <v>97106</v>
      </c>
      <c r="O115" s="11">
        <f t="shared" si="37"/>
        <v>29106</v>
      </c>
      <c r="P115" s="11">
        <f t="shared" si="37"/>
        <v>17106</v>
      </c>
      <c r="Q115" s="11">
        <f t="shared" si="37"/>
        <v>8906</v>
      </c>
      <c r="R115" s="11">
        <f t="shared" si="37"/>
        <v>906</v>
      </c>
      <c r="S115" s="11">
        <f t="shared" si="37"/>
        <v>50906</v>
      </c>
      <c r="T115" s="7">
        <f>MIN(F115:S115)</f>
        <v>906</v>
      </c>
      <c r="U115" s="8">
        <f>COUNTIF(F115:S115,"&lt;0")</f>
        <v>0</v>
      </c>
    </row>
    <row r="116" spans="1:21" x14ac:dyDescent="0.2">
      <c r="A116" s="15" t="s">
        <v>188</v>
      </c>
      <c r="B116" s="4" t="s">
        <v>30</v>
      </c>
      <c r="C116" s="2">
        <v>109</v>
      </c>
      <c r="D116" s="2">
        <v>0</v>
      </c>
      <c r="E116" s="6" t="s">
        <v>20</v>
      </c>
      <c r="F116" s="2">
        <v>3132</v>
      </c>
      <c r="G116" s="2">
        <v>5000</v>
      </c>
      <c r="H116" s="2">
        <v>5000</v>
      </c>
      <c r="I116" s="2">
        <v>5000</v>
      </c>
      <c r="J116" s="3">
        <v>0</v>
      </c>
      <c r="K116" s="2">
        <v>4000</v>
      </c>
      <c r="L116" s="2">
        <v>4182</v>
      </c>
      <c r="M116" s="2">
        <v>4600</v>
      </c>
      <c r="N116" s="2">
        <v>4500</v>
      </c>
      <c r="O116" s="2">
        <v>4500</v>
      </c>
      <c r="P116" s="2">
        <v>4000</v>
      </c>
      <c r="Q116" s="2">
        <v>3600</v>
      </c>
      <c r="R116" s="2">
        <v>3600</v>
      </c>
      <c r="S116" s="2">
        <v>660</v>
      </c>
    </row>
    <row r="117" spans="1:21" x14ac:dyDescent="0.2">
      <c r="A117" s="16" t="s">
        <v>188</v>
      </c>
      <c r="B117" s="5" t="s">
        <v>30</v>
      </c>
      <c r="C117" s="3">
        <v>109</v>
      </c>
      <c r="D117" s="3">
        <v>0</v>
      </c>
      <c r="E117" s="6" t="s">
        <v>21</v>
      </c>
      <c r="F117" s="2">
        <v>34568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14">
        <v>10000</v>
      </c>
      <c r="O117" s="3">
        <v>0</v>
      </c>
      <c r="P117" s="2">
        <v>5000</v>
      </c>
      <c r="Q117" s="2">
        <v>5000</v>
      </c>
      <c r="R117" s="3">
        <v>0</v>
      </c>
      <c r="S117" s="3">
        <v>0</v>
      </c>
    </row>
    <row r="118" spans="1:21" ht="12" x14ac:dyDescent="0.2">
      <c r="A118" s="16" t="s">
        <v>188</v>
      </c>
      <c r="B118" s="5" t="s">
        <v>30</v>
      </c>
      <c r="C118" s="3">
        <v>109</v>
      </c>
      <c r="D118" s="3">
        <v>0</v>
      </c>
      <c r="E118" s="6" t="s">
        <v>22</v>
      </c>
      <c r="F118" s="11">
        <f>F117-F116</f>
        <v>31436</v>
      </c>
      <c r="G118" s="11">
        <f t="shared" ref="G118:S118" si="38">F118+G117-G116</f>
        <v>26436</v>
      </c>
      <c r="H118" s="11">
        <f t="shared" si="38"/>
        <v>21436</v>
      </c>
      <c r="I118" s="11">
        <f t="shared" si="38"/>
        <v>16436</v>
      </c>
      <c r="J118" s="11">
        <f t="shared" si="38"/>
        <v>16436</v>
      </c>
      <c r="K118" s="11">
        <f t="shared" si="38"/>
        <v>12436</v>
      </c>
      <c r="L118" s="11">
        <f t="shared" si="38"/>
        <v>8254</v>
      </c>
      <c r="M118" s="11">
        <f t="shared" si="38"/>
        <v>3654</v>
      </c>
      <c r="N118" s="11">
        <f t="shared" si="38"/>
        <v>9154</v>
      </c>
      <c r="O118" s="11">
        <f t="shared" si="38"/>
        <v>4654</v>
      </c>
      <c r="P118" s="11">
        <f t="shared" si="38"/>
        <v>5654</v>
      </c>
      <c r="Q118" s="11">
        <f t="shared" si="38"/>
        <v>7054</v>
      </c>
      <c r="R118" s="11">
        <f t="shared" si="38"/>
        <v>3454</v>
      </c>
      <c r="S118" s="11">
        <f t="shared" si="38"/>
        <v>2794</v>
      </c>
      <c r="T118" s="7">
        <f>MIN(F118:S118)</f>
        <v>2794</v>
      </c>
      <c r="U118" s="8">
        <f>COUNTIF(F118:S118,"&lt;0")</f>
        <v>0</v>
      </c>
    </row>
    <row r="119" spans="1:21" x14ac:dyDescent="0.2">
      <c r="A119" s="15" t="s">
        <v>194</v>
      </c>
      <c r="B119" s="4" t="s">
        <v>27</v>
      </c>
      <c r="C119" s="2">
        <v>112</v>
      </c>
      <c r="D119" s="2">
        <v>0</v>
      </c>
      <c r="E119" s="6" t="s">
        <v>20</v>
      </c>
      <c r="F119" s="2">
        <v>1872</v>
      </c>
      <c r="G119" s="2">
        <v>5000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24500</v>
      </c>
      <c r="P119" s="2">
        <v>3000</v>
      </c>
      <c r="Q119" s="2">
        <v>2050</v>
      </c>
      <c r="R119" s="2">
        <v>2000</v>
      </c>
      <c r="S119" s="3">
        <v>0</v>
      </c>
    </row>
    <row r="120" spans="1:21" x14ac:dyDescent="0.2">
      <c r="A120" s="16" t="s">
        <v>194</v>
      </c>
      <c r="B120" s="5" t="s">
        <v>27</v>
      </c>
      <c r="C120" s="3">
        <v>112</v>
      </c>
      <c r="D120" s="3">
        <v>0</v>
      </c>
      <c r="E120" s="6" t="s">
        <v>21</v>
      </c>
      <c r="F120" s="2">
        <v>18648</v>
      </c>
      <c r="G120" s="3">
        <v>0</v>
      </c>
      <c r="H120" s="2">
        <v>9000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14">
        <v>6000</v>
      </c>
      <c r="P120" s="2">
        <v>9000</v>
      </c>
      <c r="Q120" s="3">
        <v>0</v>
      </c>
      <c r="R120" s="3">
        <v>0</v>
      </c>
      <c r="S120" s="3">
        <v>0</v>
      </c>
    </row>
    <row r="121" spans="1:21" ht="12" x14ac:dyDescent="0.2">
      <c r="A121" s="16" t="s">
        <v>194</v>
      </c>
      <c r="B121" s="5" t="s">
        <v>27</v>
      </c>
      <c r="C121" s="3">
        <v>112</v>
      </c>
      <c r="D121" s="3">
        <v>0</v>
      </c>
      <c r="E121" s="6" t="s">
        <v>22</v>
      </c>
      <c r="F121" s="11">
        <f>F120-F119</f>
        <v>16776</v>
      </c>
      <c r="G121" s="11">
        <f t="shared" ref="G121:S121" si="39">F121+G120-G119</f>
        <v>11776</v>
      </c>
      <c r="H121" s="11">
        <f t="shared" si="39"/>
        <v>20776</v>
      </c>
      <c r="I121" s="11">
        <f t="shared" si="39"/>
        <v>20776</v>
      </c>
      <c r="J121" s="11">
        <f t="shared" si="39"/>
        <v>20776</v>
      </c>
      <c r="K121" s="11">
        <f t="shared" si="39"/>
        <v>20776</v>
      </c>
      <c r="L121" s="11">
        <f t="shared" si="39"/>
        <v>20776</v>
      </c>
      <c r="M121" s="11">
        <f t="shared" si="39"/>
        <v>20776</v>
      </c>
      <c r="N121" s="11">
        <f t="shared" si="39"/>
        <v>20776</v>
      </c>
      <c r="O121" s="11">
        <f t="shared" si="39"/>
        <v>2276</v>
      </c>
      <c r="P121" s="11">
        <f t="shared" si="39"/>
        <v>8276</v>
      </c>
      <c r="Q121" s="11">
        <f t="shared" si="39"/>
        <v>6226</v>
      </c>
      <c r="R121" s="11">
        <f t="shared" si="39"/>
        <v>4226</v>
      </c>
      <c r="S121" s="11">
        <f t="shared" si="39"/>
        <v>4226</v>
      </c>
      <c r="T121" s="7">
        <f>MIN(F121:S121)</f>
        <v>2276</v>
      </c>
      <c r="U121" s="8">
        <f>COUNTIF(F121:S121,"&lt;0")</f>
        <v>0</v>
      </c>
    </row>
    <row r="122" spans="1:21" x14ac:dyDescent="0.2">
      <c r="A122" s="15" t="s">
        <v>210</v>
      </c>
      <c r="B122" s="4" t="s">
        <v>41</v>
      </c>
      <c r="C122" s="2">
        <v>217</v>
      </c>
      <c r="D122" s="2">
        <v>0</v>
      </c>
      <c r="E122" s="6" t="s">
        <v>20</v>
      </c>
      <c r="F122" s="3">
        <v>0</v>
      </c>
      <c r="G122" s="2">
        <v>11151</v>
      </c>
      <c r="H122" s="2">
        <v>18000</v>
      </c>
      <c r="I122" s="2">
        <v>16788</v>
      </c>
      <c r="J122" s="2">
        <v>15000</v>
      </c>
      <c r="K122" s="3">
        <v>0</v>
      </c>
      <c r="L122" s="2">
        <v>12000</v>
      </c>
      <c r="M122" s="2">
        <v>12000</v>
      </c>
      <c r="N122" s="2">
        <v>12000</v>
      </c>
      <c r="O122" s="2">
        <v>12000</v>
      </c>
      <c r="P122" s="2">
        <v>4500</v>
      </c>
      <c r="Q122" s="2">
        <v>3252</v>
      </c>
      <c r="R122" s="2">
        <v>4500</v>
      </c>
      <c r="S122" s="2">
        <v>4500</v>
      </c>
    </row>
    <row r="123" spans="1:21" x14ac:dyDescent="0.2">
      <c r="A123" s="16" t="s">
        <v>210</v>
      </c>
      <c r="B123" s="5" t="s">
        <v>41</v>
      </c>
      <c r="C123" s="3">
        <v>217</v>
      </c>
      <c r="D123" s="3">
        <v>0</v>
      </c>
      <c r="E123" s="6" t="s">
        <v>21</v>
      </c>
      <c r="F123" s="2">
        <v>101719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4">
        <v>12000</v>
      </c>
      <c r="P123" s="3">
        <v>0</v>
      </c>
      <c r="Q123" s="2">
        <v>12000</v>
      </c>
      <c r="R123" s="3">
        <v>0</v>
      </c>
      <c r="S123" s="2">
        <v>20000</v>
      </c>
    </row>
    <row r="124" spans="1:21" ht="12" x14ac:dyDescent="0.2">
      <c r="A124" s="16" t="s">
        <v>210</v>
      </c>
      <c r="B124" s="5" t="s">
        <v>41</v>
      </c>
      <c r="C124" s="3">
        <v>217</v>
      </c>
      <c r="D124" s="3">
        <v>0</v>
      </c>
      <c r="E124" s="6" t="s">
        <v>22</v>
      </c>
      <c r="F124" s="11">
        <f>F123-F122</f>
        <v>101719</v>
      </c>
      <c r="G124" s="11">
        <f t="shared" ref="G124:S124" si="40">F124+G123-G122</f>
        <v>90568</v>
      </c>
      <c r="H124" s="11">
        <f t="shared" si="40"/>
        <v>72568</v>
      </c>
      <c r="I124" s="11">
        <f t="shared" si="40"/>
        <v>55780</v>
      </c>
      <c r="J124" s="11">
        <f t="shared" si="40"/>
        <v>40780</v>
      </c>
      <c r="K124" s="11">
        <f t="shared" si="40"/>
        <v>40780</v>
      </c>
      <c r="L124" s="11">
        <f t="shared" si="40"/>
        <v>28780</v>
      </c>
      <c r="M124" s="11">
        <f t="shared" si="40"/>
        <v>16780</v>
      </c>
      <c r="N124" s="11">
        <f t="shared" si="40"/>
        <v>4780</v>
      </c>
      <c r="O124" s="11">
        <f t="shared" si="40"/>
        <v>4780</v>
      </c>
      <c r="P124" s="11">
        <f t="shared" si="40"/>
        <v>280</v>
      </c>
      <c r="Q124" s="11">
        <f t="shared" si="40"/>
        <v>9028</v>
      </c>
      <c r="R124" s="11">
        <f t="shared" si="40"/>
        <v>4528</v>
      </c>
      <c r="S124" s="11">
        <f t="shared" si="40"/>
        <v>20028</v>
      </c>
      <c r="T124" s="7">
        <f>MIN(F124:S124)</f>
        <v>280</v>
      </c>
      <c r="U124" s="8">
        <f>COUNTIF(F124:S124,"&lt;0")</f>
        <v>0</v>
      </c>
    </row>
    <row r="125" spans="1:21" x14ac:dyDescent="0.2">
      <c r="A125" s="15" t="s">
        <v>212</v>
      </c>
      <c r="B125" s="4" t="s">
        <v>30</v>
      </c>
      <c r="C125" s="2">
        <v>109</v>
      </c>
      <c r="D125" s="2">
        <v>0</v>
      </c>
      <c r="E125" s="6" t="s">
        <v>20</v>
      </c>
      <c r="F125" s="3">
        <v>0</v>
      </c>
      <c r="G125" s="2">
        <v>3717</v>
      </c>
      <c r="H125" s="2">
        <v>6000</v>
      </c>
      <c r="I125" s="2">
        <v>5596</v>
      </c>
      <c r="J125" s="2">
        <v>5000</v>
      </c>
      <c r="K125" s="3">
        <v>0</v>
      </c>
      <c r="L125" s="2">
        <v>4000</v>
      </c>
      <c r="M125" s="2">
        <v>4000</v>
      </c>
      <c r="N125" s="2">
        <v>4000</v>
      </c>
      <c r="O125" s="2">
        <v>4000</v>
      </c>
      <c r="P125" s="2">
        <v>1500</v>
      </c>
      <c r="Q125" s="2">
        <v>1084</v>
      </c>
      <c r="R125" s="2">
        <v>1500</v>
      </c>
      <c r="S125" s="2">
        <v>1500</v>
      </c>
    </row>
    <row r="126" spans="1:21" x14ac:dyDescent="0.2">
      <c r="A126" s="16" t="s">
        <v>212</v>
      </c>
      <c r="B126" s="5" t="s">
        <v>30</v>
      </c>
      <c r="C126" s="3">
        <v>109</v>
      </c>
      <c r="D126" s="3">
        <v>0</v>
      </c>
      <c r="E126" s="6" t="s">
        <v>21</v>
      </c>
      <c r="F126" s="2">
        <v>13654</v>
      </c>
      <c r="G126" s="3">
        <v>0</v>
      </c>
      <c r="H126" s="2">
        <v>10000</v>
      </c>
      <c r="I126" s="3">
        <v>0</v>
      </c>
      <c r="J126" s="3">
        <v>0</v>
      </c>
      <c r="K126" s="3">
        <v>0</v>
      </c>
      <c r="L126" s="2">
        <v>10000</v>
      </c>
      <c r="M126" s="3">
        <v>0</v>
      </c>
      <c r="N126" s="3">
        <v>0</v>
      </c>
      <c r="O126" s="14">
        <v>10000</v>
      </c>
      <c r="P126" s="3">
        <v>0</v>
      </c>
      <c r="Q126" s="3">
        <v>0</v>
      </c>
      <c r="R126" s="3">
        <v>0</v>
      </c>
      <c r="S126" s="3">
        <v>0</v>
      </c>
    </row>
    <row r="127" spans="1:21" ht="12" x14ac:dyDescent="0.2">
      <c r="A127" s="16" t="s">
        <v>212</v>
      </c>
      <c r="B127" s="5" t="s">
        <v>30</v>
      </c>
      <c r="C127" s="3">
        <v>109</v>
      </c>
      <c r="D127" s="3">
        <v>0</v>
      </c>
      <c r="E127" s="6" t="s">
        <v>22</v>
      </c>
      <c r="F127" s="11">
        <f>F126-F125</f>
        <v>13654</v>
      </c>
      <c r="G127" s="11">
        <f t="shared" ref="G127:S127" si="41">F127+G126-G125</f>
        <v>9937</v>
      </c>
      <c r="H127" s="11">
        <f t="shared" si="41"/>
        <v>13937</v>
      </c>
      <c r="I127" s="11">
        <f t="shared" si="41"/>
        <v>8341</v>
      </c>
      <c r="J127" s="11">
        <f t="shared" si="41"/>
        <v>3341</v>
      </c>
      <c r="K127" s="11">
        <f t="shared" si="41"/>
        <v>3341</v>
      </c>
      <c r="L127" s="11">
        <f t="shared" si="41"/>
        <v>9341</v>
      </c>
      <c r="M127" s="11">
        <f t="shared" si="41"/>
        <v>5341</v>
      </c>
      <c r="N127" s="11">
        <f t="shared" si="41"/>
        <v>1341</v>
      </c>
      <c r="O127" s="11">
        <f t="shared" si="41"/>
        <v>7341</v>
      </c>
      <c r="P127" s="11">
        <f t="shared" si="41"/>
        <v>5841</v>
      </c>
      <c r="Q127" s="11">
        <f t="shared" si="41"/>
        <v>4757</v>
      </c>
      <c r="R127" s="11">
        <f t="shared" si="41"/>
        <v>3257</v>
      </c>
      <c r="S127" s="11">
        <f t="shared" si="41"/>
        <v>1757</v>
      </c>
      <c r="T127" s="7">
        <f>MIN(F127:S127)</f>
        <v>1341</v>
      </c>
      <c r="U127" s="8">
        <f>COUNTIF(F127:S127,"&lt;0")</f>
        <v>0</v>
      </c>
    </row>
    <row r="128" spans="1:21" x14ac:dyDescent="0.2">
      <c r="A128" s="15" t="s">
        <v>214</v>
      </c>
      <c r="B128" s="4" t="s">
        <v>30</v>
      </c>
      <c r="C128" s="2">
        <v>109</v>
      </c>
      <c r="D128" s="2">
        <v>0</v>
      </c>
      <c r="E128" s="6" t="s">
        <v>20</v>
      </c>
      <c r="F128" s="3">
        <v>0</v>
      </c>
      <c r="G128" s="2">
        <v>3717</v>
      </c>
      <c r="H128" s="2">
        <v>6000</v>
      </c>
      <c r="I128" s="2">
        <v>5596</v>
      </c>
      <c r="J128" s="2">
        <v>5000</v>
      </c>
      <c r="K128" s="3">
        <v>0</v>
      </c>
      <c r="L128" s="2">
        <v>4000</v>
      </c>
      <c r="M128" s="2">
        <v>4000</v>
      </c>
      <c r="N128" s="2">
        <v>4000</v>
      </c>
      <c r="O128" s="2">
        <v>4000</v>
      </c>
      <c r="P128" s="2">
        <v>1500</v>
      </c>
      <c r="Q128" s="2">
        <v>1084</v>
      </c>
      <c r="R128" s="2">
        <v>1500</v>
      </c>
      <c r="S128" s="2">
        <v>1500</v>
      </c>
    </row>
    <row r="129" spans="1:21" x14ac:dyDescent="0.2">
      <c r="A129" s="16" t="s">
        <v>214</v>
      </c>
      <c r="B129" s="5" t="s">
        <v>30</v>
      </c>
      <c r="C129" s="3">
        <v>109</v>
      </c>
      <c r="D129" s="3">
        <v>0</v>
      </c>
      <c r="E129" s="6" t="s">
        <v>21</v>
      </c>
      <c r="F129" s="2">
        <v>13764</v>
      </c>
      <c r="G129" s="3">
        <v>0</v>
      </c>
      <c r="H129" s="2">
        <v>10000</v>
      </c>
      <c r="I129" s="3">
        <v>0</v>
      </c>
      <c r="J129" s="3">
        <v>0</v>
      </c>
      <c r="K129" s="3">
        <v>0</v>
      </c>
      <c r="L129" s="14">
        <v>10000</v>
      </c>
      <c r="M129" s="3">
        <v>0</v>
      </c>
      <c r="N129" s="2">
        <v>10000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21" ht="12" x14ac:dyDescent="0.2">
      <c r="A130" s="16" t="s">
        <v>214</v>
      </c>
      <c r="B130" s="5" t="s">
        <v>30</v>
      </c>
      <c r="C130" s="3">
        <v>109</v>
      </c>
      <c r="D130" s="3">
        <v>0</v>
      </c>
      <c r="E130" s="6" t="s">
        <v>22</v>
      </c>
      <c r="F130" s="11">
        <f>F129-F128</f>
        <v>13764</v>
      </c>
      <c r="G130" s="11">
        <f t="shared" ref="G130:S130" si="42">F130+G129-G128</f>
        <v>10047</v>
      </c>
      <c r="H130" s="11">
        <f t="shared" si="42"/>
        <v>14047</v>
      </c>
      <c r="I130" s="11">
        <f t="shared" si="42"/>
        <v>8451</v>
      </c>
      <c r="J130" s="11">
        <f t="shared" si="42"/>
        <v>3451</v>
      </c>
      <c r="K130" s="11">
        <f t="shared" si="42"/>
        <v>3451</v>
      </c>
      <c r="L130" s="11">
        <f t="shared" si="42"/>
        <v>9451</v>
      </c>
      <c r="M130" s="11">
        <f t="shared" si="42"/>
        <v>5451</v>
      </c>
      <c r="N130" s="11">
        <f t="shared" si="42"/>
        <v>11451</v>
      </c>
      <c r="O130" s="11">
        <f t="shared" si="42"/>
        <v>7451</v>
      </c>
      <c r="P130" s="11">
        <f t="shared" si="42"/>
        <v>5951</v>
      </c>
      <c r="Q130" s="11">
        <f t="shared" si="42"/>
        <v>4867</v>
      </c>
      <c r="R130" s="11">
        <f t="shared" si="42"/>
        <v>3367</v>
      </c>
      <c r="S130" s="11">
        <f t="shared" si="42"/>
        <v>1867</v>
      </c>
      <c r="T130" s="7">
        <f>MIN(F130:S130)</f>
        <v>1867</v>
      </c>
      <c r="U130" s="8">
        <f>COUNTIF(F130:S130,"&lt;0")</f>
        <v>0</v>
      </c>
    </row>
    <row r="131" spans="1:21" x14ac:dyDescent="0.2">
      <c r="A131" s="15" t="s">
        <v>216</v>
      </c>
      <c r="B131" s="4" t="s">
        <v>33</v>
      </c>
      <c r="C131" s="2">
        <v>259</v>
      </c>
      <c r="D131" s="2">
        <v>0</v>
      </c>
      <c r="E131" s="6" t="s">
        <v>20</v>
      </c>
      <c r="F131" s="3">
        <v>0</v>
      </c>
      <c r="G131" s="2">
        <v>11151</v>
      </c>
      <c r="H131" s="2">
        <v>18000</v>
      </c>
      <c r="I131" s="2">
        <v>16788</v>
      </c>
      <c r="J131" s="2">
        <v>15000</v>
      </c>
      <c r="K131" s="3">
        <v>0</v>
      </c>
      <c r="L131" s="2">
        <v>12000</v>
      </c>
      <c r="M131" s="2">
        <v>12000</v>
      </c>
      <c r="N131" s="2">
        <v>12000</v>
      </c>
      <c r="O131" s="2">
        <v>12000</v>
      </c>
      <c r="P131" s="2">
        <v>4500</v>
      </c>
      <c r="Q131" s="2">
        <v>3252</v>
      </c>
      <c r="R131" s="2">
        <v>4500</v>
      </c>
      <c r="S131" s="2">
        <v>4500</v>
      </c>
    </row>
    <row r="132" spans="1:21" x14ac:dyDescent="0.2">
      <c r="A132" s="16" t="s">
        <v>216</v>
      </c>
      <c r="B132" s="5" t="s">
        <v>33</v>
      </c>
      <c r="C132" s="3">
        <v>259</v>
      </c>
      <c r="D132" s="3">
        <v>0</v>
      </c>
      <c r="E132" s="6" t="s">
        <v>21</v>
      </c>
      <c r="F132" s="2">
        <v>20976</v>
      </c>
      <c r="G132" s="2">
        <v>40000</v>
      </c>
      <c r="H132" s="3">
        <v>0</v>
      </c>
      <c r="I132" s="3">
        <v>0</v>
      </c>
      <c r="J132" s="3">
        <v>0</v>
      </c>
      <c r="K132" s="2">
        <v>20000</v>
      </c>
      <c r="L132" s="2">
        <v>22500</v>
      </c>
      <c r="M132" s="3">
        <v>0</v>
      </c>
      <c r="N132" s="3">
        <v>0</v>
      </c>
      <c r="O132" s="14">
        <v>25000</v>
      </c>
      <c r="P132" s="3">
        <v>0</v>
      </c>
      <c r="Q132" s="3">
        <v>0</v>
      </c>
      <c r="R132" s="3">
        <v>0</v>
      </c>
      <c r="S132" s="3">
        <v>0</v>
      </c>
    </row>
    <row r="133" spans="1:21" ht="12" x14ac:dyDescent="0.2">
      <c r="A133" s="16" t="s">
        <v>216</v>
      </c>
      <c r="B133" s="5" t="s">
        <v>33</v>
      </c>
      <c r="C133" s="3">
        <v>259</v>
      </c>
      <c r="D133" s="3">
        <v>0</v>
      </c>
      <c r="E133" s="6" t="s">
        <v>22</v>
      </c>
      <c r="F133" s="11">
        <f>F132-F131</f>
        <v>20976</v>
      </c>
      <c r="G133" s="11">
        <f t="shared" ref="G133:S133" si="43">F133+G132-G131</f>
        <v>49825</v>
      </c>
      <c r="H133" s="11">
        <f t="shared" si="43"/>
        <v>31825</v>
      </c>
      <c r="I133" s="11">
        <f t="shared" si="43"/>
        <v>15037</v>
      </c>
      <c r="J133" s="11">
        <f t="shared" si="43"/>
        <v>37</v>
      </c>
      <c r="K133" s="11">
        <f t="shared" si="43"/>
        <v>20037</v>
      </c>
      <c r="L133" s="11">
        <f t="shared" si="43"/>
        <v>30537</v>
      </c>
      <c r="M133" s="11">
        <f t="shared" si="43"/>
        <v>18537</v>
      </c>
      <c r="N133" s="11">
        <f t="shared" si="43"/>
        <v>6537</v>
      </c>
      <c r="O133" s="11">
        <f t="shared" si="43"/>
        <v>19537</v>
      </c>
      <c r="P133" s="11">
        <f t="shared" si="43"/>
        <v>15037</v>
      </c>
      <c r="Q133" s="11">
        <f t="shared" si="43"/>
        <v>11785</v>
      </c>
      <c r="R133" s="11">
        <f t="shared" si="43"/>
        <v>7285</v>
      </c>
      <c r="S133" s="11">
        <f t="shared" si="43"/>
        <v>2785</v>
      </c>
      <c r="T133" s="7">
        <f>MIN(F133:S133)</f>
        <v>37</v>
      </c>
      <c r="U133" s="8">
        <f>COUNTIF(F133:S133,"&lt;0")</f>
        <v>0</v>
      </c>
    </row>
    <row r="134" spans="1:21" x14ac:dyDescent="0.2">
      <c r="A134" s="15" t="s">
        <v>247</v>
      </c>
      <c r="B134" s="4" t="s">
        <v>41</v>
      </c>
      <c r="C134" s="2">
        <v>217</v>
      </c>
      <c r="D134" s="2">
        <v>44235</v>
      </c>
      <c r="E134" s="6" t="s">
        <v>20</v>
      </c>
      <c r="F134" s="2">
        <v>19102</v>
      </c>
      <c r="G134" s="2">
        <v>23520</v>
      </c>
      <c r="H134" s="2">
        <v>15360</v>
      </c>
      <c r="I134" s="2">
        <v>17820</v>
      </c>
      <c r="J134" s="3">
        <v>0</v>
      </c>
      <c r="K134" s="2">
        <v>600</v>
      </c>
      <c r="L134" s="2">
        <v>38820</v>
      </c>
      <c r="M134" s="2">
        <v>15360</v>
      </c>
      <c r="N134" s="2">
        <v>17820</v>
      </c>
      <c r="O134" s="2">
        <v>600</v>
      </c>
      <c r="P134" s="2">
        <v>18000</v>
      </c>
      <c r="Q134" s="2">
        <v>18000</v>
      </c>
      <c r="R134" s="2">
        <v>18000</v>
      </c>
      <c r="S134" s="2">
        <v>12000</v>
      </c>
    </row>
    <row r="135" spans="1:21" x14ac:dyDescent="0.2">
      <c r="A135" s="16" t="s">
        <v>247</v>
      </c>
      <c r="B135" s="5" t="s">
        <v>41</v>
      </c>
      <c r="C135" s="3">
        <v>217</v>
      </c>
      <c r="D135" s="3">
        <v>44235</v>
      </c>
      <c r="E135" s="6" t="s">
        <v>21</v>
      </c>
      <c r="F135" s="2">
        <v>103992</v>
      </c>
      <c r="G135" s="2">
        <v>20000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4">
        <v>60000</v>
      </c>
      <c r="N135" s="3">
        <v>0</v>
      </c>
      <c r="O135" s="3">
        <v>0</v>
      </c>
      <c r="P135" s="2">
        <v>36000</v>
      </c>
      <c r="Q135" s="3">
        <v>0</v>
      </c>
      <c r="R135" s="3">
        <v>0</v>
      </c>
      <c r="S135" s="3">
        <v>0</v>
      </c>
    </row>
    <row r="136" spans="1:21" ht="12" x14ac:dyDescent="0.2">
      <c r="A136" s="16" t="s">
        <v>247</v>
      </c>
      <c r="B136" s="5" t="s">
        <v>41</v>
      </c>
      <c r="C136" s="3">
        <v>217</v>
      </c>
      <c r="D136" s="3">
        <v>44235</v>
      </c>
      <c r="E136" s="6" t="s">
        <v>22</v>
      </c>
      <c r="F136" s="11">
        <f>F135-F134</f>
        <v>84890</v>
      </c>
      <c r="G136" s="11">
        <f t="shared" ref="G136:S136" si="44">F136+G135-G134</f>
        <v>81370</v>
      </c>
      <c r="H136" s="11">
        <f t="shared" si="44"/>
        <v>66010</v>
      </c>
      <c r="I136" s="11">
        <f t="shared" si="44"/>
        <v>48190</v>
      </c>
      <c r="J136" s="11">
        <f t="shared" si="44"/>
        <v>48190</v>
      </c>
      <c r="K136" s="11">
        <f t="shared" si="44"/>
        <v>47590</v>
      </c>
      <c r="L136" s="11">
        <f t="shared" si="44"/>
        <v>8770</v>
      </c>
      <c r="M136" s="11">
        <f t="shared" si="44"/>
        <v>53410</v>
      </c>
      <c r="N136" s="11">
        <f t="shared" si="44"/>
        <v>35590</v>
      </c>
      <c r="O136" s="11">
        <f t="shared" si="44"/>
        <v>34990</v>
      </c>
      <c r="P136" s="11">
        <f t="shared" si="44"/>
        <v>52990</v>
      </c>
      <c r="Q136" s="11">
        <f t="shared" si="44"/>
        <v>34990</v>
      </c>
      <c r="R136" s="11">
        <f t="shared" si="44"/>
        <v>16990</v>
      </c>
      <c r="S136" s="11">
        <f t="shared" si="44"/>
        <v>4990</v>
      </c>
      <c r="T136" s="7">
        <f>MIN(F136:S136)</f>
        <v>4990</v>
      </c>
      <c r="U136" s="8">
        <f>COUNTIF(F136:S136,"&lt;0")</f>
        <v>0</v>
      </c>
    </row>
    <row r="137" spans="1:21" x14ac:dyDescent="0.2">
      <c r="A137" s="15" t="s">
        <v>264</v>
      </c>
      <c r="B137" s="4" t="s">
        <v>41</v>
      </c>
      <c r="C137" s="2">
        <v>88</v>
      </c>
      <c r="D137" s="2">
        <v>0</v>
      </c>
      <c r="E137" s="6" t="s">
        <v>20</v>
      </c>
      <c r="F137" s="3">
        <v>0</v>
      </c>
      <c r="G137" s="2">
        <v>29736</v>
      </c>
      <c r="H137" s="2">
        <v>48000</v>
      </c>
      <c r="I137" s="2">
        <v>44768</v>
      </c>
      <c r="J137" s="2">
        <v>40000</v>
      </c>
      <c r="K137" s="3">
        <v>0</v>
      </c>
      <c r="L137" s="2">
        <v>32000</v>
      </c>
      <c r="M137" s="2">
        <v>32000</v>
      </c>
      <c r="N137" s="2">
        <v>32000</v>
      </c>
      <c r="O137" s="2">
        <v>32000</v>
      </c>
      <c r="P137" s="2">
        <v>12000</v>
      </c>
      <c r="Q137" s="2">
        <v>8672</v>
      </c>
      <c r="R137" s="2">
        <v>12000</v>
      </c>
      <c r="S137" s="2">
        <v>12000</v>
      </c>
    </row>
    <row r="138" spans="1:21" x14ac:dyDescent="0.2">
      <c r="A138" s="16" t="s">
        <v>264</v>
      </c>
      <c r="B138" s="5" t="s">
        <v>41</v>
      </c>
      <c r="C138" s="3">
        <v>88</v>
      </c>
      <c r="D138" s="3">
        <v>0</v>
      </c>
      <c r="E138" s="6" t="s">
        <v>21</v>
      </c>
      <c r="F138" s="2">
        <v>279230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14">
        <v>45000</v>
      </c>
      <c r="P138" s="3">
        <v>0</v>
      </c>
      <c r="Q138" s="3">
        <v>0</v>
      </c>
      <c r="R138" s="3">
        <v>0</v>
      </c>
      <c r="S138" s="2">
        <v>18000</v>
      </c>
    </row>
    <row r="139" spans="1:21" ht="12" x14ac:dyDescent="0.2">
      <c r="A139" s="16" t="s">
        <v>264</v>
      </c>
      <c r="B139" s="5" t="s">
        <v>41</v>
      </c>
      <c r="C139" s="3">
        <v>88</v>
      </c>
      <c r="D139" s="3">
        <v>0</v>
      </c>
      <c r="E139" s="6" t="s">
        <v>22</v>
      </c>
      <c r="F139" s="11">
        <f>F138-F137</f>
        <v>279230</v>
      </c>
      <c r="G139" s="11">
        <f t="shared" ref="G139:S139" si="45">F139+G138-G137</f>
        <v>249494</v>
      </c>
      <c r="H139" s="11">
        <f t="shared" si="45"/>
        <v>201494</v>
      </c>
      <c r="I139" s="11">
        <f t="shared" si="45"/>
        <v>156726</v>
      </c>
      <c r="J139" s="11">
        <f t="shared" si="45"/>
        <v>116726</v>
      </c>
      <c r="K139" s="11">
        <f t="shared" si="45"/>
        <v>116726</v>
      </c>
      <c r="L139" s="11">
        <f t="shared" si="45"/>
        <v>84726</v>
      </c>
      <c r="M139" s="11">
        <f t="shared" si="45"/>
        <v>52726</v>
      </c>
      <c r="N139" s="11">
        <f t="shared" si="45"/>
        <v>20726</v>
      </c>
      <c r="O139" s="11">
        <f t="shared" si="45"/>
        <v>33726</v>
      </c>
      <c r="P139" s="11">
        <f t="shared" si="45"/>
        <v>21726</v>
      </c>
      <c r="Q139" s="11">
        <f t="shared" si="45"/>
        <v>13054</v>
      </c>
      <c r="R139" s="11">
        <f t="shared" si="45"/>
        <v>1054</v>
      </c>
      <c r="S139" s="11">
        <f t="shared" si="45"/>
        <v>7054</v>
      </c>
      <c r="T139" s="7">
        <f>MIN(F139:S139)</f>
        <v>1054</v>
      </c>
      <c r="U139" s="8">
        <f>COUNTIF(F139:S139,"&lt;0")</f>
        <v>0</v>
      </c>
    </row>
    <row r="140" spans="1:21" x14ac:dyDescent="0.2">
      <c r="A140" s="15" t="s">
        <v>272</v>
      </c>
      <c r="B140" s="4" t="s">
        <v>30</v>
      </c>
      <c r="C140" s="2">
        <v>105</v>
      </c>
      <c r="D140" s="2">
        <v>0</v>
      </c>
      <c r="E140" s="6" t="s">
        <v>20</v>
      </c>
      <c r="F140" s="3">
        <v>0</v>
      </c>
      <c r="G140" s="2">
        <v>3717</v>
      </c>
      <c r="H140" s="2">
        <v>6000</v>
      </c>
      <c r="I140" s="2">
        <v>5596</v>
      </c>
      <c r="J140" s="2">
        <v>5000</v>
      </c>
      <c r="K140" s="3">
        <v>0</v>
      </c>
      <c r="L140" s="2">
        <v>4000</v>
      </c>
      <c r="M140" s="2">
        <v>4000</v>
      </c>
      <c r="N140" s="2">
        <v>4000</v>
      </c>
      <c r="O140" s="2">
        <v>4000</v>
      </c>
      <c r="P140" s="2">
        <v>1500</v>
      </c>
      <c r="Q140" s="2">
        <v>1084</v>
      </c>
      <c r="R140" s="2">
        <v>1500</v>
      </c>
      <c r="S140" s="2">
        <v>1500</v>
      </c>
    </row>
    <row r="141" spans="1:21" x14ac:dyDescent="0.2">
      <c r="A141" s="16" t="s">
        <v>272</v>
      </c>
      <c r="B141" s="5" t="s">
        <v>30</v>
      </c>
      <c r="C141" s="3">
        <v>105</v>
      </c>
      <c r="D141" s="3">
        <v>0</v>
      </c>
      <c r="E141" s="6" t="s">
        <v>21</v>
      </c>
      <c r="F141" s="2">
        <v>18200</v>
      </c>
      <c r="G141" s="3">
        <v>0</v>
      </c>
      <c r="H141" s="2">
        <v>8928</v>
      </c>
      <c r="I141" s="2">
        <v>4464</v>
      </c>
      <c r="J141" s="3">
        <v>0</v>
      </c>
      <c r="K141" s="3">
        <v>0</v>
      </c>
      <c r="L141" s="3">
        <v>0</v>
      </c>
      <c r="M141" s="3">
        <v>0</v>
      </c>
      <c r="N141" s="2">
        <v>6696</v>
      </c>
      <c r="O141" s="3">
        <v>0</v>
      </c>
      <c r="P141" s="3">
        <v>0</v>
      </c>
      <c r="Q141" s="14">
        <v>5000</v>
      </c>
      <c r="R141" s="3">
        <v>0</v>
      </c>
      <c r="S141" s="3">
        <v>0</v>
      </c>
    </row>
    <row r="142" spans="1:21" ht="12" x14ac:dyDescent="0.2">
      <c r="A142" s="16" t="s">
        <v>272</v>
      </c>
      <c r="B142" s="5" t="s">
        <v>30</v>
      </c>
      <c r="C142" s="3">
        <v>105</v>
      </c>
      <c r="D142" s="3">
        <v>0</v>
      </c>
      <c r="E142" s="6" t="s">
        <v>22</v>
      </c>
      <c r="F142" s="11">
        <f>F141-F140</f>
        <v>18200</v>
      </c>
      <c r="G142" s="11">
        <f t="shared" ref="G142:S142" si="46">F142+G141-G140</f>
        <v>14483</v>
      </c>
      <c r="H142" s="11">
        <f t="shared" si="46"/>
        <v>17411</v>
      </c>
      <c r="I142" s="11">
        <f t="shared" si="46"/>
        <v>16279</v>
      </c>
      <c r="J142" s="11">
        <f t="shared" si="46"/>
        <v>11279</v>
      </c>
      <c r="K142" s="11">
        <f t="shared" si="46"/>
        <v>11279</v>
      </c>
      <c r="L142" s="11">
        <f t="shared" si="46"/>
        <v>7279</v>
      </c>
      <c r="M142" s="11">
        <f t="shared" si="46"/>
        <v>3279</v>
      </c>
      <c r="N142" s="11">
        <f t="shared" si="46"/>
        <v>5975</v>
      </c>
      <c r="O142" s="11">
        <f t="shared" si="46"/>
        <v>1975</v>
      </c>
      <c r="P142" s="11">
        <f t="shared" si="46"/>
        <v>475</v>
      </c>
      <c r="Q142" s="11">
        <f t="shared" si="46"/>
        <v>4391</v>
      </c>
      <c r="R142" s="11">
        <f t="shared" si="46"/>
        <v>2891</v>
      </c>
      <c r="S142" s="11">
        <f t="shared" si="46"/>
        <v>1391</v>
      </c>
      <c r="T142" s="7">
        <f>MIN(F142:S142)</f>
        <v>475</v>
      </c>
      <c r="U142" s="8">
        <f>COUNTIF(F142:S142,"&lt;0")</f>
        <v>0</v>
      </c>
    </row>
    <row r="143" spans="1:21" x14ac:dyDescent="0.2">
      <c r="A143" s="15" t="s">
        <v>300</v>
      </c>
      <c r="B143" s="4" t="s">
        <v>41</v>
      </c>
      <c r="C143" s="2">
        <v>119</v>
      </c>
      <c r="D143" s="2">
        <v>0</v>
      </c>
      <c r="E143" s="6" t="s">
        <v>20</v>
      </c>
      <c r="F143" s="3">
        <v>0</v>
      </c>
      <c r="G143" s="2">
        <v>3717</v>
      </c>
      <c r="H143" s="2">
        <v>6000</v>
      </c>
      <c r="I143" s="2">
        <v>5596</v>
      </c>
      <c r="J143" s="2">
        <v>5000</v>
      </c>
      <c r="K143" s="3">
        <v>0</v>
      </c>
      <c r="L143" s="2">
        <v>4000</v>
      </c>
      <c r="M143" s="2">
        <v>4000</v>
      </c>
      <c r="N143" s="2">
        <v>4000</v>
      </c>
      <c r="O143" s="2">
        <v>4000</v>
      </c>
      <c r="P143" s="2">
        <v>1500</v>
      </c>
      <c r="Q143" s="2">
        <v>1084</v>
      </c>
      <c r="R143" s="2">
        <v>1500</v>
      </c>
      <c r="S143" s="2">
        <v>1500</v>
      </c>
    </row>
    <row r="144" spans="1:21" x14ac:dyDescent="0.2">
      <c r="A144" s="16" t="s">
        <v>300</v>
      </c>
      <c r="B144" s="5" t="s">
        <v>41</v>
      </c>
      <c r="C144" s="3">
        <v>119</v>
      </c>
      <c r="D144" s="3">
        <v>0</v>
      </c>
      <c r="E144" s="6" t="s">
        <v>21</v>
      </c>
      <c r="F144" s="2">
        <v>8736</v>
      </c>
      <c r="G144" s="3">
        <v>0</v>
      </c>
      <c r="H144" s="3">
        <v>0</v>
      </c>
      <c r="I144" s="3">
        <v>0</v>
      </c>
      <c r="J144" s="14">
        <v>18000</v>
      </c>
      <c r="K144" s="3">
        <v>0</v>
      </c>
      <c r="L144" s="2">
        <v>7500</v>
      </c>
      <c r="M144" s="2">
        <v>5000</v>
      </c>
      <c r="N144" s="3">
        <v>0</v>
      </c>
      <c r="O144" s="3">
        <v>0</v>
      </c>
      <c r="P144" s="3">
        <v>0</v>
      </c>
      <c r="Q144" s="3">
        <v>0</v>
      </c>
      <c r="R144" s="2">
        <v>7500</v>
      </c>
      <c r="S144" s="3">
        <v>0</v>
      </c>
    </row>
    <row r="145" spans="1:21" ht="12" x14ac:dyDescent="0.2">
      <c r="A145" s="16" t="s">
        <v>300</v>
      </c>
      <c r="B145" s="5" t="s">
        <v>41</v>
      </c>
      <c r="C145" s="3">
        <v>119</v>
      </c>
      <c r="D145" s="3">
        <v>0</v>
      </c>
      <c r="E145" s="6" t="s">
        <v>22</v>
      </c>
      <c r="F145" s="11">
        <f>F144-F143</f>
        <v>8736</v>
      </c>
      <c r="G145" s="11">
        <f t="shared" ref="G145:S145" si="47">F145+G144-G143</f>
        <v>5019</v>
      </c>
      <c r="H145" s="11">
        <f t="shared" si="47"/>
        <v>-981</v>
      </c>
      <c r="I145" s="11">
        <f t="shared" si="47"/>
        <v>-6577</v>
      </c>
      <c r="J145" s="11">
        <f t="shared" si="47"/>
        <v>6423</v>
      </c>
      <c r="K145" s="11">
        <f t="shared" si="47"/>
        <v>6423</v>
      </c>
      <c r="L145" s="11">
        <f t="shared" si="47"/>
        <v>9923</v>
      </c>
      <c r="M145" s="11">
        <f t="shared" si="47"/>
        <v>10923</v>
      </c>
      <c r="N145" s="11">
        <f t="shared" si="47"/>
        <v>6923</v>
      </c>
      <c r="O145" s="11">
        <f t="shared" si="47"/>
        <v>2923</v>
      </c>
      <c r="P145" s="11">
        <f t="shared" si="47"/>
        <v>1423</v>
      </c>
      <c r="Q145" s="11">
        <f t="shared" si="47"/>
        <v>339</v>
      </c>
      <c r="R145" s="11">
        <f t="shared" si="47"/>
        <v>6339</v>
      </c>
      <c r="S145" s="11">
        <f t="shared" si="47"/>
        <v>4839</v>
      </c>
      <c r="T145" s="7">
        <f>MIN(F145:S145)</f>
        <v>-6577</v>
      </c>
      <c r="U145" s="8">
        <f>COUNTIF(F145:S145,"&lt;0")</f>
        <v>2</v>
      </c>
    </row>
    <row r="146" spans="1:21" x14ac:dyDescent="0.2">
      <c r="A146" s="15" t="s">
        <v>348</v>
      </c>
      <c r="B146" s="4" t="s">
        <v>19</v>
      </c>
      <c r="C146" s="2">
        <v>217</v>
      </c>
      <c r="D146" s="2">
        <v>0</v>
      </c>
      <c r="E146" s="6" t="s">
        <v>20</v>
      </c>
      <c r="F146" s="2">
        <v>1872</v>
      </c>
      <c r="G146" s="2">
        <v>5000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2">
        <v>24500</v>
      </c>
      <c r="P146" s="2">
        <v>3000</v>
      </c>
      <c r="Q146" s="2">
        <v>2050</v>
      </c>
      <c r="R146" s="2">
        <v>2000</v>
      </c>
      <c r="S146" s="3">
        <v>0</v>
      </c>
    </row>
    <row r="147" spans="1:21" x14ac:dyDescent="0.2">
      <c r="A147" s="16" t="s">
        <v>348</v>
      </c>
      <c r="B147" s="5" t="s">
        <v>19</v>
      </c>
      <c r="C147" s="3">
        <v>217</v>
      </c>
      <c r="D147" s="3">
        <v>0</v>
      </c>
      <c r="E147" s="6" t="s">
        <v>21</v>
      </c>
      <c r="F147" s="2">
        <v>2904</v>
      </c>
      <c r="G147" s="2">
        <v>9000</v>
      </c>
      <c r="H147" s="3">
        <v>0</v>
      </c>
      <c r="I147" s="3">
        <v>0</v>
      </c>
      <c r="J147" s="3">
        <v>0</v>
      </c>
      <c r="K147" s="2">
        <v>12000</v>
      </c>
      <c r="L147" s="3">
        <v>0</v>
      </c>
      <c r="M147" s="3">
        <v>0</v>
      </c>
      <c r="N147" s="3">
        <v>0</v>
      </c>
      <c r="O147" s="2">
        <v>9000</v>
      </c>
      <c r="P147" s="14">
        <v>6000</v>
      </c>
      <c r="Q147" s="3">
        <v>0</v>
      </c>
      <c r="R147" s="3">
        <v>0</v>
      </c>
      <c r="S147" s="3">
        <v>0</v>
      </c>
    </row>
    <row r="148" spans="1:21" ht="12" x14ac:dyDescent="0.2">
      <c r="A148" s="16" t="s">
        <v>348</v>
      </c>
      <c r="B148" s="5" t="s">
        <v>19</v>
      </c>
      <c r="C148" s="3">
        <v>217</v>
      </c>
      <c r="D148" s="3">
        <v>0</v>
      </c>
      <c r="E148" s="6" t="s">
        <v>22</v>
      </c>
      <c r="F148" s="11">
        <f>F147-F146</f>
        <v>1032</v>
      </c>
      <c r="G148" s="11">
        <f t="shared" ref="G148:S148" si="48">F148+G147-G146</f>
        <v>5032</v>
      </c>
      <c r="H148" s="11">
        <f t="shared" si="48"/>
        <v>5032</v>
      </c>
      <c r="I148" s="11">
        <f t="shared" si="48"/>
        <v>5032</v>
      </c>
      <c r="J148" s="11">
        <f t="shared" si="48"/>
        <v>5032</v>
      </c>
      <c r="K148" s="11">
        <f t="shared" si="48"/>
        <v>17032</v>
      </c>
      <c r="L148" s="11">
        <f t="shared" si="48"/>
        <v>17032</v>
      </c>
      <c r="M148" s="11">
        <f t="shared" si="48"/>
        <v>17032</v>
      </c>
      <c r="N148" s="11">
        <f t="shared" si="48"/>
        <v>17032</v>
      </c>
      <c r="O148" s="11">
        <f t="shared" si="48"/>
        <v>1532</v>
      </c>
      <c r="P148" s="11">
        <f t="shared" si="48"/>
        <v>4532</v>
      </c>
      <c r="Q148" s="11">
        <f t="shared" si="48"/>
        <v>2482</v>
      </c>
      <c r="R148" s="11">
        <f t="shared" si="48"/>
        <v>482</v>
      </c>
      <c r="S148" s="11">
        <f t="shared" si="48"/>
        <v>482</v>
      </c>
      <c r="T148" s="7">
        <f>MIN(F148:S148)</f>
        <v>482</v>
      </c>
      <c r="U148" s="8">
        <f>COUNTIF(F148:S148,"&lt;0")</f>
        <v>0</v>
      </c>
    </row>
    <row r="149" spans="1:21" x14ac:dyDescent="0.2">
      <c r="A149" s="15" t="s">
        <v>350</v>
      </c>
      <c r="B149" s="4" t="s">
        <v>30</v>
      </c>
      <c r="C149" s="2">
        <v>109</v>
      </c>
      <c r="D149" s="2">
        <v>0</v>
      </c>
      <c r="E149" s="6" t="s">
        <v>20</v>
      </c>
      <c r="F149" s="3">
        <v>0</v>
      </c>
      <c r="G149" s="2">
        <v>3717</v>
      </c>
      <c r="H149" s="2">
        <v>6000</v>
      </c>
      <c r="I149" s="2">
        <v>5596</v>
      </c>
      <c r="J149" s="2">
        <v>5000</v>
      </c>
      <c r="K149" s="3">
        <v>0</v>
      </c>
      <c r="L149" s="2">
        <v>4000</v>
      </c>
      <c r="M149" s="2">
        <v>4000</v>
      </c>
      <c r="N149" s="2">
        <v>4000</v>
      </c>
      <c r="O149" s="2">
        <v>4000</v>
      </c>
      <c r="P149" s="2">
        <v>1500</v>
      </c>
      <c r="Q149" s="2">
        <v>1084</v>
      </c>
      <c r="R149" s="2">
        <v>1500</v>
      </c>
      <c r="S149" s="2">
        <v>1500</v>
      </c>
    </row>
    <row r="150" spans="1:21" x14ac:dyDescent="0.2">
      <c r="A150" s="16" t="s">
        <v>350</v>
      </c>
      <c r="B150" s="5" t="s">
        <v>30</v>
      </c>
      <c r="C150" s="3">
        <v>109</v>
      </c>
      <c r="D150" s="3">
        <v>0</v>
      </c>
      <c r="E150" s="6" t="s">
        <v>21</v>
      </c>
      <c r="F150" s="2">
        <v>22235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14">
        <v>11000</v>
      </c>
      <c r="M150" s="3">
        <v>0</v>
      </c>
      <c r="N150" s="3">
        <v>0</v>
      </c>
      <c r="O150" s="2">
        <v>10000</v>
      </c>
      <c r="P150" s="3">
        <v>0</v>
      </c>
      <c r="Q150" s="3">
        <v>0</v>
      </c>
      <c r="R150" s="3">
        <v>0</v>
      </c>
      <c r="S150" s="3">
        <v>0</v>
      </c>
    </row>
    <row r="151" spans="1:21" ht="12" x14ac:dyDescent="0.2">
      <c r="A151" s="16" t="s">
        <v>350</v>
      </c>
      <c r="B151" s="5" t="s">
        <v>30</v>
      </c>
      <c r="C151" s="3">
        <v>109</v>
      </c>
      <c r="D151" s="3">
        <v>0</v>
      </c>
      <c r="E151" s="6" t="s">
        <v>22</v>
      </c>
      <c r="F151" s="11">
        <f>F150-F149</f>
        <v>22235</v>
      </c>
      <c r="G151" s="11">
        <f t="shared" ref="G151:S151" si="49">F151+G150-G149</f>
        <v>18518</v>
      </c>
      <c r="H151" s="11">
        <f t="shared" si="49"/>
        <v>12518</v>
      </c>
      <c r="I151" s="11">
        <f t="shared" si="49"/>
        <v>6922</v>
      </c>
      <c r="J151" s="11">
        <f t="shared" si="49"/>
        <v>1922</v>
      </c>
      <c r="K151" s="11">
        <f t="shared" si="49"/>
        <v>1922</v>
      </c>
      <c r="L151" s="11">
        <f t="shared" si="49"/>
        <v>8922</v>
      </c>
      <c r="M151" s="11">
        <f t="shared" si="49"/>
        <v>4922</v>
      </c>
      <c r="N151" s="11">
        <f t="shared" si="49"/>
        <v>922</v>
      </c>
      <c r="O151" s="11">
        <f t="shared" si="49"/>
        <v>6922</v>
      </c>
      <c r="P151" s="11">
        <f t="shared" si="49"/>
        <v>5422</v>
      </c>
      <c r="Q151" s="11">
        <f t="shared" si="49"/>
        <v>4338</v>
      </c>
      <c r="R151" s="11">
        <f t="shared" si="49"/>
        <v>2838</v>
      </c>
      <c r="S151" s="11">
        <f t="shared" si="49"/>
        <v>1338</v>
      </c>
      <c r="T151" s="7">
        <f>MIN(F151:S151)</f>
        <v>922</v>
      </c>
      <c r="U151" s="8">
        <f>COUNTIF(F151:S151,"&lt;0")</f>
        <v>0</v>
      </c>
    </row>
    <row r="152" spans="1:21" x14ac:dyDescent="0.2">
      <c r="A152" s="15" t="s">
        <v>351</v>
      </c>
      <c r="B152" s="4" t="s">
        <v>30</v>
      </c>
      <c r="C152" s="2">
        <v>109</v>
      </c>
      <c r="D152" s="2">
        <v>0</v>
      </c>
      <c r="E152" s="6" t="s">
        <v>20</v>
      </c>
      <c r="F152" s="3">
        <v>0</v>
      </c>
      <c r="G152" s="2">
        <v>3717</v>
      </c>
      <c r="H152" s="2">
        <v>6000</v>
      </c>
      <c r="I152" s="2">
        <v>5596</v>
      </c>
      <c r="J152" s="2">
        <v>5000</v>
      </c>
      <c r="K152" s="3">
        <v>0</v>
      </c>
      <c r="L152" s="2">
        <v>4000</v>
      </c>
      <c r="M152" s="2">
        <v>4000</v>
      </c>
      <c r="N152" s="2">
        <v>4000</v>
      </c>
      <c r="O152" s="2">
        <v>4000</v>
      </c>
      <c r="P152" s="2">
        <v>1500</v>
      </c>
      <c r="Q152" s="2">
        <v>1084</v>
      </c>
      <c r="R152" s="2">
        <v>1500</v>
      </c>
      <c r="S152" s="2">
        <v>1500</v>
      </c>
    </row>
    <row r="153" spans="1:21" x14ac:dyDescent="0.2">
      <c r="A153" s="16" t="s">
        <v>351</v>
      </c>
      <c r="B153" s="5" t="s">
        <v>30</v>
      </c>
      <c r="C153" s="3">
        <v>109</v>
      </c>
      <c r="D153" s="3">
        <v>0</v>
      </c>
      <c r="E153" s="6" t="s">
        <v>21</v>
      </c>
      <c r="F153" s="2">
        <v>16843</v>
      </c>
      <c r="G153" s="3">
        <v>0</v>
      </c>
      <c r="H153" s="3">
        <v>0</v>
      </c>
      <c r="I153" s="3">
        <v>0</v>
      </c>
      <c r="J153" s="3">
        <v>0</v>
      </c>
      <c r="K153" s="2">
        <v>20000</v>
      </c>
      <c r="L153" s="3">
        <v>0</v>
      </c>
      <c r="M153" s="3">
        <v>0</v>
      </c>
      <c r="N153" s="3">
        <v>0</v>
      </c>
      <c r="O153" s="3">
        <v>0</v>
      </c>
      <c r="P153" s="14">
        <v>5000</v>
      </c>
      <c r="Q153" s="3">
        <v>0</v>
      </c>
      <c r="R153" s="3">
        <v>0</v>
      </c>
      <c r="S153" s="3">
        <v>0</v>
      </c>
    </row>
    <row r="154" spans="1:21" ht="12" x14ac:dyDescent="0.2">
      <c r="A154" s="16" t="s">
        <v>351</v>
      </c>
      <c r="B154" s="5" t="s">
        <v>30</v>
      </c>
      <c r="C154" s="3">
        <v>109</v>
      </c>
      <c r="D154" s="3">
        <v>0</v>
      </c>
      <c r="E154" s="6" t="s">
        <v>22</v>
      </c>
      <c r="F154" s="11">
        <f>F153-F152</f>
        <v>16843</v>
      </c>
      <c r="G154" s="11">
        <f t="shared" ref="G154:S154" si="50">F154+G153-G152</f>
        <v>13126</v>
      </c>
      <c r="H154" s="11">
        <f t="shared" si="50"/>
        <v>7126</v>
      </c>
      <c r="I154" s="11">
        <f t="shared" si="50"/>
        <v>1530</v>
      </c>
      <c r="J154" s="11">
        <f t="shared" si="50"/>
        <v>-3470</v>
      </c>
      <c r="K154" s="11">
        <f t="shared" si="50"/>
        <v>16530</v>
      </c>
      <c r="L154" s="11">
        <f t="shared" si="50"/>
        <v>12530</v>
      </c>
      <c r="M154" s="11">
        <f t="shared" si="50"/>
        <v>8530</v>
      </c>
      <c r="N154" s="11">
        <f t="shared" si="50"/>
        <v>4530</v>
      </c>
      <c r="O154" s="11">
        <f t="shared" si="50"/>
        <v>530</v>
      </c>
      <c r="P154" s="11">
        <f t="shared" si="50"/>
        <v>4030</v>
      </c>
      <c r="Q154" s="11">
        <f t="shared" si="50"/>
        <v>2946</v>
      </c>
      <c r="R154" s="11">
        <f t="shared" si="50"/>
        <v>1446</v>
      </c>
      <c r="S154" s="11">
        <f t="shared" si="50"/>
        <v>-54</v>
      </c>
      <c r="T154" s="7">
        <f>MIN(F154:S154)</f>
        <v>-3470</v>
      </c>
      <c r="U154" s="8">
        <f>COUNTIF(F154:S154,"&lt;0")</f>
        <v>2</v>
      </c>
    </row>
    <row r="155" spans="1:21" x14ac:dyDescent="0.2">
      <c r="A155" s="15" t="s">
        <v>429</v>
      </c>
      <c r="B155" s="4" t="s">
        <v>30</v>
      </c>
      <c r="C155" s="2">
        <v>49</v>
      </c>
      <c r="D155" s="2">
        <v>0</v>
      </c>
      <c r="E155" s="6" t="s">
        <v>20</v>
      </c>
      <c r="F155" s="2">
        <v>15660</v>
      </c>
      <c r="G155" s="2">
        <v>25000</v>
      </c>
      <c r="H155" s="2">
        <v>25000</v>
      </c>
      <c r="I155" s="2">
        <v>25000</v>
      </c>
      <c r="J155" s="3">
        <v>0</v>
      </c>
      <c r="K155" s="2">
        <v>20000</v>
      </c>
      <c r="L155" s="2">
        <v>20000</v>
      </c>
      <c r="M155" s="2">
        <v>20000</v>
      </c>
      <c r="N155" s="2">
        <v>20000</v>
      </c>
      <c r="O155" s="2">
        <v>20000</v>
      </c>
      <c r="P155" s="2">
        <v>20000</v>
      </c>
      <c r="Q155" s="2">
        <v>15000</v>
      </c>
      <c r="R155" s="2">
        <v>15000</v>
      </c>
      <c r="S155" s="3">
        <v>0</v>
      </c>
    </row>
    <row r="156" spans="1:21" x14ac:dyDescent="0.2">
      <c r="A156" s="16" t="s">
        <v>429</v>
      </c>
      <c r="B156" s="5" t="s">
        <v>30</v>
      </c>
      <c r="C156" s="3">
        <v>49</v>
      </c>
      <c r="D156" s="3">
        <v>0</v>
      </c>
      <c r="E156" s="6" t="s">
        <v>21</v>
      </c>
      <c r="F156" s="2">
        <v>160353</v>
      </c>
      <c r="G156" s="3">
        <v>0</v>
      </c>
      <c r="H156" s="3">
        <v>0</v>
      </c>
      <c r="I156" s="3">
        <v>0</v>
      </c>
      <c r="J156" s="2">
        <v>15000</v>
      </c>
      <c r="K156" s="3">
        <v>0</v>
      </c>
      <c r="L156" s="3">
        <v>0</v>
      </c>
      <c r="M156" s="3">
        <v>0</v>
      </c>
      <c r="N156" s="3">
        <v>0</v>
      </c>
      <c r="O156" s="14">
        <v>50000</v>
      </c>
      <c r="P156" s="3">
        <v>0</v>
      </c>
      <c r="Q156" s="2">
        <v>18000</v>
      </c>
      <c r="R156" s="3">
        <v>0</v>
      </c>
      <c r="S156" s="3">
        <v>0</v>
      </c>
    </row>
    <row r="157" spans="1:21" ht="12" x14ac:dyDescent="0.2">
      <c r="A157" s="16" t="s">
        <v>429</v>
      </c>
      <c r="B157" s="5" t="s">
        <v>30</v>
      </c>
      <c r="C157" s="3">
        <v>49</v>
      </c>
      <c r="D157" s="3">
        <v>0</v>
      </c>
      <c r="E157" s="6" t="s">
        <v>22</v>
      </c>
      <c r="F157" s="11">
        <f>F156-F155</f>
        <v>144693</v>
      </c>
      <c r="G157" s="11">
        <f t="shared" ref="G157:S157" si="51">F157+G156-G155</f>
        <v>119693</v>
      </c>
      <c r="H157" s="11">
        <f t="shared" si="51"/>
        <v>94693</v>
      </c>
      <c r="I157" s="11">
        <f t="shared" si="51"/>
        <v>69693</v>
      </c>
      <c r="J157" s="11">
        <f t="shared" si="51"/>
        <v>84693</v>
      </c>
      <c r="K157" s="11">
        <f t="shared" si="51"/>
        <v>64693</v>
      </c>
      <c r="L157" s="11">
        <f t="shared" si="51"/>
        <v>44693</v>
      </c>
      <c r="M157" s="11">
        <f t="shared" si="51"/>
        <v>24693</v>
      </c>
      <c r="N157" s="11">
        <f t="shared" si="51"/>
        <v>4693</v>
      </c>
      <c r="O157" s="11">
        <f t="shared" si="51"/>
        <v>34693</v>
      </c>
      <c r="P157" s="11">
        <f t="shared" si="51"/>
        <v>14693</v>
      </c>
      <c r="Q157" s="11">
        <f t="shared" si="51"/>
        <v>17693</v>
      </c>
      <c r="R157" s="11">
        <f t="shared" si="51"/>
        <v>2693</v>
      </c>
      <c r="S157" s="11">
        <f t="shared" si="51"/>
        <v>2693</v>
      </c>
      <c r="T157" s="7">
        <f>MIN(F157:S157)</f>
        <v>2693</v>
      </c>
      <c r="U157" s="8">
        <f>COUNTIF(F157:S157,"&lt;0")</f>
        <v>0</v>
      </c>
    </row>
    <row r="158" spans="1:21" x14ac:dyDescent="0.2">
      <c r="A158" s="15" t="s">
        <v>467</v>
      </c>
      <c r="B158" s="4" t="s">
        <v>30</v>
      </c>
      <c r="C158" s="2">
        <v>109</v>
      </c>
      <c r="D158" s="2">
        <v>0</v>
      </c>
      <c r="E158" s="6" t="s">
        <v>20</v>
      </c>
      <c r="F158" s="3">
        <v>0</v>
      </c>
      <c r="G158" s="2">
        <v>3717</v>
      </c>
      <c r="H158" s="2">
        <v>6000</v>
      </c>
      <c r="I158" s="2">
        <v>5596</v>
      </c>
      <c r="J158" s="2">
        <v>5000</v>
      </c>
      <c r="K158" s="3">
        <v>0</v>
      </c>
      <c r="L158" s="2">
        <v>4000</v>
      </c>
      <c r="M158" s="2">
        <v>4000</v>
      </c>
      <c r="N158" s="2">
        <v>4000</v>
      </c>
      <c r="O158" s="2">
        <v>4000</v>
      </c>
      <c r="P158" s="2">
        <v>1500</v>
      </c>
      <c r="Q158" s="2">
        <v>1084</v>
      </c>
      <c r="R158" s="2">
        <v>1500</v>
      </c>
      <c r="S158" s="2">
        <v>1500</v>
      </c>
    </row>
    <row r="159" spans="1:21" x14ac:dyDescent="0.2">
      <c r="A159" s="16" t="s">
        <v>467</v>
      </c>
      <c r="B159" s="5" t="s">
        <v>30</v>
      </c>
      <c r="C159" s="3">
        <v>109</v>
      </c>
      <c r="D159" s="3">
        <v>0</v>
      </c>
      <c r="E159" s="6" t="s">
        <v>21</v>
      </c>
      <c r="F159" s="2">
        <v>36318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14">
        <v>10000</v>
      </c>
      <c r="Q159" s="3">
        <v>0</v>
      </c>
      <c r="R159" s="3">
        <v>0</v>
      </c>
      <c r="S159" s="3">
        <v>0</v>
      </c>
    </row>
    <row r="160" spans="1:21" ht="12" x14ac:dyDescent="0.2">
      <c r="A160" s="16" t="s">
        <v>467</v>
      </c>
      <c r="B160" s="5" t="s">
        <v>30</v>
      </c>
      <c r="C160" s="3">
        <v>109</v>
      </c>
      <c r="D160" s="3">
        <v>0</v>
      </c>
      <c r="E160" s="6" t="s">
        <v>22</v>
      </c>
      <c r="F160" s="11">
        <f>F159-F158</f>
        <v>36318</v>
      </c>
      <c r="G160" s="11">
        <f t="shared" ref="G160:S160" si="52">F160+G159-G158</f>
        <v>32601</v>
      </c>
      <c r="H160" s="11">
        <f t="shared" si="52"/>
        <v>26601</v>
      </c>
      <c r="I160" s="11">
        <f t="shared" si="52"/>
        <v>21005</v>
      </c>
      <c r="J160" s="11">
        <f t="shared" si="52"/>
        <v>16005</v>
      </c>
      <c r="K160" s="11">
        <f t="shared" si="52"/>
        <v>16005</v>
      </c>
      <c r="L160" s="11">
        <f t="shared" si="52"/>
        <v>12005</v>
      </c>
      <c r="M160" s="11">
        <f t="shared" si="52"/>
        <v>8005</v>
      </c>
      <c r="N160" s="11">
        <f t="shared" si="52"/>
        <v>4005</v>
      </c>
      <c r="O160" s="11">
        <f t="shared" si="52"/>
        <v>5</v>
      </c>
      <c r="P160" s="11">
        <f t="shared" si="52"/>
        <v>8505</v>
      </c>
      <c r="Q160" s="11">
        <f t="shared" si="52"/>
        <v>7421</v>
      </c>
      <c r="R160" s="11">
        <f t="shared" si="52"/>
        <v>5921</v>
      </c>
      <c r="S160" s="11">
        <f t="shared" si="52"/>
        <v>4421</v>
      </c>
      <c r="T160" s="7">
        <f>MIN(F160:S160)</f>
        <v>5</v>
      </c>
      <c r="U160" s="8">
        <f>COUNTIF(F160:S160,"&lt;0")</f>
        <v>0</v>
      </c>
    </row>
    <row r="161" spans="1:21" x14ac:dyDescent="0.2">
      <c r="A161" s="15" t="s">
        <v>472</v>
      </c>
      <c r="B161" s="4" t="s">
        <v>30</v>
      </c>
      <c r="C161" s="2">
        <v>109</v>
      </c>
      <c r="D161" s="2">
        <v>0</v>
      </c>
      <c r="E161" s="6" t="s">
        <v>20</v>
      </c>
      <c r="F161" s="3">
        <v>0</v>
      </c>
      <c r="G161" s="2">
        <v>3717</v>
      </c>
      <c r="H161" s="2">
        <v>6000</v>
      </c>
      <c r="I161" s="2">
        <v>5596</v>
      </c>
      <c r="J161" s="2">
        <v>5000</v>
      </c>
      <c r="K161" s="3">
        <v>0</v>
      </c>
      <c r="L161" s="2">
        <v>4000</v>
      </c>
      <c r="M161" s="2">
        <v>4000</v>
      </c>
      <c r="N161" s="2">
        <v>4000</v>
      </c>
      <c r="O161" s="2">
        <v>4000</v>
      </c>
      <c r="P161" s="2">
        <v>1500</v>
      </c>
      <c r="Q161" s="2">
        <v>1084</v>
      </c>
      <c r="R161" s="2">
        <v>1500</v>
      </c>
      <c r="S161" s="2">
        <v>1500</v>
      </c>
    </row>
    <row r="162" spans="1:21" x14ac:dyDescent="0.2">
      <c r="A162" s="16" t="s">
        <v>472</v>
      </c>
      <c r="B162" s="5" t="s">
        <v>30</v>
      </c>
      <c r="C162" s="3">
        <v>109</v>
      </c>
      <c r="D162" s="3">
        <v>0</v>
      </c>
      <c r="E162" s="6" t="s">
        <v>21</v>
      </c>
      <c r="F162" s="2">
        <v>35390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14">
        <v>10000</v>
      </c>
      <c r="P162" s="3">
        <v>0</v>
      </c>
      <c r="Q162" s="3">
        <v>0</v>
      </c>
      <c r="R162" s="3">
        <v>0</v>
      </c>
      <c r="S162" s="2">
        <v>5000</v>
      </c>
    </row>
    <row r="163" spans="1:21" ht="12" x14ac:dyDescent="0.2">
      <c r="A163" s="16" t="s">
        <v>472</v>
      </c>
      <c r="B163" s="5" t="s">
        <v>30</v>
      </c>
      <c r="C163" s="3">
        <v>109</v>
      </c>
      <c r="D163" s="3">
        <v>0</v>
      </c>
      <c r="E163" s="6" t="s">
        <v>22</v>
      </c>
      <c r="F163" s="11">
        <f>F162-F161</f>
        <v>35390</v>
      </c>
      <c r="G163" s="11">
        <f t="shared" ref="G163:S163" si="53">F163+G162-G161</f>
        <v>31673</v>
      </c>
      <c r="H163" s="11">
        <f t="shared" si="53"/>
        <v>25673</v>
      </c>
      <c r="I163" s="11">
        <f t="shared" si="53"/>
        <v>20077</v>
      </c>
      <c r="J163" s="11">
        <f t="shared" si="53"/>
        <v>15077</v>
      </c>
      <c r="K163" s="11">
        <f t="shared" si="53"/>
        <v>15077</v>
      </c>
      <c r="L163" s="11">
        <f t="shared" si="53"/>
        <v>11077</v>
      </c>
      <c r="M163" s="11">
        <f t="shared" si="53"/>
        <v>7077</v>
      </c>
      <c r="N163" s="11">
        <f t="shared" si="53"/>
        <v>3077</v>
      </c>
      <c r="O163" s="11">
        <f t="shared" si="53"/>
        <v>9077</v>
      </c>
      <c r="P163" s="11">
        <f t="shared" si="53"/>
        <v>7577</v>
      </c>
      <c r="Q163" s="11">
        <f t="shared" si="53"/>
        <v>6493</v>
      </c>
      <c r="R163" s="11">
        <f t="shared" si="53"/>
        <v>4993</v>
      </c>
      <c r="S163" s="11">
        <f t="shared" si="53"/>
        <v>8493</v>
      </c>
      <c r="T163" s="7">
        <f>MIN(F163:S163)</f>
        <v>3077</v>
      </c>
      <c r="U163" s="8">
        <f>COUNTIF(F163:S163,"&lt;0")</f>
        <v>0</v>
      </c>
    </row>
    <row r="164" spans="1:21" x14ac:dyDescent="0.2">
      <c r="A164" s="15" t="s">
        <v>475</v>
      </c>
      <c r="B164" s="4" t="s">
        <v>30</v>
      </c>
      <c r="C164" s="2">
        <v>109</v>
      </c>
      <c r="D164" s="2">
        <v>0</v>
      </c>
      <c r="E164" s="6" t="s">
        <v>20</v>
      </c>
      <c r="F164" s="3">
        <v>0</v>
      </c>
      <c r="G164" s="2">
        <v>3717</v>
      </c>
      <c r="H164" s="2">
        <v>6000</v>
      </c>
      <c r="I164" s="2">
        <v>5596</v>
      </c>
      <c r="J164" s="2">
        <v>5000</v>
      </c>
      <c r="K164" s="3">
        <v>0</v>
      </c>
      <c r="L164" s="2">
        <v>4000</v>
      </c>
      <c r="M164" s="2">
        <v>4000</v>
      </c>
      <c r="N164" s="2">
        <v>4000</v>
      </c>
      <c r="O164" s="2">
        <v>4000</v>
      </c>
      <c r="P164" s="2">
        <v>1500</v>
      </c>
      <c r="Q164" s="2">
        <v>1084</v>
      </c>
      <c r="R164" s="2">
        <v>1500</v>
      </c>
      <c r="S164" s="2">
        <v>1500</v>
      </c>
    </row>
    <row r="165" spans="1:21" x14ac:dyDescent="0.2">
      <c r="A165" s="16" t="s">
        <v>475</v>
      </c>
      <c r="B165" s="5" t="s">
        <v>30</v>
      </c>
      <c r="C165" s="3">
        <v>109</v>
      </c>
      <c r="D165" s="3">
        <v>0</v>
      </c>
      <c r="E165" s="6" t="s">
        <v>21</v>
      </c>
      <c r="F165" s="2">
        <v>34980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14">
        <v>8000</v>
      </c>
      <c r="P165" s="3">
        <v>0</v>
      </c>
      <c r="Q165" s="3">
        <v>0</v>
      </c>
      <c r="R165" s="3">
        <v>0</v>
      </c>
      <c r="S165" s="2">
        <v>5000</v>
      </c>
    </row>
    <row r="166" spans="1:21" ht="12" x14ac:dyDescent="0.2">
      <c r="A166" s="16" t="s">
        <v>475</v>
      </c>
      <c r="B166" s="5" t="s">
        <v>30</v>
      </c>
      <c r="C166" s="3">
        <v>109</v>
      </c>
      <c r="D166" s="3">
        <v>0</v>
      </c>
      <c r="E166" s="6" t="s">
        <v>22</v>
      </c>
      <c r="F166" s="11">
        <f>F165-F164</f>
        <v>34980</v>
      </c>
      <c r="G166" s="11">
        <f t="shared" ref="G166:S166" si="54">F166+G165-G164</f>
        <v>31263</v>
      </c>
      <c r="H166" s="11">
        <f t="shared" si="54"/>
        <v>25263</v>
      </c>
      <c r="I166" s="11">
        <f t="shared" si="54"/>
        <v>19667</v>
      </c>
      <c r="J166" s="11">
        <f t="shared" si="54"/>
        <v>14667</v>
      </c>
      <c r="K166" s="11">
        <f t="shared" si="54"/>
        <v>14667</v>
      </c>
      <c r="L166" s="11">
        <f t="shared" si="54"/>
        <v>10667</v>
      </c>
      <c r="M166" s="11">
        <f t="shared" si="54"/>
        <v>6667</v>
      </c>
      <c r="N166" s="11">
        <f t="shared" si="54"/>
        <v>2667</v>
      </c>
      <c r="O166" s="11">
        <f t="shared" si="54"/>
        <v>6667</v>
      </c>
      <c r="P166" s="11">
        <f t="shared" si="54"/>
        <v>5167</v>
      </c>
      <c r="Q166" s="11">
        <f t="shared" si="54"/>
        <v>4083</v>
      </c>
      <c r="R166" s="11">
        <f t="shared" si="54"/>
        <v>2583</v>
      </c>
      <c r="S166" s="11">
        <f t="shared" si="54"/>
        <v>6083</v>
      </c>
      <c r="T166" s="7">
        <f>MIN(F166:S166)</f>
        <v>2583</v>
      </c>
      <c r="U166" s="8">
        <f>COUNTIF(F166:S166,"&lt;0")</f>
        <v>0</v>
      </c>
    </row>
    <row r="167" spans="1:21" x14ac:dyDescent="0.2">
      <c r="A167" s="15" t="s">
        <v>477</v>
      </c>
      <c r="B167" s="4" t="s">
        <v>30</v>
      </c>
      <c r="C167" s="2">
        <v>109</v>
      </c>
      <c r="D167" s="2">
        <v>0</v>
      </c>
      <c r="E167" s="6" t="s">
        <v>20</v>
      </c>
      <c r="F167" s="3">
        <v>0</v>
      </c>
      <c r="G167" s="2">
        <v>3717</v>
      </c>
      <c r="H167" s="2">
        <v>6000</v>
      </c>
      <c r="I167" s="2">
        <v>5596</v>
      </c>
      <c r="J167" s="2">
        <v>5000</v>
      </c>
      <c r="K167" s="3">
        <v>0</v>
      </c>
      <c r="L167" s="2">
        <v>4000</v>
      </c>
      <c r="M167" s="2">
        <v>4000</v>
      </c>
      <c r="N167" s="2">
        <v>4000</v>
      </c>
      <c r="O167" s="2">
        <v>4000</v>
      </c>
      <c r="P167" s="2">
        <v>1500</v>
      </c>
      <c r="Q167" s="2">
        <v>1084</v>
      </c>
      <c r="R167" s="2">
        <v>1500</v>
      </c>
      <c r="S167" s="2">
        <v>1500</v>
      </c>
    </row>
    <row r="168" spans="1:21" x14ac:dyDescent="0.2">
      <c r="A168" s="16" t="s">
        <v>477</v>
      </c>
      <c r="B168" s="5" t="s">
        <v>30</v>
      </c>
      <c r="C168" s="3">
        <v>109</v>
      </c>
      <c r="D168" s="3">
        <v>0</v>
      </c>
      <c r="E168" s="6" t="s">
        <v>21</v>
      </c>
      <c r="F168" s="2">
        <v>31403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14">
        <v>7000</v>
      </c>
      <c r="O168" s="3">
        <v>0</v>
      </c>
      <c r="P168" s="2">
        <v>5000</v>
      </c>
      <c r="Q168" s="3">
        <v>0</v>
      </c>
      <c r="R168" s="3">
        <v>0</v>
      </c>
      <c r="S168" s="3">
        <v>0</v>
      </c>
    </row>
    <row r="169" spans="1:21" ht="12" x14ac:dyDescent="0.2">
      <c r="A169" s="16" t="s">
        <v>477</v>
      </c>
      <c r="B169" s="5" t="s">
        <v>30</v>
      </c>
      <c r="C169" s="3">
        <v>109</v>
      </c>
      <c r="D169" s="3">
        <v>0</v>
      </c>
      <c r="E169" s="6" t="s">
        <v>22</v>
      </c>
      <c r="F169" s="11">
        <f>F168-F167</f>
        <v>31403</v>
      </c>
      <c r="G169" s="11">
        <f t="shared" ref="G169:S169" si="55">F169+G168-G167</f>
        <v>27686</v>
      </c>
      <c r="H169" s="11">
        <f t="shared" si="55"/>
        <v>21686</v>
      </c>
      <c r="I169" s="11">
        <f t="shared" si="55"/>
        <v>16090</v>
      </c>
      <c r="J169" s="11">
        <f t="shared" si="55"/>
        <v>11090</v>
      </c>
      <c r="K169" s="11">
        <f t="shared" si="55"/>
        <v>11090</v>
      </c>
      <c r="L169" s="11">
        <f t="shared" si="55"/>
        <v>7090</v>
      </c>
      <c r="M169" s="11">
        <f t="shared" si="55"/>
        <v>3090</v>
      </c>
      <c r="N169" s="11">
        <f t="shared" si="55"/>
        <v>6090</v>
      </c>
      <c r="O169" s="11">
        <f t="shared" si="55"/>
        <v>2090</v>
      </c>
      <c r="P169" s="11">
        <f t="shared" si="55"/>
        <v>5590</v>
      </c>
      <c r="Q169" s="11">
        <f t="shared" si="55"/>
        <v>4506</v>
      </c>
      <c r="R169" s="11">
        <f t="shared" si="55"/>
        <v>3006</v>
      </c>
      <c r="S169" s="11">
        <f t="shared" si="55"/>
        <v>1506</v>
      </c>
      <c r="T169" s="7">
        <f>MIN(F169:S169)</f>
        <v>1506</v>
      </c>
      <c r="U169" s="8">
        <f>COUNTIF(F169:S169,"&lt;0")</f>
        <v>0</v>
      </c>
    </row>
    <row r="170" spans="1:21" x14ac:dyDescent="0.2">
      <c r="A170" s="15" t="s">
        <v>478</v>
      </c>
      <c r="B170" s="4" t="s">
        <v>30</v>
      </c>
      <c r="C170" s="2">
        <v>109</v>
      </c>
      <c r="D170" s="2">
        <v>0</v>
      </c>
      <c r="E170" s="6" t="s">
        <v>20</v>
      </c>
      <c r="F170" s="3">
        <v>0</v>
      </c>
      <c r="G170" s="2">
        <v>3717</v>
      </c>
      <c r="H170" s="2">
        <v>6000</v>
      </c>
      <c r="I170" s="2">
        <v>5596</v>
      </c>
      <c r="J170" s="2">
        <v>5000</v>
      </c>
      <c r="K170" s="3">
        <v>0</v>
      </c>
      <c r="L170" s="2">
        <v>4000</v>
      </c>
      <c r="M170" s="2">
        <v>4000</v>
      </c>
      <c r="N170" s="2">
        <v>4000</v>
      </c>
      <c r="O170" s="2">
        <v>4000</v>
      </c>
      <c r="P170" s="2">
        <v>1500</v>
      </c>
      <c r="Q170" s="2">
        <v>1084</v>
      </c>
      <c r="R170" s="2">
        <v>1500</v>
      </c>
      <c r="S170" s="2">
        <v>1500</v>
      </c>
    </row>
    <row r="171" spans="1:21" x14ac:dyDescent="0.2">
      <c r="A171" s="16" t="s">
        <v>478</v>
      </c>
      <c r="B171" s="5" t="s">
        <v>30</v>
      </c>
      <c r="C171" s="3">
        <v>109</v>
      </c>
      <c r="D171" s="3">
        <v>0</v>
      </c>
      <c r="E171" s="6" t="s">
        <v>21</v>
      </c>
      <c r="F171" s="2">
        <v>19092</v>
      </c>
      <c r="G171" s="3">
        <v>0</v>
      </c>
      <c r="H171" s="3">
        <v>0</v>
      </c>
      <c r="I171" s="3">
        <v>0</v>
      </c>
      <c r="J171" s="3">
        <v>0</v>
      </c>
      <c r="K171" s="2">
        <v>5000</v>
      </c>
      <c r="L171" s="14">
        <v>20000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2">
        <v>15000</v>
      </c>
    </row>
    <row r="172" spans="1:21" ht="12" x14ac:dyDescent="0.2">
      <c r="A172" s="16" t="s">
        <v>478</v>
      </c>
      <c r="B172" s="5" t="s">
        <v>30</v>
      </c>
      <c r="C172" s="3">
        <v>109</v>
      </c>
      <c r="D172" s="3">
        <v>0</v>
      </c>
      <c r="E172" s="6" t="s">
        <v>22</v>
      </c>
      <c r="F172" s="11">
        <f>F171-F170</f>
        <v>19092</v>
      </c>
      <c r="G172" s="11">
        <f t="shared" ref="G172:S172" si="56">F172+G171-G170</f>
        <v>15375</v>
      </c>
      <c r="H172" s="11">
        <f t="shared" si="56"/>
        <v>9375</v>
      </c>
      <c r="I172" s="11">
        <f t="shared" si="56"/>
        <v>3779</v>
      </c>
      <c r="J172" s="11">
        <f t="shared" si="56"/>
        <v>-1221</v>
      </c>
      <c r="K172" s="11">
        <f t="shared" si="56"/>
        <v>3779</v>
      </c>
      <c r="L172" s="11">
        <f t="shared" si="56"/>
        <v>19779</v>
      </c>
      <c r="M172" s="11">
        <f t="shared" si="56"/>
        <v>15779</v>
      </c>
      <c r="N172" s="11">
        <f t="shared" si="56"/>
        <v>11779</v>
      </c>
      <c r="O172" s="11">
        <f t="shared" si="56"/>
        <v>7779</v>
      </c>
      <c r="P172" s="11">
        <f t="shared" si="56"/>
        <v>6279</v>
      </c>
      <c r="Q172" s="11">
        <f t="shared" si="56"/>
        <v>5195</v>
      </c>
      <c r="R172" s="11">
        <f t="shared" si="56"/>
        <v>3695</v>
      </c>
      <c r="S172" s="11">
        <f t="shared" si="56"/>
        <v>17195</v>
      </c>
      <c r="T172" s="7">
        <f>MIN(F172:S172)</f>
        <v>-1221</v>
      </c>
      <c r="U172" s="8">
        <f>COUNTIF(F172:S172,"&lt;0")</f>
        <v>1</v>
      </c>
    </row>
    <row r="173" spans="1:21" x14ac:dyDescent="0.2">
      <c r="A173" s="15" t="s">
        <v>479</v>
      </c>
      <c r="B173" s="4" t="s">
        <v>30</v>
      </c>
      <c r="C173" s="2">
        <v>109</v>
      </c>
      <c r="D173" s="2">
        <v>0</v>
      </c>
      <c r="E173" s="6" t="s">
        <v>20</v>
      </c>
      <c r="F173" s="3">
        <v>0</v>
      </c>
      <c r="G173" s="2">
        <v>3717</v>
      </c>
      <c r="H173" s="2">
        <v>6000</v>
      </c>
      <c r="I173" s="2">
        <v>5596</v>
      </c>
      <c r="J173" s="2">
        <v>5000</v>
      </c>
      <c r="K173" s="3">
        <v>0</v>
      </c>
      <c r="L173" s="2">
        <v>4000</v>
      </c>
      <c r="M173" s="2">
        <v>4000</v>
      </c>
      <c r="N173" s="2">
        <v>4000</v>
      </c>
      <c r="O173" s="2">
        <v>4000</v>
      </c>
      <c r="P173" s="2">
        <v>1500</v>
      </c>
      <c r="Q173" s="2">
        <v>1084</v>
      </c>
      <c r="R173" s="2">
        <v>1500</v>
      </c>
      <c r="S173" s="2">
        <v>1500</v>
      </c>
    </row>
    <row r="174" spans="1:21" x14ac:dyDescent="0.2">
      <c r="A174" s="16" t="s">
        <v>479</v>
      </c>
      <c r="B174" s="5" t="s">
        <v>30</v>
      </c>
      <c r="C174" s="3">
        <v>109</v>
      </c>
      <c r="D174" s="3">
        <v>0</v>
      </c>
      <c r="E174" s="6" t="s">
        <v>21</v>
      </c>
      <c r="F174" s="2">
        <v>24608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14">
        <v>15000</v>
      </c>
      <c r="N174" s="3">
        <v>0</v>
      </c>
      <c r="O174" s="3">
        <v>0</v>
      </c>
      <c r="P174" s="3">
        <v>0</v>
      </c>
      <c r="Q174" s="3">
        <v>0</v>
      </c>
      <c r="R174" s="2">
        <v>15000</v>
      </c>
      <c r="S174" s="3">
        <v>0</v>
      </c>
    </row>
    <row r="175" spans="1:21" ht="12" x14ac:dyDescent="0.2">
      <c r="A175" s="16" t="s">
        <v>479</v>
      </c>
      <c r="B175" s="5" t="s">
        <v>30</v>
      </c>
      <c r="C175" s="3">
        <v>109</v>
      </c>
      <c r="D175" s="3">
        <v>0</v>
      </c>
      <c r="E175" s="6" t="s">
        <v>22</v>
      </c>
      <c r="F175" s="11">
        <f>F174-F173</f>
        <v>24608</v>
      </c>
      <c r="G175" s="11">
        <f t="shared" ref="G175:S175" si="57">F175+G174-G173</f>
        <v>20891</v>
      </c>
      <c r="H175" s="11">
        <f t="shared" si="57"/>
        <v>14891</v>
      </c>
      <c r="I175" s="11">
        <f t="shared" si="57"/>
        <v>9295</v>
      </c>
      <c r="J175" s="11">
        <f t="shared" si="57"/>
        <v>4295</v>
      </c>
      <c r="K175" s="11">
        <f t="shared" si="57"/>
        <v>4295</v>
      </c>
      <c r="L175" s="11">
        <f t="shared" si="57"/>
        <v>295</v>
      </c>
      <c r="M175" s="11">
        <f t="shared" si="57"/>
        <v>11295</v>
      </c>
      <c r="N175" s="11">
        <f t="shared" si="57"/>
        <v>7295</v>
      </c>
      <c r="O175" s="11">
        <f t="shared" si="57"/>
        <v>3295</v>
      </c>
      <c r="P175" s="11">
        <f t="shared" si="57"/>
        <v>1795</v>
      </c>
      <c r="Q175" s="11">
        <f t="shared" si="57"/>
        <v>711</v>
      </c>
      <c r="R175" s="11">
        <f t="shared" si="57"/>
        <v>14211</v>
      </c>
      <c r="S175" s="11">
        <f t="shared" si="57"/>
        <v>12711</v>
      </c>
      <c r="T175" s="7">
        <f>MIN(F175:S175)</f>
        <v>295</v>
      </c>
      <c r="U175" s="8">
        <f>COUNTIF(F175:S175,"&lt;0")</f>
        <v>0</v>
      </c>
    </row>
    <row r="176" spans="1:21" x14ac:dyDescent="0.2">
      <c r="A176" s="15" t="s">
        <v>480</v>
      </c>
      <c r="B176" s="4" t="s">
        <v>30</v>
      </c>
      <c r="C176" s="2">
        <v>109</v>
      </c>
      <c r="D176" s="2">
        <v>0</v>
      </c>
      <c r="E176" s="6" t="s">
        <v>20</v>
      </c>
      <c r="F176" s="2">
        <v>6264</v>
      </c>
      <c r="G176" s="2">
        <v>21151</v>
      </c>
      <c r="H176" s="2">
        <v>28000</v>
      </c>
      <c r="I176" s="2">
        <v>26788</v>
      </c>
      <c r="J176" s="2">
        <v>15000</v>
      </c>
      <c r="K176" s="2">
        <v>8000</v>
      </c>
      <c r="L176" s="2">
        <v>20000</v>
      </c>
      <c r="M176" s="2">
        <v>20000</v>
      </c>
      <c r="N176" s="2">
        <v>20000</v>
      </c>
      <c r="O176" s="2">
        <v>20000</v>
      </c>
      <c r="P176" s="2">
        <v>12500</v>
      </c>
      <c r="Q176" s="2">
        <v>9252</v>
      </c>
      <c r="R176" s="2">
        <v>10500</v>
      </c>
      <c r="S176" s="2">
        <v>4500</v>
      </c>
    </row>
    <row r="177" spans="1:21" x14ac:dyDescent="0.2">
      <c r="A177" s="16" t="s">
        <v>480</v>
      </c>
      <c r="B177" s="5" t="s">
        <v>30</v>
      </c>
      <c r="C177" s="3">
        <v>109</v>
      </c>
      <c r="D177" s="3">
        <v>0</v>
      </c>
      <c r="E177" s="6" t="s">
        <v>21</v>
      </c>
      <c r="F177" s="2">
        <v>178353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14">
        <v>40000</v>
      </c>
      <c r="P177" s="3">
        <v>0</v>
      </c>
      <c r="Q177" s="3">
        <v>0</v>
      </c>
      <c r="R177" s="2">
        <v>5000</v>
      </c>
      <c r="S177" s="3">
        <v>0</v>
      </c>
    </row>
    <row r="178" spans="1:21" ht="12" x14ac:dyDescent="0.2">
      <c r="A178" s="16" t="s">
        <v>480</v>
      </c>
      <c r="B178" s="5" t="s">
        <v>30</v>
      </c>
      <c r="C178" s="3">
        <v>109</v>
      </c>
      <c r="D178" s="3">
        <v>0</v>
      </c>
      <c r="E178" s="6" t="s">
        <v>22</v>
      </c>
      <c r="F178" s="11">
        <f>F177-F176</f>
        <v>172089</v>
      </c>
      <c r="G178" s="11">
        <f t="shared" ref="G178:S178" si="58">F178+G177-G176</f>
        <v>150938</v>
      </c>
      <c r="H178" s="11">
        <f t="shared" si="58"/>
        <v>122938</v>
      </c>
      <c r="I178" s="11">
        <f t="shared" si="58"/>
        <v>96150</v>
      </c>
      <c r="J178" s="11">
        <f t="shared" si="58"/>
        <v>81150</v>
      </c>
      <c r="K178" s="11">
        <f t="shared" si="58"/>
        <v>73150</v>
      </c>
      <c r="L178" s="11">
        <f t="shared" si="58"/>
        <v>53150</v>
      </c>
      <c r="M178" s="11">
        <f t="shared" si="58"/>
        <v>33150</v>
      </c>
      <c r="N178" s="11">
        <f t="shared" si="58"/>
        <v>13150</v>
      </c>
      <c r="O178" s="11">
        <f t="shared" si="58"/>
        <v>33150</v>
      </c>
      <c r="P178" s="11">
        <f t="shared" si="58"/>
        <v>20650</v>
      </c>
      <c r="Q178" s="11">
        <f t="shared" si="58"/>
        <v>11398</v>
      </c>
      <c r="R178" s="11">
        <f t="shared" si="58"/>
        <v>5898</v>
      </c>
      <c r="S178" s="11">
        <f t="shared" si="58"/>
        <v>1398</v>
      </c>
      <c r="T178" s="7">
        <f>MIN(F178:S178)</f>
        <v>1398</v>
      </c>
      <c r="U178" s="8">
        <f>COUNTIF(F178:S178,"&lt;0")</f>
        <v>0</v>
      </c>
    </row>
    <row r="179" spans="1:21" x14ac:dyDescent="0.2">
      <c r="A179" s="15" t="s">
        <v>482</v>
      </c>
      <c r="B179" s="4" t="s">
        <v>30</v>
      </c>
      <c r="C179" s="2">
        <v>109</v>
      </c>
      <c r="D179" s="2">
        <v>0</v>
      </c>
      <c r="E179" s="6" t="s">
        <v>20</v>
      </c>
      <c r="F179" s="3">
        <v>0</v>
      </c>
      <c r="G179" s="2">
        <v>7434</v>
      </c>
      <c r="H179" s="2">
        <v>12000</v>
      </c>
      <c r="I179" s="2">
        <v>11192</v>
      </c>
      <c r="J179" s="2">
        <v>10000</v>
      </c>
      <c r="K179" s="3">
        <v>0</v>
      </c>
      <c r="L179" s="2">
        <v>8000</v>
      </c>
      <c r="M179" s="2">
        <v>8000</v>
      </c>
      <c r="N179" s="2">
        <v>8000</v>
      </c>
      <c r="O179" s="2">
        <v>8000</v>
      </c>
      <c r="P179" s="2">
        <v>3000</v>
      </c>
      <c r="Q179" s="2">
        <v>2168</v>
      </c>
      <c r="R179" s="2">
        <v>3000</v>
      </c>
      <c r="S179" s="2">
        <v>3000</v>
      </c>
    </row>
    <row r="180" spans="1:21" x14ac:dyDescent="0.2">
      <c r="A180" s="16" t="s">
        <v>482</v>
      </c>
      <c r="B180" s="5" t="s">
        <v>30</v>
      </c>
      <c r="C180" s="3">
        <v>109</v>
      </c>
      <c r="D180" s="3">
        <v>0</v>
      </c>
      <c r="E180" s="6" t="s">
        <v>21</v>
      </c>
      <c r="F180" s="2">
        <v>66281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14">
        <v>20000</v>
      </c>
      <c r="P180" s="3">
        <v>0</v>
      </c>
      <c r="Q180" s="3">
        <v>0</v>
      </c>
      <c r="R180" s="3">
        <v>0</v>
      </c>
      <c r="S180" s="3">
        <v>0</v>
      </c>
    </row>
    <row r="181" spans="1:21" ht="12" x14ac:dyDescent="0.2">
      <c r="A181" s="16" t="s">
        <v>482</v>
      </c>
      <c r="B181" s="5" t="s">
        <v>30</v>
      </c>
      <c r="C181" s="3">
        <v>109</v>
      </c>
      <c r="D181" s="3">
        <v>0</v>
      </c>
      <c r="E181" s="6" t="s">
        <v>22</v>
      </c>
      <c r="F181" s="11">
        <f>F180-F179</f>
        <v>66281</v>
      </c>
      <c r="G181" s="11">
        <f t="shared" ref="G181:S181" si="59">F181+G180-G179</f>
        <v>58847</v>
      </c>
      <c r="H181" s="11">
        <f t="shared" si="59"/>
        <v>46847</v>
      </c>
      <c r="I181" s="11">
        <f t="shared" si="59"/>
        <v>35655</v>
      </c>
      <c r="J181" s="11">
        <f t="shared" si="59"/>
        <v>25655</v>
      </c>
      <c r="K181" s="11">
        <f t="shared" si="59"/>
        <v>25655</v>
      </c>
      <c r="L181" s="11">
        <f t="shared" si="59"/>
        <v>17655</v>
      </c>
      <c r="M181" s="11">
        <f t="shared" si="59"/>
        <v>9655</v>
      </c>
      <c r="N181" s="11">
        <f t="shared" si="59"/>
        <v>1655</v>
      </c>
      <c r="O181" s="11">
        <f t="shared" si="59"/>
        <v>13655</v>
      </c>
      <c r="P181" s="11">
        <f t="shared" si="59"/>
        <v>10655</v>
      </c>
      <c r="Q181" s="11">
        <f t="shared" si="59"/>
        <v>8487</v>
      </c>
      <c r="R181" s="11">
        <f t="shared" si="59"/>
        <v>5487</v>
      </c>
      <c r="S181" s="11">
        <f t="shared" si="59"/>
        <v>2487</v>
      </c>
      <c r="T181" s="7">
        <f>MIN(F181:S181)</f>
        <v>1655</v>
      </c>
      <c r="U181" s="8">
        <f>COUNTIF(F181:S181,"&lt;0")</f>
        <v>0</v>
      </c>
    </row>
    <row r="182" spans="1:21" x14ac:dyDescent="0.2">
      <c r="A182" s="15" t="s">
        <v>485</v>
      </c>
      <c r="B182" s="4" t="s">
        <v>30</v>
      </c>
      <c r="C182" s="2">
        <v>109</v>
      </c>
      <c r="D182" s="2">
        <v>0</v>
      </c>
      <c r="E182" s="6" t="s">
        <v>20</v>
      </c>
      <c r="F182" s="3">
        <v>0</v>
      </c>
      <c r="G182" s="2">
        <v>7434</v>
      </c>
      <c r="H182" s="2">
        <v>12000</v>
      </c>
      <c r="I182" s="2">
        <v>11192</v>
      </c>
      <c r="J182" s="2">
        <v>10000</v>
      </c>
      <c r="K182" s="3">
        <v>0</v>
      </c>
      <c r="L182" s="2">
        <v>8000</v>
      </c>
      <c r="M182" s="2">
        <v>8000</v>
      </c>
      <c r="N182" s="2">
        <v>8000</v>
      </c>
      <c r="O182" s="2">
        <v>8000</v>
      </c>
      <c r="P182" s="2">
        <v>3000</v>
      </c>
      <c r="Q182" s="2">
        <v>2168</v>
      </c>
      <c r="R182" s="2">
        <v>3000</v>
      </c>
      <c r="S182" s="2">
        <v>3000</v>
      </c>
    </row>
    <row r="183" spans="1:21" x14ac:dyDescent="0.2">
      <c r="A183" s="16" t="s">
        <v>485</v>
      </c>
      <c r="B183" s="5" t="s">
        <v>30</v>
      </c>
      <c r="C183" s="3">
        <v>109</v>
      </c>
      <c r="D183" s="3">
        <v>0</v>
      </c>
      <c r="E183" s="6" t="s">
        <v>21</v>
      </c>
      <c r="F183" s="2">
        <v>64664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14">
        <v>20000</v>
      </c>
      <c r="P183" s="3">
        <v>0</v>
      </c>
      <c r="Q183" s="3">
        <v>0</v>
      </c>
      <c r="R183" s="3">
        <v>0</v>
      </c>
      <c r="S183" s="3">
        <v>0</v>
      </c>
    </row>
    <row r="184" spans="1:21" ht="12" x14ac:dyDescent="0.2">
      <c r="A184" s="16" t="s">
        <v>485</v>
      </c>
      <c r="B184" s="5" t="s">
        <v>30</v>
      </c>
      <c r="C184" s="3">
        <v>109</v>
      </c>
      <c r="D184" s="3">
        <v>0</v>
      </c>
      <c r="E184" s="6" t="s">
        <v>22</v>
      </c>
      <c r="F184" s="11">
        <f>F183-F182</f>
        <v>64664</v>
      </c>
      <c r="G184" s="11">
        <f t="shared" ref="G184:S184" si="60">F184+G183-G182</f>
        <v>57230</v>
      </c>
      <c r="H184" s="11">
        <f t="shared" si="60"/>
        <v>45230</v>
      </c>
      <c r="I184" s="11">
        <f t="shared" si="60"/>
        <v>34038</v>
      </c>
      <c r="J184" s="11">
        <f t="shared" si="60"/>
        <v>24038</v>
      </c>
      <c r="K184" s="11">
        <f t="shared" si="60"/>
        <v>24038</v>
      </c>
      <c r="L184" s="11">
        <f t="shared" si="60"/>
        <v>16038</v>
      </c>
      <c r="M184" s="11">
        <f t="shared" si="60"/>
        <v>8038</v>
      </c>
      <c r="N184" s="11">
        <f t="shared" si="60"/>
        <v>38</v>
      </c>
      <c r="O184" s="11">
        <f t="shared" si="60"/>
        <v>12038</v>
      </c>
      <c r="P184" s="11">
        <f t="shared" si="60"/>
        <v>9038</v>
      </c>
      <c r="Q184" s="11">
        <f t="shared" si="60"/>
        <v>6870</v>
      </c>
      <c r="R184" s="11">
        <f t="shared" si="60"/>
        <v>3870</v>
      </c>
      <c r="S184" s="11">
        <f t="shared" si="60"/>
        <v>870</v>
      </c>
      <c r="T184" s="7">
        <f>MIN(F184:S184)</f>
        <v>38</v>
      </c>
      <c r="U184" s="8">
        <f>COUNTIF(F184:S184,"&lt;0")</f>
        <v>0</v>
      </c>
    </row>
    <row r="185" spans="1:21" x14ac:dyDescent="0.2">
      <c r="A185" s="15" t="s">
        <v>488</v>
      </c>
      <c r="B185" s="4" t="s">
        <v>30</v>
      </c>
      <c r="C185" s="2">
        <v>109</v>
      </c>
      <c r="D185" s="2">
        <v>0</v>
      </c>
      <c r="E185" s="6" t="s">
        <v>20</v>
      </c>
      <c r="F185" s="3">
        <v>0</v>
      </c>
      <c r="G185" s="2">
        <v>22302</v>
      </c>
      <c r="H185" s="2">
        <v>36000</v>
      </c>
      <c r="I185" s="2">
        <v>33576</v>
      </c>
      <c r="J185" s="2">
        <v>30000</v>
      </c>
      <c r="K185" s="3">
        <v>0</v>
      </c>
      <c r="L185" s="2">
        <v>24000</v>
      </c>
      <c r="M185" s="2">
        <v>24000</v>
      </c>
      <c r="N185" s="2">
        <v>24000</v>
      </c>
      <c r="O185" s="2">
        <v>24000</v>
      </c>
      <c r="P185" s="2">
        <v>9000</v>
      </c>
      <c r="Q185" s="2">
        <v>6504</v>
      </c>
      <c r="R185" s="2">
        <v>9000</v>
      </c>
      <c r="S185" s="2">
        <v>9000</v>
      </c>
    </row>
    <row r="186" spans="1:21" x14ac:dyDescent="0.2">
      <c r="A186" s="16" t="s">
        <v>488</v>
      </c>
      <c r="B186" s="5" t="s">
        <v>30</v>
      </c>
      <c r="C186" s="3">
        <v>109</v>
      </c>
      <c r="D186" s="3">
        <v>0</v>
      </c>
      <c r="E186" s="6" t="s">
        <v>21</v>
      </c>
      <c r="F186" s="2">
        <v>150472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14">
        <v>80000</v>
      </c>
      <c r="N186" s="3">
        <v>0</v>
      </c>
      <c r="O186" s="3">
        <v>0</v>
      </c>
      <c r="P186" s="3">
        <v>0</v>
      </c>
      <c r="Q186" s="2">
        <v>35000</v>
      </c>
      <c r="R186" s="3">
        <v>0</v>
      </c>
      <c r="S186" s="2">
        <v>30000</v>
      </c>
    </row>
    <row r="187" spans="1:21" ht="12" x14ac:dyDescent="0.2">
      <c r="A187" s="16" t="s">
        <v>488</v>
      </c>
      <c r="B187" s="5" t="s">
        <v>30</v>
      </c>
      <c r="C187" s="3">
        <v>109</v>
      </c>
      <c r="D187" s="3">
        <v>0</v>
      </c>
      <c r="E187" s="6" t="s">
        <v>22</v>
      </c>
      <c r="F187" s="11">
        <f>F186-F185</f>
        <v>150472</v>
      </c>
      <c r="G187" s="11">
        <f t="shared" ref="G187:S187" si="61">F187+G186-G185</f>
        <v>128170</v>
      </c>
      <c r="H187" s="11">
        <f t="shared" si="61"/>
        <v>92170</v>
      </c>
      <c r="I187" s="11">
        <f t="shared" si="61"/>
        <v>58594</v>
      </c>
      <c r="J187" s="11">
        <f t="shared" si="61"/>
        <v>28594</v>
      </c>
      <c r="K187" s="11">
        <f t="shared" si="61"/>
        <v>28594</v>
      </c>
      <c r="L187" s="11">
        <f t="shared" si="61"/>
        <v>4594</v>
      </c>
      <c r="M187" s="11">
        <f t="shared" si="61"/>
        <v>60594</v>
      </c>
      <c r="N187" s="11">
        <f t="shared" si="61"/>
        <v>36594</v>
      </c>
      <c r="O187" s="11">
        <f t="shared" si="61"/>
        <v>12594</v>
      </c>
      <c r="P187" s="11">
        <f t="shared" si="61"/>
        <v>3594</v>
      </c>
      <c r="Q187" s="11">
        <f t="shared" si="61"/>
        <v>32090</v>
      </c>
      <c r="R187" s="11">
        <f t="shared" si="61"/>
        <v>23090</v>
      </c>
      <c r="S187" s="11">
        <f t="shared" si="61"/>
        <v>44090</v>
      </c>
      <c r="T187" s="7">
        <f>MIN(F187:S187)</f>
        <v>3594</v>
      </c>
      <c r="U187" s="8">
        <f>COUNTIF(F187:S187,"&lt;0")</f>
        <v>0</v>
      </c>
    </row>
    <row r="188" spans="1:21" x14ac:dyDescent="0.2">
      <c r="A188" s="15" t="s">
        <v>490</v>
      </c>
      <c r="B188" s="4" t="s">
        <v>30</v>
      </c>
      <c r="C188" s="2">
        <v>109</v>
      </c>
      <c r="D188" s="2">
        <v>0</v>
      </c>
      <c r="E188" s="6" t="s">
        <v>20</v>
      </c>
      <c r="F188" s="3">
        <v>0</v>
      </c>
      <c r="G188" s="2">
        <v>14868</v>
      </c>
      <c r="H188" s="2">
        <v>24000</v>
      </c>
      <c r="I188" s="2">
        <v>22384</v>
      </c>
      <c r="J188" s="2">
        <v>20000</v>
      </c>
      <c r="K188" s="3">
        <v>0</v>
      </c>
      <c r="L188" s="2">
        <v>16000</v>
      </c>
      <c r="M188" s="2">
        <v>16000</v>
      </c>
      <c r="N188" s="2">
        <v>16000</v>
      </c>
      <c r="O188" s="2">
        <v>16000</v>
      </c>
      <c r="P188" s="2">
        <v>6000</v>
      </c>
      <c r="Q188" s="2">
        <v>4336</v>
      </c>
      <c r="R188" s="2">
        <v>6000</v>
      </c>
      <c r="S188" s="2">
        <v>6000</v>
      </c>
    </row>
    <row r="189" spans="1:21" x14ac:dyDescent="0.2">
      <c r="A189" s="16" t="s">
        <v>490</v>
      </c>
      <c r="B189" s="5" t="s">
        <v>30</v>
      </c>
      <c r="C189" s="3">
        <v>109</v>
      </c>
      <c r="D189" s="3">
        <v>0</v>
      </c>
      <c r="E189" s="6" t="s">
        <v>21</v>
      </c>
      <c r="F189" s="2">
        <v>114154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14">
        <v>50000</v>
      </c>
      <c r="O189" s="3">
        <v>0</v>
      </c>
      <c r="P189" s="3">
        <v>0</v>
      </c>
      <c r="Q189" s="3">
        <v>0</v>
      </c>
      <c r="R189" s="3">
        <v>0</v>
      </c>
      <c r="S189" s="2">
        <v>10000</v>
      </c>
    </row>
    <row r="190" spans="1:21" ht="12" x14ac:dyDescent="0.2">
      <c r="A190" s="16" t="s">
        <v>490</v>
      </c>
      <c r="B190" s="5" t="s">
        <v>30</v>
      </c>
      <c r="C190" s="3">
        <v>109</v>
      </c>
      <c r="D190" s="3">
        <v>0</v>
      </c>
      <c r="E190" s="6" t="s">
        <v>22</v>
      </c>
      <c r="F190" s="11">
        <f>F189-F188</f>
        <v>114154</v>
      </c>
      <c r="G190" s="11">
        <f t="shared" ref="G190:S190" si="62">F190+G189-G188</f>
        <v>99286</v>
      </c>
      <c r="H190" s="11">
        <f t="shared" si="62"/>
        <v>75286</v>
      </c>
      <c r="I190" s="11">
        <f t="shared" si="62"/>
        <v>52902</v>
      </c>
      <c r="J190" s="11">
        <f t="shared" si="62"/>
        <v>32902</v>
      </c>
      <c r="K190" s="11">
        <f t="shared" si="62"/>
        <v>32902</v>
      </c>
      <c r="L190" s="11">
        <f t="shared" si="62"/>
        <v>16902</v>
      </c>
      <c r="M190" s="11">
        <f t="shared" si="62"/>
        <v>902</v>
      </c>
      <c r="N190" s="11">
        <f t="shared" si="62"/>
        <v>34902</v>
      </c>
      <c r="O190" s="11">
        <f t="shared" si="62"/>
        <v>18902</v>
      </c>
      <c r="P190" s="11">
        <f t="shared" si="62"/>
        <v>12902</v>
      </c>
      <c r="Q190" s="11">
        <f t="shared" si="62"/>
        <v>8566</v>
      </c>
      <c r="R190" s="11">
        <f t="shared" si="62"/>
        <v>2566</v>
      </c>
      <c r="S190" s="11">
        <f t="shared" si="62"/>
        <v>6566</v>
      </c>
      <c r="T190" s="7">
        <f>MIN(F190:S190)</f>
        <v>902</v>
      </c>
      <c r="U190" s="8">
        <f>COUNTIF(F190:S190,"&lt;0")</f>
        <v>0</v>
      </c>
    </row>
    <row r="191" spans="1:21" x14ac:dyDescent="0.2">
      <c r="A191" s="15" t="s">
        <v>493</v>
      </c>
      <c r="B191" s="4" t="s">
        <v>30</v>
      </c>
      <c r="C191" s="2">
        <v>109</v>
      </c>
      <c r="D191" s="2">
        <v>0</v>
      </c>
      <c r="E191" s="6" t="s">
        <v>20</v>
      </c>
      <c r="F191" s="3">
        <v>0</v>
      </c>
      <c r="G191" s="2">
        <v>3717</v>
      </c>
      <c r="H191" s="2">
        <v>6000</v>
      </c>
      <c r="I191" s="2">
        <v>5596</v>
      </c>
      <c r="J191" s="2">
        <v>5000</v>
      </c>
      <c r="K191" s="3">
        <v>0</v>
      </c>
      <c r="L191" s="2">
        <v>4000</v>
      </c>
      <c r="M191" s="2">
        <v>4000</v>
      </c>
      <c r="N191" s="2">
        <v>4000</v>
      </c>
      <c r="O191" s="2">
        <v>4000</v>
      </c>
      <c r="P191" s="2">
        <v>1500</v>
      </c>
      <c r="Q191" s="2">
        <v>1084</v>
      </c>
      <c r="R191" s="2">
        <v>1500</v>
      </c>
      <c r="S191" s="2">
        <v>1500</v>
      </c>
    </row>
    <row r="192" spans="1:21" x14ac:dyDescent="0.2">
      <c r="A192" s="16" t="s">
        <v>493</v>
      </c>
      <c r="B192" s="5" t="s">
        <v>30</v>
      </c>
      <c r="C192" s="3">
        <v>109</v>
      </c>
      <c r="D192" s="3">
        <v>0</v>
      </c>
      <c r="E192" s="6" t="s">
        <v>21</v>
      </c>
      <c r="F192" s="2">
        <v>23123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2">
        <v>5000</v>
      </c>
      <c r="M192" s="14">
        <v>16000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>
        <v>5000</v>
      </c>
    </row>
    <row r="193" spans="1:21" ht="12" x14ac:dyDescent="0.2">
      <c r="A193" s="16" t="s">
        <v>493</v>
      </c>
      <c r="B193" s="5" t="s">
        <v>30</v>
      </c>
      <c r="C193" s="3">
        <v>109</v>
      </c>
      <c r="D193" s="3">
        <v>0</v>
      </c>
      <c r="E193" s="6" t="s">
        <v>22</v>
      </c>
      <c r="F193" s="11">
        <f>F192-F191</f>
        <v>23123</v>
      </c>
      <c r="G193" s="11">
        <f t="shared" ref="G193:S193" si="63">F193+G192-G191</f>
        <v>19406</v>
      </c>
      <c r="H193" s="11">
        <f t="shared" si="63"/>
        <v>13406</v>
      </c>
      <c r="I193" s="11">
        <f t="shared" si="63"/>
        <v>7810</v>
      </c>
      <c r="J193" s="11">
        <f t="shared" si="63"/>
        <v>2810</v>
      </c>
      <c r="K193" s="11">
        <f t="shared" si="63"/>
        <v>2810</v>
      </c>
      <c r="L193" s="11">
        <f t="shared" si="63"/>
        <v>3810</v>
      </c>
      <c r="M193" s="11">
        <f t="shared" si="63"/>
        <v>15810</v>
      </c>
      <c r="N193" s="11">
        <f t="shared" si="63"/>
        <v>11810</v>
      </c>
      <c r="O193" s="11">
        <f t="shared" si="63"/>
        <v>7810</v>
      </c>
      <c r="P193" s="11">
        <f t="shared" si="63"/>
        <v>6310</v>
      </c>
      <c r="Q193" s="11">
        <f t="shared" si="63"/>
        <v>5226</v>
      </c>
      <c r="R193" s="11">
        <f t="shared" si="63"/>
        <v>3726</v>
      </c>
      <c r="S193" s="11">
        <f t="shared" si="63"/>
        <v>7226</v>
      </c>
      <c r="T193" s="7">
        <f>MIN(F193:S193)</f>
        <v>2810</v>
      </c>
      <c r="U193" s="8">
        <f>COUNTIF(F193:S193,"&lt;0")</f>
        <v>0</v>
      </c>
    </row>
    <row r="194" spans="1:21" x14ac:dyDescent="0.2">
      <c r="A194" s="15" t="s">
        <v>499</v>
      </c>
      <c r="B194" s="4" t="s">
        <v>30</v>
      </c>
      <c r="C194" s="2">
        <v>109</v>
      </c>
      <c r="D194" s="2">
        <v>0</v>
      </c>
      <c r="E194" s="6" t="s">
        <v>20</v>
      </c>
      <c r="F194" s="3">
        <v>0</v>
      </c>
      <c r="G194" s="2">
        <v>3717</v>
      </c>
      <c r="H194" s="2">
        <v>6000</v>
      </c>
      <c r="I194" s="2">
        <v>5596</v>
      </c>
      <c r="J194" s="2">
        <v>5000</v>
      </c>
      <c r="K194" s="3">
        <v>0</v>
      </c>
      <c r="L194" s="2">
        <v>4000</v>
      </c>
      <c r="M194" s="2">
        <v>4000</v>
      </c>
      <c r="N194" s="2">
        <v>4000</v>
      </c>
      <c r="O194" s="2">
        <v>4000</v>
      </c>
      <c r="P194" s="2">
        <v>1500</v>
      </c>
      <c r="Q194" s="2">
        <v>1084</v>
      </c>
      <c r="R194" s="2">
        <v>1500</v>
      </c>
      <c r="S194" s="2">
        <v>1500</v>
      </c>
    </row>
    <row r="195" spans="1:21" x14ac:dyDescent="0.2">
      <c r="A195" s="16" t="s">
        <v>499</v>
      </c>
      <c r="B195" s="5" t="s">
        <v>30</v>
      </c>
      <c r="C195" s="3">
        <v>109</v>
      </c>
      <c r="D195" s="3">
        <v>0</v>
      </c>
      <c r="E195" s="6" t="s">
        <v>21</v>
      </c>
      <c r="F195" s="2">
        <v>29344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14">
        <v>15000</v>
      </c>
      <c r="O195" s="3">
        <v>0</v>
      </c>
      <c r="P195" s="3">
        <v>0</v>
      </c>
      <c r="Q195" s="3">
        <v>0</v>
      </c>
      <c r="R195" s="3">
        <v>0</v>
      </c>
      <c r="S195" s="2">
        <v>15000</v>
      </c>
    </row>
    <row r="196" spans="1:21" ht="12" x14ac:dyDescent="0.2">
      <c r="A196" s="16" t="s">
        <v>499</v>
      </c>
      <c r="B196" s="5" t="s">
        <v>30</v>
      </c>
      <c r="C196" s="3">
        <v>109</v>
      </c>
      <c r="D196" s="3">
        <v>0</v>
      </c>
      <c r="E196" s="6" t="s">
        <v>22</v>
      </c>
      <c r="F196" s="11">
        <f>F195-F194</f>
        <v>29344</v>
      </c>
      <c r="G196" s="11">
        <f t="shared" ref="G196:S196" si="64">F196+G195-G194</f>
        <v>25627</v>
      </c>
      <c r="H196" s="11">
        <f t="shared" si="64"/>
        <v>19627</v>
      </c>
      <c r="I196" s="11">
        <f t="shared" si="64"/>
        <v>14031</v>
      </c>
      <c r="J196" s="11">
        <f t="shared" si="64"/>
        <v>9031</v>
      </c>
      <c r="K196" s="11">
        <f t="shared" si="64"/>
        <v>9031</v>
      </c>
      <c r="L196" s="11">
        <f t="shared" si="64"/>
        <v>5031</v>
      </c>
      <c r="M196" s="11">
        <f t="shared" si="64"/>
        <v>1031</v>
      </c>
      <c r="N196" s="11">
        <f t="shared" si="64"/>
        <v>12031</v>
      </c>
      <c r="O196" s="11">
        <f t="shared" si="64"/>
        <v>8031</v>
      </c>
      <c r="P196" s="11">
        <f t="shared" si="64"/>
        <v>6531</v>
      </c>
      <c r="Q196" s="11">
        <f t="shared" si="64"/>
        <v>5447</v>
      </c>
      <c r="R196" s="11">
        <f t="shared" si="64"/>
        <v>3947</v>
      </c>
      <c r="S196" s="11">
        <f t="shared" si="64"/>
        <v>17447</v>
      </c>
      <c r="T196" s="7">
        <f>MIN(F196:S196)</f>
        <v>1031</v>
      </c>
      <c r="U196" s="8">
        <f>COUNTIF(F196:S196,"&lt;0")</f>
        <v>0</v>
      </c>
    </row>
    <row r="197" spans="1:21" x14ac:dyDescent="0.2">
      <c r="A197" s="15" t="s">
        <v>502</v>
      </c>
      <c r="B197" s="4" t="s">
        <v>30</v>
      </c>
      <c r="C197" s="2">
        <v>109</v>
      </c>
      <c r="D197" s="2">
        <v>0</v>
      </c>
      <c r="E197" s="6" t="s">
        <v>20</v>
      </c>
      <c r="F197" s="3">
        <v>0</v>
      </c>
      <c r="G197" s="2">
        <v>11151</v>
      </c>
      <c r="H197" s="2">
        <v>18000</v>
      </c>
      <c r="I197" s="2">
        <v>16788</v>
      </c>
      <c r="J197" s="2">
        <v>15000</v>
      </c>
      <c r="K197" s="3">
        <v>0</v>
      </c>
      <c r="L197" s="2">
        <v>12000</v>
      </c>
      <c r="M197" s="2">
        <v>12000</v>
      </c>
      <c r="N197" s="2">
        <v>12000</v>
      </c>
      <c r="O197" s="2">
        <v>12000</v>
      </c>
      <c r="P197" s="2">
        <v>4500</v>
      </c>
      <c r="Q197" s="2">
        <v>3252</v>
      </c>
      <c r="R197" s="2">
        <v>4500</v>
      </c>
      <c r="S197" s="2">
        <v>4500</v>
      </c>
    </row>
    <row r="198" spans="1:21" x14ac:dyDescent="0.2">
      <c r="A198" s="16" t="s">
        <v>502</v>
      </c>
      <c r="B198" s="5" t="s">
        <v>30</v>
      </c>
      <c r="C198" s="3">
        <v>109</v>
      </c>
      <c r="D198" s="3">
        <v>0</v>
      </c>
      <c r="E198" s="6" t="s">
        <v>21</v>
      </c>
      <c r="F198" s="2">
        <v>95153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14">
        <v>35000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21" ht="12" x14ac:dyDescent="0.2">
      <c r="A199" s="16" t="s">
        <v>502</v>
      </c>
      <c r="B199" s="5" t="s">
        <v>30</v>
      </c>
      <c r="C199" s="3">
        <v>109</v>
      </c>
      <c r="D199" s="3">
        <v>0</v>
      </c>
      <c r="E199" s="6" t="s">
        <v>22</v>
      </c>
      <c r="F199" s="11">
        <f>F198-F197</f>
        <v>95153</v>
      </c>
      <c r="G199" s="11">
        <f t="shared" ref="G199:S199" si="65">F199+G198-G197</f>
        <v>84002</v>
      </c>
      <c r="H199" s="11">
        <f t="shared" si="65"/>
        <v>66002</v>
      </c>
      <c r="I199" s="11">
        <f t="shared" si="65"/>
        <v>49214</v>
      </c>
      <c r="J199" s="11">
        <f t="shared" si="65"/>
        <v>34214</v>
      </c>
      <c r="K199" s="11">
        <f t="shared" si="65"/>
        <v>34214</v>
      </c>
      <c r="L199" s="11">
        <f t="shared" si="65"/>
        <v>22214</v>
      </c>
      <c r="M199" s="11">
        <f t="shared" si="65"/>
        <v>10214</v>
      </c>
      <c r="N199" s="11">
        <f t="shared" si="65"/>
        <v>33214</v>
      </c>
      <c r="O199" s="11">
        <f t="shared" si="65"/>
        <v>21214</v>
      </c>
      <c r="P199" s="11">
        <f t="shared" si="65"/>
        <v>16714</v>
      </c>
      <c r="Q199" s="11">
        <f t="shared" si="65"/>
        <v>13462</v>
      </c>
      <c r="R199" s="11">
        <f t="shared" si="65"/>
        <v>8962</v>
      </c>
      <c r="S199" s="11">
        <f t="shared" si="65"/>
        <v>4462</v>
      </c>
      <c r="T199" s="7">
        <f>MIN(F199:S199)</f>
        <v>4462</v>
      </c>
      <c r="U199" s="8">
        <f>COUNTIF(F199:S199,"&lt;0")</f>
        <v>0</v>
      </c>
    </row>
    <row r="200" spans="1:21" x14ac:dyDescent="0.2">
      <c r="A200" s="15" t="s">
        <v>504</v>
      </c>
      <c r="B200" s="4" t="s">
        <v>30</v>
      </c>
      <c r="C200" s="2">
        <v>109</v>
      </c>
      <c r="D200" s="2">
        <v>0</v>
      </c>
      <c r="E200" s="6" t="s">
        <v>20</v>
      </c>
      <c r="F200" s="3">
        <v>0</v>
      </c>
      <c r="G200" s="2">
        <v>3717</v>
      </c>
      <c r="H200" s="2">
        <v>6000</v>
      </c>
      <c r="I200" s="2">
        <v>5596</v>
      </c>
      <c r="J200" s="2">
        <v>5000</v>
      </c>
      <c r="K200" s="3">
        <v>0</v>
      </c>
      <c r="L200" s="2">
        <v>4000</v>
      </c>
      <c r="M200" s="2">
        <v>4000</v>
      </c>
      <c r="N200" s="2">
        <v>4000</v>
      </c>
      <c r="O200" s="2">
        <v>4000</v>
      </c>
      <c r="P200" s="2">
        <v>1500</v>
      </c>
      <c r="Q200" s="2">
        <v>1084</v>
      </c>
      <c r="R200" s="2">
        <v>1500</v>
      </c>
      <c r="S200" s="2">
        <v>1500</v>
      </c>
    </row>
    <row r="201" spans="1:21" x14ac:dyDescent="0.2">
      <c r="A201" s="16" t="s">
        <v>504</v>
      </c>
      <c r="B201" s="5" t="s">
        <v>30</v>
      </c>
      <c r="C201" s="3">
        <v>109</v>
      </c>
      <c r="D201" s="3">
        <v>0</v>
      </c>
      <c r="E201" s="6" t="s">
        <v>21</v>
      </c>
      <c r="F201" s="2">
        <v>27003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14">
        <v>16000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2">
        <v>5000</v>
      </c>
    </row>
    <row r="202" spans="1:21" ht="12" x14ac:dyDescent="0.2">
      <c r="A202" s="16" t="s">
        <v>504</v>
      </c>
      <c r="B202" s="5" t="s">
        <v>30</v>
      </c>
      <c r="C202" s="3">
        <v>109</v>
      </c>
      <c r="D202" s="3">
        <v>0</v>
      </c>
      <c r="E202" s="6" t="s">
        <v>22</v>
      </c>
      <c r="F202" s="11">
        <f>F201-F200</f>
        <v>27003</v>
      </c>
      <c r="G202" s="11">
        <f t="shared" ref="G202:S202" si="66">F202+G201-G200</f>
        <v>23286</v>
      </c>
      <c r="H202" s="11">
        <f t="shared" si="66"/>
        <v>17286</v>
      </c>
      <c r="I202" s="11">
        <f t="shared" si="66"/>
        <v>11690</v>
      </c>
      <c r="J202" s="11">
        <f t="shared" si="66"/>
        <v>6690</v>
      </c>
      <c r="K202" s="11">
        <f t="shared" si="66"/>
        <v>6690</v>
      </c>
      <c r="L202" s="11">
        <f t="shared" si="66"/>
        <v>2690</v>
      </c>
      <c r="M202" s="11">
        <f t="shared" si="66"/>
        <v>14690</v>
      </c>
      <c r="N202" s="11">
        <f t="shared" si="66"/>
        <v>10690</v>
      </c>
      <c r="O202" s="11">
        <f t="shared" si="66"/>
        <v>6690</v>
      </c>
      <c r="P202" s="11">
        <f t="shared" si="66"/>
        <v>5190</v>
      </c>
      <c r="Q202" s="11">
        <f t="shared" si="66"/>
        <v>4106</v>
      </c>
      <c r="R202" s="11">
        <f t="shared" si="66"/>
        <v>2606</v>
      </c>
      <c r="S202" s="11">
        <f t="shared" si="66"/>
        <v>6106</v>
      </c>
      <c r="T202" s="7">
        <f>MIN(F202:S202)</f>
        <v>2606</v>
      </c>
      <c r="U202" s="8">
        <f>COUNTIF(F202:S202,"&lt;0")</f>
        <v>0</v>
      </c>
    </row>
    <row r="203" spans="1:21" x14ac:dyDescent="0.2">
      <c r="A203" s="15" t="s">
        <v>505</v>
      </c>
      <c r="B203" s="4" t="s">
        <v>30</v>
      </c>
      <c r="C203" s="2">
        <v>109</v>
      </c>
      <c r="D203" s="2">
        <v>0</v>
      </c>
      <c r="E203" s="6" t="s">
        <v>20</v>
      </c>
      <c r="F203" s="3">
        <v>0</v>
      </c>
      <c r="G203" s="3">
        <v>0</v>
      </c>
      <c r="H203" s="2">
        <v>2060</v>
      </c>
      <c r="I203" s="2">
        <v>5000</v>
      </c>
      <c r="J203" s="2">
        <v>5070</v>
      </c>
      <c r="K203" s="2">
        <v>4320</v>
      </c>
      <c r="L203" s="2">
        <v>2880</v>
      </c>
      <c r="M203" s="2">
        <v>2700</v>
      </c>
      <c r="N203" s="2">
        <v>7020</v>
      </c>
      <c r="O203" s="2">
        <v>5220</v>
      </c>
      <c r="P203" s="2">
        <v>6246</v>
      </c>
      <c r="Q203" s="2">
        <v>5236</v>
      </c>
      <c r="R203" s="2">
        <v>916</v>
      </c>
      <c r="S203" s="2">
        <v>700</v>
      </c>
    </row>
    <row r="204" spans="1:21" x14ac:dyDescent="0.2">
      <c r="A204" s="16" t="s">
        <v>505</v>
      </c>
      <c r="B204" s="5" t="s">
        <v>30</v>
      </c>
      <c r="C204" s="3">
        <v>109</v>
      </c>
      <c r="D204" s="3">
        <v>0</v>
      </c>
      <c r="E204" s="6" t="s">
        <v>21</v>
      </c>
      <c r="F204" s="2">
        <v>33684</v>
      </c>
      <c r="G204" s="3">
        <v>0</v>
      </c>
      <c r="H204" s="3">
        <v>0</v>
      </c>
      <c r="I204" s="3">
        <v>0</v>
      </c>
      <c r="J204" s="3">
        <v>0</v>
      </c>
      <c r="K204" s="2">
        <v>10000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14">
        <v>5000</v>
      </c>
      <c r="R204" s="3">
        <v>0</v>
      </c>
      <c r="S204" s="3">
        <v>0</v>
      </c>
    </row>
    <row r="205" spans="1:21" ht="12" x14ac:dyDescent="0.2">
      <c r="A205" s="16" t="s">
        <v>505</v>
      </c>
      <c r="B205" s="5" t="s">
        <v>30</v>
      </c>
      <c r="C205" s="3">
        <v>109</v>
      </c>
      <c r="D205" s="3">
        <v>0</v>
      </c>
      <c r="E205" s="6" t="s">
        <v>22</v>
      </c>
      <c r="F205" s="11">
        <f>F204-F203</f>
        <v>33684</v>
      </c>
      <c r="G205" s="11">
        <f t="shared" ref="G205:S205" si="67">F205+G204-G203</f>
        <v>33684</v>
      </c>
      <c r="H205" s="11">
        <f t="shared" si="67"/>
        <v>31624</v>
      </c>
      <c r="I205" s="11">
        <f t="shared" si="67"/>
        <v>26624</v>
      </c>
      <c r="J205" s="11">
        <f t="shared" si="67"/>
        <v>21554</v>
      </c>
      <c r="K205" s="11">
        <f t="shared" si="67"/>
        <v>27234</v>
      </c>
      <c r="L205" s="11">
        <f t="shared" si="67"/>
        <v>24354</v>
      </c>
      <c r="M205" s="11">
        <f t="shared" si="67"/>
        <v>21654</v>
      </c>
      <c r="N205" s="11">
        <f t="shared" si="67"/>
        <v>14634</v>
      </c>
      <c r="O205" s="11">
        <f t="shared" si="67"/>
        <v>9414</v>
      </c>
      <c r="P205" s="11">
        <f t="shared" si="67"/>
        <v>3168</v>
      </c>
      <c r="Q205" s="11">
        <f t="shared" si="67"/>
        <v>2932</v>
      </c>
      <c r="R205" s="11">
        <f t="shared" si="67"/>
        <v>2016</v>
      </c>
      <c r="S205" s="11">
        <f t="shared" si="67"/>
        <v>1316</v>
      </c>
      <c r="T205" s="7">
        <f>MIN(F205:S205)</f>
        <v>1316</v>
      </c>
      <c r="U205" s="8">
        <f>COUNTIF(F205:S205,"&lt;0")</f>
        <v>0</v>
      </c>
    </row>
    <row r="206" spans="1:21" x14ac:dyDescent="0.2">
      <c r="A206" s="15" t="s">
        <v>506</v>
      </c>
      <c r="B206" s="4" t="s">
        <v>30</v>
      </c>
      <c r="C206" s="2">
        <v>109</v>
      </c>
      <c r="D206" s="2">
        <v>0</v>
      </c>
      <c r="E206" s="6" t="s">
        <v>20</v>
      </c>
      <c r="F206" s="3">
        <v>0</v>
      </c>
      <c r="G206" s="2">
        <v>3717</v>
      </c>
      <c r="H206" s="2">
        <v>8060</v>
      </c>
      <c r="I206" s="2">
        <v>10596</v>
      </c>
      <c r="J206" s="2">
        <v>10070</v>
      </c>
      <c r="K206" s="2">
        <v>4320</v>
      </c>
      <c r="L206" s="2">
        <v>6880</v>
      </c>
      <c r="M206" s="2">
        <v>6700</v>
      </c>
      <c r="N206" s="2">
        <v>11020</v>
      </c>
      <c r="O206" s="2">
        <v>9220</v>
      </c>
      <c r="P206" s="2">
        <v>7746</v>
      </c>
      <c r="Q206" s="2">
        <v>6320</v>
      </c>
      <c r="R206" s="2">
        <v>2416</v>
      </c>
      <c r="S206" s="2">
        <v>2200</v>
      </c>
    </row>
    <row r="207" spans="1:21" x14ac:dyDescent="0.2">
      <c r="A207" s="16" t="s">
        <v>506</v>
      </c>
      <c r="B207" s="5" t="s">
        <v>30</v>
      </c>
      <c r="C207" s="3">
        <v>109</v>
      </c>
      <c r="D207" s="3">
        <v>0</v>
      </c>
      <c r="E207" s="6" t="s">
        <v>21</v>
      </c>
      <c r="F207" s="2">
        <v>74086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14">
        <v>20000</v>
      </c>
      <c r="Q207" s="3">
        <v>0</v>
      </c>
      <c r="R207" s="3">
        <v>0</v>
      </c>
      <c r="S207" s="3">
        <v>0</v>
      </c>
    </row>
    <row r="208" spans="1:21" ht="12" x14ac:dyDescent="0.2">
      <c r="A208" s="16" t="s">
        <v>506</v>
      </c>
      <c r="B208" s="5" t="s">
        <v>30</v>
      </c>
      <c r="C208" s="3">
        <v>109</v>
      </c>
      <c r="D208" s="3">
        <v>0</v>
      </c>
      <c r="E208" s="6" t="s">
        <v>22</v>
      </c>
      <c r="F208" s="11">
        <f>F207-F206</f>
        <v>74086</v>
      </c>
      <c r="G208" s="11">
        <f t="shared" ref="G208:S208" si="68">F208+G207-G206</f>
        <v>70369</v>
      </c>
      <c r="H208" s="11">
        <f t="shared" si="68"/>
        <v>62309</v>
      </c>
      <c r="I208" s="11">
        <f t="shared" si="68"/>
        <v>51713</v>
      </c>
      <c r="J208" s="11">
        <f t="shared" si="68"/>
        <v>41643</v>
      </c>
      <c r="K208" s="11">
        <f t="shared" si="68"/>
        <v>37323</v>
      </c>
      <c r="L208" s="11">
        <f t="shared" si="68"/>
        <v>30443</v>
      </c>
      <c r="M208" s="11">
        <f t="shared" si="68"/>
        <v>23743</v>
      </c>
      <c r="N208" s="11">
        <f t="shared" si="68"/>
        <v>12723</v>
      </c>
      <c r="O208" s="11">
        <f t="shared" si="68"/>
        <v>3503</v>
      </c>
      <c r="P208" s="11">
        <f t="shared" si="68"/>
        <v>15757</v>
      </c>
      <c r="Q208" s="11">
        <f t="shared" si="68"/>
        <v>9437</v>
      </c>
      <c r="R208" s="11">
        <f t="shared" si="68"/>
        <v>7021</v>
      </c>
      <c r="S208" s="11">
        <f t="shared" si="68"/>
        <v>4821</v>
      </c>
      <c r="T208" s="7">
        <f>MIN(F208:S208)</f>
        <v>3503</v>
      </c>
      <c r="U208" s="8">
        <f>COUNTIF(F208:S208,"&lt;0")</f>
        <v>0</v>
      </c>
    </row>
    <row r="209" spans="1:21" x14ac:dyDescent="0.2">
      <c r="A209" s="15" t="s">
        <v>508</v>
      </c>
      <c r="B209" s="4" t="s">
        <v>30</v>
      </c>
      <c r="C209" s="2">
        <v>109</v>
      </c>
      <c r="D209" s="2">
        <v>0</v>
      </c>
      <c r="E209" s="6" t="s">
        <v>20</v>
      </c>
      <c r="F209" s="3">
        <v>0</v>
      </c>
      <c r="G209" s="2">
        <v>3717</v>
      </c>
      <c r="H209" s="2">
        <v>6000</v>
      </c>
      <c r="I209" s="2">
        <v>5596</v>
      </c>
      <c r="J209" s="2">
        <v>5000</v>
      </c>
      <c r="K209" s="3">
        <v>0</v>
      </c>
      <c r="L209" s="2">
        <v>4000</v>
      </c>
      <c r="M209" s="2">
        <v>4000</v>
      </c>
      <c r="N209" s="2">
        <v>4000</v>
      </c>
      <c r="O209" s="2">
        <v>4000</v>
      </c>
      <c r="P209" s="2">
        <v>1500</v>
      </c>
      <c r="Q209" s="2">
        <v>1084</v>
      </c>
      <c r="R209" s="2">
        <v>1500</v>
      </c>
      <c r="S209" s="2">
        <v>1500</v>
      </c>
    </row>
    <row r="210" spans="1:21" x14ac:dyDescent="0.2">
      <c r="A210" s="16" t="s">
        <v>508</v>
      </c>
      <c r="B210" s="5" t="s">
        <v>30</v>
      </c>
      <c r="C210" s="3">
        <v>109</v>
      </c>
      <c r="D210" s="3">
        <v>0</v>
      </c>
      <c r="E210" s="6" t="s">
        <v>21</v>
      </c>
      <c r="F210" s="2">
        <v>30302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14">
        <v>10000</v>
      </c>
      <c r="O210" s="3">
        <v>0</v>
      </c>
      <c r="P210" s="3">
        <v>0</v>
      </c>
      <c r="Q210" s="2">
        <v>5000</v>
      </c>
      <c r="R210" s="3">
        <v>0</v>
      </c>
      <c r="S210" s="3">
        <v>0</v>
      </c>
    </row>
    <row r="211" spans="1:21" ht="12" x14ac:dyDescent="0.2">
      <c r="A211" s="16" t="s">
        <v>508</v>
      </c>
      <c r="B211" s="5" t="s">
        <v>30</v>
      </c>
      <c r="C211" s="3">
        <v>109</v>
      </c>
      <c r="D211" s="3">
        <v>0</v>
      </c>
      <c r="E211" s="6" t="s">
        <v>22</v>
      </c>
      <c r="F211" s="11">
        <f>F210-F209</f>
        <v>30302</v>
      </c>
      <c r="G211" s="11">
        <f t="shared" ref="G211:S211" si="69">F211+G210-G209</f>
        <v>26585</v>
      </c>
      <c r="H211" s="11">
        <f t="shared" si="69"/>
        <v>20585</v>
      </c>
      <c r="I211" s="11">
        <f t="shared" si="69"/>
        <v>14989</v>
      </c>
      <c r="J211" s="11">
        <f t="shared" si="69"/>
        <v>9989</v>
      </c>
      <c r="K211" s="11">
        <f t="shared" si="69"/>
        <v>9989</v>
      </c>
      <c r="L211" s="11">
        <f t="shared" si="69"/>
        <v>5989</v>
      </c>
      <c r="M211" s="11">
        <f t="shared" si="69"/>
        <v>1989</v>
      </c>
      <c r="N211" s="11">
        <f t="shared" si="69"/>
        <v>7989</v>
      </c>
      <c r="O211" s="11">
        <f t="shared" si="69"/>
        <v>3989</v>
      </c>
      <c r="P211" s="11">
        <f t="shared" si="69"/>
        <v>2489</v>
      </c>
      <c r="Q211" s="11">
        <f t="shared" si="69"/>
        <v>6405</v>
      </c>
      <c r="R211" s="11">
        <f t="shared" si="69"/>
        <v>4905</v>
      </c>
      <c r="S211" s="11">
        <f t="shared" si="69"/>
        <v>3405</v>
      </c>
      <c r="T211" s="7">
        <f>MIN(F211:S211)</f>
        <v>1989</v>
      </c>
      <c r="U211" s="8">
        <f>COUNTIF(F211:S211,"&lt;0")</f>
        <v>0</v>
      </c>
    </row>
    <row r="212" spans="1:21" x14ac:dyDescent="0.2">
      <c r="A212" s="15" t="s">
        <v>509</v>
      </c>
      <c r="B212" s="4" t="s">
        <v>30</v>
      </c>
      <c r="C212" s="2">
        <v>109</v>
      </c>
      <c r="D212" s="2">
        <v>0</v>
      </c>
      <c r="E212" s="6" t="s">
        <v>20</v>
      </c>
      <c r="F212" s="3">
        <v>0</v>
      </c>
      <c r="G212" s="2">
        <v>3717</v>
      </c>
      <c r="H212" s="2">
        <v>6000</v>
      </c>
      <c r="I212" s="2">
        <v>5596</v>
      </c>
      <c r="J212" s="2">
        <v>5000</v>
      </c>
      <c r="K212" s="3">
        <v>0</v>
      </c>
      <c r="L212" s="2">
        <v>4000</v>
      </c>
      <c r="M212" s="2">
        <v>4000</v>
      </c>
      <c r="N212" s="2">
        <v>4000</v>
      </c>
      <c r="O212" s="2">
        <v>4000</v>
      </c>
      <c r="P212" s="2">
        <v>1500</v>
      </c>
      <c r="Q212" s="2">
        <v>1084</v>
      </c>
      <c r="R212" s="2">
        <v>1500</v>
      </c>
      <c r="S212" s="2">
        <v>1500</v>
      </c>
    </row>
    <row r="213" spans="1:21" x14ac:dyDescent="0.2">
      <c r="A213" s="16" t="s">
        <v>509</v>
      </c>
      <c r="B213" s="5" t="s">
        <v>30</v>
      </c>
      <c r="C213" s="3">
        <v>109</v>
      </c>
      <c r="D213" s="3">
        <v>0</v>
      </c>
      <c r="E213" s="6" t="s">
        <v>21</v>
      </c>
      <c r="F213" s="2">
        <v>23316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2">
        <v>10000</v>
      </c>
      <c r="M213" s="3">
        <v>0</v>
      </c>
      <c r="N213" s="3">
        <v>0</v>
      </c>
      <c r="O213" s="14">
        <v>10000</v>
      </c>
      <c r="P213" s="3">
        <v>0</v>
      </c>
      <c r="Q213" s="3">
        <v>0</v>
      </c>
      <c r="R213" s="3">
        <v>0</v>
      </c>
      <c r="S213" s="2">
        <v>5000</v>
      </c>
    </row>
    <row r="214" spans="1:21" ht="12" x14ac:dyDescent="0.2">
      <c r="A214" s="16" t="s">
        <v>509</v>
      </c>
      <c r="B214" s="5" t="s">
        <v>30</v>
      </c>
      <c r="C214" s="3">
        <v>109</v>
      </c>
      <c r="D214" s="3">
        <v>0</v>
      </c>
      <c r="E214" s="6" t="s">
        <v>22</v>
      </c>
      <c r="F214" s="11">
        <f>F213-F212</f>
        <v>23316</v>
      </c>
      <c r="G214" s="11">
        <f t="shared" ref="G214:S214" si="70">F214+G213-G212</f>
        <v>19599</v>
      </c>
      <c r="H214" s="11">
        <f t="shared" si="70"/>
        <v>13599</v>
      </c>
      <c r="I214" s="11">
        <f t="shared" si="70"/>
        <v>8003</v>
      </c>
      <c r="J214" s="11">
        <f t="shared" si="70"/>
        <v>3003</v>
      </c>
      <c r="K214" s="11">
        <f t="shared" si="70"/>
        <v>3003</v>
      </c>
      <c r="L214" s="11">
        <f t="shared" si="70"/>
        <v>9003</v>
      </c>
      <c r="M214" s="11">
        <f t="shared" si="70"/>
        <v>5003</v>
      </c>
      <c r="N214" s="11">
        <f t="shared" si="70"/>
        <v>1003</v>
      </c>
      <c r="O214" s="11">
        <f t="shared" si="70"/>
        <v>7003</v>
      </c>
      <c r="P214" s="11">
        <f t="shared" si="70"/>
        <v>5503</v>
      </c>
      <c r="Q214" s="11">
        <f t="shared" si="70"/>
        <v>4419</v>
      </c>
      <c r="R214" s="11">
        <f t="shared" si="70"/>
        <v>2919</v>
      </c>
      <c r="S214" s="11">
        <f t="shared" si="70"/>
        <v>6419</v>
      </c>
      <c r="T214" s="7">
        <f>MIN(F214:S214)</f>
        <v>1003</v>
      </c>
      <c r="U214" s="8">
        <f>COUNTIF(F214:S214,"&lt;0")</f>
        <v>0</v>
      </c>
    </row>
    <row r="215" spans="1:21" x14ac:dyDescent="0.2">
      <c r="A215" s="15" t="s">
        <v>511</v>
      </c>
      <c r="B215" s="4" t="s">
        <v>30</v>
      </c>
      <c r="C215" s="2">
        <v>109</v>
      </c>
      <c r="D215" s="2">
        <v>0</v>
      </c>
      <c r="E215" s="6" t="s">
        <v>20</v>
      </c>
      <c r="F215" s="2">
        <v>63</v>
      </c>
      <c r="G215" s="2">
        <v>480</v>
      </c>
      <c r="H215" s="2">
        <v>8240</v>
      </c>
      <c r="I215" s="2">
        <v>20000</v>
      </c>
      <c r="J215" s="2">
        <v>20280</v>
      </c>
      <c r="K215" s="2">
        <v>17280</v>
      </c>
      <c r="L215" s="2">
        <v>16944</v>
      </c>
      <c r="M215" s="2">
        <v>27600</v>
      </c>
      <c r="N215" s="2">
        <v>42080</v>
      </c>
      <c r="O215" s="2">
        <v>34880</v>
      </c>
      <c r="P215" s="2">
        <v>24120</v>
      </c>
      <c r="Q215" s="2">
        <v>38280</v>
      </c>
      <c r="R215" s="2">
        <v>19600</v>
      </c>
      <c r="S215" s="2">
        <v>21280</v>
      </c>
    </row>
    <row r="216" spans="1:21" x14ac:dyDescent="0.2">
      <c r="A216" s="16" t="s">
        <v>511</v>
      </c>
      <c r="B216" s="5" t="s">
        <v>30</v>
      </c>
      <c r="C216" s="3">
        <v>109</v>
      </c>
      <c r="D216" s="3">
        <v>0</v>
      </c>
      <c r="E216" s="6" t="s">
        <v>21</v>
      </c>
      <c r="F216" s="2">
        <v>132265</v>
      </c>
      <c r="G216" s="3">
        <v>0</v>
      </c>
      <c r="H216" s="3">
        <v>0</v>
      </c>
      <c r="I216" s="3">
        <v>0</v>
      </c>
      <c r="J216" s="3">
        <v>0</v>
      </c>
      <c r="K216" s="2">
        <v>25000</v>
      </c>
      <c r="L216" s="3">
        <v>0</v>
      </c>
      <c r="M216" s="3">
        <v>0</v>
      </c>
      <c r="N216" s="3">
        <v>0</v>
      </c>
      <c r="O216" s="14">
        <v>135000</v>
      </c>
      <c r="P216" s="3">
        <v>0</v>
      </c>
      <c r="Q216" s="3">
        <v>0</v>
      </c>
      <c r="R216" s="3">
        <v>0</v>
      </c>
      <c r="S216" s="3">
        <v>0</v>
      </c>
    </row>
    <row r="217" spans="1:21" ht="12" x14ac:dyDescent="0.2">
      <c r="A217" s="16" t="s">
        <v>511</v>
      </c>
      <c r="B217" s="5" t="s">
        <v>30</v>
      </c>
      <c r="C217" s="3">
        <v>109</v>
      </c>
      <c r="D217" s="3">
        <v>0</v>
      </c>
      <c r="E217" s="6" t="s">
        <v>22</v>
      </c>
      <c r="F217" s="11">
        <f>F216-F215</f>
        <v>132202</v>
      </c>
      <c r="G217" s="11">
        <f t="shared" ref="G217:S217" si="71">F217+G216-G215</f>
        <v>131722</v>
      </c>
      <c r="H217" s="11">
        <f t="shared" si="71"/>
        <v>123482</v>
      </c>
      <c r="I217" s="11">
        <f t="shared" si="71"/>
        <v>103482</v>
      </c>
      <c r="J217" s="11">
        <f t="shared" si="71"/>
        <v>83202</v>
      </c>
      <c r="K217" s="11">
        <f t="shared" si="71"/>
        <v>90922</v>
      </c>
      <c r="L217" s="11">
        <f t="shared" si="71"/>
        <v>73978</v>
      </c>
      <c r="M217" s="11">
        <f t="shared" si="71"/>
        <v>46378</v>
      </c>
      <c r="N217" s="11">
        <f t="shared" si="71"/>
        <v>4298</v>
      </c>
      <c r="O217" s="11">
        <f t="shared" si="71"/>
        <v>104418</v>
      </c>
      <c r="P217" s="11">
        <f t="shared" si="71"/>
        <v>80298</v>
      </c>
      <c r="Q217" s="11">
        <f t="shared" si="71"/>
        <v>42018</v>
      </c>
      <c r="R217" s="11">
        <f t="shared" si="71"/>
        <v>22418</v>
      </c>
      <c r="S217" s="11">
        <f t="shared" si="71"/>
        <v>1138</v>
      </c>
      <c r="T217" s="7">
        <f>MIN(F217:S217)</f>
        <v>1138</v>
      </c>
      <c r="U217" s="8">
        <f>COUNTIF(F217:S217,"&lt;0")</f>
        <v>0</v>
      </c>
    </row>
    <row r="218" spans="1:21" x14ac:dyDescent="0.2">
      <c r="A218" s="15" t="s">
        <v>540</v>
      </c>
      <c r="B218" s="4" t="s">
        <v>33</v>
      </c>
      <c r="C218" s="2">
        <v>91</v>
      </c>
      <c r="D218" s="2">
        <v>0</v>
      </c>
      <c r="E218" s="6" t="s">
        <v>20</v>
      </c>
      <c r="F218" s="2">
        <v>3132</v>
      </c>
      <c r="G218" s="2">
        <v>12434</v>
      </c>
      <c r="H218" s="2">
        <v>17000</v>
      </c>
      <c r="I218" s="2">
        <v>16192</v>
      </c>
      <c r="J218" s="2">
        <v>10000</v>
      </c>
      <c r="K218" s="2">
        <v>4000</v>
      </c>
      <c r="L218" s="2">
        <v>12182</v>
      </c>
      <c r="M218" s="2">
        <v>12600</v>
      </c>
      <c r="N218" s="2">
        <v>12500</v>
      </c>
      <c r="O218" s="2">
        <v>12500</v>
      </c>
      <c r="P218" s="2">
        <v>7000</v>
      </c>
      <c r="Q218" s="2">
        <v>5768</v>
      </c>
      <c r="R218" s="2">
        <v>6600</v>
      </c>
      <c r="S218" s="2">
        <v>3660</v>
      </c>
    </row>
    <row r="219" spans="1:21" x14ac:dyDescent="0.2">
      <c r="A219" s="16" t="s">
        <v>540</v>
      </c>
      <c r="B219" s="5" t="s">
        <v>33</v>
      </c>
      <c r="C219" s="3">
        <v>91</v>
      </c>
      <c r="D219" s="3">
        <v>0</v>
      </c>
      <c r="E219" s="6" t="s">
        <v>21</v>
      </c>
      <c r="F219" s="2">
        <v>64827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2">
        <v>22000</v>
      </c>
      <c r="M219" s="14">
        <v>40000</v>
      </c>
      <c r="N219" s="3">
        <v>0</v>
      </c>
      <c r="O219" s="3">
        <v>0</v>
      </c>
      <c r="P219" s="3">
        <v>0</v>
      </c>
      <c r="Q219" s="3">
        <v>0</v>
      </c>
      <c r="R219" s="2">
        <v>10000</v>
      </c>
      <c r="S219" s="2">
        <v>8000</v>
      </c>
    </row>
    <row r="220" spans="1:21" ht="12" x14ac:dyDescent="0.2">
      <c r="A220" s="16" t="s">
        <v>540</v>
      </c>
      <c r="B220" s="5" t="s">
        <v>33</v>
      </c>
      <c r="C220" s="3">
        <v>91</v>
      </c>
      <c r="D220" s="3">
        <v>0</v>
      </c>
      <c r="E220" s="6" t="s">
        <v>22</v>
      </c>
      <c r="F220" s="11">
        <f>F219-F218</f>
        <v>61695</v>
      </c>
      <c r="G220" s="11">
        <f t="shared" ref="G220:S220" si="72">F220+G219-G218</f>
        <v>49261</v>
      </c>
      <c r="H220" s="11">
        <f t="shared" si="72"/>
        <v>32261</v>
      </c>
      <c r="I220" s="11">
        <f t="shared" si="72"/>
        <v>16069</v>
      </c>
      <c r="J220" s="11">
        <f t="shared" si="72"/>
        <v>6069</v>
      </c>
      <c r="K220" s="11">
        <f t="shared" si="72"/>
        <v>2069</v>
      </c>
      <c r="L220" s="11">
        <f t="shared" si="72"/>
        <v>11887</v>
      </c>
      <c r="M220" s="11">
        <f t="shared" si="72"/>
        <v>39287</v>
      </c>
      <c r="N220" s="11">
        <f t="shared" si="72"/>
        <v>26787</v>
      </c>
      <c r="O220" s="11">
        <f t="shared" si="72"/>
        <v>14287</v>
      </c>
      <c r="P220" s="11">
        <f t="shared" si="72"/>
        <v>7287</v>
      </c>
      <c r="Q220" s="11">
        <f t="shared" si="72"/>
        <v>1519</v>
      </c>
      <c r="R220" s="11">
        <f t="shared" si="72"/>
        <v>4919</v>
      </c>
      <c r="S220" s="11">
        <f t="shared" si="72"/>
        <v>9259</v>
      </c>
      <c r="T220" s="7">
        <f>MIN(F220:S220)</f>
        <v>1519</v>
      </c>
      <c r="U220" s="8">
        <f>COUNTIF(F220:S220,"&lt;0")</f>
        <v>0</v>
      </c>
    </row>
    <row r="221" spans="1:21" x14ac:dyDescent="0.2">
      <c r="A221" s="15" t="s">
        <v>558</v>
      </c>
      <c r="B221" s="4" t="s">
        <v>33</v>
      </c>
      <c r="C221" s="2">
        <v>259</v>
      </c>
      <c r="D221" s="2">
        <v>0</v>
      </c>
      <c r="E221" s="6" t="s">
        <v>20</v>
      </c>
      <c r="F221" s="3">
        <v>0</v>
      </c>
      <c r="G221" s="3">
        <v>0</v>
      </c>
      <c r="H221" s="2">
        <v>5371</v>
      </c>
      <c r="I221" s="2">
        <v>6000</v>
      </c>
      <c r="J221" s="2">
        <v>6054</v>
      </c>
      <c r="K221" s="3">
        <v>0</v>
      </c>
      <c r="L221" s="2">
        <v>2890</v>
      </c>
      <c r="M221" s="2">
        <v>6118</v>
      </c>
      <c r="N221" s="2">
        <v>1800</v>
      </c>
      <c r="O221" s="2">
        <v>5500</v>
      </c>
      <c r="P221" s="2">
        <v>5800</v>
      </c>
      <c r="Q221" s="2">
        <v>3000</v>
      </c>
      <c r="R221" s="2">
        <v>3000</v>
      </c>
      <c r="S221" s="3">
        <v>0</v>
      </c>
    </row>
    <row r="222" spans="1:21" x14ac:dyDescent="0.2">
      <c r="A222" s="16" t="s">
        <v>558</v>
      </c>
      <c r="B222" s="5" t="s">
        <v>33</v>
      </c>
      <c r="C222" s="3">
        <v>259</v>
      </c>
      <c r="D222" s="3">
        <v>0</v>
      </c>
      <c r="E222" s="6" t="s">
        <v>21</v>
      </c>
      <c r="F222" s="2">
        <v>6458</v>
      </c>
      <c r="G222" s="3">
        <v>0</v>
      </c>
      <c r="H222" s="3">
        <v>0</v>
      </c>
      <c r="I222" s="2">
        <v>4000</v>
      </c>
      <c r="J222" s="3">
        <v>0</v>
      </c>
      <c r="K222" s="2">
        <v>20000</v>
      </c>
      <c r="L222" s="3">
        <v>0</v>
      </c>
      <c r="M222" s="2">
        <v>12000</v>
      </c>
      <c r="N222" s="3">
        <v>0</v>
      </c>
      <c r="O222" s="3">
        <v>0</v>
      </c>
      <c r="P222" s="3">
        <v>0</v>
      </c>
      <c r="Q222" s="14">
        <v>8000</v>
      </c>
      <c r="R222" s="3">
        <v>0</v>
      </c>
      <c r="S222" s="3">
        <v>0</v>
      </c>
    </row>
    <row r="223" spans="1:21" ht="12" x14ac:dyDescent="0.2">
      <c r="A223" s="16" t="s">
        <v>558</v>
      </c>
      <c r="B223" s="5" t="s">
        <v>33</v>
      </c>
      <c r="C223" s="3">
        <v>259</v>
      </c>
      <c r="D223" s="3">
        <v>0</v>
      </c>
      <c r="E223" s="6" t="s">
        <v>22</v>
      </c>
      <c r="F223" s="11">
        <f>F222-F221</f>
        <v>6458</v>
      </c>
      <c r="G223" s="11">
        <f t="shared" ref="G223:S223" si="73">F223+G222-G221</f>
        <v>6458</v>
      </c>
      <c r="H223" s="11">
        <f t="shared" si="73"/>
        <v>1087</v>
      </c>
      <c r="I223" s="11">
        <f t="shared" si="73"/>
        <v>-913</v>
      </c>
      <c r="J223" s="11">
        <f t="shared" si="73"/>
        <v>-6967</v>
      </c>
      <c r="K223" s="11">
        <f t="shared" si="73"/>
        <v>13033</v>
      </c>
      <c r="L223" s="11">
        <f t="shared" si="73"/>
        <v>10143</v>
      </c>
      <c r="M223" s="11">
        <f t="shared" si="73"/>
        <v>16025</v>
      </c>
      <c r="N223" s="11">
        <f t="shared" si="73"/>
        <v>14225</v>
      </c>
      <c r="O223" s="11">
        <f t="shared" si="73"/>
        <v>8725</v>
      </c>
      <c r="P223" s="11">
        <f t="shared" si="73"/>
        <v>2925</v>
      </c>
      <c r="Q223" s="11">
        <f t="shared" si="73"/>
        <v>7925</v>
      </c>
      <c r="R223" s="11">
        <f t="shared" si="73"/>
        <v>4925</v>
      </c>
      <c r="S223" s="11">
        <f t="shared" si="73"/>
        <v>4925</v>
      </c>
      <c r="T223" s="7">
        <f>MIN(F223:S223)</f>
        <v>-6967</v>
      </c>
      <c r="U223" s="8">
        <f>COUNTIF(F223:S223,"&lt;0")</f>
        <v>2</v>
      </c>
    </row>
    <row r="224" spans="1:21" x14ac:dyDescent="0.2">
      <c r="A224" s="15" t="s">
        <v>569</v>
      </c>
      <c r="B224" s="4" t="s">
        <v>33</v>
      </c>
      <c r="C224" s="2">
        <v>238</v>
      </c>
      <c r="D224" s="2">
        <v>0</v>
      </c>
      <c r="E224" s="6" t="s">
        <v>20</v>
      </c>
      <c r="F224" s="3">
        <v>0</v>
      </c>
      <c r="G224" s="2">
        <v>3717</v>
      </c>
      <c r="H224" s="2">
        <v>6000</v>
      </c>
      <c r="I224" s="2">
        <v>5596</v>
      </c>
      <c r="J224" s="2">
        <v>5000</v>
      </c>
      <c r="K224" s="3">
        <v>0</v>
      </c>
      <c r="L224" s="2">
        <v>4000</v>
      </c>
      <c r="M224" s="2">
        <v>4000</v>
      </c>
      <c r="N224" s="2">
        <v>4000</v>
      </c>
      <c r="O224" s="2">
        <v>4000</v>
      </c>
      <c r="P224" s="2">
        <v>1500</v>
      </c>
      <c r="Q224" s="2">
        <v>1084</v>
      </c>
      <c r="R224" s="2">
        <v>1500</v>
      </c>
      <c r="S224" s="2">
        <v>1500</v>
      </c>
    </row>
    <row r="225" spans="1:21" x14ac:dyDescent="0.2">
      <c r="A225" s="16" t="s">
        <v>569</v>
      </c>
      <c r="B225" s="5" t="s">
        <v>33</v>
      </c>
      <c r="C225" s="3">
        <v>238</v>
      </c>
      <c r="D225" s="3">
        <v>0</v>
      </c>
      <c r="E225" s="6" t="s">
        <v>21</v>
      </c>
      <c r="F225" s="2">
        <v>16612</v>
      </c>
      <c r="G225" s="3">
        <v>0</v>
      </c>
      <c r="H225" s="3">
        <v>0</v>
      </c>
      <c r="I225" s="3">
        <v>0</v>
      </c>
      <c r="J225" s="2">
        <v>8000</v>
      </c>
      <c r="K225" s="3">
        <v>0</v>
      </c>
      <c r="L225" s="3">
        <v>0</v>
      </c>
      <c r="M225" s="14">
        <v>8000</v>
      </c>
      <c r="N225" s="2">
        <v>4000</v>
      </c>
      <c r="O225" s="2">
        <v>8000</v>
      </c>
      <c r="P225" s="3">
        <v>0</v>
      </c>
      <c r="Q225" s="3">
        <v>0</v>
      </c>
      <c r="R225" s="3">
        <v>0</v>
      </c>
      <c r="S225" s="3">
        <v>0</v>
      </c>
    </row>
    <row r="226" spans="1:21" ht="12" x14ac:dyDescent="0.2">
      <c r="A226" s="16" t="s">
        <v>569</v>
      </c>
      <c r="B226" s="5" t="s">
        <v>33</v>
      </c>
      <c r="C226" s="3">
        <v>238</v>
      </c>
      <c r="D226" s="3">
        <v>0</v>
      </c>
      <c r="E226" s="6" t="s">
        <v>22</v>
      </c>
      <c r="F226" s="11">
        <f>F225-F224</f>
        <v>16612</v>
      </c>
      <c r="G226" s="11">
        <f t="shared" ref="G226:S226" si="74">F226+G225-G224</f>
        <v>12895</v>
      </c>
      <c r="H226" s="11">
        <f t="shared" si="74"/>
        <v>6895</v>
      </c>
      <c r="I226" s="11">
        <f t="shared" si="74"/>
        <v>1299</v>
      </c>
      <c r="J226" s="11">
        <f t="shared" si="74"/>
        <v>4299</v>
      </c>
      <c r="K226" s="11">
        <f t="shared" si="74"/>
        <v>4299</v>
      </c>
      <c r="L226" s="11">
        <f t="shared" si="74"/>
        <v>299</v>
      </c>
      <c r="M226" s="11">
        <f t="shared" si="74"/>
        <v>4299</v>
      </c>
      <c r="N226" s="11">
        <f t="shared" si="74"/>
        <v>4299</v>
      </c>
      <c r="O226" s="11">
        <f t="shared" si="74"/>
        <v>8299</v>
      </c>
      <c r="P226" s="11">
        <f t="shared" si="74"/>
        <v>6799</v>
      </c>
      <c r="Q226" s="11">
        <f t="shared" si="74"/>
        <v>5715</v>
      </c>
      <c r="R226" s="11">
        <f t="shared" si="74"/>
        <v>4215</v>
      </c>
      <c r="S226" s="11">
        <f t="shared" si="74"/>
        <v>2715</v>
      </c>
      <c r="T226" s="7">
        <f>MIN(F226:S226)</f>
        <v>299</v>
      </c>
      <c r="U226" s="8">
        <f>COUNTIF(F226:S226,"&lt;0")</f>
        <v>0</v>
      </c>
    </row>
    <row r="227" spans="1:21" x14ac:dyDescent="0.2">
      <c r="A227" s="15" t="s">
        <v>576</v>
      </c>
      <c r="B227" s="4" t="s">
        <v>33</v>
      </c>
      <c r="C227" s="2">
        <v>273</v>
      </c>
      <c r="D227" s="2">
        <v>0</v>
      </c>
      <c r="E227" s="6" t="s">
        <v>20</v>
      </c>
      <c r="F227" s="3">
        <v>0</v>
      </c>
      <c r="G227" s="2">
        <v>3717</v>
      </c>
      <c r="H227" s="2">
        <v>6000</v>
      </c>
      <c r="I227" s="2">
        <v>5596</v>
      </c>
      <c r="J227" s="2">
        <v>5000</v>
      </c>
      <c r="K227" s="3">
        <v>0</v>
      </c>
      <c r="L227" s="2">
        <v>4000</v>
      </c>
      <c r="M227" s="2">
        <v>4000</v>
      </c>
      <c r="N227" s="2">
        <v>4000</v>
      </c>
      <c r="O227" s="2">
        <v>4000</v>
      </c>
      <c r="P227" s="2">
        <v>1500</v>
      </c>
      <c r="Q227" s="2">
        <v>1084</v>
      </c>
      <c r="R227" s="2">
        <v>1500</v>
      </c>
      <c r="S227" s="2">
        <v>1500</v>
      </c>
    </row>
    <row r="228" spans="1:21" x14ac:dyDescent="0.2">
      <c r="A228" s="16" t="s">
        <v>576</v>
      </c>
      <c r="B228" s="5" t="s">
        <v>33</v>
      </c>
      <c r="C228" s="3">
        <v>273</v>
      </c>
      <c r="D228" s="3">
        <v>0</v>
      </c>
      <c r="E228" s="6" t="s">
        <v>21</v>
      </c>
      <c r="F228" s="2">
        <v>13028</v>
      </c>
      <c r="G228" s="3">
        <v>0</v>
      </c>
      <c r="H228" s="3">
        <v>0</v>
      </c>
      <c r="I228" s="2">
        <v>8000</v>
      </c>
      <c r="J228" s="3">
        <v>0</v>
      </c>
      <c r="K228" s="2">
        <v>16000</v>
      </c>
      <c r="L228" s="3">
        <v>0</v>
      </c>
      <c r="M228" s="3">
        <v>0</v>
      </c>
      <c r="N228" s="3">
        <v>0</v>
      </c>
      <c r="O228" s="3">
        <v>0</v>
      </c>
      <c r="P228" s="14">
        <v>6000</v>
      </c>
      <c r="Q228" s="3">
        <v>0</v>
      </c>
      <c r="R228" s="3">
        <v>0</v>
      </c>
      <c r="S228" s="3">
        <v>0</v>
      </c>
    </row>
    <row r="229" spans="1:21" ht="12" x14ac:dyDescent="0.2">
      <c r="A229" s="16" t="s">
        <v>576</v>
      </c>
      <c r="B229" s="5" t="s">
        <v>33</v>
      </c>
      <c r="C229" s="3">
        <v>273</v>
      </c>
      <c r="D229" s="3">
        <v>0</v>
      </c>
      <c r="E229" s="6" t="s">
        <v>22</v>
      </c>
      <c r="F229" s="11">
        <f>F228-F227</f>
        <v>13028</v>
      </c>
      <c r="G229" s="11">
        <f t="shared" ref="G229:S229" si="75">F229+G228-G227</f>
        <v>9311</v>
      </c>
      <c r="H229" s="11">
        <f t="shared" si="75"/>
        <v>3311</v>
      </c>
      <c r="I229" s="11">
        <f t="shared" si="75"/>
        <v>5715</v>
      </c>
      <c r="J229" s="11">
        <f t="shared" si="75"/>
        <v>715</v>
      </c>
      <c r="K229" s="11">
        <f t="shared" si="75"/>
        <v>16715</v>
      </c>
      <c r="L229" s="11">
        <f t="shared" si="75"/>
        <v>12715</v>
      </c>
      <c r="M229" s="11">
        <f t="shared" si="75"/>
        <v>8715</v>
      </c>
      <c r="N229" s="11">
        <f t="shared" si="75"/>
        <v>4715</v>
      </c>
      <c r="O229" s="11">
        <f t="shared" si="75"/>
        <v>715</v>
      </c>
      <c r="P229" s="11">
        <f t="shared" si="75"/>
        <v>5215</v>
      </c>
      <c r="Q229" s="11">
        <f t="shared" si="75"/>
        <v>4131</v>
      </c>
      <c r="R229" s="11">
        <f t="shared" si="75"/>
        <v>2631</v>
      </c>
      <c r="S229" s="11">
        <f t="shared" si="75"/>
        <v>1131</v>
      </c>
      <c r="T229" s="7">
        <f>MIN(F229:S229)</f>
        <v>715</v>
      </c>
      <c r="U229" s="8">
        <f>COUNTIF(F229:S229,"&lt;0")</f>
        <v>0</v>
      </c>
    </row>
    <row r="230" spans="1:21" x14ac:dyDescent="0.2">
      <c r="A230" s="15" t="s">
        <v>589</v>
      </c>
      <c r="B230" s="4" t="s">
        <v>41</v>
      </c>
      <c r="C230" s="2">
        <v>217</v>
      </c>
      <c r="D230" s="2">
        <v>0</v>
      </c>
      <c r="E230" s="6" t="s">
        <v>20</v>
      </c>
      <c r="F230" s="3">
        <v>0</v>
      </c>
      <c r="G230" s="2">
        <v>63189</v>
      </c>
      <c r="H230" s="2">
        <v>102000</v>
      </c>
      <c r="I230" s="2">
        <v>95132</v>
      </c>
      <c r="J230" s="2">
        <v>85000</v>
      </c>
      <c r="K230" s="3">
        <v>0</v>
      </c>
      <c r="L230" s="2">
        <v>68000</v>
      </c>
      <c r="M230" s="2">
        <v>68000</v>
      </c>
      <c r="N230" s="2">
        <v>68000</v>
      </c>
      <c r="O230" s="2">
        <v>68000</v>
      </c>
      <c r="P230" s="2">
        <v>25500</v>
      </c>
      <c r="Q230" s="2">
        <v>18428</v>
      </c>
      <c r="R230" s="2">
        <v>25500</v>
      </c>
      <c r="S230" s="2">
        <v>25500</v>
      </c>
    </row>
    <row r="231" spans="1:21" x14ac:dyDescent="0.2">
      <c r="A231" s="16" t="s">
        <v>589</v>
      </c>
      <c r="B231" s="5" t="s">
        <v>41</v>
      </c>
      <c r="C231" s="3">
        <v>217</v>
      </c>
      <c r="D231" s="3">
        <v>0</v>
      </c>
      <c r="E231" s="6" t="s">
        <v>21</v>
      </c>
      <c r="F231" s="2">
        <v>630268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14">
        <v>85000</v>
      </c>
      <c r="Q231" s="3">
        <v>0</v>
      </c>
      <c r="R231" s="3">
        <v>0</v>
      </c>
      <c r="S231" s="3">
        <v>0</v>
      </c>
    </row>
    <row r="232" spans="1:21" ht="12" x14ac:dyDescent="0.2">
      <c r="A232" s="16" t="s">
        <v>589</v>
      </c>
      <c r="B232" s="5" t="s">
        <v>41</v>
      </c>
      <c r="C232" s="3">
        <v>217</v>
      </c>
      <c r="D232" s="3">
        <v>0</v>
      </c>
      <c r="E232" s="6" t="s">
        <v>22</v>
      </c>
      <c r="F232" s="11">
        <f>F231-F230</f>
        <v>630268</v>
      </c>
      <c r="G232" s="11">
        <f t="shared" ref="G232:S232" si="76">F232+G231-G230</f>
        <v>567079</v>
      </c>
      <c r="H232" s="11">
        <f t="shared" si="76"/>
        <v>465079</v>
      </c>
      <c r="I232" s="11">
        <f t="shared" si="76"/>
        <v>369947</v>
      </c>
      <c r="J232" s="11">
        <f t="shared" si="76"/>
        <v>284947</v>
      </c>
      <c r="K232" s="11">
        <f t="shared" si="76"/>
        <v>284947</v>
      </c>
      <c r="L232" s="11">
        <f t="shared" si="76"/>
        <v>216947</v>
      </c>
      <c r="M232" s="11">
        <f t="shared" si="76"/>
        <v>148947</v>
      </c>
      <c r="N232" s="11">
        <f t="shared" si="76"/>
        <v>80947</v>
      </c>
      <c r="O232" s="11">
        <f t="shared" si="76"/>
        <v>12947</v>
      </c>
      <c r="P232" s="11">
        <f t="shared" si="76"/>
        <v>72447</v>
      </c>
      <c r="Q232" s="11">
        <f t="shared" si="76"/>
        <v>54019</v>
      </c>
      <c r="R232" s="11">
        <f t="shared" si="76"/>
        <v>28519</v>
      </c>
      <c r="S232" s="11">
        <f t="shared" si="76"/>
        <v>3019</v>
      </c>
      <c r="T232" s="7">
        <f>MIN(F232:S232)</f>
        <v>3019</v>
      </c>
      <c r="U232" s="8">
        <f>COUNTIF(F232:S232,"&lt;0")</f>
        <v>0</v>
      </c>
    </row>
  </sheetData>
  <autoFilter ref="A1:U232">
    <sortState ref="A2:U232">
      <sortCondition sortBy="cellColor" ref="A2:A232" dxfId="8"/>
    </sortState>
  </autoFilter>
  <phoneticPr fontId="4" type="noConversion"/>
  <conditionalFormatting sqref="F4:S4">
    <cfRule type="cellIs" dxfId="7" priority="5" operator="equal">
      <formula>0</formula>
    </cfRule>
    <cfRule type="cellIs" dxfId="6" priority="6" operator="equal">
      <formula>0</formula>
    </cfRule>
    <cfRule type="cellIs" dxfId="5" priority="7" operator="greaterThan">
      <formula>0</formula>
    </cfRule>
    <cfRule type="cellIs" dxfId="4" priority="8" operator="lessThan">
      <formula>0</formula>
    </cfRule>
  </conditionalFormatting>
  <conditionalFormatting sqref="F232:S232 F229:S229 F226:S226 F223:S223 F220:S220 F217:S217 F214:S214 F211:S211 F208:S208 F205:S205 F202:S202 F199:S199 F196:S196 F193:S193 F190:S190 F187:S187 F184:S184 F181:S181 F178:S178 F175:S175 F172:S172 F169:S169 F166:S166 F163:S163 F160:S160 F157:S157 F154:S154 F151:S151 F148:S148 F145:S145 F142:S142 F139:S139 F136:S136 F133:S133 F130:S130 F127:S127 F124:S124 F121:S121 F118:S118 F115:S115 F112:S112 F109:S109 F106:S106 F103:S103 F100:S100 F97:S97 F94:S94 F91:S91 F88:S88 F85:S85 F82:S82 F79:S79 F76:S76 F73:S73 F70:S70 F67:S67 F64:S64 F61:S61 F58:S58 F55:S55 F52:S52 F49:S49 F46:S46 F43:S43 F40:S40 F37:S37 F34:S34 F31:S31 F28:S28 F25:S25 F22:S22 F19:S19 F16:S16 F13:S13 F10:S10 F7:S7">
    <cfRule type="cellIs" dxfId="3" priority="1" operator="equal">
      <formula>0</formula>
    </cfRule>
    <cfRule type="cellIs" dxfId="2" priority="2" operator="equal">
      <formula>0</formula>
    </cfRule>
    <cfRule type="cellIs" dxfId="1" priority="3" operator="greaterThan">
      <formula>0</formula>
    </cfRule>
    <cfRule type="cellIs" dxfId="0" priority="4" operator="lessThan">
      <formula>0</formula>
    </cfRule>
  </conditionalFormatting>
  <pageMargins left="0.75" right="0.75" top="1" bottom="1" header="0.5" footer="0.5"/>
  <pageSetup orientation="portrait"/>
  <headerFooter alignWithMargins="0"/>
  <ignoredErrors>
    <ignoredError sqref="B1:S1 A1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C10" sqref="C10"/>
    </sheetView>
  </sheetViews>
  <sheetFormatPr defaultRowHeight="11.25" x14ac:dyDescent="0.2"/>
  <cols>
    <col min="1" max="1" width="20.1640625" customWidth="1"/>
    <col min="2" max="2" width="23.83203125" customWidth="1"/>
    <col min="3" max="3" width="22.1640625" customWidth="1"/>
    <col min="4" max="4" width="42.5" customWidth="1"/>
    <col min="5" max="5" width="39.33203125" customWidth="1"/>
    <col min="6" max="6" width="23.1640625" customWidth="1"/>
  </cols>
  <sheetData>
    <row r="1" spans="1:7" x14ac:dyDescent="0.2">
      <c r="A1" t="s">
        <v>0</v>
      </c>
      <c r="B1" t="s">
        <v>614</v>
      </c>
      <c r="C1" t="s">
        <v>615</v>
      </c>
      <c r="D1" t="s">
        <v>617</v>
      </c>
      <c r="E1" t="s">
        <v>618</v>
      </c>
      <c r="F1" t="s">
        <v>616</v>
      </c>
      <c r="G1" t="s">
        <v>718</v>
      </c>
    </row>
    <row r="2" spans="1:7" x14ac:dyDescent="0.2">
      <c r="A2" t="s">
        <v>32</v>
      </c>
      <c r="B2" t="s">
        <v>619</v>
      </c>
      <c r="C2" t="s">
        <v>620</v>
      </c>
      <c r="D2">
        <v>20000</v>
      </c>
      <c r="E2">
        <v>4.7E-2</v>
      </c>
      <c r="F2" t="s">
        <v>621</v>
      </c>
      <c r="G2">
        <f>VLOOKUP(A2,Sheet1!L:M,2,0)</f>
        <v>-18788</v>
      </c>
    </row>
    <row r="3" spans="1:7" x14ac:dyDescent="0.2">
      <c r="A3" t="s">
        <v>39</v>
      </c>
      <c r="B3" t="s">
        <v>622</v>
      </c>
      <c r="C3" t="s">
        <v>623</v>
      </c>
      <c r="D3">
        <v>80000</v>
      </c>
      <c r="E3">
        <v>1.8E-3</v>
      </c>
      <c r="F3" t="s">
        <v>719</v>
      </c>
      <c r="G3">
        <f>VLOOKUP(A3,Sheet1!L:M,2,0)</f>
        <v>-96046</v>
      </c>
    </row>
    <row r="4" spans="1:7" x14ac:dyDescent="0.2">
      <c r="A4" t="s">
        <v>55</v>
      </c>
      <c r="B4" t="s">
        <v>624</v>
      </c>
      <c r="C4" t="s">
        <v>729</v>
      </c>
      <c r="D4">
        <v>15000</v>
      </c>
      <c r="E4">
        <v>0.12</v>
      </c>
      <c r="F4" t="s">
        <v>720</v>
      </c>
      <c r="G4">
        <f>VLOOKUP(A4,Sheet1!L:M,2,0)</f>
        <v>-13298</v>
      </c>
    </row>
    <row r="5" spans="1:7" x14ac:dyDescent="0.2">
      <c r="A5" t="s">
        <v>61</v>
      </c>
      <c r="B5" t="s">
        <v>625</v>
      </c>
      <c r="C5" t="s">
        <v>626</v>
      </c>
      <c r="D5">
        <v>0</v>
      </c>
      <c r="E5">
        <v>0</v>
      </c>
      <c r="F5">
        <v>0</v>
      </c>
      <c r="G5">
        <f>VLOOKUP(A5,Sheet1!L:M,2,0)</f>
        <v>-2329</v>
      </c>
    </row>
    <row r="6" spans="1:7" x14ac:dyDescent="0.2">
      <c r="A6" t="s">
        <v>90</v>
      </c>
      <c r="B6" t="s">
        <v>627</v>
      </c>
      <c r="C6" t="s">
        <v>623</v>
      </c>
      <c r="D6">
        <v>80000</v>
      </c>
      <c r="E6">
        <v>4.7000000000000002E-3</v>
      </c>
      <c r="F6" t="s">
        <v>721</v>
      </c>
      <c r="G6">
        <f>VLOOKUP(A6,Sheet1!L:M,2,0)</f>
        <v>-236928</v>
      </c>
    </row>
    <row r="7" spans="1:7" x14ac:dyDescent="0.2">
      <c r="A7" t="s">
        <v>91</v>
      </c>
      <c r="B7" t="s">
        <v>628</v>
      </c>
      <c r="C7" t="s">
        <v>623</v>
      </c>
      <c r="D7">
        <v>10000</v>
      </c>
      <c r="E7">
        <v>4.0000000000000001E-3</v>
      </c>
      <c r="F7" t="s">
        <v>722</v>
      </c>
      <c r="G7">
        <f>VLOOKUP(A7,Sheet1!L:M,2,0)</f>
        <v>-8697</v>
      </c>
    </row>
    <row r="8" spans="1:7" x14ac:dyDescent="0.2">
      <c r="A8" t="s">
        <v>97</v>
      </c>
      <c r="B8" t="s">
        <v>629</v>
      </c>
      <c r="C8" t="s">
        <v>623</v>
      </c>
      <c r="D8">
        <v>25000</v>
      </c>
      <c r="E8">
        <v>4.0000000000000001E-3</v>
      </c>
      <c r="F8" t="s">
        <v>722</v>
      </c>
      <c r="G8">
        <f>VLOOKUP(A8,Sheet1!L:M,2,0)</f>
        <v>-23505</v>
      </c>
    </row>
    <row r="9" spans="1:7" x14ac:dyDescent="0.2">
      <c r="A9" t="s">
        <v>98</v>
      </c>
      <c r="B9" t="s">
        <v>630</v>
      </c>
      <c r="C9" t="s">
        <v>623</v>
      </c>
      <c r="D9">
        <v>10000</v>
      </c>
      <c r="E9">
        <v>4.0000000000000001E-3</v>
      </c>
      <c r="F9" t="s">
        <v>722</v>
      </c>
      <c r="G9">
        <f>VLOOKUP(A9,Sheet1!L:M,2,0)</f>
        <v>-10407</v>
      </c>
    </row>
    <row r="10" spans="1:7" x14ac:dyDescent="0.2">
      <c r="A10" t="s">
        <v>103</v>
      </c>
      <c r="B10" t="s">
        <v>631</v>
      </c>
      <c r="C10" t="s">
        <v>623</v>
      </c>
      <c r="D10">
        <v>10000</v>
      </c>
      <c r="E10">
        <v>4.0000000000000001E-3</v>
      </c>
      <c r="F10" t="s">
        <v>722</v>
      </c>
      <c r="G10">
        <f>VLOOKUP(A10,Sheet1!L:M,2,0)</f>
        <v>-7330</v>
      </c>
    </row>
    <row r="11" spans="1:7" x14ac:dyDescent="0.2">
      <c r="A11" t="s">
        <v>104</v>
      </c>
      <c r="B11" t="s">
        <v>632</v>
      </c>
      <c r="C11" t="s">
        <v>623</v>
      </c>
      <c r="D11">
        <v>10000</v>
      </c>
      <c r="E11">
        <v>4.0000000000000001E-3</v>
      </c>
      <c r="F11" t="s">
        <v>722</v>
      </c>
      <c r="G11">
        <f>VLOOKUP(A11,Sheet1!L:M,2,0)</f>
        <v>-9644</v>
      </c>
    </row>
    <row r="12" spans="1:7" x14ac:dyDescent="0.2">
      <c r="A12" t="s">
        <v>117</v>
      </c>
      <c r="B12" t="s">
        <v>633</v>
      </c>
      <c r="C12" t="s">
        <v>634</v>
      </c>
      <c r="D12">
        <v>0</v>
      </c>
      <c r="E12">
        <v>0</v>
      </c>
      <c r="F12">
        <v>0</v>
      </c>
      <c r="G12">
        <f>VLOOKUP(A12,Sheet1!L:M,2,0)</f>
        <v>-21097</v>
      </c>
    </row>
    <row r="13" spans="1:7" x14ac:dyDescent="0.2">
      <c r="A13" t="s">
        <v>148</v>
      </c>
      <c r="B13" t="s">
        <v>635</v>
      </c>
      <c r="C13" t="s">
        <v>636</v>
      </c>
      <c r="D13">
        <v>25000</v>
      </c>
      <c r="E13">
        <v>3.1399999999999997E-2</v>
      </c>
      <c r="F13" t="s">
        <v>719</v>
      </c>
      <c r="G13">
        <f>VLOOKUP(A13,Sheet1!L:M,2,0)</f>
        <v>-24886</v>
      </c>
    </row>
    <row r="14" spans="1:7" x14ac:dyDescent="0.2">
      <c r="A14" t="s">
        <v>154</v>
      </c>
      <c r="B14" t="s">
        <v>637</v>
      </c>
      <c r="C14" t="s">
        <v>623</v>
      </c>
      <c r="D14">
        <v>10000</v>
      </c>
      <c r="E14">
        <v>3.8E-3</v>
      </c>
      <c r="F14" t="s">
        <v>722</v>
      </c>
      <c r="G14">
        <f>VLOOKUP(A14,Sheet1!L:M,2,0)</f>
        <v>-8253</v>
      </c>
    </row>
    <row r="15" spans="1:7" x14ac:dyDescent="0.2">
      <c r="A15" t="s">
        <v>157</v>
      </c>
      <c r="B15" t="s">
        <v>638</v>
      </c>
      <c r="C15" t="s">
        <v>623</v>
      </c>
      <c r="D15">
        <v>20000</v>
      </c>
      <c r="E15">
        <v>3.0000000000000001E-3</v>
      </c>
      <c r="F15" t="s">
        <v>722</v>
      </c>
      <c r="G15">
        <f>VLOOKUP(A15,Sheet1!L:M,2,0)</f>
        <v>-17731</v>
      </c>
    </row>
    <row r="16" spans="1:7" x14ac:dyDescent="0.2">
      <c r="A16" t="s">
        <v>158</v>
      </c>
      <c r="B16" t="s">
        <v>639</v>
      </c>
      <c r="C16" t="s">
        <v>623</v>
      </c>
      <c r="D16">
        <v>250000</v>
      </c>
      <c r="E16">
        <v>3.0000000000000001E-3</v>
      </c>
      <c r="F16" t="s">
        <v>722</v>
      </c>
      <c r="G16">
        <f>VLOOKUP(A16,Sheet1!L:M,2,0)</f>
        <v>-248608</v>
      </c>
    </row>
    <row r="17" spans="1:7" x14ac:dyDescent="0.2">
      <c r="A17" t="s">
        <v>159</v>
      </c>
      <c r="B17" t="s">
        <v>640</v>
      </c>
      <c r="C17" t="s">
        <v>623</v>
      </c>
      <c r="D17">
        <v>30000</v>
      </c>
      <c r="E17">
        <v>2E-3</v>
      </c>
      <c r="F17" t="s">
        <v>722</v>
      </c>
      <c r="G17">
        <f>VLOOKUP(A17,Sheet1!L:M,2,0)</f>
        <v>-31239</v>
      </c>
    </row>
    <row r="18" spans="1:7" x14ac:dyDescent="0.2">
      <c r="A18" t="s">
        <v>169</v>
      </c>
      <c r="B18" t="s">
        <v>641</v>
      </c>
      <c r="C18" t="s">
        <v>623</v>
      </c>
      <c r="D18">
        <v>35000</v>
      </c>
      <c r="E18">
        <v>2E-3</v>
      </c>
      <c r="F18" t="s">
        <v>722</v>
      </c>
      <c r="G18">
        <f>VLOOKUP(A18,Sheet1!L:M,2,0)</f>
        <v>-32262</v>
      </c>
    </row>
    <row r="19" spans="1:7" x14ac:dyDescent="0.2">
      <c r="A19" t="s">
        <v>170</v>
      </c>
      <c r="B19" t="s">
        <v>642</v>
      </c>
      <c r="C19" t="s">
        <v>620</v>
      </c>
      <c r="D19">
        <v>95000</v>
      </c>
      <c r="E19">
        <v>6.8999999999999999E-3</v>
      </c>
      <c r="F19" t="s">
        <v>719</v>
      </c>
      <c r="G19">
        <f>VLOOKUP(A19,Sheet1!L:M,2,0)</f>
        <v>-108665</v>
      </c>
    </row>
    <row r="20" spans="1:7" x14ac:dyDescent="0.2">
      <c r="A20" t="s">
        <v>178</v>
      </c>
      <c r="B20" t="s">
        <v>643</v>
      </c>
      <c r="C20" t="s">
        <v>644</v>
      </c>
      <c r="D20">
        <v>10000</v>
      </c>
      <c r="E20">
        <v>5.0000000000000001E-3</v>
      </c>
      <c r="F20" t="s">
        <v>722</v>
      </c>
      <c r="G20">
        <f>VLOOKUP(A20,Sheet1!L:M,2,0)</f>
        <v>-8307</v>
      </c>
    </row>
    <row r="21" spans="1:7" x14ac:dyDescent="0.2">
      <c r="A21" t="s">
        <v>180</v>
      </c>
      <c r="B21" t="s">
        <v>645</v>
      </c>
      <c r="C21" t="s">
        <v>646</v>
      </c>
      <c r="D21">
        <v>18000</v>
      </c>
      <c r="E21">
        <v>3.61</v>
      </c>
      <c r="F21" t="s">
        <v>723</v>
      </c>
      <c r="G21">
        <f>VLOOKUP(A21,Sheet1!L:M,2,0)</f>
        <v>-16136</v>
      </c>
    </row>
    <row r="22" spans="1:7" x14ac:dyDescent="0.2">
      <c r="A22" t="s">
        <v>181</v>
      </c>
      <c r="B22" t="s">
        <v>647</v>
      </c>
      <c r="C22" t="s">
        <v>623</v>
      </c>
      <c r="D22">
        <v>30000</v>
      </c>
      <c r="E22">
        <v>3.0000000000000001E-3</v>
      </c>
      <c r="F22" t="s">
        <v>722</v>
      </c>
      <c r="G22">
        <f>VLOOKUP(A22,Sheet1!L:M,2,0)</f>
        <v>-29094</v>
      </c>
    </row>
    <row r="23" spans="1:7" x14ac:dyDescent="0.2">
      <c r="A23" t="s">
        <v>188</v>
      </c>
      <c r="B23" t="s">
        <v>648</v>
      </c>
      <c r="C23" t="s">
        <v>623</v>
      </c>
      <c r="D23">
        <v>10000</v>
      </c>
      <c r="E23">
        <v>2E-3</v>
      </c>
      <c r="F23" t="s">
        <v>722</v>
      </c>
      <c r="G23">
        <f>VLOOKUP(A23,Sheet1!L:M,2,0)</f>
        <v>-7206</v>
      </c>
    </row>
    <row r="24" spans="1:7" x14ac:dyDescent="0.2">
      <c r="A24" t="s">
        <v>194</v>
      </c>
      <c r="B24" t="s">
        <v>713</v>
      </c>
      <c r="C24" t="s">
        <v>651</v>
      </c>
      <c r="D24">
        <v>6000</v>
      </c>
      <c r="E24">
        <v>2.8000000000000001E-2</v>
      </c>
      <c r="F24" t="s">
        <v>621</v>
      </c>
      <c r="G24">
        <f>VLOOKUP(A24,Sheet1!L:M,2,0)</f>
        <v>-3724</v>
      </c>
    </row>
    <row r="25" spans="1:7" x14ac:dyDescent="0.2">
      <c r="A25" t="s">
        <v>195</v>
      </c>
      <c r="B25" t="s">
        <v>650</v>
      </c>
      <c r="C25" t="s">
        <v>651</v>
      </c>
      <c r="D25">
        <v>80000</v>
      </c>
      <c r="E25">
        <v>0.13200000000000001</v>
      </c>
      <c r="F25" t="s">
        <v>714</v>
      </c>
      <c r="G25">
        <f>VLOOKUP(A25,Sheet1!L:M,2,0)</f>
        <v>-123200</v>
      </c>
    </row>
    <row r="26" spans="1:7" ht="12" customHeight="1" x14ac:dyDescent="0.2">
      <c r="A26" t="s">
        <v>197</v>
      </c>
      <c r="B26" t="s">
        <v>652</v>
      </c>
      <c r="C26" t="s">
        <v>620</v>
      </c>
      <c r="D26">
        <v>10000</v>
      </c>
      <c r="E26">
        <v>4.8659999999999997</v>
      </c>
      <c r="F26" t="s">
        <v>621</v>
      </c>
      <c r="G26">
        <f>VLOOKUP(A26,Sheet1!L:M,2,0)</f>
        <v>-10148</v>
      </c>
    </row>
    <row r="27" spans="1:7" x14ac:dyDescent="0.2">
      <c r="A27" t="s">
        <v>210</v>
      </c>
      <c r="B27" t="s">
        <v>653</v>
      </c>
      <c r="C27" t="s">
        <v>620</v>
      </c>
      <c r="D27">
        <v>12000</v>
      </c>
      <c r="E27">
        <v>7.5700000000000003E-2</v>
      </c>
      <c r="F27" t="s">
        <v>621</v>
      </c>
      <c r="G27">
        <f>VLOOKUP(A27,Sheet1!L:M,2,0)</f>
        <v>-11720</v>
      </c>
    </row>
    <row r="28" spans="1:7" x14ac:dyDescent="0.2">
      <c r="A28" t="s">
        <v>212</v>
      </c>
      <c r="B28" t="s">
        <v>654</v>
      </c>
      <c r="C28" t="s">
        <v>623</v>
      </c>
      <c r="D28">
        <v>10000</v>
      </c>
      <c r="E28">
        <v>3.29E-3</v>
      </c>
      <c r="F28" t="s">
        <v>719</v>
      </c>
      <c r="G28">
        <f>VLOOKUP(A28,Sheet1!L:M,2,0)</f>
        <v>-8243</v>
      </c>
    </row>
    <row r="29" spans="1:7" x14ac:dyDescent="0.2">
      <c r="A29" t="s">
        <v>213</v>
      </c>
      <c r="B29" t="s">
        <v>655</v>
      </c>
      <c r="C29" t="s">
        <v>623</v>
      </c>
      <c r="D29">
        <v>15000</v>
      </c>
      <c r="E29">
        <v>3.29E-3</v>
      </c>
      <c r="F29" t="s">
        <v>719</v>
      </c>
      <c r="G29">
        <f>VLOOKUP(A29,Sheet1!L:M,2,0)</f>
        <v>-15659</v>
      </c>
    </row>
    <row r="30" spans="1:7" x14ac:dyDescent="0.2">
      <c r="A30" t="s">
        <v>214</v>
      </c>
      <c r="B30" t="s">
        <v>656</v>
      </c>
      <c r="C30" t="s">
        <v>623</v>
      </c>
      <c r="D30">
        <v>10000</v>
      </c>
      <c r="E30">
        <v>3.0000000000000001E-3</v>
      </c>
      <c r="F30" t="s">
        <v>722</v>
      </c>
      <c r="G30">
        <f>VLOOKUP(A30,Sheet1!L:M,2,0)</f>
        <v>-8133</v>
      </c>
    </row>
    <row r="31" spans="1:7" x14ac:dyDescent="0.2">
      <c r="A31" t="s">
        <v>215</v>
      </c>
      <c r="B31" t="s">
        <v>657</v>
      </c>
      <c r="C31" t="s">
        <v>649</v>
      </c>
      <c r="D31">
        <v>25000</v>
      </c>
      <c r="E31">
        <v>1.1900000000000001E-2</v>
      </c>
      <c r="F31" t="s">
        <v>719</v>
      </c>
      <c r="G31">
        <f>VLOOKUP(A31,Sheet1!L:M,2,0)</f>
        <v>-39642</v>
      </c>
    </row>
    <row r="32" spans="1:7" x14ac:dyDescent="0.2">
      <c r="A32" t="s">
        <v>216</v>
      </c>
      <c r="B32" t="s">
        <v>658</v>
      </c>
      <c r="C32" t="s">
        <v>620</v>
      </c>
      <c r="D32">
        <v>25000</v>
      </c>
      <c r="E32">
        <v>7.0000000000000007E-2</v>
      </c>
      <c r="F32" t="s">
        <v>719</v>
      </c>
      <c r="G32">
        <f>VLOOKUP(A32,Sheet1!L:M,2,0)</f>
        <v>-22215</v>
      </c>
    </row>
    <row r="33" spans="1:7" x14ac:dyDescent="0.2">
      <c r="A33" t="s">
        <v>228</v>
      </c>
      <c r="B33" t="s">
        <v>659</v>
      </c>
      <c r="C33" t="s">
        <v>660</v>
      </c>
      <c r="D33">
        <v>0</v>
      </c>
      <c r="E33">
        <v>0</v>
      </c>
      <c r="F33">
        <v>0</v>
      </c>
      <c r="G33">
        <f>VLOOKUP(A33,Sheet1!L:M,2,0)</f>
        <v>-14114</v>
      </c>
    </row>
    <row r="34" spans="1:7" x14ac:dyDescent="0.2">
      <c r="A34" t="s">
        <v>247</v>
      </c>
      <c r="B34" t="s">
        <v>661</v>
      </c>
      <c r="C34" t="s">
        <v>636</v>
      </c>
      <c r="D34">
        <v>60000</v>
      </c>
      <c r="E34">
        <v>1.9E-2</v>
      </c>
      <c r="F34" t="s">
        <v>724</v>
      </c>
      <c r="G34">
        <f>VLOOKUP(A34,Sheet1!L:M,2,0)</f>
        <v>-55010</v>
      </c>
    </row>
    <row r="35" spans="1:7" x14ac:dyDescent="0.2">
      <c r="A35" t="s">
        <v>264</v>
      </c>
      <c r="B35" t="s">
        <v>662</v>
      </c>
      <c r="C35" t="s">
        <v>636</v>
      </c>
      <c r="D35">
        <v>45000</v>
      </c>
      <c r="E35">
        <v>0.06</v>
      </c>
      <c r="F35" t="s">
        <v>719</v>
      </c>
      <c r="G35">
        <f>VLOOKUP(A35,Sheet1!L:M,2,0)</f>
        <v>-43946</v>
      </c>
    </row>
    <row r="36" spans="1:7" x14ac:dyDescent="0.2">
      <c r="A36" t="s">
        <v>272</v>
      </c>
      <c r="B36" t="s">
        <v>663</v>
      </c>
      <c r="C36" t="s">
        <v>664</v>
      </c>
      <c r="D36">
        <v>5000</v>
      </c>
      <c r="E36">
        <v>0.57899999999999996</v>
      </c>
      <c r="F36" t="s">
        <v>722</v>
      </c>
      <c r="G36">
        <f>VLOOKUP(A36,Sheet1!L:M,2,0)</f>
        <v>-3609</v>
      </c>
    </row>
    <row r="37" spans="1:7" x14ac:dyDescent="0.2">
      <c r="A37" t="s">
        <v>273</v>
      </c>
      <c r="B37" t="s">
        <v>665</v>
      </c>
      <c r="C37" t="s">
        <v>666</v>
      </c>
      <c r="D37">
        <v>0</v>
      </c>
      <c r="E37">
        <v>0</v>
      </c>
      <c r="F37">
        <v>0</v>
      </c>
      <c r="G37">
        <f>VLOOKUP(A37,Sheet1!L:M,2,0)</f>
        <v>-9237</v>
      </c>
    </row>
    <row r="38" spans="1:7" x14ac:dyDescent="0.2">
      <c r="A38" t="s">
        <v>282</v>
      </c>
      <c r="B38" t="s">
        <v>667</v>
      </c>
      <c r="C38" t="s">
        <v>668</v>
      </c>
      <c r="D38">
        <v>0</v>
      </c>
      <c r="E38">
        <v>0</v>
      </c>
      <c r="F38">
        <v>0</v>
      </c>
      <c r="G38">
        <f>VLOOKUP(A38,Sheet1!L:M,2,0)</f>
        <v>-22414</v>
      </c>
    </row>
    <row r="39" spans="1:7" x14ac:dyDescent="0.2">
      <c r="A39" t="s">
        <v>295</v>
      </c>
      <c r="B39" t="s">
        <v>669</v>
      </c>
      <c r="C39" t="s">
        <v>670</v>
      </c>
      <c r="D39">
        <v>0</v>
      </c>
      <c r="E39">
        <v>0</v>
      </c>
      <c r="F39">
        <v>0</v>
      </c>
      <c r="G39">
        <f>VLOOKUP(A39,Sheet1!L:M,2,0)</f>
        <v>-29610</v>
      </c>
    </row>
    <row r="40" spans="1:7" x14ac:dyDescent="0.2">
      <c r="A40" t="s">
        <v>300</v>
      </c>
      <c r="B40" t="s">
        <v>671</v>
      </c>
      <c r="C40" t="s">
        <v>646</v>
      </c>
      <c r="D40">
        <v>18000</v>
      </c>
      <c r="E40">
        <v>0.27589999999999998</v>
      </c>
      <c r="F40" t="s">
        <v>723</v>
      </c>
      <c r="G40">
        <f>VLOOKUP(A40,Sheet1!L:M,2,0)</f>
        <v>-17661</v>
      </c>
    </row>
    <row r="41" spans="1:7" x14ac:dyDescent="0.2">
      <c r="A41" t="s">
        <v>348</v>
      </c>
      <c r="B41" t="s">
        <v>672</v>
      </c>
      <c r="C41" t="s">
        <v>673</v>
      </c>
      <c r="D41">
        <v>6000</v>
      </c>
      <c r="E41">
        <v>2.9399999999999999E-2</v>
      </c>
      <c r="F41" t="s">
        <v>719</v>
      </c>
      <c r="G41">
        <f>VLOOKUP(A41,Sheet1!L:M,2,0)</f>
        <v>-5518</v>
      </c>
    </row>
    <row r="42" spans="1:7" x14ac:dyDescent="0.2">
      <c r="A42" t="s">
        <v>350</v>
      </c>
      <c r="B42" t="s">
        <v>674</v>
      </c>
      <c r="C42" t="s">
        <v>623</v>
      </c>
      <c r="D42">
        <v>11000</v>
      </c>
      <c r="E42">
        <v>3.0000000000000001E-3</v>
      </c>
      <c r="F42" t="s">
        <v>722</v>
      </c>
      <c r="G42">
        <f>VLOOKUP(A42,Sheet1!L:M,2,0)</f>
        <v>-10078</v>
      </c>
    </row>
    <row r="43" spans="1:7" x14ac:dyDescent="0.2">
      <c r="A43" t="s">
        <v>351</v>
      </c>
      <c r="B43" t="s">
        <v>675</v>
      </c>
      <c r="C43" t="s">
        <v>623</v>
      </c>
      <c r="D43">
        <v>5000</v>
      </c>
      <c r="E43">
        <v>1.6999999999999999E-3</v>
      </c>
      <c r="F43" t="s">
        <v>722</v>
      </c>
      <c r="G43">
        <f>VLOOKUP(A43,Sheet1!L:M,2,0)</f>
        <v>-5054</v>
      </c>
    </row>
    <row r="44" spans="1:7" x14ac:dyDescent="0.2">
      <c r="A44" t="s">
        <v>428</v>
      </c>
      <c r="B44" t="s">
        <v>676</v>
      </c>
      <c r="C44" t="s">
        <v>677</v>
      </c>
      <c r="D44">
        <v>0</v>
      </c>
      <c r="G44">
        <f>VLOOKUP(A44,Sheet1!L:M,2,0)</f>
        <v>-10649</v>
      </c>
    </row>
    <row r="45" spans="1:7" x14ac:dyDescent="0.2">
      <c r="A45" t="s">
        <v>429</v>
      </c>
      <c r="B45" t="s">
        <v>678</v>
      </c>
      <c r="C45" t="s">
        <v>679</v>
      </c>
      <c r="D45">
        <v>50000</v>
      </c>
      <c r="E45">
        <v>0.19900000000000001</v>
      </c>
      <c r="F45" t="s">
        <v>721</v>
      </c>
      <c r="G45">
        <f>VLOOKUP(A45,Sheet1!L:M,2,0)</f>
        <v>-47307</v>
      </c>
    </row>
    <row r="46" spans="1:7" x14ac:dyDescent="0.2">
      <c r="A46" t="s">
        <v>431</v>
      </c>
      <c r="B46" t="s">
        <v>680</v>
      </c>
      <c r="C46" t="s">
        <v>681</v>
      </c>
      <c r="D46">
        <v>0</v>
      </c>
      <c r="G46">
        <f>VLOOKUP(A46,Sheet1!L:M,2,0)</f>
        <v>-9794</v>
      </c>
    </row>
    <row r="47" spans="1:7" x14ac:dyDescent="0.2">
      <c r="A47" t="s">
        <v>456</v>
      </c>
      <c r="B47" t="s">
        <v>682</v>
      </c>
      <c r="C47" t="s">
        <v>649</v>
      </c>
      <c r="D47">
        <v>30000</v>
      </c>
      <c r="E47">
        <v>6.6E-3</v>
      </c>
      <c r="F47" t="s">
        <v>723</v>
      </c>
      <c r="G47">
        <f>VLOOKUP(A47,Sheet1!L:M,2,0)</f>
        <v>-119393</v>
      </c>
    </row>
    <row r="48" spans="1:7" x14ac:dyDescent="0.2">
      <c r="A48" t="s">
        <v>467</v>
      </c>
      <c r="B48" t="s">
        <v>683</v>
      </c>
      <c r="C48" t="s">
        <v>623</v>
      </c>
      <c r="D48">
        <v>10000</v>
      </c>
      <c r="E48">
        <v>4.0000000000000001E-3</v>
      </c>
      <c r="F48" t="s">
        <v>722</v>
      </c>
      <c r="G48">
        <f>VLOOKUP(A48,Sheet1!L:M,2,0)</f>
        <v>-5579</v>
      </c>
    </row>
    <row r="49" spans="1:7" x14ac:dyDescent="0.2">
      <c r="A49" t="s">
        <v>472</v>
      </c>
      <c r="B49" t="s">
        <v>631</v>
      </c>
      <c r="C49" t="s">
        <v>623</v>
      </c>
      <c r="D49">
        <v>10000</v>
      </c>
      <c r="E49">
        <v>4.0000000000000001E-3</v>
      </c>
      <c r="F49" t="s">
        <v>722</v>
      </c>
      <c r="G49">
        <f>VLOOKUP(A49,Sheet1!L:M,2,0)</f>
        <v>-5007</v>
      </c>
    </row>
    <row r="50" spans="1:7" x14ac:dyDescent="0.2">
      <c r="A50" t="s">
        <v>475</v>
      </c>
      <c r="B50" t="s">
        <v>684</v>
      </c>
      <c r="C50" t="s">
        <v>623</v>
      </c>
      <c r="D50">
        <v>8000</v>
      </c>
      <c r="E50">
        <v>4.0000000000000001E-3</v>
      </c>
      <c r="F50" t="s">
        <v>722</v>
      </c>
      <c r="G50">
        <f>VLOOKUP(A50,Sheet1!L:M,2,0)</f>
        <v>-5417</v>
      </c>
    </row>
    <row r="51" spans="1:7" x14ac:dyDescent="0.2">
      <c r="A51" t="s">
        <v>477</v>
      </c>
      <c r="B51" t="s">
        <v>685</v>
      </c>
      <c r="C51" t="s">
        <v>623</v>
      </c>
      <c r="D51">
        <v>7000</v>
      </c>
      <c r="E51">
        <v>4.0000000000000001E-3</v>
      </c>
      <c r="F51" t="s">
        <v>722</v>
      </c>
      <c r="G51">
        <f>VLOOKUP(A51,Sheet1!L:M,2,0)</f>
        <v>-5494</v>
      </c>
    </row>
    <row r="52" spans="1:7" x14ac:dyDescent="0.2">
      <c r="A52" t="s">
        <v>478</v>
      </c>
      <c r="B52" t="s">
        <v>686</v>
      </c>
      <c r="C52" t="s">
        <v>623</v>
      </c>
      <c r="D52">
        <v>20000</v>
      </c>
      <c r="E52">
        <v>4.0000000000000001E-3</v>
      </c>
      <c r="F52" t="s">
        <v>722</v>
      </c>
      <c r="G52">
        <f>VLOOKUP(A52,Sheet1!L:M,2,0)</f>
        <v>-16305</v>
      </c>
    </row>
    <row r="53" spans="1:7" x14ac:dyDescent="0.2">
      <c r="A53" t="s">
        <v>479</v>
      </c>
      <c r="B53" t="s">
        <v>687</v>
      </c>
      <c r="C53" t="s">
        <v>623</v>
      </c>
      <c r="D53">
        <v>15000</v>
      </c>
      <c r="E53">
        <v>4.0000000000000001E-3</v>
      </c>
      <c r="F53" t="s">
        <v>722</v>
      </c>
      <c r="G53">
        <f>VLOOKUP(A53,Sheet1!L:M,2,0)</f>
        <v>-14289</v>
      </c>
    </row>
    <row r="54" spans="1:7" x14ac:dyDescent="0.2">
      <c r="A54" t="s">
        <v>480</v>
      </c>
      <c r="B54" t="s">
        <v>688</v>
      </c>
      <c r="C54" t="s">
        <v>623</v>
      </c>
      <c r="D54">
        <v>40000</v>
      </c>
      <c r="E54">
        <v>4.0000000000000001E-3</v>
      </c>
      <c r="F54" t="s">
        <v>722</v>
      </c>
      <c r="G54">
        <f>VLOOKUP(A54,Sheet1!L:M,2,0)</f>
        <v>-38602</v>
      </c>
    </row>
    <row r="55" spans="1:7" x14ac:dyDescent="0.2">
      <c r="A55" t="s">
        <v>481</v>
      </c>
      <c r="B55" t="s">
        <v>689</v>
      </c>
      <c r="C55" t="s">
        <v>623</v>
      </c>
      <c r="D55">
        <v>17000</v>
      </c>
      <c r="E55">
        <v>4.0000000000000001E-3</v>
      </c>
      <c r="F55" t="s">
        <v>722</v>
      </c>
      <c r="G55">
        <f>VLOOKUP(A55,Sheet1!L:M,2,0)</f>
        <v>-27274</v>
      </c>
    </row>
    <row r="56" spans="1:7" x14ac:dyDescent="0.2">
      <c r="A56" t="s">
        <v>482</v>
      </c>
      <c r="B56" t="s">
        <v>690</v>
      </c>
      <c r="C56" t="s">
        <v>623</v>
      </c>
      <c r="D56">
        <v>20000</v>
      </c>
      <c r="E56">
        <v>4.1900000000000001E-3</v>
      </c>
      <c r="F56" t="s">
        <v>722</v>
      </c>
      <c r="G56">
        <f>VLOOKUP(A56,Sheet1!L:M,2,0)</f>
        <v>-17513</v>
      </c>
    </row>
    <row r="57" spans="1:7" x14ac:dyDescent="0.2">
      <c r="A57" t="s">
        <v>485</v>
      </c>
      <c r="B57" t="s">
        <v>632</v>
      </c>
      <c r="C57" t="s">
        <v>623</v>
      </c>
      <c r="D57">
        <v>20000</v>
      </c>
      <c r="E57">
        <v>4.0000000000000001E-3</v>
      </c>
      <c r="F57" t="s">
        <v>722</v>
      </c>
      <c r="G57">
        <f>VLOOKUP(A57,Sheet1!L:M,2,0)</f>
        <v>-19130</v>
      </c>
    </row>
    <row r="58" spans="1:7" x14ac:dyDescent="0.2">
      <c r="A58" t="s">
        <v>488</v>
      </c>
      <c r="B58" t="s">
        <v>691</v>
      </c>
      <c r="C58" t="s">
        <v>692</v>
      </c>
      <c r="D58">
        <v>80000</v>
      </c>
      <c r="E58">
        <v>6.3E-3</v>
      </c>
      <c r="F58" t="s">
        <v>721</v>
      </c>
      <c r="G58">
        <f>VLOOKUP(A58,Sheet1!L:M,2,0)</f>
        <v>-76406</v>
      </c>
    </row>
    <row r="59" spans="1:7" x14ac:dyDescent="0.2">
      <c r="A59" t="s">
        <v>490</v>
      </c>
      <c r="B59" t="s">
        <v>693</v>
      </c>
      <c r="C59" t="s">
        <v>623</v>
      </c>
      <c r="D59">
        <v>50000</v>
      </c>
      <c r="E59">
        <v>3.8999999999999998E-3</v>
      </c>
      <c r="F59" t="s">
        <v>621</v>
      </c>
      <c r="G59">
        <f>VLOOKUP(A59,Sheet1!L:M,2,0)</f>
        <v>-47434</v>
      </c>
    </row>
    <row r="60" spans="1:7" x14ac:dyDescent="0.2">
      <c r="A60" t="s">
        <v>493</v>
      </c>
      <c r="B60" t="s">
        <v>694</v>
      </c>
      <c r="C60" t="s">
        <v>623</v>
      </c>
      <c r="D60">
        <v>16000</v>
      </c>
      <c r="E60">
        <v>4.0000000000000001E-3</v>
      </c>
      <c r="F60" t="s">
        <v>722</v>
      </c>
      <c r="G60">
        <f>VLOOKUP(A60,Sheet1!L:M,2,0)</f>
        <v>-12274</v>
      </c>
    </row>
    <row r="61" spans="1:7" x14ac:dyDescent="0.2">
      <c r="A61" t="s">
        <v>499</v>
      </c>
      <c r="B61" t="s">
        <v>695</v>
      </c>
      <c r="C61" t="s">
        <v>623</v>
      </c>
      <c r="D61">
        <v>15000</v>
      </c>
      <c r="E61">
        <v>4.0000000000000001E-3</v>
      </c>
      <c r="F61" t="s">
        <v>722</v>
      </c>
      <c r="G61">
        <f>VLOOKUP(A61,Sheet1!L:M,2,0)</f>
        <v>-11053</v>
      </c>
    </row>
    <row r="62" spans="1:7" x14ac:dyDescent="0.2">
      <c r="A62" t="s">
        <v>502</v>
      </c>
      <c r="B62" t="s">
        <v>696</v>
      </c>
      <c r="C62" t="s">
        <v>623</v>
      </c>
      <c r="D62">
        <v>35000</v>
      </c>
      <c r="E62">
        <v>4.0000000000000001E-3</v>
      </c>
      <c r="F62" t="s">
        <v>722</v>
      </c>
      <c r="G62">
        <f>VLOOKUP(A62,Sheet1!L:M,2,0)</f>
        <v>-30538</v>
      </c>
    </row>
    <row r="63" spans="1:7" x14ac:dyDescent="0.2">
      <c r="A63" t="s">
        <v>504</v>
      </c>
      <c r="B63" t="s">
        <v>697</v>
      </c>
      <c r="C63" t="s">
        <v>623</v>
      </c>
      <c r="D63">
        <v>16000</v>
      </c>
      <c r="E63">
        <v>4.0000000000000001E-3</v>
      </c>
      <c r="F63" t="s">
        <v>724</v>
      </c>
      <c r="G63">
        <f>VLOOKUP(A63,Sheet1!L:M,2,0)</f>
        <v>-13394</v>
      </c>
    </row>
    <row r="64" spans="1:7" x14ac:dyDescent="0.2">
      <c r="A64" t="s">
        <v>505</v>
      </c>
      <c r="B64" t="s">
        <v>698</v>
      </c>
      <c r="C64" t="s">
        <v>623</v>
      </c>
      <c r="D64">
        <v>5000</v>
      </c>
      <c r="E64">
        <v>5.7000000000000002E-3</v>
      </c>
      <c r="F64" t="s">
        <v>716</v>
      </c>
      <c r="G64">
        <f>VLOOKUP(A64,Sheet1!L:M,2,0)</f>
        <v>-3684</v>
      </c>
    </row>
    <row r="65" spans="1:7" x14ac:dyDescent="0.2">
      <c r="A65" t="s">
        <v>506</v>
      </c>
      <c r="B65" t="s">
        <v>699</v>
      </c>
      <c r="C65" t="s">
        <v>623</v>
      </c>
      <c r="D65">
        <v>20000</v>
      </c>
      <c r="E65">
        <v>4.5999999999999999E-3</v>
      </c>
      <c r="F65" t="s">
        <v>621</v>
      </c>
      <c r="G65">
        <f>VLOOKUP(A65,Sheet1!L:M,2,0)</f>
        <v>-15179</v>
      </c>
    </row>
    <row r="66" spans="1:7" x14ac:dyDescent="0.2">
      <c r="A66" t="s">
        <v>508</v>
      </c>
      <c r="B66" t="s">
        <v>700</v>
      </c>
      <c r="C66" t="s">
        <v>623</v>
      </c>
      <c r="D66">
        <v>10000</v>
      </c>
      <c r="E66">
        <v>4.0000000000000001E-3</v>
      </c>
      <c r="F66" t="s">
        <v>725</v>
      </c>
      <c r="G66">
        <f>VLOOKUP(A66,Sheet1!L:M,2,0)</f>
        <v>-7511</v>
      </c>
    </row>
    <row r="67" spans="1:7" x14ac:dyDescent="0.2">
      <c r="A67" t="s">
        <v>509</v>
      </c>
      <c r="B67" t="s">
        <v>701</v>
      </c>
      <c r="C67" t="s">
        <v>623</v>
      </c>
      <c r="D67">
        <v>10000</v>
      </c>
      <c r="E67">
        <v>4.0000000000000001E-3</v>
      </c>
      <c r="F67" t="s">
        <v>725</v>
      </c>
      <c r="G67">
        <f>VLOOKUP(A67,Sheet1!L:M,2,0)</f>
        <v>-7081</v>
      </c>
    </row>
    <row r="68" spans="1:7" x14ac:dyDescent="0.2">
      <c r="A68" t="s">
        <v>511</v>
      </c>
      <c r="B68" t="s">
        <v>702</v>
      </c>
      <c r="C68" t="s">
        <v>623</v>
      </c>
      <c r="D68">
        <v>135000</v>
      </c>
      <c r="E68">
        <v>2E-3</v>
      </c>
      <c r="F68" t="s">
        <v>724</v>
      </c>
      <c r="G68">
        <f>VLOOKUP(A68,Sheet1!L:M,2,0)</f>
        <v>-133862</v>
      </c>
    </row>
    <row r="69" spans="1:7" x14ac:dyDescent="0.2">
      <c r="A69" t="s">
        <v>540</v>
      </c>
      <c r="B69" t="s">
        <v>703</v>
      </c>
      <c r="C69" t="s">
        <v>620</v>
      </c>
      <c r="D69">
        <v>40000</v>
      </c>
      <c r="E69">
        <v>0.1265</v>
      </c>
      <c r="F69" t="s">
        <v>723</v>
      </c>
      <c r="G69">
        <f>VLOOKUP(A69,Sheet1!L:M,2,0)</f>
        <v>-38481</v>
      </c>
    </row>
    <row r="70" spans="1:7" x14ac:dyDescent="0.2">
      <c r="A70" t="s">
        <v>551</v>
      </c>
      <c r="B70" t="s">
        <v>704</v>
      </c>
      <c r="C70" t="s">
        <v>705</v>
      </c>
      <c r="D70">
        <v>3000</v>
      </c>
      <c r="E70">
        <v>0.4929</v>
      </c>
      <c r="F70" t="s">
        <v>726</v>
      </c>
      <c r="G70">
        <f>VLOOKUP(A70,Sheet1!L:M,2,0)</f>
        <v>-14787</v>
      </c>
    </row>
    <row r="71" spans="1:7" x14ac:dyDescent="0.2">
      <c r="A71" t="s">
        <v>558</v>
      </c>
      <c r="B71" t="s">
        <v>706</v>
      </c>
      <c r="C71" t="s">
        <v>620</v>
      </c>
      <c r="D71">
        <v>8000</v>
      </c>
      <c r="E71">
        <v>1.26E-2</v>
      </c>
      <c r="F71" t="s">
        <v>715</v>
      </c>
      <c r="G71">
        <f>VLOOKUP(A71,Sheet1!L:M,2,0)</f>
        <v>-6967</v>
      </c>
    </row>
    <row r="72" spans="1:7" x14ac:dyDescent="0.2">
      <c r="A72" t="s">
        <v>569</v>
      </c>
      <c r="B72" t="s">
        <v>707</v>
      </c>
      <c r="C72" t="s">
        <v>636</v>
      </c>
      <c r="D72">
        <v>8000</v>
      </c>
      <c r="E72">
        <v>9.5100000000000004E-2</v>
      </c>
      <c r="F72" t="s">
        <v>719</v>
      </c>
      <c r="G72">
        <f>VLOOKUP(A72,Sheet1!L:M,2,0)</f>
        <v>-5285</v>
      </c>
    </row>
    <row r="73" spans="1:7" x14ac:dyDescent="0.2">
      <c r="A73" t="s">
        <v>571</v>
      </c>
      <c r="B73" t="s">
        <v>708</v>
      </c>
      <c r="C73" t="s">
        <v>620</v>
      </c>
      <c r="D73">
        <v>8000</v>
      </c>
      <c r="E73">
        <v>8.6699999999999999E-2</v>
      </c>
      <c r="F73" t="s">
        <v>723</v>
      </c>
      <c r="G73">
        <f>VLOOKUP(A73,Sheet1!L:M,2,0)</f>
        <v>-13843</v>
      </c>
    </row>
    <row r="74" spans="1:7" x14ac:dyDescent="0.2">
      <c r="A74" t="s">
        <v>576</v>
      </c>
      <c r="B74" t="s">
        <v>709</v>
      </c>
      <c r="C74" t="s">
        <v>620</v>
      </c>
      <c r="D74">
        <v>6000</v>
      </c>
      <c r="E74">
        <v>4.2900000000000001E-2</v>
      </c>
      <c r="F74" t="s">
        <v>719</v>
      </c>
      <c r="G74">
        <f>VLOOKUP(A74,Sheet1!L:M,2,0)</f>
        <v>-4869</v>
      </c>
    </row>
    <row r="75" spans="1:7" x14ac:dyDescent="0.2">
      <c r="A75" t="s">
        <v>577</v>
      </c>
      <c r="B75" t="s">
        <v>710</v>
      </c>
      <c r="C75" t="s">
        <v>636</v>
      </c>
      <c r="D75">
        <v>48000</v>
      </c>
      <c r="E75">
        <v>5.2900000000000003E-2</v>
      </c>
      <c r="F75" t="s">
        <v>727</v>
      </c>
      <c r="G75">
        <f>VLOOKUP(A75,Sheet1!L:M,2,0)</f>
        <v>-74369</v>
      </c>
    </row>
    <row r="76" spans="1:7" x14ac:dyDescent="0.2">
      <c r="A76" t="s">
        <v>588</v>
      </c>
      <c r="B76" t="s">
        <v>711</v>
      </c>
      <c r="C76" t="s">
        <v>651</v>
      </c>
      <c r="D76">
        <v>15000</v>
      </c>
      <c r="E76">
        <v>6.1000000000000004E-3</v>
      </c>
      <c r="F76" t="s">
        <v>723</v>
      </c>
      <c r="G76">
        <f>VLOOKUP(A76,Sheet1!L:M,2,0)</f>
        <v>-46462</v>
      </c>
    </row>
    <row r="77" spans="1:7" x14ac:dyDescent="0.2">
      <c r="A77" t="s">
        <v>589</v>
      </c>
      <c r="B77" t="s">
        <v>712</v>
      </c>
      <c r="C77" t="s">
        <v>636</v>
      </c>
      <c r="D77">
        <v>85000</v>
      </c>
      <c r="E77">
        <v>0.14000000000000001</v>
      </c>
      <c r="F77" t="s">
        <v>728</v>
      </c>
      <c r="G77">
        <f>VLOOKUP(A77,Sheet1!L:M,2,0)</f>
        <v>-81981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5"/>
  <sheetViews>
    <sheetView workbookViewId="0">
      <selection activeCell="Q6" sqref="Q6"/>
    </sheetView>
  </sheetViews>
  <sheetFormatPr defaultRowHeight="11.25" x14ac:dyDescent="0.2"/>
  <sheetData>
    <row r="1" spans="1:17" x14ac:dyDescent="0.2">
      <c r="A1" s="9" t="s">
        <v>0</v>
      </c>
      <c r="G1" s="12" t="s">
        <v>0</v>
      </c>
      <c r="L1" s="9" t="s">
        <v>0</v>
      </c>
      <c r="P1" s="9" t="s">
        <v>0</v>
      </c>
    </row>
    <row r="2" spans="1:17" ht="12" x14ac:dyDescent="0.2">
      <c r="A2" s="10" t="s">
        <v>18</v>
      </c>
      <c r="B2">
        <v>1</v>
      </c>
      <c r="G2" s="4" t="s">
        <v>32</v>
      </c>
      <c r="H2" t="str">
        <f t="shared" ref="H2:H65" si="0">G2&amp;","</f>
        <v>CFN10013346,</v>
      </c>
      <c r="L2" s="10" t="s">
        <v>32</v>
      </c>
      <c r="M2" s="7">
        <v>-18788</v>
      </c>
      <c r="P2" s="10" t="s">
        <v>55</v>
      </c>
      <c r="Q2" s="13" t="s">
        <v>717</v>
      </c>
    </row>
    <row r="3" spans="1:17" ht="12" x14ac:dyDescent="0.2">
      <c r="A3" s="10" t="s">
        <v>23</v>
      </c>
      <c r="B3">
        <v>1</v>
      </c>
      <c r="G3" s="4" t="s">
        <v>39</v>
      </c>
      <c r="H3" t="str">
        <f t="shared" si="0"/>
        <v>CFN10014646,</v>
      </c>
      <c r="L3" s="10" t="s">
        <v>39</v>
      </c>
      <c r="M3" s="7">
        <v>-96046</v>
      </c>
      <c r="P3" s="10" t="s">
        <v>91</v>
      </c>
      <c r="Q3" s="13" t="s">
        <v>717</v>
      </c>
    </row>
    <row r="4" spans="1:17" ht="12" x14ac:dyDescent="0.2">
      <c r="A4" s="10" t="s">
        <v>24</v>
      </c>
      <c r="B4">
        <v>1</v>
      </c>
      <c r="G4" s="4" t="s">
        <v>55</v>
      </c>
      <c r="H4" t="str">
        <f t="shared" si="0"/>
        <v>CFN10061595,</v>
      </c>
      <c r="L4" s="10" t="s">
        <v>55</v>
      </c>
      <c r="M4" s="7">
        <v>-13298</v>
      </c>
      <c r="P4" s="10" t="s">
        <v>97</v>
      </c>
      <c r="Q4" s="13" t="s">
        <v>717</v>
      </c>
    </row>
    <row r="5" spans="1:17" ht="12" x14ac:dyDescent="0.2">
      <c r="A5" s="10" t="s">
        <v>26</v>
      </c>
      <c r="B5">
        <v>1</v>
      </c>
      <c r="G5" s="4" t="s">
        <v>61</v>
      </c>
      <c r="H5" t="str">
        <f t="shared" si="0"/>
        <v>CFN10062814,</v>
      </c>
      <c r="L5" s="10" t="s">
        <v>61</v>
      </c>
      <c r="M5" s="7">
        <v>-2329</v>
      </c>
      <c r="P5" s="10" t="s">
        <v>98</v>
      </c>
      <c r="Q5" s="13" t="s">
        <v>717</v>
      </c>
    </row>
    <row r="6" spans="1:17" ht="12" x14ac:dyDescent="0.2">
      <c r="A6" s="10" t="s">
        <v>28</v>
      </c>
      <c r="B6">
        <v>1</v>
      </c>
      <c r="G6" s="4" t="s">
        <v>90</v>
      </c>
      <c r="H6" t="str">
        <f t="shared" si="0"/>
        <v>CFN10099177,</v>
      </c>
      <c r="L6" s="10" t="s">
        <v>90</v>
      </c>
      <c r="M6" s="7">
        <v>-236928</v>
      </c>
      <c r="P6" s="10" t="s">
        <v>103</v>
      </c>
      <c r="Q6" s="13" t="s">
        <v>717</v>
      </c>
    </row>
    <row r="7" spans="1:17" ht="12" x14ac:dyDescent="0.2">
      <c r="A7" s="10" t="s">
        <v>29</v>
      </c>
      <c r="B7">
        <v>1</v>
      </c>
      <c r="G7" s="4" t="s">
        <v>91</v>
      </c>
      <c r="H7" t="str">
        <f t="shared" si="0"/>
        <v>CFN10099178,</v>
      </c>
      <c r="L7" s="10" t="s">
        <v>91</v>
      </c>
      <c r="M7" s="7">
        <v>-8697</v>
      </c>
      <c r="P7" s="10" t="s">
        <v>104</v>
      </c>
      <c r="Q7" s="13" t="s">
        <v>717</v>
      </c>
    </row>
    <row r="8" spans="1:17" ht="12" x14ac:dyDescent="0.2">
      <c r="A8" s="10" t="s">
        <v>31</v>
      </c>
      <c r="B8">
        <v>1</v>
      </c>
      <c r="G8" s="4" t="s">
        <v>97</v>
      </c>
      <c r="H8" t="str">
        <f t="shared" si="0"/>
        <v>CFN10100591,</v>
      </c>
      <c r="L8" s="10" t="s">
        <v>97</v>
      </c>
      <c r="M8" s="7">
        <v>-23505</v>
      </c>
      <c r="P8" s="10" t="s">
        <v>148</v>
      </c>
      <c r="Q8" s="13" t="s">
        <v>717</v>
      </c>
    </row>
    <row r="9" spans="1:17" ht="12" x14ac:dyDescent="0.2">
      <c r="A9" s="10" t="s">
        <v>34</v>
      </c>
      <c r="B9">
        <v>1</v>
      </c>
      <c r="G9" s="4" t="s">
        <v>98</v>
      </c>
      <c r="H9" t="str">
        <f t="shared" si="0"/>
        <v>CFN10100594,</v>
      </c>
      <c r="L9" s="10" t="s">
        <v>98</v>
      </c>
      <c r="M9" s="7">
        <v>-10407</v>
      </c>
      <c r="P9" s="10" t="s">
        <v>154</v>
      </c>
      <c r="Q9" s="13" t="s">
        <v>717</v>
      </c>
    </row>
    <row r="10" spans="1:17" ht="12" x14ac:dyDescent="0.2">
      <c r="A10" s="10" t="s">
        <v>35</v>
      </c>
      <c r="B10">
        <v>1</v>
      </c>
      <c r="G10" s="4" t="s">
        <v>103</v>
      </c>
      <c r="H10" t="str">
        <f t="shared" si="0"/>
        <v>CFN10101646,</v>
      </c>
      <c r="L10" s="10" t="s">
        <v>103</v>
      </c>
      <c r="M10" s="7">
        <v>-7330</v>
      </c>
      <c r="P10" s="10" t="s">
        <v>157</v>
      </c>
      <c r="Q10" s="13" t="s">
        <v>717</v>
      </c>
    </row>
    <row r="11" spans="1:17" ht="12" x14ac:dyDescent="0.2">
      <c r="A11" s="10" t="s">
        <v>36</v>
      </c>
      <c r="B11">
        <v>1</v>
      </c>
      <c r="G11" s="4" t="s">
        <v>104</v>
      </c>
      <c r="H11" t="str">
        <f t="shared" si="0"/>
        <v>CFN10101647,</v>
      </c>
      <c r="L11" s="10" t="s">
        <v>104</v>
      </c>
      <c r="M11" s="7">
        <v>-9644</v>
      </c>
      <c r="P11" s="10" t="s">
        <v>158</v>
      </c>
      <c r="Q11" s="13" t="s">
        <v>717</v>
      </c>
    </row>
    <row r="12" spans="1:17" ht="12" x14ac:dyDescent="0.2">
      <c r="A12" s="10" t="s">
        <v>37</v>
      </c>
      <c r="B12">
        <v>1</v>
      </c>
      <c r="G12" s="4" t="s">
        <v>117</v>
      </c>
      <c r="H12" t="str">
        <f t="shared" si="0"/>
        <v>CFN10108963,</v>
      </c>
      <c r="L12" s="10" t="s">
        <v>117</v>
      </c>
      <c r="M12" s="7">
        <v>-21097</v>
      </c>
      <c r="P12" s="10" t="s">
        <v>159</v>
      </c>
      <c r="Q12" s="13" t="s">
        <v>717</v>
      </c>
    </row>
    <row r="13" spans="1:17" ht="12" x14ac:dyDescent="0.2">
      <c r="A13" s="10" t="s">
        <v>38</v>
      </c>
      <c r="B13">
        <v>1</v>
      </c>
      <c r="G13" s="4" t="s">
        <v>131</v>
      </c>
      <c r="H13" t="str">
        <f t="shared" si="0"/>
        <v>CFN10116280,</v>
      </c>
      <c r="L13" s="10" t="s">
        <v>131</v>
      </c>
      <c r="M13" s="7">
        <v>-19465</v>
      </c>
      <c r="P13" s="10" t="s">
        <v>169</v>
      </c>
      <c r="Q13" s="13" t="s">
        <v>717</v>
      </c>
    </row>
    <row r="14" spans="1:17" ht="12" x14ac:dyDescent="0.2">
      <c r="A14" s="10" t="s">
        <v>40</v>
      </c>
      <c r="B14">
        <v>1</v>
      </c>
      <c r="G14" s="4" t="s">
        <v>136</v>
      </c>
      <c r="H14" t="str">
        <f t="shared" si="0"/>
        <v>CFN10116355-R,</v>
      </c>
      <c r="L14" s="10" t="s">
        <v>136</v>
      </c>
      <c r="M14" s="7">
        <v>-22120</v>
      </c>
      <c r="P14" s="10" t="s">
        <v>178</v>
      </c>
      <c r="Q14" s="13" t="s">
        <v>717</v>
      </c>
    </row>
    <row r="15" spans="1:17" ht="12" x14ac:dyDescent="0.2">
      <c r="A15" s="10" t="s">
        <v>42</v>
      </c>
      <c r="B15">
        <v>1</v>
      </c>
      <c r="G15" s="4" t="s">
        <v>148</v>
      </c>
      <c r="H15" t="str">
        <f t="shared" si="0"/>
        <v>CFN10596443,</v>
      </c>
      <c r="L15" s="10" t="s">
        <v>148</v>
      </c>
      <c r="M15" s="7">
        <v>-24886</v>
      </c>
      <c r="P15" s="10" t="s">
        <v>180</v>
      </c>
      <c r="Q15" s="13" t="s">
        <v>717</v>
      </c>
    </row>
    <row r="16" spans="1:17" ht="12" x14ac:dyDescent="0.2">
      <c r="A16" s="10" t="s">
        <v>43</v>
      </c>
      <c r="B16">
        <v>1</v>
      </c>
      <c r="G16" s="4" t="s">
        <v>154</v>
      </c>
      <c r="H16" t="str">
        <f t="shared" si="0"/>
        <v>CFN11434695,</v>
      </c>
      <c r="L16" s="10" t="s">
        <v>154</v>
      </c>
      <c r="M16" s="7">
        <v>-8253</v>
      </c>
      <c r="P16" s="10" t="s">
        <v>181</v>
      </c>
      <c r="Q16" s="13" t="s">
        <v>717</v>
      </c>
    </row>
    <row r="17" spans="1:17" ht="12" x14ac:dyDescent="0.2">
      <c r="A17" s="10" t="s">
        <v>44</v>
      </c>
      <c r="B17">
        <v>1</v>
      </c>
      <c r="G17" s="4" t="s">
        <v>157</v>
      </c>
      <c r="H17" t="str">
        <f t="shared" si="0"/>
        <v>CFN11544595,</v>
      </c>
      <c r="L17" s="10" t="s">
        <v>157</v>
      </c>
      <c r="M17" s="7">
        <v>-17731</v>
      </c>
      <c r="P17" s="10" t="s">
        <v>188</v>
      </c>
      <c r="Q17" s="13" t="s">
        <v>717</v>
      </c>
    </row>
    <row r="18" spans="1:17" ht="12" x14ac:dyDescent="0.2">
      <c r="A18" s="10" t="s">
        <v>45</v>
      </c>
      <c r="B18">
        <v>1</v>
      </c>
      <c r="G18" s="4" t="s">
        <v>158</v>
      </c>
      <c r="H18" t="str">
        <f t="shared" si="0"/>
        <v>CFN11544596,</v>
      </c>
      <c r="L18" s="10" t="s">
        <v>158</v>
      </c>
      <c r="M18" s="7">
        <v>-248608</v>
      </c>
      <c r="P18" s="10" t="s">
        <v>194</v>
      </c>
      <c r="Q18" s="13" t="s">
        <v>717</v>
      </c>
    </row>
    <row r="19" spans="1:17" ht="12" x14ac:dyDescent="0.2">
      <c r="A19" s="10" t="s">
        <v>46</v>
      </c>
      <c r="B19">
        <v>1</v>
      </c>
      <c r="G19" s="4" t="s">
        <v>159</v>
      </c>
      <c r="H19" t="str">
        <f t="shared" si="0"/>
        <v>CFN11544597,</v>
      </c>
      <c r="L19" s="10" t="s">
        <v>159</v>
      </c>
      <c r="M19" s="7">
        <v>-31239</v>
      </c>
      <c r="P19" s="10" t="s">
        <v>210</v>
      </c>
      <c r="Q19" s="13" t="s">
        <v>717</v>
      </c>
    </row>
    <row r="20" spans="1:17" ht="12" x14ac:dyDescent="0.2">
      <c r="A20" s="10" t="s">
        <v>48</v>
      </c>
      <c r="B20">
        <v>1</v>
      </c>
      <c r="G20" s="4" t="s">
        <v>169</v>
      </c>
      <c r="H20" t="str">
        <f t="shared" si="0"/>
        <v>CFN11610365,</v>
      </c>
      <c r="L20" s="10" t="s">
        <v>169</v>
      </c>
      <c r="M20" s="7">
        <v>-32262</v>
      </c>
      <c r="P20" s="10" t="s">
        <v>212</v>
      </c>
      <c r="Q20" s="13" t="s">
        <v>717</v>
      </c>
    </row>
    <row r="21" spans="1:17" ht="12" x14ac:dyDescent="0.2">
      <c r="A21" s="10" t="s">
        <v>49</v>
      </c>
      <c r="B21">
        <v>1</v>
      </c>
      <c r="G21" s="4" t="s">
        <v>170</v>
      </c>
      <c r="H21" t="str">
        <f t="shared" si="0"/>
        <v>CFN11615922,</v>
      </c>
      <c r="L21" s="10" t="s">
        <v>170</v>
      </c>
      <c r="M21" s="7">
        <v>-108665</v>
      </c>
      <c r="P21" s="10" t="s">
        <v>214</v>
      </c>
      <c r="Q21" s="13" t="s">
        <v>717</v>
      </c>
    </row>
    <row r="22" spans="1:17" ht="12" x14ac:dyDescent="0.2">
      <c r="A22" s="10" t="s">
        <v>50</v>
      </c>
      <c r="B22">
        <v>1</v>
      </c>
      <c r="G22" s="4" t="s">
        <v>178</v>
      </c>
      <c r="H22" t="str">
        <f t="shared" si="0"/>
        <v>CFN11642814,</v>
      </c>
      <c r="L22" s="10" t="s">
        <v>178</v>
      </c>
      <c r="M22" s="7">
        <v>-8307</v>
      </c>
      <c r="P22" s="10" t="s">
        <v>216</v>
      </c>
      <c r="Q22" s="13" t="s">
        <v>717</v>
      </c>
    </row>
    <row r="23" spans="1:17" ht="12" x14ac:dyDescent="0.2">
      <c r="A23" s="10" t="s">
        <v>51</v>
      </c>
      <c r="B23">
        <v>1</v>
      </c>
      <c r="G23" s="4" t="s">
        <v>180</v>
      </c>
      <c r="H23" t="str">
        <f t="shared" si="0"/>
        <v>CFN11667772,</v>
      </c>
      <c r="L23" s="10" t="s">
        <v>180</v>
      </c>
      <c r="M23" s="7">
        <v>-16136</v>
      </c>
      <c r="P23" s="10" t="s">
        <v>247</v>
      </c>
      <c r="Q23" s="13" t="s">
        <v>717</v>
      </c>
    </row>
    <row r="24" spans="1:17" ht="12" x14ac:dyDescent="0.2">
      <c r="A24" s="10" t="s">
        <v>52</v>
      </c>
      <c r="B24">
        <v>1</v>
      </c>
      <c r="G24" s="4" t="s">
        <v>181</v>
      </c>
      <c r="H24" t="str">
        <f t="shared" si="0"/>
        <v>CFN11672625,</v>
      </c>
      <c r="L24" s="10" t="s">
        <v>181</v>
      </c>
      <c r="M24" s="7">
        <v>-29094</v>
      </c>
      <c r="P24" s="10" t="s">
        <v>264</v>
      </c>
      <c r="Q24" s="13" t="s">
        <v>717</v>
      </c>
    </row>
    <row r="25" spans="1:17" ht="12" x14ac:dyDescent="0.2">
      <c r="A25" s="10" t="s">
        <v>53</v>
      </c>
      <c r="B25">
        <v>1</v>
      </c>
      <c r="G25" s="4" t="s">
        <v>188</v>
      </c>
      <c r="H25" t="str">
        <f t="shared" si="0"/>
        <v>CFN11712422,</v>
      </c>
      <c r="L25" s="10" t="s">
        <v>188</v>
      </c>
      <c r="M25" s="7">
        <v>-7206</v>
      </c>
      <c r="P25" s="10" t="s">
        <v>272</v>
      </c>
      <c r="Q25" s="13" t="s">
        <v>717</v>
      </c>
    </row>
    <row r="26" spans="1:17" ht="12" x14ac:dyDescent="0.2">
      <c r="A26" s="10" t="s">
        <v>54</v>
      </c>
      <c r="B26">
        <v>1</v>
      </c>
      <c r="G26" s="4" t="s">
        <v>194</v>
      </c>
      <c r="H26" t="str">
        <f t="shared" si="0"/>
        <v>CFN11787511,</v>
      </c>
      <c r="L26" s="10" t="s">
        <v>194</v>
      </c>
      <c r="M26" s="7">
        <v>-3724</v>
      </c>
      <c r="P26" s="10" t="s">
        <v>300</v>
      </c>
      <c r="Q26" s="13" t="s">
        <v>717</v>
      </c>
    </row>
    <row r="27" spans="1:17" ht="12" x14ac:dyDescent="0.2">
      <c r="A27" s="10" t="s">
        <v>56</v>
      </c>
      <c r="B27">
        <v>1</v>
      </c>
      <c r="G27" s="4" t="s">
        <v>195</v>
      </c>
      <c r="H27" t="str">
        <f t="shared" si="0"/>
        <v>CFN11806808,</v>
      </c>
      <c r="L27" s="10" t="s">
        <v>195</v>
      </c>
      <c r="M27" s="7">
        <v>-123200</v>
      </c>
      <c r="P27" s="10" t="s">
        <v>348</v>
      </c>
      <c r="Q27" s="13" t="s">
        <v>717</v>
      </c>
    </row>
    <row r="28" spans="1:17" ht="12" x14ac:dyDescent="0.2">
      <c r="A28" s="10" t="s">
        <v>57</v>
      </c>
      <c r="B28">
        <v>1</v>
      </c>
      <c r="G28" s="4" t="s">
        <v>196</v>
      </c>
      <c r="H28" t="str">
        <f t="shared" si="0"/>
        <v>CFN11820360,</v>
      </c>
      <c r="L28" s="10" t="s">
        <v>196</v>
      </c>
      <c r="M28" s="7">
        <v>-3224</v>
      </c>
      <c r="P28" s="10" t="s">
        <v>350</v>
      </c>
      <c r="Q28" s="13" t="s">
        <v>717</v>
      </c>
    </row>
    <row r="29" spans="1:17" ht="12" x14ac:dyDescent="0.2">
      <c r="A29" s="10" t="s">
        <v>58</v>
      </c>
      <c r="B29">
        <v>1</v>
      </c>
      <c r="G29" s="4" t="s">
        <v>197</v>
      </c>
      <c r="H29" t="str">
        <f t="shared" si="0"/>
        <v>CFN11830091,</v>
      </c>
      <c r="L29" s="10" t="s">
        <v>197</v>
      </c>
      <c r="M29" s="7">
        <v>-10148</v>
      </c>
      <c r="P29" s="10" t="s">
        <v>351</v>
      </c>
      <c r="Q29" s="13" t="s">
        <v>717</v>
      </c>
    </row>
    <row r="30" spans="1:17" ht="12" x14ac:dyDescent="0.2">
      <c r="A30" s="10" t="s">
        <v>59</v>
      </c>
      <c r="B30">
        <v>1</v>
      </c>
      <c r="G30" s="4" t="s">
        <v>209</v>
      </c>
      <c r="H30" t="str">
        <f t="shared" si="0"/>
        <v>CFN12273771-R,</v>
      </c>
      <c r="L30" s="10" t="s">
        <v>209</v>
      </c>
      <c r="M30" s="7">
        <v>-1972</v>
      </c>
      <c r="P30" s="10" t="s">
        <v>429</v>
      </c>
      <c r="Q30" s="13" t="s">
        <v>717</v>
      </c>
    </row>
    <row r="31" spans="1:17" ht="12" x14ac:dyDescent="0.2">
      <c r="A31" s="10" t="s">
        <v>60</v>
      </c>
      <c r="B31">
        <v>1</v>
      </c>
      <c r="G31" s="4" t="s">
        <v>210</v>
      </c>
      <c r="H31" t="str">
        <f t="shared" si="0"/>
        <v>CFN12273797,</v>
      </c>
      <c r="L31" s="10" t="s">
        <v>210</v>
      </c>
      <c r="M31" s="7">
        <v>-11720</v>
      </c>
      <c r="P31" s="10" t="s">
        <v>467</v>
      </c>
      <c r="Q31" s="13" t="s">
        <v>717</v>
      </c>
    </row>
    <row r="32" spans="1:17" ht="12" x14ac:dyDescent="0.2">
      <c r="A32" s="10" t="s">
        <v>62</v>
      </c>
      <c r="B32">
        <v>1</v>
      </c>
      <c r="G32" s="4" t="s">
        <v>212</v>
      </c>
      <c r="H32" t="str">
        <f t="shared" si="0"/>
        <v>CFN12273883,</v>
      </c>
      <c r="L32" s="10" t="s">
        <v>212</v>
      </c>
      <c r="M32" s="7">
        <v>-8243</v>
      </c>
      <c r="P32" s="10" t="s">
        <v>472</v>
      </c>
      <c r="Q32" s="13" t="s">
        <v>717</v>
      </c>
    </row>
    <row r="33" spans="1:17" ht="12" x14ac:dyDescent="0.2">
      <c r="A33" s="10" t="s">
        <v>63</v>
      </c>
      <c r="B33">
        <v>1</v>
      </c>
      <c r="G33" s="4" t="s">
        <v>213</v>
      </c>
      <c r="H33" t="str">
        <f t="shared" si="0"/>
        <v>CFN12273884,</v>
      </c>
      <c r="L33" s="10" t="s">
        <v>213</v>
      </c>
      <c r="M33" s="7">
        <v>-15659</v>
      </c>
      <c r="P33" s="10" t="s">
        <v>475</v>
      </c>
      <c r="Q33" s="13" t="s">
        <v>717</v>
      </c>
    </row>
    <row r="34" spans="1:17" ht="12" x14ac:dyDescent="0.2">
      <c r="A34" s="10" t="s">
        <v>64</v>
      </c>
      <c r="B34">
        <v>1</v>
      </c>
      <c r="G34" s="4" t="s">
        <v>214</v>
      </c>
      <c r="H34" t="str">
        <f t="shared" si="0"/>
        <v>CFN12274103,</v>
      </c>
      <c r="L34" s="10" t="s">
        <v>214</v>
      </c>
      <c r="M34" s="7">
        <v>-8133</v>
      </c>
      <c r="P34" s="10" t="s">
        <v>477</v>
      </c>
      <c r="Q34" s="13" t="s">
        <v>717</v>
      </c>
    </row>
    <row r="35" spans="1:17" ht="12" x14ac:dyDescent="0.2">
      <c r="A35" s="10" t="s">
        <v>65</v>
      </c>
      <c r="B35">
        <v>1</v>
      </c>
      <c r="G35" s="4" t="s">
        <v>215</v>
      </c>
      <c r="H35" t="str">
        <f t="shared" si="0"/>
        <v>CFN12274153,</v>
      </c>
      <c r="L35" s="10" t="s">
        <v>215</v>
      </c>
      <c r="M35" s="7">
        <v>-39642</v>
      </c>
      <c r="P35" s="10" t="s">
        <v>478</v>
      </c>
      <c r="Q35" s="13" t="s">
        <v>717</v>
      </c>
    </row>
    <row r="36" spans="1:17" ht="12" x14ac:dyDescent="0.2">
      <c r="A36" s="10" t="s">
        <v>66</v>
      </c>
      <c r="B36">
        <v>1</v>
      </c>
      <c r="G36" s="4" t="s">
        <v>216</v>
      </c>
      <c r="H36" t="str">
        <f t="shared" si="0"/>
        <v>CFN12274200,</v>
      </c>
      <c r="L36" s="10" t="s">
        <v>216</v>
      </c>
      <c r="M36" s="7">
        <v>-22215</v>
      </c>
      <c r="P36" s="10" t="s">
        <v>479</v>
      </c>
      <c r="Q36" s="13" t="s">
        <v>717</v>
      </c>
    </row>
    <row r="37" spans="1:17" ht="12" x14ac:dyDescent="0.2">
      <c r="A37" s="10" t="s">
        <v>67</v>
      </c>
      <c r="B37">
        <v>1</v>
      </c>
      <c r="G37" s="4" t="s">
        <v>219</v>
      </c>
      <c r="H37" t="str">
        <f t="shared" si="0"/>
        <v>CFN12280077,</v>
      </c>
      <c r="L37" s="10" t="s">
        <v>219</v>
      </c>
      <c r="M37" s="7">
        <v>-26188</v>
      </c>
      <c r="P37" s="10" t="s">
        <v>480</v>
      </c>
      <c r="Q37" s="13" t="s">
        <v>717</v>
      </c>
    </row>
    <row r="38" spans="1:17" ht="12" x14ac:dyDescent="0.2">
      <c r="A38" s="10" t="s">
        <v>68</v>
      </c>
      <c r="B38">
        <v>1</v>
      </c>
      <c r="G38" s="4" t="s">
        <v>228</v>
      </c>
      <c r="H38" t="str">
        <f t="shared" si="0"/>
        <v>CFN144713,</v>
      </c>
      <c r="L38" s="10" t="s">
        <v>228</v>
      </c>
      <c r="M38" s="7">
        <v>-14114</v>
      </c>
      <c r="P38" s="10" t="s">
        <v>482</v>
      </c>
      <c r="Q38" s="13" t="s">
        <v>717</v>
      </c>
    </row>
    <row r="39" spans="1:17" ht="12" x14ac:dyDescent="0.2">
      <c r="A39" s="10" t="s">
        <v>69</v>
      </c>
      <c r="B39">
        <v>1</v>
      </c>
      <c r="G39" s="4" t="s">
        <v>247</v>
      </c>
      <c r="H39" t="str">
        <f t="shared" si="0"/>
        <v>CFN304771,</v>
      </c>
      <c r="L39" s="10" t="s">
        <v>247</v>
      </c>
      <c r="M39" s="7">
        <v>-55010</v>
      </c>
      <c r="P39" s="10" t="s">
        <v>485</v>
      </c>
      <c r="Q39" s="13" t="s">
        <v>717</v>
      </c>
    </row>
    <row r="40" spans="1:17" ht="12" x14ac:dyDescent="0.2">
      <c r="A40" s="10" t="s">
        <v>70</v>
      </c>
      <c r="B40">
        <v>1</v>
      </c>
      <c r="G40" s="4" t="s">
        <v>264</v>
      </c>
      <c r="H40" t="str">
        <f t="shared" si="0"/>
        <v>CFN320036,</v>
      </c>
      <c r="L40" s="10" t="s">
        <v>264</v>
      </c>
      <c r="M40" s="7">
        <v>-43946</v>
      </c>
      <c r="P40" s="10" t="s">
        <v>488</v>
      </c>
      <c r="Q40" s="13" t="s">
        <v>717</v>
      </c>
    </row>
    <row r="41" spans="1:17" ht="12" x14ac:dyDescent="0.2">
      <c r="A41" s="10" t="s">
        <v>71</v>
      </c>
      <c r="B41">
        <v>1</v>
      </c>
      <c r="G41" s="4" t="s">
        <v>272</v>
      </c>
      <c r="H41" t="str">
        <f t="shared" si="0"/>
        <v>CFN320083,</v>
      </c>
      <c r="L41" s="10" t="s">
        <v>272</v>
      </c>
      <c r="M41" s="7">
        <v>-3609</v>
      </c>
      <c r="P41" s="10" t="s">
        <v>490</v>
      </c>
      <c r="Q41" s="13" t="s">
        <v>717</v>
      </c>
    </row>
    <row r="42" spans="1:17" ht="12" x14ac:dyDescent="0.2">
      <c r="A42" s="10" t="s">
        <v>72</v>
      </c>
      <c r="B42">
        <v>1</v>
      </c>
      <c r="G42" s="4" t="s">
        <v>273</v>
      </c>
      <c r="H42" t="str">
        <f t="shared" si="0"/>
        <v>CFN320086,</v>
      </c>
      <c r="L42" s="10" t="s">
        <v>273</v>
      </c>
      <c r="M42" s="7">
        <v>-9237</v>
      </c>
      <c r="P42" s="10" t="s">
        <v>493</v>
      </c>
      <c r="Q42" s="13" t="s">
        <v>717</v>
      </c>
    </row>
    <row r="43" spans="1:17" ht="12" x14ac:dyDescent="0.2">
      <c r="A43" s="10" t="s">
        <v>73</v>
      </c>
      <c r="B43">
        <v>1</v>
      </c>
      <c r="G43" s="4" t="s">
        <v>282</v>
      </c>
      <c r="H43" t="str">
        <f t="shared" si="0"/>
        <v>CFN320157R010,</v>
      </c>
      <c r="L43" s="10" t="s">
        <v>282</v>
      </c>
      <c r="M43" s="7">
        <v>-22414</v>
      </c>
      <c r="P43" s="10" t="s">
        <v>499</v>
      </c>
      <c r="Q43" s="13" t="s">
        <v>717</v>
      </c>
    </row>
    <row r="44" spans="1:17" ht="12" x14ac:dyDescent="0.2">
      <c r="A44" s="10" t="s">
        <v>74</v>
      </c>
      <c r="B44">
        <v>1</v>
      </c>
      <c r="G44" s="4" t="s">
        <v>295</v>
      </c>
      <c r="H44" t="str">
        <f t="shared" si="0"/>
        <v>CFN320782,</v>
      </c>
      <c r="L44" s="10" t="s">
        <v>295</v>
      </c>
      <c r="M44" s="7">
        <v>-29610</v>
      </c>
      <c r="P44" s="10" t="s">
        <v>502</v>
      </c>
      <c r="Q44" s="13" t="s">
        <v>717</v>
      </c>
    </row>
    <row r="45" spans="1:17" ht="12" x14ac:dyDescent="0.2">
      <c r="A45" s="10" t="s">
        <v>75</v>
      </c>
      <c r="B45">
        <v>1</v>
      </c>
      <c r="G45" s="4" t="s">
        <v>300</v>
      </c>
      <c r="H45" t="str">
        <f t="shared" si="0"/>
        <v>CFN320799,</v>
      </c>
      <c r="L45" s="10" t="s">
        <v>300</v>
      </c>
      <c r="M45" s="7">
        <v>-17661</v>
      </c>
      <c r="P45" s="10" t="s">
        <v>504</v>
      </c>
      <c r="Q45" s="13" t="s">
        <v>717</v>
      </c>
    </row>
    <row r="46" spans="1:17" ht="12" x14ac:dyDescent="0.2">
      <c r="A46" s="10" t="s">
        <v>76</v>
      </c>
      <c r="B46">
        <v>1</v>
      </c>
      <c r="G46" s="4" t="s">
        <v>311</v>
      </c>
      <c r="H46" t="str">
        <f t="shared" si="0"/>
        <v>CFN320920,</v>
      </c>
      <c r="L46" s="10" t="s">
        <v>311</v>
      </c>
      <c r="M46" s="7">
        <v>-6550</v>
      </c>
      <c r="P46" s="10" t="s">
        <v>505</v>
      </c>
      <c r="Q46" s="13" t="s">
        <v>717</v>
      </c>
    </row>
    <row r="47" spans="1:17" ht="12" x14ac:dyDescent="0.2">
      <c r="A47" s="10" t="s">
        <v>77</v>
      </c>
      <c r="B47">
        <v>1</v>
      </c>
      <c r="G47" s="4" t="s">
        <v>322</v>
      </c>
      <c r="H47" t="str">
        <f t="shared" si="0"/>
        <v>CFN320966-R,</v>
      </c>
      <c r="L47" s="10" t="s">
        <v>322</v>
      </c>
      <c r="M47" s="7">
        <v>-190</v>
      </c>
      <c r="P47" s="10" t="s">
        <v>506</v>
      </c>
      <c r="Q47" s="13" t="s">
        <v>717</v>
      </c>
    </row>
    <row r="48" spans="1:17" ht="12" x14ac:dyDescent="0.2">
      <c r="A48" s="10" t="s">
        <v>78</v>
      </c>
      <c r="B48">
        <v>1</v>
      </c>
      <c r="G48" s="4" t="s">
        <v>348</v>
      </c>
      <c r="H48" t="str">
        <f t="shared" si="0"/>
        <v>CFN3410109301,</v>
      </c>
      <c r="L48" s="10" t="s">
        <v>348</v>
      </c>
      <c r="M48" s="7">
        <v>-5518</v>
      </c>
      <c r="P48" s="10" t="s">
        <v>508</v>
      </c>
      <c r="Q48" s="13" t="s">
        <v>717</v>
      </c>
    </row>
    <row r="49" spans="1:17" ht="12" x14ac:dyDescent="0.2">
      <c r="A49" s="10" t="s">
        <v>79</v>
      </c>
      <c r="B49">
        <v>1</v>
      </c>
      <c r="G49" s="4" t="s">
        <v>350</v>
      </c>
      <c r="H49" t="str">
        <f t="shared" si="0"/>
        <v>CFN8111214992,</v>
      </c>
      <c r="L49" s="10" t="s">
        <v>350</v>
      </c>
      <c r="M49" s="7">
        <v>-10078</v>
      </c>
      <c r="P49" s="10" t="s">
        <v>509</v>
      </c>
      <c r="Q49" s="13" t="s">
        <v>717</v>
      </c>
    </row>
    <row r="50" spans="1:17" ht="12" x14ac:dyDescent="0.2">
      <c r="A50" s="10" t="s">
        <v>80</v>
      </c>
      <c r="B50">
        <v>1</v>
      </c>
      <c r="G50" s="4" t="s">
        <v>351</v>
      </c>
      <c r="H50" t="str">
        <f t="shared" si="0"/>
        <v>CFN811131104,</v>
      </c>
      <c r="L50" s="10" t="s">
        <v>351</v>
      </c>
      <c r="M50" s="7">
        <v>-5054</v>
      </c>
      <c r="P50" s="10" t="s">
        <v>511</v>
      </c>
      <c r="Q50" s="13" t="s">
        <v>717</v>
      </c>
    </row>
    <row r="51" spans="1:17" ht="12" x14ac:dyDescent="0.2">
      <c r="A51" s="10" t="s">
        <v>81</v>
      </c>
      <c r="B51">
        <v>1</v>
      </c>
      <c r="G51" s="4" t="s">
        <v>382</v>
      </c>
      <c r="H51" t="str">
        <f t="shared" si="0"/>
        <v>CFN812291,</v>
      </c>
      <c r="L51" s="10" t="s">
        <v>382</v>
      </c>
      <c r="M51" s="7">
        <v>-6220</v>
      </c>
      <c r="P51" s="10" t="s">
        <v>540</v>
      </c>
      <c r="Q51" s="13" t="s">
        <v>717</v>
      </c>
    </row>
    <row r="52" spans="1:17" ht="12" x14ac:dyDescent="0.2">
      <c r="A52" s="10" t="s">
        <v>82</v>
      </c>
      <c r="B52">
        <v>1</v>
      </c>
      <c r="G52" s="4" t="s">
        <v>428</v>
      </c>
      <c r="H52" t="str">
        <f t="shared" si="0"/>
        <v>CFN815120,</v>
      </c>
      <c r="L52" s="10" t="s">
        <v>428</v>
      </c>
      <c r="M52" s="7">
        <v>-10649</v>
      </c>
      <c r="P52" s="10" t="s">
        <v>558</v>
      </c>
      <c r="Q52" s="13" t="s">
        <v>717</v>
      </c>
    </row>
    <row r="53" spans="1:17" ht="12" x14ac:dyDescent="0.2">
      <c r="A53" s="10" t="s">
        <v>83</v>
      </c>
      <c r="B53">
        <v>1</v>
      </c>
      <c r="G53" s="4" t="s">
        <v>429</v>
      </c>
      <c r="H53" t="str">
        <f t="shared" si="0"/>
        <v>CFN815130,</v>
      </c>
      <c r="L53" s="10" t="s">
        <v>429</v>
      </c>
      <c r="M53" s="7">
        <v>-47307</v>
      </c>
      <c r="P53" s="10" t="s">
        <v>569</v>
      </c>
      <c r="Q53" s="13" t="s">
        <v>717</v>
      </c>
    </row>
    <row r="54" spans="1:17" ht="12" x14ac:dyDescent="0.2">
      <c r="A54" s="10" t="s">
        <v>84</v>
      </c>
      <c r="B54">
        <v>1</v>
      </c>
      <c r="G54" s="4" t="s">
        <v>431</v>
      </c>
      <c r="H54" t="str">
        <f t="shared" si="0"/>
        <v>CFN815136,</v>
      </c>
      <c r="L54" s="10" t="s">
        <v>431</v>
      </c>
      <c r="M54" s="7">
        <v>-9794</v>
      </c>
      <c r="P54" s="10" t="s">
        <v>576</v>
      </c>
      <c r="Q54" s="13" t="s">
        <v>717</v>
      </c>
    </row>
    <row r="55" spans="1:17" ht="12" x14ac:dyDescent="0.2">
      <c r="A55" s="10" t="s">
        <v>85</v>
      </c>
      <c r="B55">
        <v>1</v>
      </c>
      <c r="G55" s="4" t="s">
        <v>456</v>
      </c>
      <c r="H55" t="str">
        <f t="shared" si="0"/>
        <v>CFN8178031000,</v>
      </c>
      <c r="L55" s="10" t="s">
        <v>456</v>
      </c>
      <c r="M55" s="7">
        <v>-119393</v>
      </c>
      <c r="P55" s="10" t="s">
        <v>589</v>
      </c>
      <c r="Q55" s="13" t="s">
        <v>717</v>
      </c>
    </row>
    <row r="56" spans="1:17" ht="12" x14ac:dyDescent="0.2">
      <c r="A56" s="10" t="s">
        <v>86</v>
      </c>
      <c r="B56">
        <v>1</v>
      </c>
      <c r="G56" s="4" t="s">
        <v>467</v>
      </c>
      <c r="H56" t="str">
        <f t="shared" si="0"/>
        <v>CFN8178031473,</v>
      </c>
      <c r="L56" s="10" t="s">
        <v>467</v>
      </c>
      <c r="M56" s="7">
        <v>-5579</v>
      </c>
    </row>
    <row r="57" spans="1:17" ht="12" x14ac:dyDescent="0.2">
      <c r="A57" s="10" t="s">
        <v>87</v>
      </c>
      <c r="B57">
        <v>1</v>
      </c>
      <c r="G57" s="4" t="s">
        <v>468</v>
      </c>
      <c r="H57" t="str">
        <f t="shared" si="0"/>
        <v>CFN8178031503,</v>
      </c>
      <c r="L57" s="10" t="s">
        <v>468</v>
      </c>
      <c r="M57" s="7">
        <v>-10071</v>
      </c>
    </row>
    <row r="58" spans="1:17" ht="12" x14ac:dyDescent="0.2">
      <c r="A58" s="10" t="s">
        <v>88</v>
      </c>
      <c r="B58">
        <v>1</v>
      </c>
      <c r="G58" s="4" t="s">
        <v>472</v>
      </c>
      <c r="H58" t="str">
        <f t="shared" si="0"/>
        <v>CFN8178031963,</v>
      </c>
      <c r="L58" s="10" t="s">
        <v>472</v>
      </c>
      <c r="M58" s="7">
        <v>-5007</v>
      </c>
    </row>
    <row r="59" spans="1:17" ht="12" x14ac:dyDescent="0.2">
      <c r="A59" s="10" t="s">
        <v>89</v>
      </c>
      <c r="B59">
        <v>1</v>
      </c>
      <c r="G59" s="4" t="s">
        <v>475</v>
      </c>
      <c r="H59" t="str">
        <f t="shared" si="0"/>
        <v>CFN8178032213,</v>
      </c>
      <c r="L59" s="10" t="s">
        <v>475</v>
      </c>
      <c r="M59" s="7">
        <v>-5417</v>
      </c>
    </row>
    <row r="60" spans="1:17" ht="12" x14ac:dyDescent="0.2">
      <c r="A60" s="10" t="s">
        <v>92</v>
      </c>
      <c r="B60">
        <v>1</v>
      </c>
      <c r="G60" s="4" t="s">
        <v>477</v>
      </c>
      <c r="H60" t="str">
        <f t="shared" si="0"/>
        <v>CFN8178032432,</v>
      </c>
      <c r="L60" s="10" t="s">
        <v>477</v>
      </c>
      <c r="M60" s="7">
        <v>-5494</v>
      </c>
    </row>
    <row r="61" spans="1:17" ht="12" x14ac:dyDescent="0.2">
      <c r="A61" s="10" t="s">
        <v>93</v>
      </c>
      <c r="B61">
        <v>1</v>
      </c>
      <c r="G61" s="4" t="s">
        <v>478</v>
      </c>
      <c r="H61" t="str">
        <f t="shared" si="0"/>
        <v>CFN8178032491,</v>
      </c>
      <c r="L61" s="10" t="s">
        <v>478</v>
      </c>
      <c r="M61" s="7">
        <v>-16305</v>
      </c>
    </row>
    <row r="62" spans="1:17" ht="12" x14ac:dyDescent="0.2">
      <c r="A62" s="10" t="s">
        <v>94</v>
      </c>
      <c r="B62">
        <v>1</v>
      </c>
      <c r="G62" s="4" t="s">
        <v>479</v>
      </c>
      <c r="H62" t="str">
        <f t="shared" si="0"/>
        <v>CFN8178032492,</v>
      </c>
      <c r="L62" s="10" t="s">
        <v>479</v>
      </c>
      <c r="M62" s="7">
        <v>-14289</v>
      </c>
    </row>
    <row r="63" spans="1:17" ht="12" x14ac:dyDescent="0.2">
      <c r="A63" s="10" t="s">
        <v>95</v>
      </c>
      <c r="B63">
        <v>1</v>
      </c>
      <c r="G63" s="4" t="s">
        <v>480</v>
      </c>
      <c r="H63" t="str">
        <f t="shared" si="0"/>
        <v>CFN8178032493,</v>
      </c>
      <c r="L63" s="10" t="s">
        <v>480</v>
      </c>
      <c r="M63" s="7">
        <v>-38602</v>
      </c>
    </row>
    <row r="64" spans="1:17" ht="12" x14ac:dyDescent="0.2">
      <c r="A64" s="10" t="s">
        <v>96</v>
      </c>
      <c r="B64">
        <v>1</v>
      </c>
      <c r="G64" s="4" t="s">
        <v>481</v>
      </c>
      <c r="H64" t="str">
        <f t="shared" si="0"/>
        <v>CFN8178032552,</v>
      </c>
      <c r="L64" s="10" t="s">
        <v>481</v>
      </c>
      <c r="M64" s="7">
        <v>-27274</v>
      </c>
    </row>
    <row r="65" spans="1:13" ht="12" x14ac:dyDescent="0.2">
      <c r="A65" s="10" t="s">
        <v>99</v>
      </c>
      <c r="B65">
        <v>1</v>
      </c>
      <c r="G65" s="4" t="s">
        <v>482</v>
      </c>
      <c r="H65" t="str">
        <f t="shared" si="0"/>
        <v>CFN8178032613,</v>
      </c>
      <c r="L65" s="10" t="s">
        <v>482</v>
      </c>
      <c r="M65" s="7">
        <v>-17513</v>
      </c>
    </row>
    <row r="66" spans="1:13" ht="12" x14ac:dyDescent="0.2">
      <c r="A66" s="10" t="s">
        <v>100</v>
      </c>
      <c r="B66">
        <v>1</v>
      </c>
      <c r="G66" s="4" t="s">
        <v>483</v>
      </c>
      <c r="H66" t="str">
        <f t="shared" ref="H66:H92" si="1">G66&amp;","</f>
        <v>CFN8178033013,</v>
      </c>
      <c r="L66" s="10" t="s">
        <v>483</v>
      </c>
      <c r="M66" s="7">
        <v>-117768</v>
      </c>
    </row>
    <row r="67" spans="1:13" ht="12" x14ac:dyDescent="0.2">
      <c r="A67" s="10" t="s">
        <v>101</v>
      </c>
      <c r="B67">
        <v>1</v>
      </c>
      <c r="G67" s="4" t="s">
        <v>485</v>
      </c>
      <c r="H67" t="str">
        <f t="shared" si="1"/>
        <v>CFN8178033323,</v>
      </c>
      <c r="L67" s="10" t="s">
        <v>485</v>
      </c>
      <c r="M67" s="7">
        <v>-19130</v>
      </c>
    </row>
    <row r="68" spans="1:13" ht="12" x14ac:dyDescent="0.2">
      <c r="A68" s="10" t="s">
        <v>102</v>
      </c>
      <c r="B68">
        <v>1</v>
      </c>
      <c r="G68" s="4" t="s">
        <v>488</v>
      </c>
      <c r="H68" t="str">
        <f t="shared" si="1"/>
        <v>CFN8178033742,</v>
      </c>
      <c r="L68" s="10" t="s">
        <v>488</v>
      </c>
      <c r="M68" s="7">
        <v>-76406</v>
      </c>
    </row>
    <row r="69" spans="1:13" ht="12" x14ac:dyDescent="0.2">
      <c r="A69" s="10" t="s">
        <v>105</v>
      </c>
      <c r="B69">
        <v>1</v>
      </c>
      <c r="G69" s="4" t="s">
        <v>490</v>
      </c>
      <c r="H69" t="str">
        <f t="shared" si="1"/>
        <v>CFN8178034023,</v>
      </c>
      <c r="L69" s="10" t="s">
        <v>490</v>
      </c>
      <c r="M69" s="7">
        <v>-47434</v>
      </c>
    </row>
    <row r="70" spans="1:13" ht="12" x14ac:dyDescent="0.2">
      <c r="A70" s="10" t="s">
        <v>106</v>
      </c>
      <c r="B70">
        <v>1</v>
      </c>
      <c r="G70" s="4" t="s">
        <v>493</v>
      </c>
      <c r="H70" t="str">
        <f t="shared" si="1"/>
        <v>CFN8178034753,</v>
      </c>
      <c r="L70" s="10" t="s">
        <v>493</v>
      </c>
      <c r="M70" s="7">
        <v>-12274</v>
      </c>
    </row>
    <row r="71" spans="1:13" ht="12" x14ac:dyDescent="0.2">
      <c r="A71" s="10" t="s">
        <v>107</v>
      </c>
      <c r="B71">
        <v>1</v>
      </c>
      <c r="G71" s="4" t="s">
        <v>494</v>
      </c>
      <c r="H71" t="str">
        <f t="shared" si="1"/>
        <v>CFN8178034990,</v>
      </c>
      <c r="L71" s="10" t="s">
        <v>494</v>
      </c>
      <c r="M71" s="7">
        <v>-610722</v>
      </c>
    </row>
    <row r="72" spans="1:13" ht="12" x14ac:dyDescent="0.2">
      <c r="A72" s="10" t="s">
        <v>108</v>
      </c>
      <c r="B72">
        <v>1</v>
      </c>
      <c r="G72" s="4" t="s">
        <v>499</v>
      </c>
      <c r="H72" t="str">
        <f t="shared" si="1"/>
        <v>CFN8178035111,</v>
      </c>
      <c r="L72" s="10" t="s">
        <v>499</v>
      </c>
      <c r="M72" s="7">
        <v>-11053</v>
      </c>
    </row>
    <row r="73" spans="1:13" ht="12" x14ac:dyDescent="0.2">
      <c r="A73" s="10" t="s">
        <v>109</v>
      </c>
      <c r="B73">
        <v>1</v>
      </c>
      <c r="G73" s="4" t="s">
        <v>502</v>
      </c>
      <c r="H73" t="str">
        <f t="shared" si="1"/>
        <v>CFN8178036043,</v>
      </c>
      <c r="L73" s="10" t="s">
        <v>502</v>
      </c>
      <c r="M73" s="7">
        <v>-30538</v>
      </c>
    </row>
    <row r="74" spans="1:13" ht="12" x14ac:dyDescent="0.2">
      <c r="A74" s="10" t="s">
        <v>110</v>
      </c>
      <c r="B74">
        <v>1</v>
      </c>
      <c r="G74" s="4" t="s">
        <v>504</v>
      </c>
      <c r="H74" t="str">
        <f t="shared" si="1"/>
        <v>CFN8178036653,</v>
      </c>
      <c r="L74" s="10" t="s">
        <v>504</v>
      </c>
      <c r="M74" s="7">
        <v>-13394</v>
      </c>
    </row>
    <row r="75" spans="1:13" ht="12" x14ac:dyDescent="0.2">
      <c r="A75" s="10" t="s">
        <v>111</v>
      </c>
      <c r="B75">
        <v>1</v>
      </c>
      <c r="G75" s="4" t="s">
        <v>505</v>
      </c>
      <c r="H75" t="str">
        <f t="shared" si="1"/>
        <v>CFN8178036811,</v>
      </c>
      <c r="L75" s="10" t="s">
        <v>505</v>
      </c>
      <c r="M75" s="7">
        <v>-3684</v>
      </c>
    </row>
    <row r="76" spans="1:13" ht="12" x14ac:dyDescent="0.2">
      <c r="A76" s="10" t="s">
        <v>112</v>
      </c>
      <c r="B76">
        <v>1</v>
      </c>
      <c r="G76" s="4" t="s">
        <v>506</v>
      </c>
      <c r="H76" t="str">
        <f t="shared" si="1"/>
        <v>CFN8178036983,</v>
      </c>
      <c r="L76" s="10" t="s">
        <v>506</v>
      </c>
      <c r="M76" s="7">
        <v>-15179</v>
      </c>
    </row>
    <row r="77" spans="1:13" ht="12" x14ac:dyDescent="0.2">
      <c r="A77" s="10" t="s">
        <v>113</v>
      </c>
      <c r="B77">
        <v>1</v>
      </c>
      <c r="G77" s="4" t="s">
        <v>508</v>
      </c>
      <c r="H77" t="str">
        <f t="shared" si="1"/>
        <v>CFN8178038252,</v>
      </c>
      <c r="L77" s="10" t="s">
        <v>508</v>
      </c>
      <c r="M77" s="7">
        <v>-7511</v>
      </c>
    </row>
    <row r="78" spans="1:13" ht="12" x14ac:dyDescent="0.2">
      <c r="A78" s="10" t="s">
        <v>114</v>
      </c>
      <c r="B78">
        <v>1</v>
      </c>
      <c r="G78" s="4" t="s">
        <v>509</v>
      </c>
      <c r="H78" t="str">
        <f t="shared" si="1"/>
        <v>CFN8178039533,</v>
      </c>
      <c r="L78" s="10" t="s">
        <v>509</v>
      </c>
      <c r="M78" s="7">
        <v>-7081</v>
      </c>
    </row>
    <row r="79" spans="1:13" ht="12" x14ac:dyDescent="0.2">
      <c r="A79" s="10" t="s">
        <v>115</v>
      </c>
      <c r="B79">
        <v>1</v>
      </c>
      <c r="G79" s="4" t="s">
        <v>511</v>
      </c>
      <c r="H79" t="str">
        <f t="shared" si="1"/>
        <v>CFN8178061000,</v>
      </c>
      <c r="L79" s="10" t="s">
        <v>511</v>
      </c>
      <c r="M79" s="7">
        <v>-133862</v>
      </c>
    </row>
    <row r="80" spans="1:13" ht="12" x14ac:dyDescent="0.2">
      <c r="A80" s="10" t="s">
        <v>116</v>
      </c>
      <c r="B80">
        <v>1</v>
      </c>
      <c r="G80" s="4" t="s">
        <v>539</v>
      </c>
      <c r="H80" t="str">
        <f t="shared" si="1"/>
        <v>CFN817843R120,</v>
      </c>
      <c r="L80" s="10" t="s">
        <v>539</v>
      </c>
      <c r="M80" s="7">
        <v>-11268</v>
      </c>
    </row>
    <row r="81" spans="1:13" ht="12" x14ac:dyDescent="0.2">
      <c r="A81" s="10" t="s">
        <v>118</v>
      </c>
      <c r="B81">
        <v>1</v>
      </c>
      <c r="G81" s="4" t="s">
        <v>540</v>
      </c>
      <c r="H81" t="str">
        <f t="shared" si="1"/>
        <v>CFN8181013354,</v>
      </c>
      <c r="L81" s="10" t="s">
        <v>540</v>
      </c>
      <c r="M81" s="7">
        <v>-38481</v>
      </c>
    </row>
    <row r="82" spans="1:13" ht="12" x14ac:dyDescent="0.2">
      <c r="A82" s="10" t="s">
        <v>119</v>
      </c>
      <c r="B82">
        <v>1</v>
      </c>
      <c r="G82" s="4" t="s">
        <v>546</v>
      </c>
      <c r="H82" t="str">
        <f t="shared" si="1"/>
        <v>CFN8181032262,</v>
      </c>
      <c r="L82" s="10" t="s">
        <v>546</v>
      </c>
      <c r="M82" s="7">
        <v>-36139</v>
      </c>
    </row>
    <row r="83" spans="1:13" ht="12" x14ac:dyDescent="0.2">
      <c r="A83" s="10" t="s">
        <v>120</v>
      </c>
      <c r="B83">
        <v>1</v>
      </c>
      <c r="G83" s="4" t="s">
        <v>551</v>
      </c>
      <c r="H83" t="str">
        <f t="shared" si="1"/>
        <v>CFN8181052272,</v>
      </c>
      <c r="L83" s="10" t="s">
        <v>551</v>
      </c>
      <c r="M83" s="7">
        <v>-14787</v>
      </c>
    </row>
    <row r="84" spans="1:13" ht="12" x14ac:dyDescent="0.2">
      <c r="A84" s="10" t="s">
        <v>121</v>
      </c>
      <c r="B84">
        <v>1</v>
      </c>
      <c r="G84" s="4" t="s">
        <v>558</v>
      </c>
      <c r="H84" t="str">
        <f t="shared" si="1"/>
        <v>CFN818201220,</v>
      </c>
      <c r="L84" s="10" t="s">
        <v>558</v>
      </c>
      <c r="M84" s="7">
        <v>-6967</v>
      </c>
    </row>
    <row r="85" spans="1:13" ht="12" x14ac:dyDescent="0.2">
      <c r="A85" s="10" t="s">
        <v>122</v>
      </c>
      <c r="B85">
        <v>1</v>
      </c>
      <c r="G85" s="4" t="s">
        <v>567</v>
      </c>
      <c r="H85" t="str">
        <f t="shared" si="1"/>
        <v>CFN818245222,</v>
      </c>
      <c r="L85" s="10" t="s">
        <v>567</v>
      </c>
      <c r="M85" s="7">
        <v>-16013</v>
      </c>
    </row>
    <row r="86" spans="1:13" ht="12" x14ac:dyDescent="0.2">
      <c r="A86" s="10" t="s">
        <v>123</v>
      </c>
      <c r="B86">
        <v>1</v>
      </c>
      <c r="G86" s="4" t="s">
        <v>569</v>
      </c>
      <c r="H86" t="str">
        <f t="shared" si="1"/>
        <v>CFN818245331,</v>
      </c>
      <c r="L86" s="10" t="s">
        <v>569</v>
      </c>
      <c r="M86" s="7">
        <v>-5285</v>
      </c>
    </row>
    <row r="87" spans="1:13" ht="12" x14ac:dyDescent="0.2">
      <c r="A87" s="10" t="s">
        <v>124</v>
      </c>
      <c r="B87">
        <v>1</v>
      </c>
      <c r="G87" s="4" t="s">
        <v>571</v>
      </c>
      <c r="H87" t="str">
        <f t="shared" si="1"/>
        <v>CFN818245681,</v>
      </c>
      <c r="L87" s="10" t="s">
        <v>571</v>
      </c>
      <c r="M87" s="7">
        <v>-13843</v>
      </c>
    </row>
    <row r="88" spans="1:13" ht="12" x14ac:dyDescent="0.2">
      <c r="A88" s="10" t="s">
        <v>125</v>
      </c>
      <c r="B88">
        <v>1</v>
      </c>
      <c r="G88" s="4" t="s">
        <v>572</v>
      </c>
      <c r="H88" t="str">
        <f t="shared" si="1"/>
        <v>CFN818246103,</v>
      </c>
      <c r="L88" s="10" t="s">
        <v>572</v>
      </c>
      <c r="M88" s="7">
        <v>-626877</v>
      </c>
    </row>
    <row r="89" spans="1:13" ht="12" x14ac:dyDescent="0.2">
      <c r="A89" s="10" t="s">
        <v>126</v>
      </c>
      <c r="B89">
        <v>1</v>
      </c>
      <c r="G89" s="4" t="s">
        <v>576</v>
      </c>
      <c r="H89" t="str">
        <f t="shared" si="1"/>
        <v>CFN818246223,</v>
      </c>
      <c r="L89" s="10" t="s">
        <v>576</v>
      </c>
      <c r="M89" s="7">
        <v>-4869</v>
      </c>
    </row>
    <row r="90" spans="1:13" ht="12" x14ac:dyDescent="0.2">
      <c r="A90" s="10" t="s">
        <v>127</v>
      </c>
      <c r="B90">
        <v>1</v>
      </c>
      <c r="G90" s="4" t="s">
        <v>577</v>
      </c>
      <c r="H90" t="str">
        <f t="shared" si="1"/>
        <v>CFN818246224,</v>
      </c>
      <c r="L90" s="10" t="s">
        <v>577</v>
      </c>
      <c r="M90" s="7">
        <v>-74369</v>
      </c>
    </row>
    <row r="91" spans="1:13" ht="12" x14ac:dyDescent="0.2">
      <c r="A91" s="10" t="s">
        <v>128</v>
      </c>
      <c r="B91">
        <v>1</v>
      </c>
      <c r="G91" s="4" t="s">
        <v>588</v>
      </c>
      <c r="H91" t="str">
        <f t="shared" si="1"/>
        <v>CFN8238311001,</v>
      </c>
      <c r="L91" s="10" t="s">
        <v>588</v>
      </c>
      <c r="M91" s="7">
        <v>-46462</v>
      </c>
    </row>
    <row r="92" spans="1:13" ht="12" x14ac:dyDescent="0.2">
      <c r="A92" s="10" t="s">
        <v>129</v>
      </c>
      <c r="B92">
        <v>1</v>
      </c>
      <c r="G92" s="4" t="s">
        <v>589</v>
      </c>
      <c r="H92" t="str">
        <f t="shared" si="1"/>
        <v>CFN823935474,</v>
      </c>
      <c r="L92" s="10" t="s">
        <v>589</v>
      </c>
      <c r="M92" s="7">
        <v>-81981</v>
      </c>
    </row>
    <row r="93" spans="1:13" x14ac:dyDescent="0.2">
      <c r="A93" s="10" t="s">
        <v>130</v>
      </c>
      <c r="B93">
        <v>1</v>
      </c>
    </row>
    <row r="94" spans="1:13" x14ac:dyDescent="0.2">
      <c r="A94" s="10" t="s">
        <v>132</v>
      </c>
      <c r="B94">
        <v>1</v>
      </c>
    </row>
    <row r="95" spans="1:13" x14ac:dyDescent="0.2">
      <c r="A95" s="10" t="s">
        <v>133</v>
      </c>
      <c r="B95">
        <v>1</v>
      </c>
    </row>
    <row r="96" spans="1:13" x14ac:dyDescent="0.2">
      <c r="A96" s="10" t="s">
        <v>134</v>
      </c>
      <c r="B96">
        <v>1</v>
      </c>
    </row>
    <row r="97" spans="1:2" x14ac:dyDescent="0.2">
      <c r="A97" s="10" t="s">
        <v>135</v>
      </c>
      <c r="B97">
        <v>1</v>
      </c>
    </row>
    <row r="98" spans="1:2" x14ac:dyDescent="0.2">
      <c r="A98" s="10" t="s">
        <v>137</v>
      </c>
      <c r="B98">
        <v>1</v>
      </c>
    </row>
    <row r="99" spans="1:2" x14ac:dyDescent="0.2">
      <c r="A99" s="10" t="s">
        <v>138</v>
      </c>
      <c r="B99">
        <v>1</v>
      </c>
    </row>
    <row r="100" spans="1:2" x14ac:dyDescent="0.2">
      <c r="A100" s="10" t="s">
        <v>139</v>
      </c>
      <c r="B100">
        <v>1</v>
      </c>
    </row>
    <row r="101" spans="1:2" x14ac:dyDescent="0.2">
      <c r="A101" s="10" t="s">
        <v>140</v>
      </c>
      <c r="B101">
        <v>1</v>
      </c>
    </row>
    <row r="102" spans="1:2" x14ac:dyDescent="0.2">
      <c r="A102" s="10" t="s">
        <v>141</v>
      </c>
      <c r="B102">
        <v>1</v>
      </c>
    </row>
    <row r="103" spans="1:2" x14ac:dyDescent="0.2">
      <c r="A103" s="10" t="s">
        <v>142</v>
      </c>
      <c r="B103">
        <v>1</v>
      </c>
    </row>
    <row r="104" spans="1:2" x14ac:dyDescent="0.2">
      <c r="A104" s="10" t="s">
        <v>143</v>
      </c>
      <c r="B104">
        <v>1</v>
      </c>
    </row>
    <row r="105" spans="1:2" x14ac:dyDescent="0.2">
      <c r="A105" s="10" t="s">
        <v>144</v>
      </c>
      <c r="B105">
        <v>1</v>
      </c>
    </row>
    <row r="106" spans="1:2" x14ac:dyDescent="0.2">
      <c r="A106" s="10" t="s">
        <v>145</v>
      </c>
      <c r="B106">
        <v>1</v>
      </c>
    </row>
    <row r="107" spans="1:2" x14ac:dyDescent="0.2">
      <c r="A107" s="10" t="s">
        <v>146</v>
      </c>
      <c r="B107">
        <v>1</v>
      </c>
    </row>
    <row r="108" spans="1:2" x14ac:dyDescent="0.2">
      <c r="A108" s="10" t="s">
        <v>147</v>
      </c>
      <c r="B108">
        <v>1</v>
      </c>
    </row>
    <row r="109" spans="1:2" x14ac:dyDescent="0.2">
      <c r="A109" s="10" t="s">
        <v>149</v>
      </c>
      <c r="B109">
        <v>1</v>
      </c>
    </row>
    <row r="110" spans="1:2" x14ac:dyDescent="0.2">
      <c r="A110" s="10" t="s">
        <v>150</v>
      </c>
      <c r="B110">
        <v>1</v>
      </c>
    </row>
    <row r="111" spans="1:2" x14ac:dyDescent="0.2">
      <c r="A111" s="10" t="s">
        <v>151</v>
      </c>
      <c r="B111">
        <v>1</v>
      </c>
    </row>
    <row r="112" spans="1:2" x14ac:dyDescent="0.2">
      <c r="A112" s="10" t="s">
        <v>152</v>
      </c>
      <c r="B112">
        <v>1</v>
      </c>
    </row>
    <row r="113" spans="1:2" x14ac:dyDescent="0.2">
      <c r="A113" s="10" t="s">
        <v>153</v>
      </c>
      <c r="B113">
        <v>1</v>
      </c>
    </row>
    <row r="114" spans="1:2" x14ac:dyDescent="0.2">
      <c r="A114" s="10" t="s">
        <v>155</v>
      </c>
      <c r="B114">
        <v>1</v>
      </c>
    </row>
    <row r="115" spans="1:2" x14ac:dyDescent="0.2">
      <c r="A115" s="10" t="s">
        <v>156</v>
      </c>
      <c r="B115">
        <v>1</v>
      </c>
    </row>
    <row r="116" spans="1:2" x14ac:dyDescent="0.2">
      <c r="A116" s="10" t="s">
        <v>160</v>
      </c>
      <c r="B116">
        <v>1</v>
      </c>
    </row>
    <row r="117" spans="1:2" x14ac:dyDescent="0.2">
      <c r="A117" s="10" t="s">
        <v>161</v>
      </c>
      <c r="B117">
        <v>1</v>
      </c>
    </row>
    <row r="118" spans="1:2" x14ac:dyDescent="0.2">
      <c r="A118" s="10" t="s">
        <v>162</v>
      </c>
      <c r="B118">
        <v>1</v>
      </c>
    </row>
    <row r="119" spans="1:2" x14ac:dyDescent="0.2">
      <c r="A119" s="10" t="s">
        <v>163</v>
      </c>
      <c r="B119">
        <v>1</v>
      </c>
    </row>
    <row r="120" spans="1:2" x14ac:dyDescent="0.2">
      <c r="A120" s="10" t="s">
        <v>164</v>
      </c>
      <c r="B120">
        <v>1</v>
      </c>
    </row>
    <row r="121" spans="1:2" x14ac:dyDescent="0.2">
      <c r="A121" s="10" t="s">
        <v>165</v>
      </c>
      <c r="B121">
        <v>1</v>
      </c>
    </row>
    <row r="122" spans="1:2" x14ac:dyDescent="0.2">
      <c r="A122" s="10" t="s">
        <v>166</v>
      </c>
      <c r="B122">
        <v>1</v>
      </c>
    </row>
    <row r="123" spans="1:2" x14ac:dyDescent="0.2">
      <c r="A123" s="10" t="s">
        <v>167</v>
      </c>
      <c r="B123">
        <v>1</v>
      </c>
    </row>
    <row r="124" spans="1:2" x14ac:dyDescent="0.2">
      <c r="A124" s="10" t="s">
        <v>168</v>
      </c>
      <c r="B124">
        <v>1</v>
      </c>
    </row>
    <row r="125" spans="1:2" x14ac:dyDescent="0.2">
      <c r="A125" s="10" t="s">
        <v>171</v>
      </c>
      <c r="B125">
        <v>1</v>
      </c>
    </row>
    <row r="126" spans="1:2" x14ac:dyDescent="0.2">
      <c r="A126" s="10" t="s">
        <v>172</v>
      </c>
      <c r="B126">
        <v>1</v>
      </c>
    </row>
    <row r="127" spans="1:2" x14ac:dyDescent="0.2">
      <c r="A127" s="10" t="s">
        <v>173</v>
      </c>
      <c r="B127">
        <v>1</v>
      </c>
    </row>
    <row r="128" spans="1:2" x14ac:dyDescent="0.2">
      <c r="A128" s="10" t="s">
        <v>174</v>
      </c>
      <c r="B128">
        <v>1</v>
      </c>
    </row>
    <row r="129" spans="1:2" x14ac:dyDescent="0.2">
      <c r="A129" s="10" t="s">
        <v>175</v>
      </c>
      <c r="B129">
        <v>1</v>
      </c>
    </row>
    <row r="130" spans="1:2" x14ac:dyDescent="0.2">
      <c r="A130" s="10" t="s">
        <v>176</v>
      </c>
      <c r="B130">
        <v>1</v>
      </c>
    </row>
    <row r="131" spans="1:2" x14ac:dyDescent="0.2">
      <c r="A131" s="10" t="s">
        <v>177</v>
      </c>
      <c r="B131">
        <v>1</v>
      </c>
    </row>
    <row r="132" spans="1:2" x14ac:dyDescent="0.2">
      <c r="A132" s="10" t="s">
        <v>179</v>
      </c>
      <c r="B132">
        <v>1</v>
      </c>
    </row>
    <row r="133" spans="1:2" x14ac:dyDescent="0.2">
      <c r="A133" s="10" t="s">
        <v>182</v>
      </c>
      <c r="B133">
        <v>1</v>
      </c>
    </row>
    <row r="134" spans="1:2" x14ac:dyDescent="0.2">
      <c r="A134" s="10" t="s">
        <v>183</v>
      </c>
      <c r="B134">
        <v>1</v>
      </c>
    </row>
    <row r="135" spans="1:2" x14ac:dyDescent="0.2">
      <c r="A135" s="10" t="s">
        <v>184</v>
      </c>
      <c r="B135">
        <v>1</v>
      </c>
    </row>
    <row r="136" spans="1:2" x14ac:dyDescent="0.2">
      <c r="A136" s="10" t="s">
        <v>185</v>
      </c>
      <c r="B136">
        <v>1</v>
      </c>
    </row>
    <row r="137" spans="1:2" x14ac:dyDescent="0.2">
      <c r="A137" s="10" t="s">
        <v>186</v>
      </c>
      <c r="B137">
        <v>1</v>
      </c>
    </row>
    <row r="138" spans="1:2" x14ac:dyDescent="0.2">
      <c r="A138" s="10" t="s">
        <v>187</v>
      </c>
      <c r="B138">
        <v>1</v>
      </c>
    </row>
    <row r="139" spans="1:2" x14ac:dyDescent="0.2">
      <c r="A139" s="10" t="s">
        <v>189</v>
      </c>
      <c r="B139">
        <v>1</v>
      </c>
    </row>
    <row r="140" spans="1:2" x14ac:dyDescent="0.2">
      <c r="A140" s="10" t="s">
        <v>190</v>
      </c>
      <c r="B140">
        <v>1</v>
      </c>
    </row>
    <row r="141" spans="1:2" x14ac:dyDescent="0.2">
      <c r="A141" s="10" t="s">
        <v>191</v>
      </c>
      <c r="B141">
        <v>1</v>
      </c>
    </row>
    <row r="142" spans="1:2" x14ac:dyDescent="0.2">
      <c r="A142" s="10" t="s">
        <v>192</v>
      </c>
      <c r="B142">
        <v>1</v>
      </c>
    </row>
    <row r="143" spans="1:2" x14ac:dyDescent="0.2">
      <c r="A143" s="10" t="s">
        <v>193</v>
      </c>
      <c r="B143">
        <v>1</v>
      </c>
    </row>
    <row r="144" spans="1:2" x14ac:dyDescent="0.2">
      <c r="A144" s="10" t="s">
        <v>198</v>
      </c>
      <c r="B144">
        <v>1</v>
      </c>
    </row>
    <row r="145" spans="1:2" x14ac:dyDescent="0.2">
      <c r="A145" s="10" t="s">
        <v>199</v>
      </c>
      <c r="B145">
        <v>1</v>
      </c>
    </row>
    <row r="146" spans="1:2" x14ac:dyDescent="0.2">
      <c r="A146" s="10" t="s">
        <v>200</v>
      </c>
      <c r="B146">
        <v>1</v>
      </c>
    </row>
    <row r="147" spans="1:2" x14ac:dyDescent="0.2">
      <c r="A147" s="10" t="s">
        <v>201</v>
      </c>
      <c r="B147">
        <v>1</v>
      </c>
    </row>
    <row r="148" spans="1:2" x14ac:dyDescent="0.2">
      <c r="A148" s="10" t="s">
        <v>202</v>
      </c>
      <c r="B148">
        <v>1</v>
      </c>
    </row>
    <row r="149" spans="1:2" x14ac:dyDescent="0.2">
      <c r="A149" s="10" t="s">
        <v>203</v>
      </c>
      <c r="B149">
        <v>1</v>
      </c>
    </row>
    <row r="150" spans="1:2" x14ac:dyDescent="0.2">
      <c r="A150" s="10" t="s">
        <v>204</v>
      </c>
      <c r="B150">
        <v>1</v>
      </c>
    </row>
    <row r="151" spans="1:2" x14ac:dyDescent="0.2">
      <c r="A151" s="10" t="s">
        <v>205</v>
      </c>
      <c r="B151">
        <v>1</v>
      </c>
    </row>
    <row r="152" spans="1:2" x14ac:dyDescent="0.2">
      <c r="A152" s="10" t="s">
        <v>206</v>
      </c>
      <c r="B152">
        <v>1</v>
      </c>
    </row>
    <row r="153" spans="1:2" x14ac:dyDescent="0.2">
      <c r="A153" s="10" t="s">
        <v>207</v>
      </c>
      <c r="B153">
        <v>1</v>
      </c>
    </row>
    <row r="154" spans="1:2" x14ac:dyDescent="0.2">
      <c r="A154" s="10" t="s">
        <v>211</v>
      </c>
      <c r="B154">
        <v>1</v>
      </c>
    </row>
    <row r="155" spans="1:2" x14ac:dyDescent="0.2">
      <c r="A155" s="10" t="s">
        <v>217</v>
      </c>
      <c r="B155">
        <v>1</v>
      </c>
    </row>
    <row r="156" spans="1:2" x14ac:dyDescent="0.2">
      <c r="A156" s="10" t="s">
        <v>218</v>
      </c>
      <c r="B156">
        <v>1</v>
      </c>
    </row>
    <row r="157" spans="1:2" x14ac:dyDescent="0.2">
      <c r="A157" s="10" t="s">
        <v>220</v>
      </c>
      <c r="B157">
        <v>1</v>
      </c>
    </row>
    <row r="158" spans="1:2" x14ac:dyDescent="0.2">
      <c r="A158" s="10" t="s">
        <v>221</v>
      </c>
      <c r="B158">
        <v>1</v>
      </c>
    </row>
    <row r="159" spans="1:2" x14ac:dyDescent="0.2">
      <c r="A159" s="10" t="s">
        <v>222</v>
      </c>
      <c r="B159">
        <v>1</v>
      </c>
    </row>
    <row r="160" spans="1:2" x14ac:dyDescent="0.2">
      <c r="A160" s="10" t="s">
        <v>223</v>
      </c>
      <c r="B160">
        <v>1</v>
      </c>
    </row>
    <row r="161" spans="1:2" x14ac:dyDescent="0.2">
      <c r="A161" s="10" t="s">
        <v>224</v>
      </c>
      <c r="B161">
        <v>1</v>
      </c>
    </row>
    <row r="162" spans="1:2" x14ac:dyDescent="0.2">
      <c r="A162" s="10" t="s">
        <v>225</v>
      </c>
      <c r="B162">
        <v>1</v>
      </c>
    </row>
    <row r="163" spans="1:2" x14ac:dyDescent="0.2">
      <c r="A163" s="10" t="s">
        <v>226</v>
      </c>
      <c r="B163">
        <v>1</v>
      </c>
    </row>
    <row r="164" spans="1:2" x14ac:dyDescent="0.2">
      <c r="A164" s="10" t="s">
        <v>227</v>
      </c>
      <c r="B164">
        <v>1</v>
      </c>
    </row>
    <row r="165" spans="1:2" x14ac:dyDescent="0.2">
      <c r="A165" s="10" t="s">
        <v>229</v>
      </c>
      <c r="B165">
        <v>1</v>
      </c>
    </row>
    <row r="166" spans="1:2" x14ac:dyDescent="0.2">
      <c r="A166" s="10" t="s">
        <v>230</v>
      </c>
      <c r="B166">
        <v>1</v>
      </c>
    </row>
    <row r="167" spans="1:2" x14ac:dyDescent="0.2">
      <c r="A167" s="10" t="s">
        <v>231</v>
      </c>
      <c r="B167">
        <v>1</v>
      </c>
    </row>
    <row r="168" spans="1:2" x14ac:dyDescent="0.2">
      <c r="A168" s="10" t="s">
        <v>232</v>
      </c>
      <c r="B168">
        <v>1</v>
      </c>
    </row>
    <row r="169" spans="1:2" x14ac:dyDescent="0.2">
      <c r="A169" s="10" t="s">
        <v>233</v>
      </c>
      <c r="B169">
        <v>1</v>
      </c>
    </row>
    <row r="170" spans="1:2" x14ac:dyDescent="0.2">
      <c r="A170" s="10" t="s">
        <v>234</v>
      </c>
      <c r="B170">
        <v>1</v>
      </c>
    </row>
    <row r="171" spans="1:2" x14ac:dyDescent="0.2">
      <c r="A171" s="10" t="s">
        <v>235</v>
      </c>
      <c r="B171">
        <v>1</v>
      </c>
    </row>
    <row r="172" spans="1:2" x14ac:dyDescent="0.2">
      <c r="A172" s="10" t="s">
        <v>236</v>
      </c>
      <c r="B172">
        <v>1</v>
      </c>
    </row>
    <row r="173" spans="1:2" x14ac:dyDescent="0.2">
      <c r="A173" s="10" t="s">
        <v>237</v>
      </c>
      <c r="B173">
        <v>1</v>
      </c>
    </row>
    <row r="174" spans="1:2" x14ac:dyDescent="0.2">
      <c r="A174" s="10" t="s">
        <v>238</v>
      </c>
      <c r="B174">
        <v>1</v>
      </c>
    </row>
    <row r="175" spans="1:2" x14ac:dyDescent="0.2">
      <c r="A175" s="10" t="s">
        <v>239</v>
      </c>
      <c r="B175">
        <v>1</v>
      </c>
    </row>
    <row r="176" spans="1:2" x14ac:dyDescent="0.2">
      <c r="A176" s="10" t="s">
        <v>240</v>
      </c>
      <c r="B176">
        <v>1</v>
      </c>
    </row>
    <row r="177" spans="1:2" x14ac:dyDescent="0.2">
      <c r="A177" s="10" t="s">
        <v>241</v>
      </c>
      <c r="B177">
        <v>1</v>
      </c>
    </row>
    <row r="178" spans="1:2" x14ac:dyDescent="0.2">
      <c r="A178" s="10" t="s">
        <v>242</v>
      </c>
      <c r="B178">
        <v>1</v>
      </c>
    </row>
    <row r="179" spans="1:2" x14ac:dyDescent="0.2">
      <c r="A179" s="10" t="s">
        <v>243</v>
      </c>
      <c r="B179">
        <v>1</v>
      </c>
    </row>
    <row r="180" spans="1:2" x14ac:dyDescent="0.2">
      <c r="A180" s="10" t="s">
        <v>244</v>
      </c>
      <c r="B180">
        <v>1</v>
      </c>
    </row>
    <row r="181" spans="1:2" x14ac:dyDescent="0.2">
      <c r="A181" s="10" t="s">
        <v>245</v>
      </c>
      <c r="B181">
        <v>1</v>
      </c>
    </row>
    <row r="182" spans="1:2" x14ac:dyDescent="0.2">
      <c r="A182" s="10" t="s">
        <v>246</v>
      </c>
      <c r="B182">
        <v>1</v>
      </c>
    </row>
    <row r="183" spans="1:2" x14ac:dyDescent="0.2">
      <c r="A183" s="10" t="s">
        <v>248</v>
      </c>
      <c r="B183">
        <v>1</v>
      </c>
    </row>
    <row r="184" spans="1:2" x14ac:dyDescent="0.2">
      <c r="A184" s="10" t="s">
        <v>249</v>
      </c>
      <c r="B184">
        <v>1</v>
      </c>
    </row>
    <row r="185" spans="1:2" x14ac:dyDescent="0.2">
      <c r="A185" s="10" t="s">
        <v>250</v>
      </c>
      <c r="B185">
        <v>1</v>
      </c>
    </row>
    <row r="186" spans="1:2" x14ac:dyDescent="0.2">
      <c r="A186" s="10" t="s">
        <v>251</v>
      </c>
      <c r="B186">
        <v>1</v>
      </c>
    </row>
    <row r="187" spans="1:2" x14ac:dyDescent="0.2">
      <c r="A187" s="10" t="s">
        <v>252</v>
      </c>
      <c r="B187">
        <v>1</v>
      </c>
    </row>
    <row r="188" spans="1:2" x14ac:dyDescent="0.2">
      <c r="A188" s="10" t="s">
        <v>253</v>
      </c>
      <c r="B188">
        <v>1</v>
      </c>
    </row>
    <row r="189" spans="1:2" x14ac:dyDescent="0.2">
      <c r="A189" s="10" t="s">
        <v>254</v>
      </c>
      <c r="B189">
        <v>1</v>
      </c>
    </row>
    <row r="190" spans="1:2" x14ac:dyDescent="0.2">
      <c r="A190" s="10" t="s">
        <v>255</v>
      </c>
      <c r="B190">
        <v>1</v>
      </c>
    </row>
    <row r="191" spans="1:2" x14ac:dyDescent="0.2">
      <c r="A191" s="10" t="s">
        <v>256</v>
      </c>
      <c r="B191">
        <v>1</v>
      </c>
    </row>
    <row r="192" spans="1:2" x14ac:dyDescent="0.2">
      <c r="A192" s="10" t="s">
        <v>257</v>
      </c>
      <c r="B192">
        <v>1</v>
      </c>
    </row>
    <row r="193" spans="1:2" x14ac:dyDescent="0.2">
      <c r="A193" s="10" t="s">
        <v>258</v>
      </c>
      <c r="B193">
        <v>1</v>
      </c>
    </row>
    <row r="194" spans="1:2" x14ac:dyDescent="0.2">
      <c r="A194" s="10" t="s">
        <v>259</v>
      </c>
      <c r="B194">
        <v>1</v>
      </c>
    </row>
    <row r="195" spans="1:2" x14ac:dyDescent="0.2">
      <c r="A195" s="10" t="s">
        <v>260</v>
      </c>
      <c r="B195">
        <v>1</v>
      </c>
    </row>
    <row r="196" spans="1:2" x14ac:dyDescent="0.2">
      <c r="A196" s="10" t="s">
        <v>261</v>
      </c>
      <c r="B196">
        <v>1</v>
      </c>
    </row>
    <row r="197" spans="1:2" x14ac:dyDescent="0.2">
      <c r="A197" s="10" t="s">
        <v>262</v>
      </c>
      <c r="B197">
        <v>1</v>
      </c>
    </row>
    <row r="198" spans="1:2" x14ac:dyDescent="0.2">
      <c r="A198" s="10" t="s">
        <v>263</v>
      </c>
      <c r="B198">
        <v>1</v>
      </c>
    </row>
    <row r="199" spans="1:2" x14ac:dyDescent="0.2">
      <c r="A199" s="10" t="s">
        <v>265</v>
      </c>
      <c r="B199">
        <v>1</v>
      </c>
    </row>
    <row r="200" spans="1:2" x14ac:dyDescent="0.2">
      <c r="A200" s="10" t="s">
        <v>266</v>
      </c>
      <c r="B200">
        <v>1</v>
      </c>
    </row>
    <row r="201" spans="1:2" x14ac:dyDescent="0.2">
      <c r="A201" s="10" t="s">
        <v>267</v>
      </c>
      <c r="B201">
        <v>1</v>
      </c>
    </row>
    <row r="202" spans="1:2" x14ac:dyDescent="0.2">
      <c r="A202" s="10" t="s">
        <v>268</v>
      </c>
      <c r="B202">
        <v>1</v>
      </c>
    </row>
    <row r="203" spans="1:2" x14ac:dyDescent="0.2">
      <c r="A203" s="10" t="s">
        <v>269</v>
      </c>
      <c r="B203">
        <v>1</v>
      </c>
    </row>
    <row r="204" spans="1:2" x14ac:dyDescent="0.2">
      <c r="A204" s="10" t="s">
        <v>270</v>
      </c>
      <c r="B204">
        <v>1</v>
      </c>
    </row>
    <row r="205" spans="1:2" x14ac:dyDescent="0.2">
      <c r="A205" s="10" t="s">
        <v>271</v>
      </c>
      <c r="B205">
        <v>1</v>
      </c>
    </row>
    <row r="206" spans="1:2" x14ac:dyDescent="0.2">
      <c r="A206" s="10" t="s">
        <v>274</v>
      </c>
      <c r="B206">
        <v>1</v>
      </c>
    </row>
    <row r="207" spans="1:2" x14ac:dyDescent="0.2">
      <c r="A207" s="10" t="s">
        <v>275</v>
      </c>
      <c r="B207">
        <v>1</v>
      </c>
    </row>
    <row r="208" spans="1:2" x14ac:dyDescent="0.2">
      <c r="A208" s="10" t="s">
        <v>276</v>
      </c>
      <c r="B208">
        <v>1</v>
      </c>
    </row>
    <row r="209" spans="1:2" x14ac:dyDescent="0.2">
      <c r="A209" s="10" t="s">
        <v>277</v>
      </c>
      <c r="B209">
        <v>1</v>
      </c>
    </row>
    <row r="210" spans="1:2" x14ac:dyDescent="0.2">
      <c r="A210" s="10" t="s">
        <v>278</v>
      </c>
      <c r="B210">
        <v>1</v>
      </c>
    </row>
    <row r="211" spans="1:2" x14ac:dyDescent="0.2">
      <c r="A211" s="10" t="s">
        <v>279</v>
      </c>
      <c r="B211">
        <v>1</v>
      </c>
    </row>
    <row r="212" spans="1:2" x14ac:dyDescent="0.2">
      <c r="A212" s="10" t="s">
        <v>280</v>
      </c>
      <c r="B212">
        <v>1</v>
      </c>
    </row>
    <row r="213" spans="1:2" x14ac:dyDescent="0.2">
      <c r="A213" s="10" t="s">
        <v>281</v>
      </c>
      <c r="B213">
        <v>1</v>
      </c>
    </row>
    <row r="214" spans="1:2" x14ac:dyDescent="0.2">
      <c r="A214" s="10" t="s">
        <v>283</v>
      </c>
      <c r="B214">
        <v>1</v>
      </c>
    </row>
    <row r="215" spans="1:2" x14ac:dyDescent="0.2">
      <c r="A215" s="10" t="s">
        <v>284</v>
      </c>
      <c r="B215">
        <v>1</v>
      </c>
    </row>
    <row r="216" spans="1:2" x14ac:dyDescent="0.2">
      <c r="A216" s="10" t="s">
        <v>285</v>
      </c>
      <c r="B216">
        <v>1</v>
      </c>
    </row>
    <row r="217" spans="1:2" x14ac:dyDescent="0.2">
      <c r="A217" s="10" t="s">
        <v>286</v>
      </c>
      <c r="B217">
        <v>1</v>
      </c>
    </row>
    <row r="218" spans="1:2" x14ac:dyDescent="0.2">
      <c r="A218" s="10" t="s">
        <v>287</v>
      </c>
      <c r="B218">
        <v>1</v>
      </c>
    </row>
    <row r="219" spans="1:2" x14ac:dyDescent="0.2">
      <c r="A219" s="10" t="s">
        <v>288</v>
      </c>
      <c r="B219">
        <v>1</v>
      </c>
    </row>
    <row r="220" spans="1:2" x14ac:dyDescent="0.2">
      <c r="A220" s="10" t="s">
        <v>289</v>
      </c>
      <c r="B220">
        <v>1</v>
      </c>
    </row>
    <row r="221" spans="1:2" x14ac:dyDescent="0.2">
      <c r="A221" s="10" t="s">
        <v>290</v>
      </c>
      <c r="B221">
        <v>1</v>
      </c>
    </row>
    <row r="222" spans="1:2" x14ac:dyDescent="0.2">
      <c r="A222" s="10" t="s">
        <v>291</v>
      </c>
      <c r="B222">
        <v>1</v>
      </c>
    </row>
    <row r="223" spans="1:2" x14ac:dyDescent="0.2">
      <c r="A223" s="10" t="s">
        <v>292</v>
      </c>
      <c r="B223">
        <v>1</v>
      </c>
    </row>
    <row r="224" spans="1:2" x14ac:dyDescent="0.2">
      <c r="A224" s="10" t="s">
        <v>293</v>
      </c>
      <c r="B224">
        <v>1</v>
      </c>
    </row>
    <row r="225" spans="1:2" x14ac:dyDescent="0.2">
      <c r="A225" s="10" t="s">
        <v>294</v>
      </c>
      <c r="B225">
        <v>1</v>
      </c>
    </row>
    <row r="226" spans="1:2" x14ac:dyDescent="0.2">
      <c r="A226" s="10" t="s">
        <v>296</v>
      </c>
      <c r="B226">
        <v>1</v>
      </c>
    </row>
    <row r="227" spans="1:2" x14ac:dyDescent="0.2">
      <c r="A227" s="10" t="s">
        <v>297</v>
      </c>
      <c r="B227">
        <v>1</v>
      </c>
    </row>
    <row r="228" spans="1:2" x14ac:dyDescent="0.2">
      <c r="A228" s="10" t="s">
        <v>298</v>
      </c>
      <c r="B228">
        <v>1</v>
      </c>
    </row>
    <row r="229" spans="1:2" x14ac:dyDescent="0.2">
      <c r="A229" s="10" t="s">
        <v>299</v>
      </c>
      <c r="B229">
        <v>1</v>
      </c>
    </row>
    <row r="230" spans="1:2" x14ac:dyDescent="0.2">
      <c r="A230" s="10" t="s">
        <v>301</v>
      </c>
      <c r="B230">
        <v>1</v>
      </c>
    </row>
    <row r="231" spans="1:2" x14ac:dyDescent="0.2">
      <c r="A231" s="10" t="s">
        <v>302</v>
      </c>
      <c r="B231">
        <v>1</v>
      </c>
    </row>
    <row r="232" spans="1:2" x14ac:dyDescent="0.2">
      <c r="A232" s="10" t="s">
        <v>303</v>
      </c>
      <c r="B232">
        <v>1</v>
      </c>
    </row>
    <row r="233" spans="1:2" x14ac:dyDescent="0.2">
      <c r="A233" s="10" t="s">
        <v>304</v>
      </c>
      <c r="B233">
        <v>1</v>
      </c>
    </row>
    <row r="234" spans="1:2" x14ac:dyDescent="0.2">
      <c r="A234" s="10" t="s">
        <v>305</v>
      </c>
      <c r="B234">
        <v>1</v>
      </c>
    </row>
    <row r="235" spans="1:2" x14ac:dyDescent="0.2">
      <c r="A235" s="10" t="s">
        <v>306</v>
      </c>
      <c r="B235">
        <v>1</v>
      </c>
    </row>
    <row r="236" spans="1:2" x14ac:dyDescent="0.2">
      <c r="A236" s="10" t="s">
        <v>307</v>
      </c>
      <c r="B236">
        <v>1</v>
      </c>
    </row>
    <row r="237" spans="1:2" x14ac:dyDescent="0.2">
      <c r="A237" s="10" t="s">
        <v>308</v>
      </c>
      <c r="B237">
        <v>1</v>
      </c>
    </row>
    <row r="238" spans="1:2" x14ac:dyDescent="0.2">
      <c r="A238" s="10" t="s">
        <v>309</v>
      </c>
      <c r="B238">
        <v>1</v>
      </c>
    </row>
    <row r="239" spans="1:2" x14ac:dyDescent="0.2">
      <c r="A239" s="10" t="s">
        <v>310</v>
      </c>
      <c r="B239">
        <v>1</v>
      </c>
    </row>
    <row r="240" spans="1:2" x14ac:dyDescent="0.2">
      <c r="A240" s="10" t="s">
        <v>312</v>
      </c>
      <c r="B240">
        <v>1</v>
      </c>
    </row>
    <row r="241" spans="1:2" x14ac:dyDescent="0.2">
      <c r="A241" s="10" t="s">
        <v>313</v>
      </c>
      <c r="B241">
        <v>1</v>
      </c>
    </row>
    <row r="242" spans="1:2" x14ac:dyDescent="0.2">
      <c r="A242" s="10" t="s">
        <v>314</v>
      </c>
      <c r="B242">
        <v>1</v>
      </c>
    </row>
    <row r="243" spans="1:2" x14ac:dyDescent="0.2">
      <c r="A243" s="10" t="s">
        <v>315</v>
      </c>
      <c r="B243">
        <v>1</v>
      </c>
    </row>
    <row r="244" spans="1:2" x14ac:dyDescent="0.2">
      <c r="A244" s="10" t="s">
        <v>316</v>
      </c>
      <c r="B244">
        <v>1</v>
      </c>
    </row>
    <row r="245" spans="1:2" x14ac:dyDescent="0.2">
      <c r="A245" s="10" t="s">
        <v>317</v>
      </c>
      <c r="B245">
        <v>1</v>
      </c>
    </row>
    <row r="246" spans="1:2" x14ac:dyDescent="0.2">
      <c r="A246" s="10" t="s">
        <v>318</v>
      </c>
      <c r="B246">
        <v>1</v>
      </c>
    </row>
    <row r="247" spans="1:2" x14ac:dyDescent="0.2">
      <c r="A247" s="10" t="s">
        <v>319</v>
      </c>
      <c r="B247">
        <v>1</v>
      </c>
    </row>
    <row r="248" spans="1:2" x14ac:dyDescent="0.2">
      <c r="A248" s="10" t="s">
        <v>320</v>
      </c>
      <c r="B248">
        <v>1</v>
      </c>
    </row>
    <row r="249" spans="1:2" x14ac:dyDescent="0.2">
      <c r="A249" s="10" t="s">
        <v>321</v>
      </c>
      <c r="B249">
        <v>1</v>
      </c>
    </row>
    <row r="250" spans="1:2" x14ac:dyDescent="0.2">
      <c r="A250" s="10" t="s">
        <v>323</v>
      </c>
      <c r="B250">
        <v>1</v>
      </c>
    </row>
    <row r="251" spans="1:2" x14ac:dyDescent="0.2">
      <c r="A251" s="10" t="s">
        <v>324</v>
      </c>
      <c r="B251">
        <v>1</v>
      </c>
    </row>
    <row r="252" spans="1:2" x14ac:dyDescent="0.2">
      <c r="A252" s="10" t="s">
        <v>325</v>
      </c>
      <c r="B252">
        <v>1</v>
      </c>
    </row>
    <row r="253" spans="1:2" x14ac:dyDescent="0.2">
      <c r="A253" s="10" t="s">
        <v>326</v>
      </c>
      <c r="B253">
        <v>1</v>
      </c>
    </row>
    <row r="254" spans="1:2" x14ac:dyDescent="0.2">
      <c r="A254" s="10" t="s">
        <v>327</v>
      </c>
      <c r="B254">
        <v>1</v>
      </c>
    </row>
    <row r="255" spans="1:2" x14ac:dyDescent="0.2">
      <c r="A255" s="10" t="s">
        <v>328</v>
      </c>
      <c r="B255">
        <v>1</v>
      </c>
    </row>
    <row r="256" spans="1:2" x14ac:dyDescent="0.2">
      <c r="A256" s="10" t="s">
        <v>329</v>
      </c>
      <c r="B256">
        <v>1</v>
      </c>
    </row>
    <row r="257" spans="1:2" x14ac:dyDescent="0.2">
      <c r="A257" s="10" t="s">
        <v>330</v>
      </c>
      <c r="B257">
        <v>1</v>
      </c>
    </row>
    <row r="258" spans="1:2" x14ac:dyDescent="0.2">
      <c r="A258" s="10" t="s">
        <v>331</v>
      </c>
      <c r="B258">
        <v>1</v>
      </c>
    </row>
    <row r="259" spans="1:2" x14ac:dyDescent="0.2">
      <c r="A259" s="10" t="s">
        <v>332</v>
      </c>
      <c r="B259">
        <v>1</v>
      </c>
    </row>
    <row r="260" spans="1:2" x14ac:dyDescent="0.2">
      <c r="A260" s="10" t="s">
        <v>333</v>
      </c>
      <c r="B260">
        <v>1</v>
      </c>
    </row>
    <row r="261" spans="1:2" x14ac:dyDescent="0.2">
      <c r="A261" s="10" t="s">
        <v>334</v>
      </c>
      <c r="B261">
        <v>1</v>
      </c>
    </row>
    <row r="262" spans="1:2" x14ac:dyDescent="0.2">
      <c r="A262" s="10" t="s">
        <v>335</v>
      </c>
      <c r="B262">
        <v>1</v>
      </c>
    </row>
    <row r="263" spans="1:2" x14ac:dyDescent="0.2">
      <c r="A263" s="10" t="s">
        <v>336</v>
      </c>
      <c r="B263">
        <v>1</v>
      </c>
    </row>
    <row r="264" spans="1:2" x14ac:dyDescent="0.2">
      <c r="A264" s="10" t="s">
        <v>337</v>
      </c>
      <c r="B264">
        <v>1</v>
      </c>
    </row>
    <row r="265" spans="1:2" x14ac:dyDescent="0.2">
      <c r="A265" s="10" t="s">
        <v>338</v>
      </c>
      <c r="B265">
        <v>1</v>
      </c>
    </row>
    <row r="266" spans="1:2" x14ac:dyDescent="0.2">
      <c r="A266" s="10" t="s">
        <v>339</v>
      </c>
      <c r="B266">
        <v>1</v>
      </c>
    </row>
    <row r="267" spans="1:2" x14ac:dyDescent="0.2">
      <c r="A267" s="10" t="s">
        <v>340</v>
      </c>
      <c r="B267">
        <v>1</v>
      </c>
    </row>
    <row r="268" spans="1:2" x14ac:dyDescent="0.2">
      <c r="A268" s="10" t="s">
        <v>341</v>
      </c>
      <c r="B268">
        <v>1</v>
      </c>
    </row>
    <row r="269" spans="1:2" x14ac:dyDescent="0.2">
      <c r="A269" s="10" t="s">
        <v>342</v>
      </c>
      <c r="B269">
        <v>1</v>
      </c>
    </row>
    <row r="270" spans="1:2" x14ac:dyDescent="0.2">
      <c r="A270" s="10" t="s">
        <v>343</v>
      </c>
      <c r="B270">
        <v>1</v>
      </c>
    </row>
    <row r="271" spans="1:2" x14ac:dyDescent="0.2">
      <c r="A271" s="10" t="s">
        <v>344</v>
      </c>
      <c r="B271">
        <v>1</v>
      </c>
    </row>
    <row r="272" spans="1:2" x14ac:dyDescent="0.2">
      <c r="A272" s="10" t="s">
        <v>345</v>
      </c>
      <c r="B272">
        <v>1</v>
      </c>
    </row>
    <row r="273" spans="1:2" x14ac:dyDescent="0.2">
      <c r="A273" s="10" t="s">
        <v>346</v>
      </c>
      <c r="B273">
        <v>1</v>
      </c>
    </row>
    <row r="274" spans="1:2" x14ac:dyDescent="0.2">
      <c r="A274" s="10" t="s">
        <v>347</v>
      </c>
      <c r="B274">
        <v>1</v>
      </c>
    </row>
    <row r="275" spans="1:2" x14ac:dyDescent="0.2">
      <c r="A275" s="10" t="s">
        <v>349</v>
      </c>
      <c r="B275">
        <v>1</v>
      </c>
    </row>
    <row r="276" spans="1:2" x14ac:dyDescent="0.2">
      <c r="A276" s="10" t="s">
        <v>352</v>
      </c>
      <c r="B276">
        <v>1</v>
      </c>
    </row>
    <row r="277" spans="1:2" x14ac:dyDescent="0.2">
      <c r="A277" s="10" t="s">
        <v>353</v>
      </c>
      <c r="B277">
        <v>1</v>
      </c>
    </row>
    <row r="278" spans="1:2" x14ac:dyDescent="0.2">
      <c r="A278" s="10" t="s">
        <v>354</v>
      </c>
      <c r="B278">
        <v>1</v>
      </c>
    </row>
    <row r="279" spans="1:2" x14ac:dyDescent="0.2">
      <c r="A279" s="10" t="s">
        <v>355</v>
      </c>
      <c r="B279">
        <v>1</v>
      </c>
    </row>
    <row r="280" spans="1:2" x14ac:dyDescent="0.2">
      <c r="A280" s="10" t="s">
        <v>356</v>
      </c>
      <c r="B280">
        <v>1</v>
      </c>
    </row>
    <row r="281" spans="1:2" x14ac:dyDescent="0.2">
      <c r="A281" s="10" t="s">
        <v>357</v>
      </c>
      <c r="B281">
        <v>1</v>
      </c>
    </row>
    <row r="282" spans="1:2" x14ac:dyDescent="0.2">
      <c r="A282" s="10" t="s">
        <v>358</v>
      </c>
      <c r="B282">
        <v>1</v>
      </c>
    </row>
    <row r="283" spans="1:2" x14ac:dyDescent="0.2">
      <c r="A283" s="10" t="s">
        <v>359</v>
      </c>
      <c r="B283">
        <v>1</v>
      </c>
    </row>
    <row r="284" spans="1:2" x14ac:dyDescent="0.2">
      <c r="A284" s="10" t="s">
        <v>360</v>
      </c>
      <c r="B284">
        <v>1</v>
      </c>
    </row>
    <row r="285" spans="1:2" x14ac:dyDescent="0.2">
      <c r="A285" s="10" t="s">
        <v>361</v>
      </c>
      <c r="B285">
        <v>1</v>
      </c>
    </row>
    <row r="286" spans="1:2" x14ac:dyDescent="0.2">
      <c r="A286" s="10" t="s">
        <v>362</v>
      </c>
      <c r="B286">
        <v>1</v>
      </c>
    </row>
    <row r="287" spans="1:2" x14ac:dyDescent="0.2">
      <c r="A287" s="10" t="s">
        <v>363</v>
      </c>
      <c r="B287">
        <v>1</v>
      </c>
    </row>
    <row r="288" spans="1:2" x14ac:dyDescent="0.2">
      <c r="A288" s="10" t="s">
        <v>364</v>
      </c>
      <c r="B288">
        <v>1</v>
      </c>
    </row>
    <row r="289" spans="1:2" x14ac:dyDescent="0.2">
      <c r="A289" s="10" t="s">
        <v>365</v>
      </c>
      <c r="B289">
        <v>1</v>
      </c>
    </row>
    <row r="290" spans="1:2" x14ac:dyDescent="0.2">
      <c r="A290" s="10" t="s">
        <v>366</v>
      </c>
      <c r="B290">
        <v>1</v>
      </c>
    </row>
    <row r="291" spans="1:2" x14ac:dyDescent="0.2">
      <c r="A291" s="10" t="s">
        <v>367</v>
      </c>
      <c r="B291">
        <v>1</v>
      </c>
    </row>
    <row r="292" spans="1:2" x14ac:dyDescent="0.2">
      <c r="A292" s="10" t="s">
        <v>368</v>
      </c>
      <c r="B292">
        <v>1</v>
      </c>
    </row>
    <row r="293" spans="1:2" x14ac:dyDescent="0.2">
      <c r="A293" s="10" t="s">
        <v>369</v>
      </c>
      <c r="B293">
        <v>1</v>
      </c>
    </row>
    <row r="294" spans="1:2" x14ac:dyDescent="0.2">
      <c r="A294" s="10" t="s">
        <v>370</v>
      </c>
      <c r="B294">
        <v>1</v>
      </c>
    </row>
    <row r="295" spans="1:2" x14ac:dyDescent="0.2">
      <c r="A295" s="10" t="s">
        <v>371</v>
      </c>
      <c r="B295">
        <v>1</v>
      </c>
    </row>
    <row r="296" spans="1:2" x14ac:dyDescent="0.2">
      <c r="A296" s="10" t="s">
        <v>372</v>
      </c>
      <c r="B296">
        <v>1</v>
      </c>
    </row>
    <row r="297" spans="1:2" x14ac:dyDescent="0.2">
      <c r="A297" s="10" t="s">
        <v>373</v>
      </c>
      <c r="B297">
        <v>1</v>
      </c>
    </row>
    <row r="298" spans="1:2" x14ac:dyDescent="0.2">
      <c r="A298" s="10" t="s">
        <v>374</v>
      </c>
      <c r="B298">
        <v>1</v>
      </c>
    </row>
    <row r="299" spans="1:2" x14ac:dyDescent="0.2">
      <c r="A299" s="10" t="s">
        <v>375</v>
      </c>
      <c r="B299">
        <v>1</v>
      </c>
    </row>
    <row r="300" spans="1:2" x14ac:dyDescent="0.2">
      <c r="A300" s="10" t="s">
        <v>376</v>
      </c>
      <c r="B300">
        <v>1</v>
      </c>
    </row>
    <row r="301" spans="1:2" x14ac:dyDescent="0.2">
      <c r="A301" s="10" t="s">
        <v>377</v>
      </c>
      <c r="B301">
        <v>1</v>
      </c>
    </row>
    <row r="302" spans="1:2" x14ac:dyDescent="0.2">
      <c r="A302" s="10" t="s">
        <v>378</v>
      </c>
      <c r="B302">
        <v>1</v>
      </c>
    </row>
    <row r="303" spans="1:2" x14ac:dyDescent="0.2">
      <c r="A303" s="10" t="s">
        <v>379</v>
      </c>
      <c r="B303">
        <v>1</v>
      </c>
    </row>
    <row r="304" spans="1:2" x14ac:dyDescent="0.2">
      <c r="A304" s="10" t="s">
        <v>380</v>
      </c>
      <c r="B304">
        <v>1</v>
      </c>
    </row>
    <row r="305" spans="1:2" x14ac:dyDescent="0.2">
      <c r="A305" s="10" t="s">
        <v>381</v>
      </c>
      <c r="B305">
        <v>1</v>
      </c>
    </row>
    <row r="306" spans="1:2" x14ac:dyDescent="0.2">
      <c r="A306" s="10" t="s">
        <v>383</v>
      </c>
      <c r="B306">
        <v>1</v>
      </c>
    </row>
    <row r="307" spans="1:2" x14ac:dyDescent="0.2">
      <c r="A307" s="10" t="s">
        <v>384</v>
      </c>
      <c r="B307">
        <v>1</v>
      </c>
    </row>
    <row r="308" spans="1:2" x14ac:dyDescent="0.2">
      <c r="A308" s="10" t="s">
        <v>385</v>
      </c>
      <c r="B308">
        <v>1</v>
      </c>
    </row>
    <row r="309" spans="1:2" x14ac:dyDescent="0.2">
      <c r="A309" s="10" t="s">
        <v>386</v>
      </c>
      <c r="B309">
        <v>1</v>
      </c>
    </row>
    <row r="310" spans="1:2" x14ac:dyDescent="0.2">
      <c r="A310" s="10" t="s">
        <v>387</v>
      </c>
      <c r="B310">
        <v>1</v>
      </c>
    </row>
    <row r="311" spans="1:2" x14ac:dyDescent="0.2">
      <c r="A311" s="10" t="s">
        <v>388</v>
      </c>
      <c r="B311">
        <v>1</v>
      </c>
    </row>
    <row r="312" spans="1:2" x14ac:dyDescent="0.2">
      <c r="A312" s="10" t="s">
        <v>389</v>
      </c>
      <c r="B312">
        <v>1</v>
      </c>
    </row>
    <row r="313" spans="1:2" x14ac:dyDescent="0.2">
      <c r="A313" s="10" t="s">
        <v>390</v>
      </c>
      <c r="B313">
        <v>1</v>
      </c>
    </row>
    <row r="314" spans="1:2" x14ac:dyDescent="0.2">
      <c r="A314" s="10" t="s">
        <v>391</v>
      </c>
      <c r="B314">
        <v>1</v>
      </c>
    </row>
    <row r="315" spans="1:2" x14ac:dyDescent="0.2">
      <c r="A315" s="10" t="s">
        <v>392</v>
      </c>
      <c r="B315">
        <v>1</v>
      </c>
    </row>
    <row r="316" spans="1:2" x14ac:dyDescent="0.2">
      <c r="A316" s="10" t="s">
        <v>393</v>
      </c>
      <c r="B316">
        <v>1</v>
      </c>
    </row>
    <row r="317" spans="1:2" x14ac:dyDescent="0.2">
      <c r="A317" s="10" t="s">
        <v>394</v>
      </c>
      <c r="B317">
        <v>1</v>
      </c>
    </row>
    <row r="318" spans="1:2" x14ac:dyDescent="0.2">
      <c r="A318" s="10" t="s">
        <v>395</v>
      </c>
      <c r="B318">
        <v>1</v>
      </c>
    </row>
    <row r="319" spans="1:2" x14ac:dyDescent="0.2">
      <c r="A319" s="10" t="s">
        <v>396</v>
      </c>
      <c r="B319">
        <v>1</v>
      </c>
    </row>
    <row r="320" spans="1:2" x14ac:dyDescent="0.2">
      <c r="A320" s="10" t="s">
        <v>397</v>
      </c>
      <c r="B320">
        <v>1</v>
      </c>
    </row>
    <row r="321" spans="1:2" x14ac:dyDescent="0.2">
      <c r="A321" s="10" t="s">
        <v>398</v>
      </c>
      <c r="B321">
        <v>1</v>
      </c>
    </row>
    <row r="322" spans="1:2" x14ac:dyDescent="0.2">
      <c r="A322" s="10" t="s">
        <v>399</v>
      </c>
      <c r="B322">
        <v>1</v>
      </c>
    </row>
    <row r="323" spans="1:2" x14ac:dyDescent="0.2">
      <c r="A323" s="10" t="s">
        <v>400</v>
      </c>
      <c r="B323">
        <v>1</v>
      </c>
    </row>
    <row r="324" spans="1:2" x14ac:dyDescent="0.2">
      <c r="A324" s="10" t="s">
        <v>401</v>
      </c>
      <c r="B324">
        <v>1</v>
      </c>
    </row>
    <row r="325" spans="1:2" x14ac:dyDescent="0.2">
      <c r="A325" s="10" t="s">
        <v>402</v>
      </c>
      <c r="B325">
        <v>1</v>
      </c>
    </row>
    <row r="326" spans="1:2" x14ac:dyDescent="0.2">
      <c r="A326" s="10" t="s">
        <v>403</v>
      </c>
      <c r="B326">
        <v>1</v>
      </c>
    </row>
    <row r="327" spans="1:2" x14ac:dyDescent="0.2">
      <c r="A327" s="10" t="s">
        <v>404</v>
      </c>
      <c r="B327">
        <v>1</v>
      </c>
    </row>
    <row r="328" spans="1:2" x14ac:dyDescent="0.2">
      <c r="A328" s="10" t="s">
        <v>405</v>
      </c>
      <c r="B328">
        <v>1</v>
      </c>
    </row>
    <row r="329" spans="1:2" x14ac:dyDescent="0.2">
      <c r="A329" s="10" t="s">
        <v>406</v>
      </c>
      <c r="B329">
        <v>1</v>
      </c>
    </row>
    <row r="330" spans="1:2" x14ac:dyDescent="0.2">
      <c r="A330" s="10" t="s">
        <v>407</v>
      </c>
      <c r="B330">
        <v>1</v>
      </c>
    </row>
    <row r="331" spans="1:2" x14ac:dyDescent="0.2">
      <c r="A331" s="10" t="s">
        <v>408</v>
      </c>
      <c r="B331">
        <v>1</v>
      </c>
    </row>
    <row r="332" spans="1:2" x14ac:dyDescent="0.2">
      <c r="A332" s="10" t="s">
        <v>409</v>
      </c>
      <c r="B332">
        <v>1</v>
      </c>
    </row>
    <row r="333" spans="1:2" x14ac:dyDescent="0.2">
      <c r="A333" s="10" t="s">
        <v>410</v>
      </c>
      <c r="B333">
        <v>1</v>
      </c>
    </row>
    <row r="334" spans="1:2" x14ac:dyDescent="0.2">
      <c r="A334" s="10" t="s">
        <v>411</v>
      </c>
      <c r="B334">
        <v>1</v>
      </c>
    </row>
    <row r="335" spans="1:2" x14ac:dyDescent="0.2">
      <c r="A335" s="10" t="s">
        <v>412</v>
      </c>
      <c r="B335">
        <v>1</v>
      </c>
    </row>
    <row r="336" spans="1:2" x14ac:dyDescent="0.2">
      <c r="A336" s="10" t="s">
        <v>413</v>
      </c>
      <c r="B336">
        <v>1</v>
      </c>
    </row>
    <row r="337" spans="1:2" x14ac:dyDescent="0.2">
      <c r="A337" s="10" t="s">
        <v>414</v>
      </c>
      <c r="B337">
        <v>1</v>
      </c>
    </row>
    <row r="338" spans="1:2" x14ac:dyDescent="0.2">
      <c r="A338" s="10" t="s">
        <v>415</v>
      </c>
      <c r="B338">
        <v>1</v>
      </c>
    </row>
    <row r="339" spans="1:2" x14ac:dyDescent="0.2">
      <c r="A339" s="10" t="s">
        <v>416</v>
      </c>
      <c r="B339">
        <v>1</v>
      </c>
    </row>
    <row r="340" spans="1:2" x14ac:dyDescent="0.2">
      <c r="A340" s="10" t="s">
        <v>417</v>
      </c>
      <c r="B340">
        <v>1</v>
      </c>
    </row>
    <row r="341" spans="1:2" x14ac:dyDescent="0.2">
      <c r="A341" s="10" t="s">
        <v>418</v>
      </c>
      <c r="B341">
        <v>1</v>
      </c>
    </row>
    <row r="342" spans="1:2" x14ac:dyDescent="0.2">
      <c r="A342" s="10" t="s">
        <v>419</v>
      </c>
      <c r="B342">
        <v>1</v>
      </c>
    </row>
    <row r="343" spans="1:2" x14ac:dyDescent="0.2">
      <c r="A343" s="10" t="s">
        <v>420</v>
      </c>
      <c r="B343">
        <v>1</v>
      </c>
    </row>
    <row r="344" spans="1:2" x14ac:dyDescent="0.2">
      <c r="A344" s="10" t="s">
        <v>421</v>
      </c>
      <c r="B344">
        <v>1</v>
      </c>
    </row>
    <row r="345" spans="1:2" x14ac:dyDescent="0.2">
      <c r="A345" s="10" t="s">
        <v>422</v>
      </c>
      <c r="B345">
        <v>1</v>
      </c>
    </row>
    <row r="346" spans="1:2" x14ac:dyDescent="0.2">
      <c r="A346" s="10" t="s">
        <v>423</v>
      </c>
      <c r="B346">
        <v>1</v>
      </c>
    </row>
    <row r="347" spans="1:2" x14ac:dyDescent="0.2">
      <c r="A347" s="10" t="s">
        <v>424</v>
      </c>
      <c r="B347">
        <v>1</v>
      </c>
    </row>
    <row r="348" spans="1:2" x14ac:dyDescent="0.2">
      <c r="A348" s="10" t="s">
        <v>425</v>
      </c>
      <c r="B348">
        <v>1</v>
      </c>
    </row>
    <row r="349" spans="1:2" x14ac:dyDescent="0.2">
      <c r="A349" s="10" t="s">
        <v>426</v>
      </c>
      <c r="B349">
        <v>1</v>
      </c>
    </row>
    <row r="350" spans="1:2" x14ac:dyDescent="0.2">
      <c r="A350" s="10" t="s">
        <v>427</v>
      </c>
      <c r="B350">
        <v>1</v>
      </c>
    </row>
    <row r="351" spans="1:2" x14ac:dyDescent="0.2">
      <c r="A351" s="10" t="s">
        <v>430</v>
      </c>
      <c r="B351">
        <v>1</v>
      </c>
    </row>
    <row r="352" spans="1:2" x14ac:dyDescent="0.2">
      <c r="A352" s="10" t="s">
        <v>432</v>
      </c>
      <c r="B352">
        <v>1</v>
      </c>
    </row>
    <row r="353" spans="1:2" x14ac:dyDescent="0.2">
      <c r="A353" s="10" t="s">
        <v>433</v>
      </c>
      <c r="B353">
        <v>1</v>
      </c>
    </row>
    <row r="354" spans="1:2" x14ac:dyDescent="0.2">
      <c r="A354" s="10" t="s">
        <v>434</v>
      </c>
      <c r="B354">
        <v>1</v>
      </c>
    </row>
    <row r="355" spans="1:2" x14ac:dyDescent="0.2">
      <c r="A355" s="10" t="s">
        <v>435</v>
      </c>
      <c r="B355">
        <v>1</v>
      </c>
    </row>
    <row r="356" spans="1:2" x14ac:dyDescent="0.2">
      <c r="A356" s="10" t="s">
        <v>436</v>
      </c>
      <c r="B356">
        <v>1</v>
      </c>
    </row>
    <row r="357" spans="1:2" x14ac:dyDescent="0.2">
      <c r="A357" s="10" t="s">
        <v>437</v>
      </c>
      <c r="B357">
        <v>1</v>
      </c>
    </row>
    <row r="358" spans="1:2" x14ac:dyDescent="0.2">
      <c r="A358" s="10" t="s">
        <v>438</v>
      </c>
      <c r="B358">
        <v>1</v>
      </c>
    </row>
    <row r="359" spans="1:2" x14ac:dyDescent="0.2">
      <c r="A359" s="10" t="s">
        <v>439</v>
      </c>
      <c r="B359">
        <v>1</v>
      </c>
    </row>
    <row r="360" spans="1:2" x14ac:dyDescent="0.2">
      <c r="A360" s="10" t="s">
        <v>440</v>
      </c>
      <c r="B360">
        <v>1</v>
      </c>
    </row>
    <row r="361" spans="1:2" x14ac:dyDescent="0.2">
      <c r="A361" s="10" t="s">
        <v>441</v>
      </c>
      <c r="B361">
        <v>1</v>
      </c>
    </row>
    <row r="362" spans="1:2" x14ac:dyDescent="0.2">
      <c r="A362" s="10" t="s">
        <v>442</v>
      </c>
      <c r="B362">
        <v>1</v>
      </c>
    </row>
    <row r="363" spans="1:2" x14ac:dyDescent="0.2">
      <c r="A363" s="10" t="s">
        <v>443</v>
      </c>
      <c r="B363">
        <v>1</v>
      </c>
    </row>
    <row r="364" spans="1:2" x14ac:dyDescent="0.2">
      <c r="A364" s="10" t="s">
        <v>444</v>
      </c>
      <c r="B364">
        <v>1</v>
      </c>
    </row>
    <row r="365" spans="1:2" x14ac:dyDescent="0.2">
      <c r="A365" s="10" t="s">
        <v>445</v>
      </c>
      <c r="B365">
        <v>1</v>
      </c>
    </row>
    <row r="366" spans="1:2" x14ac:dyDescent="0.2">
      <c r="A366" s="10" t="s">
        <v>446</v>
      </c>
      <c r="B366">
        <v>1</v>
      </c>
    </row>
    <row r="367" spans="1:2" x14ac:dyDescent="0.2">
      <c r="A367" s="10" t="s">
        <v>447</v>
      </c>
      <c r="B367">
        <v>1</v>
      </c>
    </row>
    <row r="368" spans="1:2" x14ac:dyDescent="0.2">
      <c r="A368" s="10" t="s">
        <v>448</v>
      </c>
      <c r="B368">
        <v>1</v>
      </c>
    </row>
    <row r="369" spans="1:2" x14ac:dyDescent="0.2">
      <c r="A369" s="10" t="s">
        <v>449</v>
      </c>
      <c r="B369">
        <v>1</v>
      </c>
    </row>
    <row r="370" spans="1:2" x14ac:dyDescent="0.2">
      <c r="A370" s="10" t="s">
        <v>450</v>
      </c>
      <c r="B370">
        <v>1</v>
      </c>
    </row>
    <row r="371" spans="1:2" x14ac:dyDescent="0.2">
      <c r="A371" s="10" t="s">
        <v>451</v>
      </c>
      <c r="B371">
        <v>1</v>
      </c>
    </row>
    <row r="372" spans="1:2" x14ac:dyDescent="0.2">
      <c r="A372" s="10" t="s">
        <v>452</v>
      </c>
      <c r="B372">
        <v>1</v>
      </c>
    </row>
    <row r="373" spans="1:2" x14ac:dyDescent="0.2">
      <c r="A373" s="10" t="s">
        <v>453</v>
      </c>
      <c r="B373">
        <v>1</v>
      </c>
    </row>
    <row r="374" spans="1:2" x14ac:dyDescent="0.2">
      <c r="A374" s="10" t="s">
        <v>454</v>
      </c>
      <c r="B374">
        <v>1</v>
      </c>
    </row>
    <row r="375" spans="1:2" x14ac:dyDescent="0.2">
      <c r="A375" s="10" t="s">
        <v>455</v>
      </c>
      <c r="B375">
        <v>1</v>
      </c>
    </row>
    <row r="376" spans="1:2" x14ac:dyDescent="0.2">
      <c r="A376" s="10" t="s">
        <v>457</v>
      </c>
      <c r="B376">
        <v>1</v>
      </c>
    </row>
    <row r="377" spans="1:2" x14ac:dyDescent="0.2">
      <c r="A377" s="10" t="s">
        <v>458</v>
      </c>
      <c r="B377">
        <v>1</v>
      </c>
    </row>
    <row r="378" spans="1:2" x14ac:dyDescent="0.2">
      <c r="A378" s="10" t="s">
        <v>459</v>
      </c>
      <c r="B378">
        <v>1</v>
      </c>
    </row>
    <row r="379" spans="1:2" x14ac:dyDescent="0.2">
      <c r="A379" s="10" t="s">
        <v>460</v>
      </c>
      <c r="B379">
        <v>1</v>
      </c>
    </row>
    <row r="380" spans="1:2" x14ac:dyDescent="0.2">
      <c r="A380" s="10" t="s">
        <v>461</v>
      </c>
      <c r="B380">
        <v>1</v>
      </c>
    </row>
    <row r="381" spans="1:2" x14ac:dyDescent="0.2">
      <c r="A381" s="10" t="s">
        <v>462</v>
      </c>
      <c r="B381">
        <v>1</v>
      </c>
    </row>
    <row r="382" spans="1:2" x14ac:dyDescent="0.2">
      <c r="A382" s="10" t="s">
        <v>463</v>
      </c>
      <c r="B382">
        <v>1</v>
      </c>
    </row>
    <row r="383" spans="1:2" x14ac:dyDescent="0.2">
      <c r="A383" s="10" t="s">
        <v>464</v>
      </c>
      <c r="B383">
        <v>1</v>
      </c>
    </row>
    <row r="384" spans="1:2" x14ac:dyDescent="0.2">
      <c r="A384" s="10" t="s">
        <v>465</v>
      </c>
      <c r="B384">
        <v>1</v>
      </c>
    </row>
    <row r="385" spans="1:2" x14ac:dyDescent="0.2">
      <c r="A385" s="10" t="s">
        <v>466</v>
      </c>
      <c r="B385">
        <v>1</v>
      </c>
    </row>
    <row r="386" spans="1:2" x14ac:dyDescent="0.2">
      <c r="A386" s="10" t="s">
        <v>469</v>
      </c>
      <c r="B386">
        <v>1</v>
      </c>
    </row>
    <row r="387" spans="1:2" x14ac:dyDescent="0.2">
      <c r="A387" s="10" t="s">
        <v>470</v>
      </c>
      <c r="B387">
        <v>1</v>
      </c>
    </row>
    <row r="388" spans="1:2" x14ac:dyDescent="0.2">
      <c r="A388" s="10" t="s">
        <v>471</v>
      </c>
      <c r="B388">
        <v>1</v>
      </c>
    </row>
    <row r="389" spans="1:2" x14ac:dyDescent="0.2">
      <c r="A389" s="10" t="s">
        <v>473</v>
      </c>
      <c r="B389">
        <v>1</v>
      </c>
    </row>
    <row r="390" spans="1:2" x14ac:dyDescent="0.2">
      <c r="A390" s="10" t="s">
        <v>474</v>
      </c>
      <c r="B390">
        <v>1</v>
      </c>
    </row>
    <row r="391" spans="1:2" x14ac:dyDescent="0.2">
      <c r="A391" s="10" t="s">
        <v>476</v>
      </c>
      <c r="B391">
        <v>1</v>
      </c>
    </row>
    <row r="392" spans="1:2" x14ac:dyDescent="0.2">
      <c r="A392" s="10" t="s">
        <v>484</v>
      </c>
      <c r="B392">
        <v>1</v>
      </c>
    </row>
    <row r="393" spans="1:2" x14ac:dyDescent="0.2">
      <c r="A393" s="10" t="s">
        <v>486</v>
      </c>
      <c r="B393">
        <v>1</v>
      </c>
    </row>
    <row r="394" spans="1:2" x14ac:dyDescent="0.2">
      <c r="A394" s="10" t="s">
        <v>487</v>
      </c>
      <c r="B394">
        <v>1</v>
      </c>
    </row>
    <row r="395" spans="1:2" x14ac:dyDescent="0.2">
      <c r="A395" s="10" t="s">
        <v>489</v>
      </c>
      <c r="B395">
        <v>1</v>
      </c>
    </row>
    <row r="396" spans="1:2" x14ac:dyDescent="0.2">
      <c r="A396" s="10" t="s">
        <v>491</v>
      </c>
      <c r="B396">
        <v>1</v>
      </c>
    </row>
    <row r="397" spans="1:2" x14ac:dyDescent="0.2">
      <c r="A397" s="10" t="s">
        <v>492</v>
      </c>
      <c r="B397">
        <v>1</v>
      </c>
    </row>
    <row r="398" spans="1:2" x14ac:dyDescent="0.2">
      <c r="A398" s="10" t="s">
        <v>495</v>
      </c>
      <c r="B398">
        <v>1</v>
      </c>
    </row>
    <row r="399" spans="1:2" x14ac:dyDescent="0.2">
      <c r="A399" s="10" t="s">
        <v>496</v>
      </c>
      <c r="B399">
        <v>1</v>
      </c>
    </row>
    <row r="400" spans="1:2" x14ac:dyDescent="0.2">
      <c r="A400" s="10" t="s">
        <v>497</v>
      </c>
      <c r="B400">
        <v>1</v>
      </c>
    </row>
    <row r="401" spans="1:2" x14ac:dyDescent="0.2">
      <c r="A401" s="10" t="s">
        <v>498</v>
      </c>
      <c r="B401">
        <v>1</v>
      </c>
    </row>
    <row r="402" spans="1:2" x14ac:dyDescent="0.2">
      <c r="A402" s="10" t="s">
        <v>500</v>
      </c>
      <c r="B402">
        <v>1</v>
      </c>
    </row>
    <row r="403" spans="1:2" x14ac:dyDescent="0.2">
      <c r="A403" s="10" t="s">
        <v>501</v>
      </c>
      <c r="B403">
        <v>1</v>
      </c>
    </row>
    <row r="404" spans="1:2" x14ac:dyDescent="0.2">
      <c r="A404" s="10" t="s">
        <v>503</v>
      </c>
      <c r="B404">
        <v>1</v>
      </c>
    </row>
    <row r="405" spans="1:2" x14ac:dyDescent="0.2">
      <c r="A405" s="10" t="s">
        <v>507</v>
      </c>
      <c r="B405">
        <v>1</v>
      </c>
    </row>
    <row r="406" spans="1:2" x14ac:dyDescent="0.2">
      <c r="A406" s="10" t="s">
        <v>510</v>
      </c>
      <c r="B406">
        <v>1</v>
      </c>
    </row>
    <row r="407" spans="1:2" x14ac:dyDescent="0.2">
      <c r="A407" s="10" t="s">
        <v>512</v>
      </c>
      <c r="B407">
        <v>1</v>
      </c>
    </row>
    <row r="408" spans="1:2" x14ac:dyDescent="0.2">
      <c r="A408" s="10" t="s">
        <v>513</v>
      </c>
      <c r="B408">
        <v>1</v>
      </c>
    </row>
    <row r="409" spans="1:2" x14ac:dyDescent="0.2">
      <c r="A409" s="10" t="s">
        <v>514</v>
      </c>
      <c r="B409">
        <v>1</v>
      </c>
    </row>
    <row r="410" spans="1:2" x14ac:dyDescent="0.2">
      <c r="A410" s="10" t="s">
        <v>515</v>
      </c>
      <c r="B410">
        <v>1</v>
      </c>
    </row>
    <row r="411" spans="1:2" x14ac:dyDescent="0.2">
      <c r="A411" s="10" t="s">
        <v>516</v>
      </c>
      <c r="B411">
        <v>1</v>
      </c>
    </row>
    <row r="412" spans="1:2" x14ac:dyDescent="0.2">
      <c r="A412" s="10" t="s">
        <v>517</v>
      </c>
      <c r="B412">
        <v>1</v>
      </c>
    </row>
    <row r="413" spans="1:2" x14ac:dyDescent="0.2">
      <c r="A413" s="10" t="s">
        <v>518</v>
      </c>
      <c r="B413">
        <v>1</v>
      </c>
    </row>
    <row r="414" spans="1:2" x14ac:dyDescent="0.2">
      <c r="A414" s="10" t="s">
        <v>519</v>
      </c>
      <c r="B414">
        <v>1</v>
      </c>
    </row>
    <row r="415" spans="1:2" x14ac:dyDescent="0.2">
      <c r="A415" s="10" t="s">
        <v>520</v>
      </c>
      <c r="B415">
        <v>1</v>
      </c>
    </row>
    <row r="416" spans="1:2" x14ac:dyDescent="0.2">
      <c r="A416" s="10" t="s">
        <v>521</v>
      </c>
      <c r="B416">
        <v>1</v>
      </c>
    </row>
    <row r="417" spans="1:2" x14ac:dyDescent="0.2">
      <c r="A417" s="10" t="s">
        <v>522</v>
      </c>
      <c r="B417">
        <v>1</v>
      </c>
    </row>
    <row r="418" spans="1:2" x14ac:dyDescent="0.2">
      <c r="A418" s="10" t="s">
        <v>523</v>
      </c>
      <c r="B418">
        <v>1</v>
      </c>
    </row>
    <row r="419" spans="1:2" x14ac:dyDescent="0.2">
      <c r="A419" s="10" t="s">
        <v>524</v>
      </c>
      <c r="B419">
        <v>1</v>
      </c>
    </row>
    <row r="420" spans="1:2" x14ac:dyDescent="0.2">
      <c r="A420" s="10" t="s">
        <v>525</v>
      </c>
      <c r="B420">
        <v>1</v>
      </c>
    </row>
    <row r="421" spans="1:2" x14ac:dyDescent="0.2">
      <c r="A421" s="10" t="s">
        <v>526</v>
      </c>
      <c r="B421">
        <v>1</v>
      </c>
    </row>
    <row r="422" spans="1:2" x14ac:dyDescent="0.2">
      <c r="A422" s="10" t="s">
        <v>527</v>
      </c>
      <c r="B422">
        <v>1</v>
      </c>
    </row>
    <row r="423" spans="1:2" x14ac:dyDescent="0.2">
      <c r="A423" s="10" t="s">
        <v>528</v>
      </c>
      <c r="B423">
        <v>1</v>
      </c>
    </row>
    <row r="424" spans="1:2" x14ac:dyDescent="0.2">
      <c r="A424" s="10" t="s">
        <v>529</v>
      </c>
      <c r="B424">
        <v>1</v>
      </c>
    </row>
    <row r="425" spans="1:2" x14ac:dyDescent="0.2">
      <c r="A425" s="10" t="s">
        <v>530</v>
      </c>
      <c r="B425">
        <v>1</v>
      </c>
    </row>
    <row r="426" spans="1:2" x14ac:dyDescent="0.2">
      <c r="A426" s="10" t="s">
        <v>531</v>
      </c>
      <c r="B426">
        <v>1</v>
      </c>
    </row>
    <row r="427" spans="1:2" x14ac:dyDescent="0.2">
      <c r="A427" s="10" t="s">
        <v>532</v>
      </c>
      <c r="B427">
        <v>1</v>
      </c>
    </row>
    <row r="428" spans="1:2" x14ac:dyDescent="0.2">
      <c r="A428" s="10" t="s">
        <v>533</v>
      </c>
      <c r="B428">
        <v>1</v>
      </c>
    </row>
    <row r="429" spans="1:2" x14ac:dyDescent="0.2">
      <c r="A429" s="10" t="s">
        <v>534</v>
      </c>
      <c r="B429">
        <v>1</v>
      </c>
    </row>
    <row r="430" spans="1:2" x14ac:dyDescent="0.2">
      <c r="A430" s="10" t="s">
        <v>535</v>
      </c>
      <c r="B430">
        <v>1</v>
      </c>
    </row>
    <row r="431" spans="1:2" x14ac:dyDescent="0.2">
      <c r="A431" s="10" t="s">
        <v>536</v>
      </c>
      <c r="B431">
        <v>1</v>
      </c>
    </row>
    <row r="432" spans="1:2" x14ac:dyDescent="0.2">
      <c r="A432" s="10" t="s">
        <v>537</v>
      </c>
      <c r="B432">
        <v>1</v>
      </c>
    </row>
    <row r="433" spans="1:2" x14ac:dyDescent="0.2">
      <c r="A433" s="10" t="s">
        <v>538</v>
      </c>
      <c r="B433">
        <v>1</v>
      </c>
    </row>
    <row r="434" spans="1:2" x14ac:dyDescent="0.2">
      <c r="A434" s="10" t="s">
        <v>541</v>
      </c>
      <c r="B434">
        <v>1</v>
      </c>
    </row>
    <row r="435" spans="1:2" x14ac:dyDescent="0.2">
      <c r="A435" s="10" t="s">
        <v>542</v>
      </c>
      <c r="B435">
        <v>1</v>
      </c>
    </row>
    <row r="436" spans="1:2" x14ac:dyDescent="0.2">
      <c r="A436" s="10" t="s">
        <v>543</v>
      </c>
      <c r="B436">
        <v>1</v>
      </c>
    </row>
    <row r="437" spans="1:2" x14ac:dyDescent="0.2">
      <c r="A437" s="10" t="s">
        <v>544</v>
      </c>
      <c r="B437">
        <v>1</v>
      </c>
    </row>
    <row r="438" spans="1:2" x14ac:dyDescent="0.2">
      <c r="A438" s="10" t="s">
        <v>545</v>
      </c>
      <c r="B438">
        <v>1</v>
      </c>
    </row>
    <row r="439" spans="1:2" x14ac:dyDescent="0.2">
      <c r="A439" s="10" t="s">
        <v>547</v>
      </c>
      <c r="B439">
        <v>1</v>
      </c>
    </row>
    <row r="440" spans="1:2" x14ac:dyDescent="0.2">
      <c r="A440" s="10" t="s">
        <v>548</v>
      </c>
      <c r="B440">
        <v>1</v>
      </c>
    </row>
    <row r="441" spans="1:2" x14ac:dyDescent="0.2">
      <c r="A441" s="10" t="s">
        <v>549</v>
      </c>
      <c r="B441">
        <v>1</v>
      </c>
    </row>
    <row r="442" spans="1:2" x14ac:dyDescent="0.2">
      <c r="A442" s="10" t="s">
        <v>550</v>
      </c>
      <c r="B442">
        <v>1</v>
      </c>
    </row>
    <row r="443" spans="1:2" x14ac:dyDescent="0.2">
      <c r="A443" s="10" t="s">
        <v>552</v>
      </c>
      <c r="B443">
        <v>1</v>
      </c>
    </row>
    <row r="444" spans="1:2" x14ac:dyDescent="0.2">
      <c r="A444" s="10" t="s">
        <v>553</v>
      </c>
      <c r="B444">
        <v>1</v>
      </c>
    </row>
    <row r="445" spans="1:2" x14ac:dyDescent="0.2">
      <c r="A445" s="10" t="s">
        <v>554</v>
      </c>
      <c r="B445">
        <v>1</v>
      </c>
    </row>
    <row r="446" spans="1:2" x14ac:dyDescent="0.2">
      <c r="A446" s="10" t="s">
        <v>555</v>
      </c>
      <c r="B446">
        <v>1</v>
      </c>
    </row>
    <row r="447" spans="1:2" x14ac:dyDescent="0.2">
      <c r="A447" s="10" t="s">
        <v>556</v>
      </c>
      <c r="B447">
        <v>1</v>
      </c>
    </row>
    <row r="448" spans="1:2" x14ac:dyDescent="0.2">
      <c r="A448" s="10" t="s">
        <v>557</v>
      </c>
      <c r="B448">
        <v>1</v>
      </c>
    </row>
    <row r="449" spans="1:2" x14ac:dyDescent="0.2">
      <c r="A449" s="10" t="s">
        <v>559</v>
      </c>
      <c r="B449">
        <v>1</v>
      </c>
    </row>
    <row r="450" spans="1:2" x14ac:dyDescent="0.2">
      <c r="A450" s="10" t="s">
        <v>560</v>
      </c>
      <c r="B450">
        <v>1</v>
      </c>
    </row>
    <row r="451" spans="1:2" x14ac:dyDescent="0.2">
      <c r="A451" s="10" t="s">
        <v>561</v>
      </c>
      <c r="B451">
        <v>1</v>
      </c>
    </row>
    <row r="452" spans="1:2" x14ac:dyDescent="0.2">
      <c r="A452" s="10" t="s">
        <v>562</v>
      </c>
      <c r="B452">
        <v>1</v>
      </c>
    </row>
    <row r="453" spans="1:2" x14ac:dyDescent="0.2">
      <c r="A453" s="10" t="s">
        <v>563</v>
      </c>
      <c r="B453">
        <v>1</v>
      </c>
    </row>
    <row r="454" spans="1:2" x14ac:dyDescent="0.2">
      <c r="A454" s="10" t="s">
        <v>564</v>
      </c>
      <c r="B454">
        <v>1</v>
      </c>
    </row>
    <row r="455" spans="1:2" x14ac:dyDescent="0.2">
      <c r="A455" s="10" t="s">
        <v>565</v>
      </c>
      <c r="B455">
        <v>1</v>
      </c>
    </row>
    <row r="456" spans="1:2" x14ac:dyDescent="0.2">
      <c r="A456" s="10" t="s">
        <v>566</v>
      </c>
      <c r="B456">
        <v>1</v>
      </c>
    </row>
    <row r="457" spans="1:2" x14ac:dyDescent="0.2">
      <c r="A457" s="10" t="s">
        <v>568</v>
      </c>
      <c r="B457">
        <v>1</v>
      </c>
    </row>
    <row r="458" spans="1:2" x14ac:dyDescent="0.2">
      <c r="A458" s="10" t="s">
        <v>570</v>
      </c>
      <c r="B458">
        <v>1</v>
      </c>
    </row>
    <row r="459" spans="1:2" x14ac:dyDescent="0.2">
      <c r="A459" s="10" t="s">
        <v>573</v>
      </c>
      <c r="B459">
        <v>1</v>
      </c>
    </row>
    <row r="460" spans="1:2" x14ac:dyDescent="0.2">
      <c r="A460" s="10" t="s">
        <v>574</v>
      </c>
      <c r="B460">
        <v>1</v>
      </c>
    </row>
    <row r="461" spans="1:2" x14ac:dyDescent="0.2">
      <c r="A461" s="10" t="s">
        <v>575</v>
      </c>
      <c r="B461">
        <v>1</v>
      </c>
    </row>
    <row r="462" spans="1:2" x14ac:dyDescent="0.2">
      <c r="A462" s="10" t="s">
        <v>578</v>
      </c>
      <c r="B462">
        <v>1</v>
      </c>
    </row>
    <row r="463" spans="1:2" x14ac:dyDescent="0.2">
      <c r="A463" s="10" t="s">
        <v>579</v>
      </c>
      <c r="B463">
        <v>1</v>
      </c>
    </row>
    <row r="464" spans="1:2" x14ac:dyDescent="0.2">
      <c r="A464" s="10" t="s">
        <v>580</v>
      </c>
      <c r="B464">
        <v>1</v>
      </c>
    </row>
    <row r="465" spans="1:2" x14ac:dyDescent="0.2">
      <c r="A465" s="10" t="s">
        <v>581</v>
      </c>
      <c r="B465">
        <v>1</v>
      </c>
    </row>
    <row r="466" spans="1:2" x14ac:dyDescent="0.2">
      <c r="A466" s="10" t="s">
        <v>582</v>
      </c>
      <c r="B466">
        <v>1</v>
      </c>
    </row>
    <row r="467" spans="1:2" x14ac:dyDescent="0.2">
      <c r="A467" s="10" t="s">
        <v>583</v>
      </c>
      <c r="B467">
        <v>1</v>
      </c>
    </row>
    <row r="468" spans="1:2" x14ac:dyDescent="0.2">
      <c r="A468" s="10" t="s">
        <v>584</v>
      </c>
      <c r="B468">
        <v>1</v>
      </c>
    </row>
    <row r="469" spans="1:2" x14ac:dyDescent="0.2">
      <c r="A469" s="10" t="s">
        <v>585</v>
      </c>
      <c r="B469">
        <v>1</v>
      </c>
    </row>
    <row r="470" spans="1:2" x14ac:dyDescent="0.2">
      <c r="A470" s="10" t="s">
        <v>586</v>
      </c>
      <c r="B470">
        <v>1</v>
      </c>
    </row>
    <row r="471" spans="1:2" x14ac:dyDescent="0.2">
      <c r="A471" s="10" t="s">
        <v>587</v>
      </c>
      <c r="B471">
        <v>1</v>
      </c>
    </row>
    <row r="472" spans="1:2" x14ac:dyDescent="0.2">
      <c r="A472" s="10" t="s">
        <v>590</v>
      </c>
      <c r="B472">
        <v>1</v>
      </c>
    </row>
    <row r="473" spans="1:2" x14ac:dyDescent="0.2">
      <c r="A473" s="10" t="s">
        <v>591</v>
      </c>
      <c r="B473">
        <v>1</v>
      </c>
    </row>
    <row r="474" spans="1:2" x14ac:dyDescent="0.2">
      <c r="A474" s="10" t="s">
        <v>592</v>
      </c>
      <c r="B474">
        <v>1</v>
      </c>
    </row>
    <row r="475" spans="1:2" x14ac:dyDescent="0.2">
      <c r="A475" s="10" t="s">
        <v>593</v>
      </c>
      <c r="B475">
        <v>1</v>
      </c>
    </row>
    <row r="476" spans="1:2" x14ac:dyDescent="0.2">
      <c r="A476" s="10" t="s">
        <v>594</v>
      </c>
      <c r="B476">
        <v>1</v>
      </c>
    </row>
    <row r="477" spans="1:2" x14ac:dyDescent="0.2">
      <c r="A477" s="10" t="s">
        <v>595</v>
      </c>
      <c r="B477">
        <v>1</v>
      </c>
    </row>
    <row r="478" spans="1:2" x14ac:dyDescent="0.2">
      <c r="A478" s="10" t="s">
        <v>596</v>
      </c>
      <c r="B478">
        <v>1</v>
      </c>
    </row>
    <row r="479" spans="1:2" x14ac:dyDescent="0.2">
      <c r="A479" s="10" t="s">
        <v>597</v>
      </c>
      <c r="B479">
        <v>1</v>
      </c>
    </row>
    <row r="480" spans="1:2" x14ac:dyDescent="0.2">
      <c r="A480" s="10" t="s">
        <v>598</v>
      </c>
      <c r="B480">
        <v>1</v>
      </c>
    </row>
    <row r="481" spans="1:2" x14ac:dyDescent="0.2">
      <c r="A481" s="10" t="s">
        <v>599</v>
      </c>
      <c r="B481">
        <v>1</v>
      </c>
    </row>
    <row r="482" spans="1:2" x14ac:dyDescent="0.2">
      <c r="A482" s="10" t="s">
        <v>600</v>
      </c>
      <c r="B482">
        <v>1</v>
      </c>
    </row>
    <row r="483" spans="1:2" x14ac:dyDescent="0.2">
      <c r="A483" s="10" t="s">
        <v>601</v>
      </c>
      <c r="B483">
        <v>1</v>
      </c>
    </row>
    <row r="484" spans="1:2" x14ac:dyDescent="0.2">
      <c r="A484" s="10" t="s">
        <v>602</v>
      </c>
      <c r="B484">
        <v>1</v>
      </c>
    </row>
    <row r="485" spans="1:2" x14ac:dyDescent="0.2">
      <c r="A485" s="10" t="s">
        <v>603</v>
      </c>
      <c r="B485">
        <v>1</v>
      </c>
    </row>
    <row r="486" spans="1:2" x14ac:dyDescent="0.2">
      <c r="A486" s="10" t="s">
        <v>604</v>
      </c>
      <c r="B486">
        <v>1</v>
      </c>
    </row>
    <row r="487" spans="1:2" x14ac:dyDescent="0.2">
      <c r="A487" s="10" t="s">
        <v>605</v>
      </c>
      <c r="B487">
        <v>1</v>
      </c>
    </row>
    <row r="488" spans="1:2" x14ac:dyDescent="0.2">
      <c r="A488" s="10" t="s">
        <v>606</v>
      </c>
      <c r="B488">
        <v>1</v>
      </c>
    </row>
    <row r="489" spans="1:2" x14ac:dyDescent="0.2">
      <c r="A489" s="10" t="s">
        <v>607</v>
      </c>
      <c r="B489">
        <v>1</v>
      </c>
    </row>
    <row r="490" spans="1:2" x14ac:dyDescent="0.2">
      <c r="A490" s="10" t="s">
        <v>608</v>
      </c>
      <c r="B490">
        <v>1</v>
      </c>
    </row>
    <row r="491" spans="1:2" x14ac:dyDescent="0.2">
      <c r="A491" s="10" t="s">
        <v>609</v>
      </c>
      <c r="B491">
        <v>1</v>
      </c>
    </row>
    <row r="492" spans="1:2" x14ac:dyDescent="0.2">
      <c r="A492" s="10" t="s">
        <v>610</v>
      </c>
      <c r="B492">
        <v>1</v>
      </c>
    </row>
    <row r="493" spans="1:2" x14ac:dyDescent="0.2">
      <c r="A493" s="10" t="s">
        <v>611</v>
      </c>
      <c r="B493">
        <v>1</v>
      </c>
    </row>
    <row r="494" spans="1:2" x14ac:dyDescent="0.2">
      <c r="A494" s="10" t="s">
        <v>612</v>
      </c>
      <c r="B494">
        <v>1</v>
      </c>
    </row>
    <row r="495" spans="1:2" x14ac:dyDescent="0.2">
      <c r="A495" s="10" t="s">
        <v>613</v>
      </c>
      <c r="B495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Supply Demand</vt:lpstr>
      <vt:lpstr>spot buy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djx</cp:lastModifiedBy>
  <dcterms:created xsi:type="dcterms:W3CDTF">2019-06-28T10:05:38Z</dcterms:created>
  <dcterms:modified xsi:type="dcterms:W3CDTF">2019-07-05T04:07:33Z</dcterms:modified>
</cp:coreProperties>
</file>