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.solis\Desktop\"/>
    </mc:Choice>
  </mc:AlternateContent>
  <bookViews>
    <workbookView xWindow="0" yWindow="0" windowWidth="21600" windowHeight="9735"/>
  </bookViews>
  <sheets>
    <sheet name="Plan de Pagos (6)" sheetId="1" r:id="rId1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OptionCustomItemsCount">0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2047</definedName>
    <definedName name="_AtRisk_SimSetting_ReportOptionReportsFileType">1</definedName>
    <definedName name="_AtRisk_SimSetting_ReportOptionSelectiveQR">FALSE</definedName>
    <definedName name="_AtRisk_SimSetting_ReportsList">2047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FALSE</definedName>
    <definedName name="RiskMonitorConvergence">FALSE</definedName>
    <definedName name="RiskMultipleCPUSupportEnabled">TRUE</definedName>
    <definedName name="RiskNumIterations">1000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1</definedName>
    <definedName name="RiskUpdateDisplay">FALSE</definedName>
    <definedName name="RiskUseDifferentSeedForEachSim">FALSE</definedName>
    <definedName name="RiskUseFixedSeed">FALSE</definedName>
    <definedName name="RiskUseMultipleCPUs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E12" i="1"/>
  <c r="C14" i="1" s="1"/>
  <c r="C8" i="1"/>
  <c r="B209" i="1" s="1"/>
  <c r="B29" i="1" l="1"/>
  <c r="B30" i="1"/>
  <c r="B31" i="1"/>
  <c r="B38" i="1"/>
  <c r="B295" i="1"/>
  <c r="B14" i="1"/>
  <c r="D14" i="1" s="1"/>
  <c r="E1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3" i="1"/>
  <c r="B34" i="1"/>
  <c r="B35" i="1"/>
  <c r="B36" i="1"/>
  <c r="B373" i="1"/>
  <c r="B369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9" i="1"/>
  <c r="B317" i="1"/>
  <c r="B315" i="1"/>
  <c r="B313" i="1"/>
  <c r="B311" i="1"/>
  <c r="B309" i="1"/>
  <c r="B307" i="1"/>
  <c r="B305" i="1"/>
  <c r="B303" i="1"/>
  <c r="B301" i="1"/>
  <c r="B297" i="1"/>
  <c r="B293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71" i="1"/>
  <c r="B363" i="1"/>
  <c r="B355" i="1"/>
  <c r="B347" i="1"/>
  <c r="B339" i="1"/>
  <c r="B331" i="1"/>
  <c r="B323" i="1"/>
  <c r="B318" i="1"/>
  <c r="B314" i="1"/>
  <c r="B310" i="1"/>
  <c r="B302" i="1"/>
  <c r="B300" i="1"/>
  <c r="B298" i="1"/>
  <c r="B291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370" i="1"/>
  <c r="B362" i="1"/>
  <c r="B354" i="1"/>
  <c r="B346" i="1"/>
  <c r="B338" i="1"/>
  <c r="B330" i="1"/>
  <c r="B322" i="1"/>
  <c r="B304" i="1"/>
  <c r="B296" i="1"/>
  <c r="B294" i="1"/>
  <c r="B367" i="1"/>
  <c r="B359" i="1"/>
  <c r="B351" i="1"/>
  <c r="B343" i="1"/>
  <c r="B335" i="1"/>
  <c r="B327" i="1"/>
  <c r="B320" i="1"/>
  <c r="B316" i="1"/>
  <c r="B312" i="1"/>
  <c r="B306" i="1"/>
  <c r="B299" i="1"/>
  <c r="B292" i="1"/>
  <c r="B290" i="1"/>
  <c r="B366" i="1"/>
  <c r="B334" i="1"/>
  <c r="B206" i="1"/>
  <c r="B358" i="1"/>
  <c r="B326" i="1"/>
  <c r="B308" i="1"/>
  <c r="B207" i="1"/>
  <c r="B350" i="1"/>
  <c r="B208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28" i="1"/>
  <c r="B37" i="1"/>
  <c r="B205" i="1"/>
  <c r="B342" i="1"/>
  <c r="C15" i="1" l="1"/>
  <c r="G36" i="1"/>
  <c r="G37" i="1" s="1"/>
  <c r="G27" i="1"/>
  <c r="D15" i="1"/>
  <c r="E15" i="1" s="1"/>
  <c r="C16" i="1" l="1"/>
  <c r="D16" i="1" s="1"/>
  <c r="E16" i="1" s="1"/>
  <c r="G28" i="1"/>
  <c r="G31" i="1" s="1"/>
  <c r="G32" i="1" s="1"/>
  <c r="H27" i="1"/>
  <c r="C17" i="1" l="1"/>
  <c r="D17" i="1" s="1"/>
  <c r="E17" i="1" s="1"/>
  <c r="C18" i="1" l="1"/>
  <c r="D18" i="1" s="1"/>
  <c r="E18" i="1"/>
  <c r="C19" i="1" l="1"/>
  <c r="D19" i="1" s="1"/>
  <c r="E19" i="1" s="1"/>
  <c r="C20" i="1" l="1"/>
  <c r="D20" i="1" s="1"/>
  <c r="E20" i="1"/>
  <c r="C21" i="1" l="1"/>
  <c r="D21" i="1" s="1"/>
  <c r="E21" i="1" s="1"/>
  <c r="C22" i="1" l="1"/>
  <c r="D22" i="1" s="1"/>
  <c r="E22" i="1" s="1"/>
  <c r="C23" i="1" l="1"/>
  <c r="D23" i="1" s="1"/>
  <c r="E23" i="1"/>
  <c r="C24" i="1" l="1"/>
  <c r="D24" i="1" s="1"/>
  <c r="E24" i="1"/>
  <c r="C25" i="1" l="1"/>
  <c r="D25" i="1" s="1"/>
  <c r="E25" i="1"/>
  <c r="C26" i="1" l="1"/>
  <c r="D26" i="1" s="1"/>
  <c r="E26" i="1"/>
  <c r="C27" i="1" l="1"/>
  <c r="D27" i="1" s="1"/>
  <c r="E27" i="1" s="1"/>
  <c r="C28" i="1" l="1"/>
  <c r="D28" i="1" s="1"/>
  <c r="E28" i="1" s="1"/>
  <c r="C29" i="1" l="1"/>
  <c r="D29" i="1" s="1"/>
  <c r="E29" i="1" s="1"/>
  <c r="C30" i="1" l="1"/>
  <c r="D30" i="1" s="1"/>
  <c r="E30" i="1" s="1"/>
  <c r="C31" i="1" l="1"/>
  <c r="D31" i="1" s="1"/>
  <c r="E31" i="1" s="1"/>
  <c r="C32" i="1" l="1"/>
  <c r="D32" i="1" s="1"/>
  <c r="E32" i="1"/>
  <c r="C33" i="1" l="1"/>
  <c r="D33" i="1" s="1"/>
  <c r="E33" i="1" s="1"/>
  <c r="C34" i="1" l="1"/>
  <c r="D34" i="1" s="1"/>
  <c r="E34" i="1" s="1"/>
  <c r="C35" i="1" l="1"/>
  <c r="D35" i="1" s="1"/>
  <c r="E35" i="1"/>
  <c r="C36" i="1" l="1"/>
  <c r="D36" i="1" s="1"/>
  <c r="E36" i="1"/>
  <c r="C37" i="1" l="1"/>
  <c r="D37" i="1" s="1"/>
  <c r="E37" i="1" s="1"/>
  <c r="C38" i="1" l="1"/>
  <c r="D38" i="1" s="1"/>
  <c r="E38" i="1" s="1"/>
  <c r="C39" i="1" l="1"/>
  <c r="D39" i="1" s="1"/>
  <c r="E39" i="1" s="1"/>
  <c r="C40" i="1" l="1"/>
  <c r="D40" i="1" s="1"/>
  <c r="E40" i="1"/>
  <c r="C41" i="1" l="1"/>
  <c r="D41" i="1" s="1"/>
  <c r="E41" i="1"/>
  <c r="C42" i="1" l="1"/>
  <c r="D42" i="1" s="1"/>
  <c r="E42" i="1"/>
  <c r="C43" i="1" l="1"/>
  <c r="D43" i="1" s="1"/>
  <c r="E43" i="1"/>
  <c r="C44" i="1" l="1"/>
  <c r="D44" i="1" s="1"/>
  <c r="E44" i="1"/>
  <c r="C45" i="1" l="1"/>
  <c r="D45" i="1" s="1"/>
  <c r="E45" i="1"/>
  <c r="C46" i="1" l="1"/>
  <c r="D46" i="1" s="1"/>
  <c r="E46" i="1"/>
  <c r="C47" i="1" l="1"/>
  <c r="D47" i="1" s="1"/>
  <c r="E47" i="1"/>
  <c r="C48" i="1" l="1"/>
  <c r="D48" i="1" s="1"/>
  <c r="E48" i="1"/>
  <c r="C49" i="1" l="1"/>
  <c r="D49" i="1" s="1"/>
  <c r="E49" i="1"/>
  <c r="C50" i="1" l="1"/>
  <c r="D50" i="1" s="1"/>
  <c r="E50" i="1"/>
  <c r="C51" i="1" l="1"/>
  <c r="D51" i="1" s="1"/>
  <c r="E51" i="1"/>
  <c r="C52" i="1" l="1"/>
  <c r="D52" i="1" s="1"/>
  <c r="E52" i="1" s="1"/>
  <c r="C53" i="1" l="1"/>
  <c r="D53" i="1" s="1"/>
  <c r="E53" i="1" s="1"/>
  <c r="C54" i="1" l="1"/>
  <c r="D54" i="1" s="1"/>
  <c r="E54" i="1"/>
  <c r="C55" i="1" l="1"/>
  <c r="D55" i="1" s="1"/>
  <c r="E55" i="1"/>
  <c r="C56" i="1" l="1"/>
  <c r="D56" i="1" s="1"/>
  <c r="E56" i="1" s="1"/>
  <c r="C57" i="1" l="1"/>
  <c r="D57" i="1" s="1"/>
  <c r="E57" i="1" s="1"/>
  <c r="C58" i="1" l="1"/>
  <c r="D58" i="1" s="1"/>
  <c r="E58" i="1" s="1"/>
  <c r="C59" i="1" l="1"/>
  <c r="D59" i="1" s="1"/>
  <c r="E59" i="1" s="1"/>
  <c r="C60" i="1" l="1"/>
  <c r="D60" i="1" s="1"/>
  <c r="E60" i="1" s="1"/>
  <c r="C61" i="1" l="1"/>
  <c r="D61" i="1" s="1"/>
  <c r="E61" i="1" s="1"/>
  <c r="C62" i="1" l="1"/>
  <c r="D62" i="1" s="1"/>
  <c r="E62" i="1" s="1"/>
  <c r="C63" i="1" l="1"/>
  <c r="D63" i="1" s="1"/>
  <c r="E63" i="1" s="1"/>
  <c r="C64" i="1" l="1"/>
  <c r="D64" i="1" s="1"/>
  <c r="E64" i="1" s="1"/>
  <c r="C65" i="1" l="1"/>
  <c r="D65" i="1" s="1"/>
  <c r="E65" i="1" s="1"/>
  <c r="C66" i="1" l="1"/>
  <c r="D66" i="1" s="1"/>
  <c r="E66" i="1" s="1"/>
  <c r="C67" i="1" l="1"/>
  <c r="D67" i="1" s="1"/>
  <c r="E67" i="1"/>
  <c r="C68" i="1" l="1"/>
  <c r="D68" i="1" s="1"/>
  <c r="E68" i="1" s="1"/>
  <c r="C69" i="1" l="1"/>
  <c r="D69" i="1" s="1"/>
  <c r="E69" i="1" s="1"/>
  <c r="C70" i="1" l="1"/>
  <c r="D70" i="1" s="1"/>
  <c r="E70" i="1"/>
  <c r="C71" i="1" l="1"/>
  <c r="D71" i="1" s="1"/>
  <c r="E71" i="1"/>
  <c r="C72" i="1" l="1"/>
  <c r="D72" i="1" s="1"/>
  <c r="E72" i="1" s="1"/>
  <c r="C73" i="1" l="1"/>
  <c r="D73" i="1" s="1"/>
  <c r="E73" i="1" s="1"/>
  <c r="C74" i="1" l="1"/>
  <c r="D74" i="1" s="1"/>
  <c r="E74" i="1" s="1"/>
  <c r="C75" i="1" l="1"/>
  <c r="D75" i="1" s="1"/>
  <c r="E75" i="1"/>
  <c r="C76" i="1" l="1"/>
  <c r="D76" i="1" s="1"/>
  <c r="E76" i="1" s="1"/>
  <c r="C77" i="1" l="1"/>
  <c r="D77" i="1" s="1"/>
  <c r="E77" i="1" s="1"/>
  <c r="C78" i="1" l="1"/>
  <c r="D78" i="1" s="1"/>
  <c r="E78" i="1"/>
  <c r="C79" i="1" l="1"/>
  <c r="D79" i="1" s="1"/>
  <c r="E79" i="1"/>
  <c r="C80" i="1" l="1"/>
  <c r="D80" i="1" s="1"/>
  <c r="E80" i="1" s="1"/>
  <c r="C81" i="1" l="1"/>
  <c r="D81" i="1" s="1"/>
  <c r="E81" i="1" s="1"/>
  <c r="C82" i="1" l="1"/>
  <c r="D82" i="1" s="1"/>
  <c r="E82" i="1"/>
  <c r="C83" i="1" l="1"/>
  <c r="D83" i="1" s="1"/>
  <c r="E83" i="1"/>
  <c r="C84" i="1" l="1"/>
  <c r="D84" i="1" s="1"/>
  <c r="E84" i="1" s="1"/>
  <c r="C85" i="1" l="1"/>
  <c r="D85" i="1" s="1"/>
  <c r="E85" i="1" s="1"/>
  <c r="C86" i="1" l="1"/>
  <c r="D86" i="1" s="1"/>
  <c r="E86" i="1"/>
  <c r="C87" i="1" l="1"/>
  <c r="D87" i="1" s="1"/>
  <c r="E87" i="1"/>
  <c r="C88" i="1" l="1"/>
  <c r="D88" i="1" s="1"/>
  <c r="E88" i="1" s="1"/>
  <c r="C89" i="1" l="1"/>
  <c r="D89" i="1" s="1"/>
  <c r="E89" i="1" s="1"/>
  <c r="C90" i="1" l="1"/>
  <c r="D90" i="1" s="1"/>
  <c r="E90" i="1"/>
  <c r="C91" i="1" l="1"/>
  <c r="D91" i="1" s="1"/>
  <c r="E91" i="1"/>
  <c r="C92" i="1" l="1"/>
  <c r="D92" i="1" s="1"/>
  <c r="E92" i="1" s="1"/>
  <c r="C93" i="1" l="1"/>
  <c r="D93" i="1" s="1"/>
  <c r="E93" i="1" s="1"/>
  <c r="C94" i="1" l="1"/>
  <c r="D94" i="1" s="1"/>
  <c r="E94" i="1" s="1"/>
  <c r="C95" i="1" l="1"/>
  <c r="D95" i="1" s="1"/>
  <c r="E95" i="1" s="1"/>
  <c r="E96" i="1" l="1"/>
  <c r="C96" i="1"/>
  <c r="D96" i="1" s="1"/>
  <c r="C97" i="1" l="1"/>
  <c r="D97" i="1" s="1"/>
  <c r="E97" i="1" s="1"/>
  <c r="C98" i="1" l="1"/>
  <c r="D98" i="1" s="1"/>
  <c r="E98" i="1"/>
  <c r="C99" i="1" l="1"/>
  <c r="D99" i="1" s="1"/>
  <c r="E99" i="1"/>
  <c r="E100" i="1" l="1"/>
  <c r="C100" i="1"/>
  <c r="D100" i="1" s="1"/>
  <c r="C101" i="1" l="1"/>
  <c r="D101" i="1" s="1"/>
  <c r="E101" i="1" s="1"/>
  <c r="C102" i="1" l="1"/>
  <c r="D102" i="1" s="1"/>
  <c r="E102" i="1"/>
  <c r="C103" i="1" l="1"/>
  <c r="D103" i="1" s="1"/>
  <c r="E103" i="1"/>
  <c r="C104" i="1" l="1"/>
  <c r="D104" i="1" s="1"/>
  <c r="E104" i="1" s="1"/>
  <c r="C105" i="1" l="1"/>
  <c r="D105" i="1" s="1"/>
  <c r="E105" i="1" s="1"/>
  <c r="C106" i="1" l="1"/>
  <c r="D106" i="1" s="1"/>
  <c r="E106" i="1"/>
  <c r="C107" i="1" l="1"/>
  <c r="D107" i="1" s="1"/>
  <c r="E107" i="1"/>
  <c r="C108" i="1" l="1"/>
  <c r="D108" i="1" s="1"/>
  <c r="E108" i="1" s="1"/>
  <c r="C109" i="1" l="1"/>
  <c r="D109" i="1" s="1"/>
  <c r="E109" i="1" s="1"/>
  <c r="C110" i="1" l="1"/>
  <c r="D110" i="1" s="1"/>
  <c r="E110" i="1" s="1"/>
  <c r="C111" i="1" l="1"/>
  <c r="D111" i="1" s="1"/>
  <c r="E111" i="1" s="1"/>
  <c r="C112" i="1" l="1"/>
  <c r="D112" i="1" s="1"/>
  <c r="E112" i="1" s="1"/>
  <c r="C113" i="1" l="1"/>
  <c r="D113" i="1" s="1"/>
  <c r="E113" i="1" s="1"/>
  <c r="C114" i="1" l="1"/>
  <c r="D114" i="1" s="1"/>
  <c r="E114" i="1"/>
  <c r="C115" i="1" l="1"/>
  <c r="D115" i="1" s="1"/>
  <c r="E115" i="1"/>
  <c r="C116" i="1" l="1"/>
  <c r="D116" i="1" s="1"/>
  <c r="E116" i="1"/>
  <c r="C117" i="1" l="1"/>
  <c r="D117" i="1" s="1"/>
  <c r="E117" i="1"/>
  <c r="C118" i="1" l="1"/>
  <c r="D118" i="1" s="1"/>
  <c r="E118" i="1" s="1"/>
  <c r="C119" i="1" l="1"/>
  <c r="D119" i="1" s="1"/>
  <c r="E119" i="1"/>
  <c r="C120" i="1" l="1"/>
  <c r="D120" i="1" s="1"/>
  <c r="E120" i="1"/>
  <c r="C121" i="1" l="1"/>
  <c r="D121" i="1" s="1"/>
  <c r="E121" i="1"/>
  <c r="C122" i="1" l="1"/>
  <c r="D122" i="1" s="1"/>
  <c r="E122" i="1"/>
  <c r="C123" i="1" l="1"/>
  <c r="D123" i="1" s="1"/>
  <c r="E123" i="1"/>
  <c r="C124" i="1" l="1"/>
  <c r="D124" i="1" s="1"/>
  <c r="E124" i="1"/>
  <c r="C125" i="1" l="1"/>
  <c r="D125" i="1" s="1"/>
  <c r="E125" i="1"/>
  <c r="C126" i="1" l="1"/>
  <c r="D126" i="1" s="1"/>
  <c r="E126" i="1" s="1"/>
  <c r="C127" i="1" l="1"/>
  <c r="D127" i="1" s="1"/>
  <c r="E127" i="1" s="1"/>
  <c r="C128" i="1" l="1"/>
  <c r="D128" i="1" s="1"/>
  <c r="E128" i="1" s="1"/>
  <c r="C129" i="1" l="1"/>
  <c r="D129" i="1" s="1"/>
  <c r="E129" i="1" s="1"/>
  <c r="C130" i="1" l="1"/>
  <c r="D130" i="1" s="1"/>
  <c r="E130" i="1"/>
  <c r="C131" i="1" l="1"/>
  <c r="D131" i="1" s="1"/>
  <c r="E131" i="1" s="1"/>
  <c r="C132" i="1" l="1"/>
  <c r="D132" i="1" s="1"/>
  <c r="E132" i="1"/>
  <c r="C133" i="1" l="1"/>
  <c r="D133" i="1" s="1"/>
  <c r="E133" i="1" s="1"/>
  <c r="C134" i="1" l="1"/>
  <c r="D134" i="1" s="1"/>
  <c r="E134" i="1" s="1"/>
  <c r="C135" i="1" l="1"/>
  <c r="D135" i="1" s="1"/>
  <c r="E135" i="1" s="1"/>
  <c r="C136" i="1" l="1"/>
  <c r="D136" i="1" s="1"/>
  <c r="E136" i="1" s="1"/>
  <c r="C137" i="1" l="1"/>
  <c r="D137" i="1" s="1"/>
  <c r="E137" i="1"/>
  <c r="C138" i="1" l="1"/>
  <c r="D138" i="1" s="1"/>
  <c r="E138" i="1" s="1"/>
  <c r="C139" i="1" l="1"/>
  <c r="D139" i="1" s="1"/>
  <c r="E139" i="1"/>
  <c r="C140" i="1" l="1"/>
  <c r="D140" i="1" s="1"/>
  <c r="E140" i="1"/>
  <c r="C141" i="1" l="1"/>
  <c r="D141" i="1" s="1"/>
  <c r="E141" i="1" s="1"/>
  <c r="C142" i="1" l="1"/>
  <c r="D142" i="1" s="1"/>
  <c r="E142" i="1"/>
  <c r="C143" i="1" l="1"/>
  <c r="D143" i="1" s="1"/>
  <c r="E143" i="1"/>
  <c r="C144" i="1" l="1"/>
  <c r="D144" i="1" s="1"/>
  <c r="E144" i="1"/>
  <c r="C145" i="1" l="1"/>
  <c r="D145" i="1" s="1"/>
  <c r="E145" i="1"/>
  <c r="C146" i="1" l="1"/>
  <c r="D146" i="1" s="1"/>
  <c r="E146" i="1"/>
  <c r="C147" i="1" l="1"/>
  <c r="D147" i="1" s="1"/>
  <c r="E147" i="1"/>
  <c r="C148" i="1" l="1"/>
  <c r="D148" i="1" s="1"/>
  <c r="E148" i="1" s="1"/>
  <c r="C149" i="1" l="1"/>
  <c r="D149" i="1" s="1"/>
  <c r="E149" i="1"/>
  <c r="C150" i="1" l="1"/>
  <c r="D150" i="1" s="1"/>
  <c r="E150" i="1" s="1"/>
  <c r="C151" i="1" l="1"/>
  <c r="D151" i="1" s="1"/>
  <c r="E151" i="1" s="1"/>
  <c r="C152" i="1" l="1"/>
  <c r="D152" i="1" s="1"/>
  <c r="E152" i="1"/>
  <c r="C153" i="1" l="1"/>
  <c r="D153" i="1" s="1"/>
  <c r="E153" i="1" s="1"/>
  <c r="C154" i="1" l="1"/>
  <c r="D154" i="1" s="1"/>
  <c r="E154" i="1"/>
  <c r="C155" i="1" l="1"/>
  <c r="D155" i="1" s="1"/>
  <c r="E155" i="1"/>
  <c r="C156" i="1" l="1"/>
  <c r="D156" i="1" s="1"/>
  <c r="E156" i="1"/>
  <c r="C157" i="1" l="1"/>
  <c r="D157" i="1" s="1"/>
  <c r="E157" i="1"/>
  <c r="C158" i="1" l="1"/>
  <c r="D158" i="1" s="1"/>
  <c r="E158" i="1" s="1"/>
  <c r="C159" i="1" l="1"/>
  <c r="D159" i="1" s="1"/>
  <c r="E159" i="1"/>
  <c r="C160" i="1" l="1"/>
  <c r="D160" i="1" s="1"/>
  <c r="E160" i="1"/>
  <c r="C161" i="1" l="1"/>
  <c r="D161" i="1" s="1"/>
  <c r="E161" i="1"/>
  <c r="C162" i="1" l="1"/>
  <c r="D162" i="1" s="1"/>
  <c r="E162" i="1"/>
  <c r="C163" i="1" l="1"/>
  <c r="D163" i="1" s="1"/>
  <c r="E163" i="1" s="1"/>
  <c r="C164" i="1" l="1"/>
  <c r="D164" i="1" s="1"/>
  <c r="E164" i="1" s="1"/>
  <c r="C165" i="1" l="1"/>
  <c r="D165" i="1" s="1"/>
  <c r="E165" i="1" s="1"/>
  <c r="C166" i="1" l="1"/>
  <c r="D166" i="1" s="1"/>
  <c r="E166" i="1" s="1"/>
  <c r="C167" i="1" l="1"/>
  <c r="D167" i="1" s="1"/>
  <c r="E167" i="1" s="1"/>
  <c r="C168" i="1" l="1"/>
  <c r="D168" i="1" s="1"/>
  <c r="E168" i="1"/>
  <c r="C169" i="1" l="1"/>
  <c r="D169" i="1" s="1"/>
  <c r="E169" i="1"/>
  <c r="C170" i="1" l="1"/>
  <c r="D170" i="1" s="1"/>
  <c r="E170" i="1"/>
  <c r="C171" i="1" l="1"/>
  <c r="D171" i="1" s="1"/>
  <c r="E171" i="1"/>
  <c r="C172" i="1" l="1"/>
  <c r="D172" i="1" s="1"/>
  <c r="E172" i="1" s="1"/>
  <c r="C173" i="1" l="1"/>
  <c r="D173" i="1" s="1"/>
  <c r="E173" i="1" s="1"/>
  <c r="C174" i="1" l="1"/>
  <c r="D174" i="1" s="1"/>
  <c r="E174" i="1"/>
  <c r="C175" i="1" l="1"/>
  <c r="D175" i="1" s="1"/>
  <c r="E175" i="1" s="1"/>
  <c r="C176" i="1" l="1"/>
  <c r="D176" i="1" s="1"/>
  <c r="E176" i="1" s="1"/>
  <c r="C177" i="1" l="1"/>
  <c r="D177" i="1" s="1"/>
  <c r="E177" i="1"/>
  <c r="C178" i="1" l="1"/>
  <c r="D178" i="1" s="1"/>
  <c r="E178" i="1"/>
  <c r="C179" i="1" l="1"/>
  <c r="D179" i="1" s="1"/>
  <c r="E179" i="1" s="1"/>
  <c r="C180" i="1" l="1"/>
  <c r="D180" i="1" s="1"/>
  <c r="E180" i="1"/>
  <c r="C181" i="1" l="1"/>
  <c r="D181" i="1" s="1"/>
  <c r="E181" i="1"/>
  <c r="C182" i="1" l="1"/>
  <c r="D182" i="1" s="1"/>
  <c r="E182" i="1"/>
  <c r="C183" i="1" l="1"/>
  <c r="D183" i="1" s="1"/>
  <c r="E183" i="1" s="1"/>
  <c r="C184" i="1" l="1"/>
  <c r="D184" i="1" s="1"/>
  <c r="E184" i="1" s="1"/>
  <c r="C185" i="1" l="1"/>
  <c r="D185" i="1" s="1"/>
  <c r="E185" i="1" s="1"/>
  <c r="C186" i="1" l="1"/>
  <c r="D186" i="1" s="1"/>
  <c r="E186" i="1" s="1"/>
  <c r="C187" i="1" l="1"/>
  <c r="D187" i="1" s="1"/>
  <c r="E187" i="1"/>
  <c r="C188" i="1" l="1"/>
  <c r="D188" i="1" s="1"/>
  <c r="E188" i="1"/>
  <c r="C189" i="1" l="1"/>
  <c r="D189" i="1" s="1"/>
  <c r="E189" i="1"/>
  <c r="C190" i="1" l="1"/>
  <c r="D190" i="1" s="1"/>
  <c r="E190" i="1" s="1"/>
  <c r="C191" i="1" l="1"/>
  <c r="D191" i="1" s="1"/>
  <c r="E191" i="1"/>
  <c r="C192" i="1" l="1"/>
  <c r="D192" i="1" s="1"/>
  <c r="E192" i="1"/>
  <c r="C193" i="1" l="1"/>
  <c r="D193" i="1" s="1"/>
  <c r="E193" i="1"/>
  <c r="C194" i="1" l="1"/>
  <c r="D194" i="1" s="1"/>
  <c r="E194" i="1"/>
  <c r="C195" i="1" l="1"/>
  <c r="D195" i="1" s="1"/>
  <c r="E195" i="1"/>
  <c r="C196" i="1" l="1"/>
  <c r="D196" i="1" s="1"/>
  <c r="E196" i="1" s="1"/>
  <c r="C197" i="1" l="1"/>
  <c r="D197" i="1" s="1"/>
  <c r="E197" i="1"/>
  <c r="C198" i="1" l="1"/>
  <c r="D198" i="1" s="1"/>
  <c r="E198" i="1"/>
  <c r="C199" i="1" l="1"/>
  <c r="D199" i="1" s="1"/>
  <c r="E199" i="1"/>
  <c r="C200" i="1" l="1"/>
  <c r="D200" i="1" s="1"/>
  <c r="E200" i="1" s="1"/>
  <c r="C201" i="1" l="1"/>
  <c r="D201" i="1" s="1"/>
  <c r="E201" i="1"/>
  <c r="C202" i="1" l="1"/>
  <c r="D202" i="1" s="1"/>
  <c r="E202" i="1"/>
  <c r="C203" i="1" l="1"/>
  <c r="D203" i="1" s="1"/>
  <c r="E203" i="1"/>
  <c r="C204" i="1" l="1"/>
  <c r="D204" i="1" s="1"/>
  <c r="E204" i="1" s="1"/>
  <c r="C205" i="1" l="1"/>
  <c r="D205" i="1" s="1"/>
  <c r="E205" i="1" s="1"/>
  <c r="C206" i="1" l="1"/>
  <c r="D206" i="1" s="1"/>
  <c r="E206" i="1" s="1"/>
  <c r="C207" i="1" l="1"/>
  <c r="D207" i="1" s="1"/>
  <c r="E207" i="1"/>
  <c r="C208" i="1" l="1"/>
  <c r="D208" i="1" s="1"/>
  <c r="E208" i="1" s="1"/>
  <c r="C209" i="1" l="1"/>
  <c r="D209" i="1" s="1"/>
  <c r="E209" i="1" s="1"/>
  <c r="C210" i="1" l="1"/>
  <c r="D210" i="1" s="1"/>
  <c r="E210" i="1" s="1"/>
  <c r="C211" i="1" l="1"/>
  <c r="D211" i="1" s="1"/>
  <c r="E211" i="1" s="1"/>
  <c r="C212" i="1" l="1"/>
  <c r="D212" i="1" s="1"/>
  <c r="E212" i="1" s="1"/>
  <c r="C213" i="1" l="1"/>
  <c r="D213" i="1" s="1"/>
  <c r="E213" i="1" s="1"/>
  <c r="C214" i="1" l="1"/>
  <c r="D214" i="1" s="1"/>
  <c r="E214" i="1" s="1"/>
  <c r="C215" i="1" l="1"/>
  <c r="D215" i="1" s="1"/>
  <c r="E215" i="1" s="1"/>
  <c r="C216" i="1" l="1"/>
  <c r="D216" i="1" s="1"/>
  <c r="E216" i="1" s="1"/>
  <c r="C217" i="1" l="1"/>
  <c r="D217" i="1" s="1"/>
  <c r="E217" i="1" s="1"/>
  <c r="C218" i="1" l="1"/>
  <c r="D218" i="1" s="1"/>
  <c r="E218" i="1" s="1"/>
  <c r="C219" i="1" l="1"/>
  <c r="D219" i="1" s="1"/>
  <c r="E219" i="1" s="1"/>
  <c r="C220" i="1" l="1"/>
  <c r="D220" i="1" s="1"/>
  <c r="E220" i="1" s="1"/>
  <c r="C221" i="1" l="1"/>
  <c r="D221" i="1" s="1"/>
  <c r="E221" i="1" s="1"/>
  <c r="C222" i="1" l="1"/>
  <c r="D222" i="1" s="1"/>
  <c r="E222" i="1" s="1"/>
  <c r="C223" i="1" l="1"/>
  <c r="D223" i="1" s="1"/>
  <c r="E223" i="1" s="1"/>
  <c r="C224" i="1" l="1"/>
  <c r="D224" i="1" s="1"/>
  <c r="E224" i="1" s="1"/>
  <c r="C225" i="1" l="1"/>
  <c r="D225" i="1" s="1"/>
  <c r="E225" i="1" s="1"/>
  <c r="C226" i="1" l="1"/>
  <c r="D226" i="1" s="1"/>
  <c r="E226" i="1" s="1"/>
  <c r="C227" i="1" l="1"/>
  <c r="D227" i="1" s="1"/>
  <c r="E227" i="1" s="1"/>
  <c r="C228" i="1" l="1"/>
  <c r="D228" i="1" s="1"/>
  <c r="E228" i="1" s="1"/>
  <c r="C229" i="1" l="1"/>
  <c r="D229" i="1" s="1"/>
  <c r="E229" i="1" s="1"/>
  <c r="C230" i="1" l="1"/>
  <c r="D230" i="1" s="1"/>
  <c r="E230" i="1" s="1"/>
  <c r="C231" i="1" l="1"/>
  <c r="D231" i="1" s="1"/>
  <c r="E231" i="1" s="1"/>
  <c r="C232" i="1" l="1"/>
  <c r="D232" i="1" s="1"/>
  <c r="E232" i="1" s="1"/>
  <c r="C233" i="1" l="1"/>
  <c r="D233" i="1" s="1"/>
  <c r="E233" i="1" s="1"/>
  <c r="C234" i="1" l="1"/>
  <c r="D234" i="1" s="1"/>
  <c r="E234" i="1" s="1"/>
  <c r="C235" i="1" l="1"/>
  <c r="D235" i="1" s="1"/>
  <c r="E235" i="1" s="1"/>
  <c r="C236" i="1" l="1"/>
  <c r="D236" i="1" s="1"/>
  <c r="E236" i="1" s="1"/>
  <c r="C237" i="1" l="1"/>
  <c r="D237" i="1" s="1"/>
  <c r="E237" i="1"/>
  <c r="C238" i="1" l="1"/>
  <c r="D238" i="1" s="1"/>
  <c r="E238" i="1"/>
  <c r="C239" i="1" l="1"/>
  <c r="D239" i="1" s="1"/>
  <c r="E239" i="1" s="1"/>
  <c r="C240" i="1" l="1"/>
  <c r="D240" i="1" s="1"/>
  <c r="E240" i="1" s="1"/>
  <c r="C241" i="1" l="1"/>
  <c r="D241" i="1" s="1"/>
  <c r="E241" i="1" s="1"/>
  <c r="C242" i="1" l="1"/>
  <c r="D242" i="1" s="1"/>
  <c r="E242" i="1"/>
  <c r="C243" i="1" l="1"/>
  <c r="D243" i="1" s="1"/>
  <c r="E243" i="1" s="1"/>
  <c r="C244" i="1" l="1"/>
  <c r="D244" i="1" s="1"/>
  <c r="E244" i="1" s="1"/>
  <c r="C245" i="1" l="1"/>
  <c r="D245" i="1" s="1"/>
  <c r="E245" i="1"/>
  <c r="C246" i="1" l="1"/>
  <c r="D246" i="1" s="1"/>
  <c r="E246" i="1"/>
  <c r="C247" i="1" l="1"/>
  <c r="D247" i="1" s="1"/>
  <c r="E247" i="1" s="1"/>
  <c r="C248" i="1" l="1"/>
  <c r="D248" i="1" s="1"/>
  <c r="E248" i="1" s="1"/>
  <c r="C249" i="1" l="1"/>
  <c r="D249" i="1" s="1"/>
  <c r="E249" i="1" s="1"/>
  <c r="C250" i="1" l="1"/>
  <c r="D250" i="1" s="1"/>
  <c r="E250" i="1" s="1"/>
  <c r="C251" i="1" l="1"/>
  <c r="D251" i="1" s="1"/>
  <c r="E251" i="1" s="1"/>
  <c r="C252" i="1" l="1"/>
  <c r="D252" i="1" s="1"/>
  <c r="E252" i="1" s="1"/>
  <c r="C253" i="1" l="1"/>
  <c r="D253" i="1" s="1"/>
  <c r="E253" i="1"/>
  <c r="C254" i="1" l="1"/>
  <c r="D254" i="1" s="1"/>
  <c r="E254" i="1"/>
  <c r="C255" i="1" l="1"/>
  <c r="D255" i="1" s="1"/>
  <c r="E255" i="1" s="1"/>
  <c r="C256" i="1" l="1"/>
  <c r="D256" i="1" s="1"/>
  <c r="E256" i="1" s="1"/>
  <c r="C257" i="1" l="1"/>
  <c r="D257" i="1" s="1"/>
  <c r="E257" i="1"/>
  <c r="C258" i="1" l="1"/>
  <c r="D258" i="1" s="1"/>
  <c r="E258" i="1" s="1"/>
  <c r="C259" i="1" l="1"/>
  <c r="D259" i="1" s="1"/>
  <c r="E259" i="1" s="1"/>
  <c r="C260" i="1" l="1"/>
  <c r="D260" i="1" s="1"/>
  <c r="E260" i="1" s="1"/>
  <c r="C261" i="1" l="1"/>
  <c r="D261" i="1" s="1"/>
  <c r="E261" i="1"/>
  <c r="C262" i="1" l="1"/>
  <c r="D262" i="1" s="1"/>
  <c r="E262" i="1"/>
  <c r="C263" i="1" l="1"/>
  <c r="D263" i="1" s="1"/>
  <c r="E263" i="1" s="1"/>
  <c r="E264" i="1" l="1"/>
  <c r="C264" i="1"/>
  <c r="D264" i="1" s="1"/>
  <c r="C265" i="1" l="1"/>
  <c r="D265" i="1" s="1"/>
  <c r="E265" i="1" s="1"/>
  <c r="C266" i="1" l="1"/>
  <c r="D266" i="1" s="1"/>
  <c r="E266" i="1" s="1"/>
  <c r="E267" i="1" l="1"/>
  <c r="C267" i="1"/>
  <c r="D267" i="1" s="1"/>
  <c r="C268" i="1" l="1"/>
  <c r="D268" i="1" s="1"/>
  <c r="E268" i="1" s="1"/>
  <c r="C269" i="1" l="1"/>
  <c r="D269" i="1" s="1"/>
  <c r="E269" i="1" s="1"/>
  <c r="C270" i="1" l="1"/>
  <c r="D270" i="1" s="1"/>
  <c r="E270" i="1"/>
  <c r="C271" i="1" l="1"/>
  <c r="D271" i="1" s="1"/>
  <c r="E271" i="1" s="1"/>
  <c r="C272" i="1" l="1"/>
  <c r="D272" i="1" s="1"/>
  <c r="E272" i="1" s="1"/>
  <c r="C273" i="1" l="1"/>
  <c r="D273" i="1" s="1"/>
  <c r="E273" i="1"/>
  <c r="C274" i="1" l="1"/>
  <c r="D274" i="1" s="1"/>
  <c r="E274" i="1"/>
  <c r="C275" i="1" l="1"/>
  <c r="D275" i="1" s="1"/>
  <c r="E275" i="1" s="1"/>
  <c r="C276" i="1" l="1"/>
  <c r="D276" i="1" s="1"/>
  <c r="E276" i="1" s="1"/>
  <c r="C277" i="1" l="1"/>
  <c r="D277" i="1" s="1"/>
  <c r="E277" i="1"/>
  <c r="C278" i="1" l="1"/>
  <c r="D278" i="1" s="1"/>
  <c r="E278" i="1"/>
  <c r="C279" i="1" l="1"/>
  <c r="D279" i="1" s="1"/>
  <c r="E279" i="1" s="1"/>
  <c r="C280" i="1" l="1"/>
  <c r="D280" i="1" s="1"/>
  <c r="E280" i="1" s="1"/>
  <c r="C281" i="1" l="1"/>
  <c r="D281" i="1" s="1"/>
  <c r="E281" i="1" s="1"/>
  <c r="C282" i="1" l="1"/>
  <c r="D282" i="1" s="1"/>
  <c r="E282" i="1" s="1"/>
  <c r="C283" i="1" l="1"/>
  <c r="D283" i="1" s="1"/>
  <c r="E283" i="1" s="1"/>
  <c r="C284" i="1" l="1"/>
  <c r="D284" i="1" s="1"/>
  <c r="E284" i="1" s="1"/>
  <c r="C285" i="1" l="1"/>
  <c r="D285" i="1" s="1"/>
  <c r="E285" i="1" s="1"/>
  <c r="C286" i="1" l="1"/>
  <c r="D286" i="1" s="1"/>
  <c r="E286" i="1"/>
  <c r="C287" i="1" l="1"/>
  <c r="D287" i="1" s="1"/>
  <c r="E287" i="1" s="1"/>
  <c r="C288" i="1" l="1"/>
  <c r="D288" i="1" s="1"/>
  <c r="E288" i="1" s="1"/>
  <c r="C289" i="1" l="1"/>
  <c r="D289" i="1" s="1"/>
  <c r="E289" i="1"/>
  <c r="C290" i="1" l="1"/>
  <c r="D290" i="1" s="1"/>
  <c r="E290" i="1"/>
  <c r="C291" i="1" l="1"/>
  <c r="D291" i="1" s="1"/>
  <c r="E291" i="1"/>
  <c r="C292" i="1" l="1"/>
  <c r="D292" i="1" s="1"/>
  <c r="E292" i="1"/>
  <c r="C293" i="1" l="1"/>
  <c r="D293" i="1" s="1"/>
  <c r="E293" i="1"/>
  <c r="C294" i="1" l="1"/>
  <c r="D294" i="1" s="1"/>
  <c r="E294" i="1"/>
  <c r="C295" i="1" l="1"/>
  <c r="D295" i="1" s="1"/>
  <c r="E295" i="1"/>
  <c r="C296" i="1" l="1"/>
  <c r="D296" i="1" s="1"/>
  <c r="E296" i="1"/>
  <c r="C297" i="1" l="1"/>
  <c r="D297" i="1" s="1"/>
  <c r="E297" i="1" s="1"/>
  <c r="C298" i="1" l="1"/>
  <c r="D298" i="1" s="1"/>
  <c r="E298" i="1" s="1"/>
  <c r="C299" i="1" l="1"/>
  <c r="D299" i="1" s="1"/>
  <c r="E299" i="1" s="1"/>
  <c r="C300" i="1" l="1"/>
  <c r="D300" i="1" s="1"/>
  <c r="E300" i="1" s="1"/>
  <c r="C301" i="1" l="1"/>
  <c r="D301" i="1" s="1"/>
  <c r="E301" i="1" s="1"/>
  <c r="C302" i="1" l="1"/>
  <c r="D302" i="1" s="1"/>
  <c r="E302" i="1"/>
  <c r="C303" i="1" l="1"/>
  <c r="D303" i="1" s="1"/>
  <c r="E303" i="1" s="1"/>
  <c r="C304" i="1" l="1"/>
  <c r="D304" i="1" s="1"/>
  <c r="E304" i="1"/>
  <c r="C305" i="1" l="1"/>
  <c r="D305" i="1" s="1"/>
  <c r="E305" i="1"/>
  <c r="C306" i="1" l="1"/>
  <c r="D306" i="1" s="1"/>
  <c r="E306" i="1" s="1"/>
  <c r="C307" i="1" l="1"/>
  <c r="D307" i="1" s="1"/>
  <c r="E307" i="1"/>
  <c r="C308" i="1" l="1"/>
  <c r="D308" i="1" s="1"/>
  <c r="E308" i="1"/>
  <c r="C309" i="1" l="1"/>
  <c r="D309" i="1" s="1"/>
  <c r="E309" i="1" s="1"/>
  <c r="C310" i="1" l="1"/>
  <c r="D310" i="1" s="1"/>
  <c r="E310" i="1" s="1"/>
  <c r="C311" i="1" l="1"/>
  <c r="D311" i="1" s="1"/>
  <c r="E311" i="1"/>
  <c r="C312" i="1" l="1"/>
  <c r="D312" i="1" s="1"/>
  <c r="E312" i="1"/>
  <c r="C313" i="1" l="1"/>
  <c r="D313" i="1" s="1"/>
  <c r="E313" i="1" s="1"/>
  <c r="C314" i="1" l="1"/>
  <c r="D314" i="1" s="1"/>
  <c r="E314" i="1" s="1"/>
  <c r="C315" i="1" l="1"/>
  <c r="D315" i="1" s="1"/>
  <c r="E315" i="1" s="1"/>
  <c r="C316" i="1" l="1"/>
  <c r="D316" i="1" s="1"/>
  <c r="E316" i="1" s="1"/>
  <c r="C317" i="1" l="1"/>
  <c r="D317" i="1" s="1"/>
  <c r="E317" i="1"/>
  <c r="C318" i="1" l="1"/>
  <c r="D318" i="1" s="1"/>
  <c r="E318" i="1" s="1"/>
  <c r="C319" i="1" l="1"/>
  <c r="D319" i="1" s="1"/>
  <c r="E319" i="1" s="1"/>
  <c r="C320" i="1" l="1"/>
  <c r="D320" i="1" s="1"/>
  <c r="E320" i="1"/>
  <c r="C321" i="1" l="1"/>
  <c r="D321" i="1" s="1"/>
  <c r="E321" i="1" s="1"/>
  <c r="E322" i="1" l="1"/>
  <c r="C322" i="1"/>
  <c r="D322" i="1" s="1"/>
  <c r="C323" i="1" l="1"/>
  <c r="D323" i="1" s="1"/>
  <c r="E323" i="1" s="1"/>
  <c r="C324" i="1" l="1"/>
  <c r="D324" i="1" s="1"/>
  <c r="E324" i="1" s="1"/>
  <c r="C325" i="1" l="1"/>
  <c r="D325" i="1" s="1"/>
  <c r="E325" i="1" s="1"/>
  <c r="C326" i="1" l="1"/>
  <c r="D326" i="1" s="1"/>
  <c r="E326" i="1" s="1"/>
  <c r="C327" i="1" l="1"/>
  <c r="D327" i="1" s="1"/>
  <c r="E327" i="1" s="1"/>
  <c r="C328" i="1" l="1"/>
  <c r="D328" i="1" s="1"/>
  <c r="E328" i="1" s="1"/>
  <c r="C329" i="1" l="1"/>
  <c r="D329" i="1" s="1"/>
  <c r="E329" i="1" s="1"/>
  <c r="C330" i="1" l="1"/>
  <c r="D330" i="1" s="1"/>
  <c r="E330" i="1" s="1"/>
  <c r="C331" i="1" l="1"/>
  <c r="D331" i="1" s="1"/>
  <c r="E331" i="1" s="1"/>
  <c r="C332" i="1" l="1"/>
  <c r="D332" i="1" s="1"/>
  <c r="E332" i="1" s="1"/>
  <c r="C333" i="1" l="1"/>
  <c r="D333" i="1" s="1"/>
  <c r="E333" i="1" s="1"/>
  <c r="C334" i="1" l="1"/>
  <c r="D334" i="1" s="1"/>
  <c r="E334" i="1" s="1"/>
  <c r="C335" i="1" l="1"/>
  <c r="D335" i="1" s="1"/>
  <c r="E335" i="1" s="1"/>
  <c r="C336" i="1" l="1"/>
  <c r="D336" i="1" s="1"/>
  <c r="E336" i="1" s="1"/>
  <c r="C337" i="1" l="1"/>
  <c r="D337" i="1" s="1"/>
  <c r="E337" i="1" s="1"/>
  <c r="C338" i="1" l="1"/>
  <c r="D338" i="1" s="1"/>
  <c r="E338" i="1" s="1"/>
  <c r="C339" i="1" l="1"/>
  <c r="D339" i="1" s="1"/>
  <c r="E339" i="1" s="1"/>
  <c r="C340" i="1" l="1"/>
  <c r="D340" i="1" s="1"/>
  <c r="E340" i="1" s="1"/>
  <c r="C341" i="1" l="1"/>
  <c r="D341" i="1" s="1"/>
  <c r="E341" i="1" s="1"/>
  <c r="C342" i="1" l="1"/>
  <c r="D342" i="1" s="1"/>
  <c r="E342" i="1" s="1"/>
  <c r="C343" i="1" l="1"/>
  <c r="D343" i="1" s="1"/>
  <c r="E343" i="1" s="1"/>
  <c r="C344" i="1" l="1"/>
  <c r="D344" i="1" s="1"/>
  <c r="E344" i="1" s="1"/>
  <c r="C345" i="1" l="1"/>
  <c r="D345" i="1" s="1"/>
  <c r="E345" i="1" s="1"/>
  <c r="C346" i="1" l="1"/>
  <c r="D346" i="1" s="1"/>
  <c r="E346" i="1" s="1"/>
  <c r="C347" i="1" l="1"/>
  <c r="D347" i="1" s="1"/>
  <c r="E347" i="1" s="1"/>
  <c r="C348" i="1" l="1"/>
  <c r="D348" i="1" s="1"/>
  <c r="E348" i="1" s="1"/>
  <c r="C349" i="1" l="1"/>
  <c r="D349" i="1" s="1"/>
  <c r="E349" i="1" s="1"/>
  <c r="C350" i="1" l="1"/>
  <c r="D350" i="1" s="1"/>
  <c r="E350" i="1" s="1"/>
  <c r="C351" i="1" l="1"/>
  <c r="D351" i="1" s="1"/>
  <c r="E351" i="1" s="1"/>
  <c r="C352" i="1" l="1"/>
  <c r="D352" i="1" s="1"/>
  <c r="E352" i="1" s="1"/>
  <c r="C353" i="1" l="1"/>
  <c r="D353" i="1" s="1"/>
  <c r="E353" i="1" s="1"/>
  <c r="C354" i="1" l="1"/>
  <c r="D354" i="1" s="1"/>
  <c r="E354" i="1" s="1"/>
  <c r="C355" i="1" l="1"/>
  <c r="D355" i="1" s="1"/>
  <c r="E355" i="1" s="1"/>
  <c r="E356" i="1" l="1"/>
  <c r="C356" i="1"/>
  <c r="D356" i="1" s="1"/>
  <c r="C357" i="1" l="1"/>
  <c r="D357" i="1" s="1"/>
  <c r="E357" i="1" s="1"/>
  <c r="C358" i="1" l="1"/>
  <c r="D358" i="1" s="1"/>
  <c r="E358" i="1" s="1"/>
  <c r="C359" i="1" l="1"/>
  <c r="D359" i="1" s="1"/>
  <c r="E359" i="1" s="1"/>
  <c r="C360" i="1" l="1"/>
  <c r="D360" i="1" s="1"/>
  <c r="E360" i="1" s="1"/>
  <c r="C361" i="1" l="1"/>
  <c r="D361" i="1" s="1"/>
  <c r="E361" i="1" s="1"/>
  <c r="C362" i="1" l="1"/>
  <c r="D362" i="1" s="1"/>
  <c r="E362" i="1" s="1"/>
  <c r="C363" i="1" l="1"/>
  <c r="D363" i="1" s="1"/>
  <c r="E363" i="1" s="1"/>
  <c r="C364" i="1" l="1"/>
  <c r="D364" i="1" s="1"/>
  <c r="E364" i="1" s="1"/>
  <c r="C365" i="1" l="1"/>
  <c r="D365" i="1" s="1"/>
  <c r="E365" i="1" s="1"/>
  <c r="C366" i="1" l="1"/>
  <c r="D366" i="1" s="1"/>
  <c r="E366" i="1" s="1"/>
  <c r="C367" i="1" l="1"/>
  <c r="D367" i="1" s="1"/>
  <c r="E367" i="1" s="1"/>
  <c r="C368" i="1" l="1"/>
  <c r="D368" i="1" s="1"/>
  <c r="E368" i="1" s="1"/>
  <c r="C369" i="1" l="1"/>
  <c r="D369" i="1" s="1"/>
  <c r="E369" i="1" s="1"/>
  <c r="C370" i="1" l="1"/>
  <c r="D370" i="1" s="1"/>
  <c r="E370" i="1" s="1"/>
  <c r="C371" i="1" l="1"/>
  <c r="D371" i="1" s="1"/>
  <c r="E371" i="1" s="1"/>
  <c r="C372" i="1" l="1"/>
  <c r="D372" i="1" s="1"/>
  <c r="E372" i="1" s="1"/>
  <c r="C373" i="1" l="1"/>
  <c r="D373" i="1" s="1"/>
  <c r="E373" i="1" s="1"/>
</calcChain>
</file>

<file path=xl/sharedStrings.xml><?xml version="1.0" encoding="utf-8"?>
<sst xmlns="http://schemas.openxmlformats.org/spreadsheetml/2006/main" count="13" uniqueCount="12">
  <si>
    <t>AMORTIZATION SCHEDULE</t>
  </si>
  <si>
    <t>Principal</t>
  </si>
  <si>
    <t>Interest rate</t>
  </si>
  <si>
    <t>Timing</t>
  </si>
  <si>
    <t>Pagos por año</t>
  </si>
  <si>
    <t>Period</t>
  </si>
  <si>
    <t>años</t>
  </si>
  <si>
    <t>Payment</t>
  </si>
  <si>
    <t>Payment date</t>
  </si>
  <si>
    <t>Interest</t>
  </si>
  <si>
    <t>Amortization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</si>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</sst>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[$-C0A]mmm\-yy;@"/>
    <numFmt numFmtId="166" formatCode="[$$-409]#,##0.00"/>
    <numFmt numFmtId="167" formatCode="0.000%"/>
    <numFmt numFmtId="168" formatCode="_(* #,##0_);_(* \(#,##0\);_(* &quot;-&quot;??_);_(@_)"/>
    <numFmt numFmtId="169" formatCode="_(* #,##0.0_);_(* \(#,##0.0\);_(* &quot;-&quot;??_);_(@_)"/>
    <numFmt numFmtId="170" formatCode="&quot;N$&quot;#,##0.00_);[Red]\(&quot;N$&quot;#,##0.00\)"/>
    <numFmt numFmtId="171" formatCode="_-* #,##0.00_-;\-* #,##0.00_-;_-* &quot;-&quot;_-;_-@_-"/>
  </numFmts>
  <fonts count="4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165" fontId="1" fillId="0" borderId="0" xfId="0" applyNumberFormat="1" applyFont="1" applyAlignment="1"/>
    <xf numFmtId="43" fontId="1" fillId="0" borderId="0" xfId="0" applyNumberFormat="1" applyFont="1" applyAlignment="1"/>
    <xf numFmtId="43" fontId="2" fillId="0" borderId="0" xfId="0" applyNumberFormat="1" applyFont="1" applyAlignment="1">
      <alignment horizontal="center"/>
    </xf>
    <xf numFmtId="166" fontId="1" fillId="0" borderId="0" xfId="0" applyNumberFormat="1" applyFont="1" applyBorder="1" applyAlignment="1"/>
    <xf numFmtId="167" fontId="1" fillId="0" borderId="0" xfId="0" applyNumberFormat="1" applyFont="1" applyAlignment="1">
      <alignment horizontal="center"/>
    </xf>
    <xf numFmtId="43" fontId="2" fillId="0" borderId="0" xfId="0" applyNumberFormat="1" applyFont="1" applyAlignment="1"/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9" fontId="1" fillId="0" borderId="0" xfId="0" applyNumberFormat="1" applyFont="1" applyAlignment="1"/>
    <xf numFmtId="167" fontId="1" fillId="0" borderId="0" xfId="0" applyNumberFormat="1" applyFont="1" applyAlignment="1"/>
    <xf numFmtId="43" fontId="1" fillId="0" borderId="1" xfId="0" applyNumberFormat="1" applyFont="1" applyBorder="1" applyAlignment="1"/>
    <xf numFmtId="171" fontId="1" fillId="0" borderId="0" xfId="1" applyNumberFormat="1" applyFont="1" applyAlignment="1"/>
    <xf numFmtId="43" fontId="1" fillId="2" borderId="0" xfId="0" applyNumberFormat="1" applyFont="1" applyFill="1" applyAlignme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abSelected="1" zoomScale="120" zoomScaleNormal="120" workbookViewId="0">
      <selection activeCell="C16" sqref="C16"/>
    </sheetView>
  </sheetViews>
  <sheetFormatPr baseColWidth="10" defaultColWidth="8.42578125" defaultRowHeight="11.25" x14ac:dyDescent="0.2"/>
  <cols>
    <col min="1" max="1" width="21.85546875" style="1" customWidth="1"/>
    <col min="2" max="2" width="21.28515625" style="2" customWidth="1"/>
    <col min="3" max="3" width="22.28515625" style="2" customWidth="1"/>
    <col min="4" max="4" width="21.5703125" style="2" customWidth="1"/>
    <col min="5" max="5" width="22.28515625" style="2" customWidth="1"/>
    <col min="6" max="6" width="23.85546875" style="1" customWidth="1"/>
    <col min="7" max="7" width="20.140625" style="1" customWidth="1"/>
    <col min="8" max="253" width="19.85546875" style="1" customWidth="1"/>
    <col min="254" max="254" width="20.42578125" style="1" customWidth="1"/>
    <col min="255" max="255" width="21.28515625" style="1" customWidth="1"/>
    <col min="256" max="256" width="22.28515625" style="1" customWidth="1"/>
    <col min="257" max="257" width="21.5703125" style="1" customWidth="1"/>
    <col min="258" max="258" width="22.28515625" style="1" customWidth="1"/>
    <col min="259" max="259" width="20.42578125" style="1" customWidth="1"/>
    <col min="260" max="260" width="19.85546875" style="1" customWidth="1"/>
    <col min="261" max="261" width="20.42578125" style="1" customWidth="1"/>
    <col min="262" max="509" width="19.85546875" style="1" customWidth="1"/>
    <col min="510" max="510" width="20.42578125" style="1" customWidth="1"/>
    <col min="511" max="511" width="21.28515625" style="1" customWidth="1"/>
    <col min="512" max="512" width="22.28515625" style="1" customWidth="1"/>
    <col min="513" max="513" width="21.5703125" style="1" customWidth="1"/>
    <col min="514" max="514" width="22.28515625" style="1" customWidth="1"/>
    <col min="515" max="515" width="20.42578125" style="1" customWidth="1"/>
    <col min="516" max="516" width="19.85546875" style="1" customWidth="1"/>
    <col min="517" max="517" width="20.42578125" style="1" customWidth="1"/>
    <col min="518" max="765" width="19.85546875" style="1" customWidth="1"/>
    <col min="766" max="766" width="20.42578125" style="1" customWidth="1"/>
    <col min="767" max="767" width="21.28515625" style="1" customWidth="1"/>
    <col min="768" max="768" width="22.28515625" style="1" customWidth="1"/>
    <col min="769" max="769" width="21.5703125" style="1" customWidth="1"/>
    <col min="770" max="770" width="22.28515625" style="1" customWidth="1"/>
    <col min="771" max="771" width="20.42578125" style="1" customWidth="1"/>
    <col min="772" max="772" width="19.85546875" style="1" customWidth="1"/>
    <col min="773" max="773" width="20.42578125" style="1" customWidth="1"/>
    <col min="774" max="1021" width="19.85546875" style="1" customWidth="1"/>
    <col min="1022" max="1022" width="20.42578125" style="1" customWidth="1"/>
    <col min="1023" max="1023" width="21.28515625" style="1" customWidth="1"/>
    <col min="1024" max="1024" width="22.28515625" style="1" customWidth="1"/>
    <col min="1025" max="1025" width="21.5703125" style="1" customWidth="1"/>
    <col min="1026" max="1026" width="22.28515625" style="1" customWidth="1"/>
    <col min="1027" max="1027" width="20.42578125" style="1" customWidth="1"/>
    <col min="1028" max="1028" width="19.85546875" style="1" customWidth="1"/>
    <col min="1029" max="1029" width="20.42578125" style="1" customWidth="1"/>
    <col min="1030" max="1277" width="19.85546875" style="1" customWidth="1"/>
    <col min="1278" max="1278" width="20.42578125" style="1" customWidth="1"/>
    <col min="1279" max="1279" width="21.28515625" style="1" customWidth="1"/>
    <col min="1280" max="1280" width="22.28515625" style="1" customWidth="1"/>
    <col min="1281" max="1281" width="21.5703125" style="1" customWidth="1"/>
    <col min="1282" max="1282" width="22.28515625" style="1" customWidth="1"/>
    <col min="1283" max="1283" width="20.42578125" style="1" customWidth="1"/>
    <col min="1284" max="1284" width="19.85546875" style="1" customWidth="1"/>
    <col min="1285" max="1285" width="20.42578125" style="1" customWidth="1"/>
    <col min="1286" max="1533" width="19.85546875" style="1" customWidth="1"/>
    <col min="1534" max="1534" width="20.42578125" style="1" customWidth="1"/>
    <col min="1535" max="1535" width="21.28515625" style="1" customWidth="1"/>
    <col min="1536" max="1536" width="22.28515625" style="1" customWidth="1"/>
    <col min="1537" max="1537" width="21.5703125" style="1" customWidth="1"/>
    <col min="1538" max="1538" width="22.28515625" style="1" customWidth="1"/>
    <col min="1539" max="1539" width="20.42578125" style="1" customWidth="1"/>
    <col min="1540" max="1540" width="19.85546875" style="1" customWidth="1"/>
    <col min="1541" max="1541" width="20.42578125" style="1" customWidth="1"/>
    <col min="1542" max="1789" width="19.85546875" style="1" customWidth="1"/>
    <col min="1790" max="1790" width="20.42578125" style="1" customWidth="1"/>
    <col min="1791" max="1791" width="21.28515625" style="1" customWidth="1"/>
    <col min="1792" max="1792" width="22.28515625" style="1" customWidth="1"/>
    <col min="1793" max="1793" width="21.5703125" style="1" customWidth="1"/>
    <col min="1794" max="1794" width="22.28515625" style="1" customWidth="1"/>
    <col min="1795" max="1795" width="20.42578125" style="1" customWidth="1"/>
    <col min="1796" max="1796" width="19.85546875" style="1" customWidth="1"/>
    <col min="1797" max="1797" width="20.42578125" style="1" customWidth="1"/>
    <col min="1798" max="2045" width="19.85546875" style="1" customWidth="1"/>
    <col min="2046" max="2046" width="20.42578125" style="1" customWidth="1"/>
    <col min="2047" max="2047" width="21.28515625" style="1" customWidth="1"/>
    <col min="2048" max="2048" width="22.28515625" style="1" customWidth="1"/>
    <col min="2049" max="2049" width="21.5703125" style="1" customWidth="1"/>
    <col min="2050" max="2050" width="22.28515625" style="1" customWidth="1"/>
    <col min="2051" max="2051" width="20.42578125" style="1" customWidth="1"/>
    <col min="2052" max="2052" width="19.85546875" style="1" customWidth="1"/>
    <col min="2053" max="2053" width="20.42578125" style="1" customWidth="1"/>
    <col min="2054" max="2301" width="19.85546875" style="1" customWidth="1"/>
    <col min="2302" max="2302" width="20.42578125" style="1" customWidth="1"/>
    <col min="2303" max="2303" width="21.28515625" style="1" customWidth="1"/>
    <col min="2304" max="2304" width="22.28515625" style="1" customWidth="1"/>
    <col min="2305" max="2305" width="21.5703125" style="1" customWidth="1"/>
    <col min="2306" max="2306" width="22.28515625" style="1" customWidth="1"/>
    <col min="2307" max="2307" width="20.42578125" style="1" customWidth="1"/>
    <col min="2308" max="2308" width="19.85546875" style="1" customWidth="1"/>
    <col min="2309" max="2309" width="20.42578125" style="1" customWidth="1"/>
    <col min="2310" max="2557" width="19.85546875" style="1" customWidth="1"/>
    <col min="2558" max="2558" width="20.42578125" style="1" customWidth="1"/>
    <col min="2559" max="2559" width="21.28515625" style="1" customWidth="1"/>
    <col min="2560" max="2560" width="22.28515625" style="1" customWidth="1"/>
    <col min="2561" max="2561" width="21.5703125" style="1" customWidth="1"/>
    <col min="2562" max="2562" width="22.28515625" style="1" customWidth="1"/>
    <col min="2563" max="2563" width="20.42578125" style="1" customWidth="1"/>
    <col min="2564" max="2564" width="19.85546875" style="1" customWidth="1"/>
    <col min="2565" max="2565" width="20.42578125" style="1" customWidth="1"/>
    <col min="2566" max="2813" width="19.85546875" style="1" customWidth="1"/>
    <col min="2814" max="2814" width="20.42578125" style="1" customWidth="1"/>
    <col min="2815" max="2815" width="21.28515625" style="1" customWidth="1"/>
    <col min="2816" max="2816" width="22.28515625" style="1" customWidth="1"/>
    <col min="2817" max="2817" width="21.5703125" style="1" customWidth="1"/>
    <col min="2818" max="2818" width="22.28515625" style="1" customWidth="1"/>
    <col min="2819" max="2819" width="20.42578125" style="1" customWidth="1"/>
    <col min="2820" max="2820" width="19.85546875" style="1" customWidth="1"/>
    <col min="2821" max="2821" width="20.42578125" style="1" customWidth="1"/>
    <col min="2822" max="3069" width="19.85546875" style="1" customWidth="1"/>
    <col min="3070" max="3070" width="20.42578125" style="1" customWidth="1"/>
    <col min="3071" max="3071" width="21.28515625" style="1" customWidth="1"/>
    <col min="3072" max="3072" width="22.28515625" style="1" customWidth="1"/>
    <col min="3073" max="3073" width="21.5703125" style="1" customWidth="1"/>
    <col min="3074" max="3074" width="22.28515625" style="1" customWidth="1"/>
    <col min="3075" max="3075" width="20.42578125" style="1" customWidth="1"/>
    <col min="3076" max="3076" width="19.85546875" style="1" customWidth="1"/>
    <col min="3077" max="3077" width="20.42578125" style="1" customWidth="1"/>
    <col min="3078" max="3325" width="19.85546875" style="1" customWidth="1"/>
    <col min="3326" max="3326" width="20.42578125" style="1" customWidth="1"/>
    <col min="3327" max="3327" width="21.28515625" style="1" customWidth="1"/>
    <col min="3328" max="3328" width="22.28515625" style="1" customWidth="1"/>
    <col min="3329" max="3329" width="21.5703125" style="1" customWidth="1"/>
    <col min="3330" max="3330" width="22.28515625" style="1" customWidth="1"/>
    <col min="3331" max="3331" width="20.42578125" style="1" customWidth="1"/>
    <col min="3332" max="3332" width="19.85546875" style="1" customWidth="1"/>
    <col min="3333" max="3333" width="20.42578125" style="1" customWidth="1"/>
    <col min="3334" max="3581" width="19.85546875" style="1" customWidth="1"/>
    <col min="3582" max="3582" width="20.42578125" style="1" customWidth="1"/>
    <col min="3583" max="3583" width="21.28515625" style="1" customWidth="1"/>
    <col min="3584" max="3584" width="22.28515625" style="1" customWidth="1"/>
    <col min="3585" max="3585" width="21.5703125" style="1" customWidth="1"/>
    <col min="3586" max="3586" width="22.28515625" style="1" customWidth="1"/>
    <col min="3587" max="3587" width="20.42578125" style="1" customWidth="1"/>
    <col min="3588" max="3588" width="19.85546875" style="1" customWidth="1"/>
    <col min="3589" max="3589" width="20.42578125" style="1" customWidth="1"/>
    <col min="3590" max="3837" width="19.85546875" style="1" customWidth="1"/>
    <col min="3838" max="3838" width="20.42578125" style="1" customWidth="1"/>
    <col min="3839" max="3839" width="21.28515625" style="1" customWidth="1"/>
    <col min="3840" max="3840" width="22.28515625" style="1" customWidth="1"/>
    <col min="3841" max="3841" width="21.5703125" style="1" customWidth="1"/>
    <col min="3842" max="3842" width="22.28515625" style="1" customWidth="1"/>
    <col min="3843" max="3843" width="20.42578125" style="1" customWidth="1"/>
    <col min="3844" max="3844" width="19.85546875" style="1" customWidth="1"/>
    <col min="3845" max="3845" width="20.42578125" style="1" customWidth="1"/>
    <col min="3846" max="4093" width="19.85546875" style="1" customWidth="1"/>
    <col min="4094" max="4094" width="20.42578125" style="1" customWidth="1"/>
    <col min="4095" max="4095" width="21.28515625" style="1" customWidth="1"/>
    <col min="4096" max="4096" width="22.28515625" style="1" customWidth="1"/>
    <col min="4097" max="4097" width="21.5703125" style="1" customWidth="1"/>
    <col min="4098" max="4098" width="22.28515625" style="1" customWidth="1"/>
    <col min="4099" max="4099" width="20.42578125" style="1" customWidth="1"/>
    <col min="4100" max="4100" width="19.85546875" style="1" customWidth="1"/>
    <col min="4101" max="4101" width="20.42578125" style="1" customWidth="1"/>
    <col min="4102" max="4349" width="19.85546875" style="1" customWidth="1"/>
    <col min="4350" max="4350" width="20.42578125" style="1" customWidth="1"/>
    <col min="4351" max="4351" width="21.28515625" style="1" customWidth="1"/>
    <col min="4352" max="4352" width="22.28515625" style="1" customWidth="1"/>
    <col min="4353" max="4353" width="21.5703125" style="1" customWidth="1"/>
    <col min="4354" max="4354" width="22.28515625" style="1" customWidth="1"/>
    <col min="4355" max="4355" width="20.42578125" style="1" customWidth="1"/>
    <col min="4356" max="4356" width="19.85546875" style="1" customWidth="1"/>
    <col min="4357" max="4357" width="20.42578125" style="1" customWidth="1"/>
    <col min="4358" max="4605" width="19.85546875" style="1" customWidth="1"/>
    <col min="4606" max="4606" width="20.42578125" style="1" customWidth="1"/>
    <col min="4607" max="4607" width="21.28515625" style="1" customWidth="1"/>
    <col min="4608" max="4608" width="22.28515625" style="1" customWidth="1"/>
    <col min="4609" max="4609" width="21.5703125" style="1" customWidth="1"/>
    <col min="4610" max="4610" width="22.28515625" style="1" customWidth="1"/>
    <col min="4611" max="4611" width="20.42578125" style="1" customWidth="1"/>
    <col min="4612" max="4612" width="19.85546875" style="1" customWidth="1"/>
    <col min="4613" max="4613" width="20.42578125" style="1" customWidth="1"/>
    <col min="4614" max="4861" width="19.85546875" style="1" customWidth="1"/>
    <col min="4862" max="4862" width="20.42578125" style="1" customWidth="1"/>
    <col min="4863" max="4863" width="21.28515625" style="1" customWidth="1"/>
    <col min="4864" max="4864" width="22.28515625" style="1" customWidth="1"/>
    <col min="4865" max="4865" width="21.5703125" style="1" customWidth="1"/>
    <col min="4866" max="4866" width="22.28515625" style="1" customWidth="1"/>
    <col min="4867" max="4867" width="20.42578125" style="1" customWidth="1"/>
    <col min="4868" max="4868" width="19.85546875" style="1" customWidth="1"/>
    <col min="4869" max="4869" width="20.42578125" style="1" customWidth="1"/>
    <col min="4870" max="5117" width="19.85546875" style="1" customWidth="1"/>
    <col min="5118" max="5118" width="20.42578125" style="1" customWidth="1"/>
    <col min="5119" max="5119" width="21.28515625" style="1" customWidth="1"/>
    <col min="5120" max="5120" width="22.28515625" style="1" customWidth="1"/>
    <col min="5121" max="5121" width="21.5703125" style="1" customWidth="1"/>
    <col min="5122" max="5122" width="22.28515625" style="1" customWidth="1"/>
    <col min="5123" max="5123" width="20.42578125" style="1" customWidth="1"/>
    <col min="5124" max="5124" width="19.85546875" style="1" customWidth="1"/>
    <col min="5125" max="5125" width="20.42578125" style="1" customWidth="1"/>
    <col min="5126" max="5373" width="19.85546875" style="1" customWidth="1"/>
    <col min="5374" max="5374" width="20.42578125" style="1" customWidth="1"/>
    <col min="5375" max="5375" width="21.28515625" style="1" customWidth="1"/>
    <col min="5376" max="5376" width="22.28515625" style="1" customWidth="1"/>
    <col min="5377" max="5377" width="21.5703125" style="1" customWidth="1"/>
    <col min="5378" max="5378" width="22.28515625" style="1" customWidth="1"/>
    <col min="5379" max="5379" width="20.42578125" style="1" customWidth="1"/>
    <col min="5380" max="5380" width="19.85546875" style="1" customWidth="1"/>
    <col min="5381" max="5381" width="20.42578125" style="1" customWidth="1"/>
    <col min="5382" max="5629" width="19.85546875" style="1" customWidth="1"/>
    <col min="5630" max="5630" width="20.42578125" style="1" customWidth="1"/>
    <col min="5631" max="5631" width="21.28515625" style="1" customWidth="1"/>
    <col min="5632" max="5632" width="22.28515625" style="1" customWidth="1"/>
    <col min="5633" max="5633" width="21.5703125" style="1" customWidth="1"/>
    <col min="5634" max="5634" width="22.28515625" style="1" customWidth="1"/>
    <col min="5635" max="5635" width="20.42578125" style="1" customWidth="1"/>
    <col min="5636" max="5636" width="19.85546875" style="1" customWidth="1"/>
    <col min="5637" max="5637" width="20.42578125" style="1" customWidth="1"/>
    <col min="5638" max="5885" width="19.85546875" style="1" customWidth="1"/>
    <col min="5886" max="5886" width="20.42578125" style="1" customWidth="1"/>
    <col min="5887" max="5887" width="21.28515625" style="1" customWidth="1"/>
    <col min="5888" max="5888" width="22.28515625" style="1" customWidth="1"/>
    <col min="5889" max="5889" width="21.5703125" style="1" customWidth="1"/>
    <col min="5890" max="5890" width="22.28515625" style="1" customWidth="1"/>
    <col min="5891" max="5891" width="20.42578125" style="1" customWidth="1"/>
    <col min="5892" max="5892" width="19.85546875" style="1" customWidth="1"/>
    <col min="5893" max="5893" width="20.42578125" style="1" customWidth="1"/>
    <col min="5894" max="6141" width="19.85546875" style="1" customWidth="1"/>
    <col min="6142" max="6142" width="20.42578125" style="1" customWidth="1"/>
    <col min="6143" max="6143" width="21.28515625" style="1" customWidth="1"/>
    <col min="6144" max="6144" width="22.28515625" style="1" customWidth="1"/>
    <col min="6145" max="6145" width="21.5703125" style="1" customWidth="1"/>
    <col min="6146" max="6146" width="22.28515625" style="1" customWidth="1"/>
    <col min="6147" max="6147" width="20.42578125" style="1" customWidth="1"/>
    <col min="6148" max="6148" width="19.85546875" style="1" customWidth="1"/>
    <col min="6149" max="6149" width="20.42578125" style="1" customWidth="1"/>
    <col min="6150" max="6397" width="19.85546875" style="1" customWidth="1"/>
    <col min="6398" max="6398" width="20.42578125" style="1" customWidth="1"/>
    <col min="6399" max="6399" width="21.28515625" style="1" customWidth="1"/>
    <col min="6400" max="6400" width="22.28515625" style="1" customWidth="1"/>
    <col min="6401" max="6401" width="21.5703125" style="1" customWidth="1"/>
    <col min="6402" max="6402" width="22.28515625" style="1" customWidth="1"/>
    <col min="6403" max="6403" width="20.42578125" style="1" customWidth="1"/>
    <col min="6404" max="6404" width="19.85546875" style="1" customWidth="1"/>
    <col min="6405" max="6405" width="20.42578125" style="1" customWidth="1"/>
    <col min="6406" max="6653" width="19.85546875" style="1" customWidth="1"/>
    <col min="6654" max="6654" width="20.42578125" style="1" customWidth="1"/>
    <col min="6655" max="6655" width="21.28515625" style="1" customWidth="1"/>
    <col min="6656" max="6656" width="22.28515625" style="1" customWidth="1"/>
    <col min="6657" max="6657" width="21.5703125" style="1" customWidth="1"/>
    <col min="6658" max="6658" width="22.28515625" style="1" customWidth="1"/>
    <col min="6659" max="6659" width="20.42578125" style="1" customWidth="1"/>
    <col min="6660" max="6660" width="19.85546875" style="1" customWidth="1"/>
    <col min="6661" max="6661" width="20.42578125" style="1" customWidth="1"/>
    <col min="6662" max="6909" width="19.85546875" style="1" customWidth="1"/>
    <col min="6910" max="6910" width="20.42578125" style="1" customWidth="1"/>
    <col min="6911" max="6911" width="21.28515625" style="1" customWidth="1"/>
    <col min="6912" max="6912" width="22.28515625" style="1" customWidth="1"/>
    <col min="6913" max="6913" width="21.5703125" style="1" customWidth="1"/>
    <col min="6914" max="6914" width="22.28515625" style="1" customWidth="1"/>
    <col min="6915" max="6915" width="20.42578125" style="1" customWidth="1"/>
    <col min="6916" max="6916" width="19.85546875" style="1" customWidth="1"/>
    <col min="6917" max="6917" width="20.42578125" style="1" customWidth="1"/>
    <col min="6918" max="7165" width="19.85546875" style="1" customWidth="1"/>
    <col min="7166" max="7166" width="20.42578125" style="1" customWidth="1"/>
    <col min="7167" max="7167" width="21.28515625" style="1" customWidth="1"/>
    <col min="7168" max="7168" width="22.28515625" style="1" customWidth="1"/>
    <col min="7169" max="7169" width="21.5703125" style="1" customWidth="1"/>
    <col min="7170" max="7170" width="22.28515625" style="1" customWidth="1"/>
    <col min="7171" max="7171" width="20.42578125" style="1" customWidth="1"/>
    <col min="7172" max="7172" width="19.85546875" style="1" customWidth="1"/>
    <col min="7173" max="7173" width="20.42578125" style="1" customWidth="1"/>
    <col min="7174" max="7421" width="19.85546875" style="1" customWidth="1"/>
    <col min="7422" max="7422" width="20.42578125" style="1" customWidth="1"/>
    <col min="7423" max="7423" width="21.28515625" style="1" customWidth="1"/>
    <col min="7424" max="7424" width="22.28515625" style="1" customWidth="1"/>
    <col min="7425" max="7425" width="21.5703125" style="1" customWidth="1"/>
    <col min="7426" max="7426" width="22.28515625" style="1" customWidth="1"/>
    <col min="7427" max="7427" width="20.42578125" style="1" customWidth="1"/>
    <col min="7428" max="7428" width="19.85546875" style="1" customWidth="1"/>
    <col min="7429" max="7429" width="20.42578125" style="1" customWidth="1"/>
    <col min="7430" max="7677" width="19.85546875" style="1" customWidth="1"/>
    <col min="7678" max="7678" width="20.42578125" style="1" customWidth="1"/>
    <col min="7679" max="7679" width="21.28515625" style="1" customWidth="1"/>
    <col min="7680" max="7680" width="22.28515625" style="1" customWidth="1"/>
    <col min="7681" max="7681" width="21.5703125" style="1" customWidth="1"/>
    <col min="7682" max="7682" width="22.28515625" style="1" customWidth="1"/>
    <col min="7683" max="7683" width="20.42578125" style="1" customWidth="1"/>
    <col min="7684" max="7684" width="19.85546875" style="1" customWidth="1"/>
    <col min="7685" max="7685" width="20.42578125" style="1" customWidth="1"/>
    <col min="7686" max="7933" width="19.85546875" style="1" customWidth="1"/>
    <col min="7934" max="7934" width="20.42578125" style="1" customWidth="1"/>
    <col min="7935" max="7935" width="21.28515625" style="1" customWidth="1"/>
    <col min="7936" max="7936" width="22.28515625" style="1" customWidth="1"/>
    <col min="7937" max="7937" width="21.5703125" style="1" customWidth="1"/>
    <col min="7938" max="7938" width="22.28515625" style="1" customWidth="1"/>
    <col min="7939" max="7939" width="20.42578125" style="1" customWidth="1"/>
    <col min="7940" max="7940" width="19.85546875" style="1" customWidth="1"/>
    <col min="7941" max="7941" width="20.42578125" style="1" customWidth="1"/>
    <col min="7942" max="8189" width="19.85546875" style="1" customWidth="1"/>
    <col min="8190" max="8190" width="20.42578125" style="1" customWidth="1"/>
    <col min="8191" max="8191" width="21.28515625" style="1" customWidth="1"/>
    <col min="8192" max="8192" width="22.28515625" style="1" customWidth="1"/>
    <col min="8193" max="8193" width="21.5703125" style="1" customWidth="1"/>
    <col min="8194" max="8194" width="22.28515625" style="1" customWidth="1"/>
    <col min="8195" max="8195" width="20.42578125" style="1" customWidth="1"/>
    <col min="8196" max="8196" width="19.85546875" style="1" customWidth="1"/>
    <col min="8197" max="8197" width="20.42578125" style="1" customWidth="1"/>
    <col min="8198" max="8445" width="19.85546875" style="1" customWidth="1"/>
    <col min="8446" max="8446" width="20.42578125" style="1" customWidth="1"/>
    <col min="8447" max="8447" width="21.28515625" style="1" customWidth="1"/>
    <col min="8448" max="8448" width="22.28515625" style="1" customWidth="1"/>
    <col min="8449" max="8449" width="21.5703125" style="1" customWidth="1"/>
    <col min="8450" max="8450" width="22.28515625" style="1" customWidth="1"/>
    <col min="8451" max="8451" width="20.42578125" style="1" customWidth="1"/>
    <col min="8452" max="8452" width="19.85546875" style="1" customWidth="1"/>
    <col min="8453" max="8453" width="20.42578125" style="1" customWidth="1"/>
    <col min="8454" max="8701" width="19.85546875" style="1" customWidth="1"/>
    <col min="8702" max="8702" width="20.42578125" style="1" customWidth="1"/>
    <col min="8703" max="8703" width="21.28515625" style="1" customWidth="1"/>
    <col min="8704" max="8704" width="22.28515625" style="1" customWidth="1"/>
    <col min="8705" max="8705" width="21.5703125" style="1" customWidth="1"/>
    <col min="8706" max="8706" width="22.28515625" style="1" customWidth="1"/>
    <col min="8707" max="8707" width="20.42578125" style="1" customWidth="1"/>
    <col min="8708" max="8708" width="19.85546875" style="1" customWidth="1"/>
    <col min="8709" max="8709" width="20.42578125" style="1" customWidth="1"/>
    <col min="8710" max="8957" width="19.85546875" style="1" customWidth="1"/>
    <col min="8958" max="8958" width="20.42578125" style="1" customWidth="1"/>
    <col min="8959" max="8959" width="21.28515625" style="1" customWidth="1"/>
    <col min="8960" max="8960" width="22.28515625" style="1" customWidth="1"/>
    <col min="8961" max="8961" width="21.5703125" style="1" customWidth="1"/>
    <col min="8962" max="8962" width="22.28515625" style="1" customWidth="1"/>
    <col min="8963" max="8963" width="20.42578125" style="1" customWidth="1"/>
    <col min="8964" max="8964" width="19.85546875" style="1" customWidth="1"/>
    <col min="8965" max="8965" width="20.42578125" style="1" customWidth="1"/>
    <col min="8966" max="9213" width="19.85546875" style="1" customWidth="1"/>
    <col min="9214" max="9214" width="20.42578125" style="1" customWidth="1"/>
    <col min="9215" max="9215" width="21.28515625" style="1" customWidth="1"/>
    <col min="9216" max="9216" width="22.28515625" style="1" customWidth="1"/>
    <col min="9217" max="9217" width="21.5703125" style="1" customWidth="1"/>
    <col min="9218" max="9218" width="22.28515625" style="1" customWidth="1"/>
    <col min="9219" max="9219" width="20.42578125" style="1" customWidth="1"/>
    <col min="9220" max="9220" width="19.85546875" style="1" customWidth="1"/>
    <col min="9221" max="9221" width="20.42578125" style="1" customWidth="1"/>
    <col min="9222" max="9469" width="19.85546875" style="1" customWidth="1"/>
    <col min="9470" max="9470" width="20.42578125" style="1" customWidth="1"/>
    <col min="9471" max="9471" width="21.28515625" style="1" customWidth="1"/>
    <col min="9472" max="9472" width="22.28515625" style="1" customWidth="1"/>
    <col min="9473" max="9473" width="21.5703125" style="1" customWidth="1"/>
    <col min="9474" max="9474" width="22.28515625" style="1" customWidth="1"/>
    <col min="9475" max="9475" width="20.42578125" style="1" customWidth="1"/>
    <col min="9476" max="9476" width="19.85546875" style="1" customWidth="1"/>
    <col min="9477" max="9477" width="20.42578125" style="1" customWidth="1"/>
    <col min="9478" max="9725" width="19.85546875" style="1" customWidth="1"/>
    <col min="9726" max="9726" width="20.42578125" style="1" customWidth="1"/>
    <col min="9727" max="9727" width="21.28515625" style="1" customWidth="1"/>
    <col min="9728" max="9728" width="22.28515625" style="1" customWidth="1"/>
    <col min="9729" max="9729" width="21.5703125" style="1" customWidth="1"/>
    <col min="9730" max="9730" width="22.28515625" style="1" customWidth="1"/>
    <col min="9731" max="9731" width="20.42578125" style="1" customWidth="1"/>
    <col min="9732" max="9732" width="19.85546875" style="1" customWidth="1"/>
    <col min="9733" max="9733" width="20.42578125" style="1" customWidth="1"/>
    <col min="9734" max="9981" width="19.85546875" style="1" customWidth="1"/>
    <col min="9982" max="9982" width="20.42578125" style="1" customWidth="1"/>
    <col min="9983" max="9983" width="21.28515625" style="1" customWidth="1"/>
    <col min="9984" max="9984" width="22.28515625" style="1" customWidth="1"/>
    <col min="9985" max="9985" width="21.5703125" style="1" customWidth="1"/>
    <col min="9986" max="9986" width="22.28515625" style="1" customWidth="1"/>
    <col min="9987" max="9987" width="20.42578125" style="1" customWidth="1"/>
    <col min="9988" max="9988" width="19.85546875" style="1" customWidth="1"/>
    <col min="9989" max="9989" width="20.42578125" style="1" customWidth="1"/>
    <col min="9990" max="10237" width="19.85546875" style="1" customWidth="1"/>
    <col min="10238" max="10238" width="20.42578125" style="1" customWidth="1"/>
    <col min="10239" max="10239" width="21.28515625" style="1" customWidth="1"/>
    <col min="10240" max="10240" width="22.28515625" style="1" customWidth="1"/>
    <col min="10241" max="10241" width="21.5703125" style="1" customWidth="1"/>
    <col min="10242" max="10242" width="22.28515625" style="1" customWidth="1"/>
    <col min="10243" max="10243" width="20.42578125" style="1" customWidth="1"/>
    <col min="10244" max="10244" width="19.85546875" style="1" customWidth="1"/>
    <col min="10245" max="10245" width="20.42578125" style="1" customWidth="1"/>
    <col min="10246" max="10493" width="19.85546875" style="1" customWidth="1"/>
    <col min="10494" max="10494" width="20.42578125" style="1" customWidth="1"/>
    <col min="10495" max="10495" width="21.28515625" style="1" customWidth="1"/>
    <col min="10496" max="10496" width="22.28515625" style="1" customWidth="1"/>
    <col min="10497" max="10497" width="21.5703125" style="1" customWidth="1"/>
    <col min="10498" max="10498" width="22.28515625" style="1" customWidth="1"/>
    <col min="10499" max="10499" width="20.42578125" style="1" customWidth="1"/>
    <col min="10500" max="10500" width="19.85546875" style="1" customWidth="1"/>
    <col min="10501" max="10501" width="20.42578125" style="1" customWidth="1"/>
    <col min="10502" max="10749" width="19.85546875" style="1" customWidth="1"/>
    <col min="10750" max="10750" width="20.42578125" style="1" customWidth="1"/>
    <col min="10751" max="10751" width="21.28515625" style="1" customWidth="1"/>
    <col min="10752" max="10752" width="22.28515625" style="1" customWidth="1"/>
    <col min="10753" max="10753" width="21.5703125" style="1" customWidth="1"/>
    <col min="10754" max="10754" width="22.28515625" style="1" customWidth="1"/>
    <col min="10755" max="10755" width="20.42578125" style="1" customWidth="1"/>
    <col min="10756" max="10756" width="19.85546875" style="1" customWidth="1"/>
    <col min="10757" max="10757" width="20.42578125" style="1" customWidth="1"/>
    <col min="10758" max="11005" width="19.85546875" style="1" customWidth="1"/>
    <col min="11006" max="11006" width="20.42578125" style="1" customWidth="1"/>
    <col min="11007" max="11007" width="21.28515625" style="1" customWidth="1"/>
    <col min="11008" max="11008" width="22.28515625" style="1" customWidth="1"/>
    <col min="11009" max="11009" width="21.5703125" style="1" customWidth="1"/>
    <col min="11010" max="11010" width="22.28515625" style="1" customWidth="1"/>
    <col min="11011" max="11011" width="20.42578125" style="1" customWidth="1"/>
    <col min="11012" max="11012" width="19.85546875" style="1" customWidth="1"/>
    <col min="11013" max="11013" width="20.42578125" style="1" customWidth="1"/>
    <col min="11014" max="11261" width="19.85546875" style="1" customWidth="1"/>
    <col min="11262" max="11262" width="20.42578125" style="1" customWidth="1"/>
    <col min="11263" max="11263" width="21.28515625" style="1" customWidth="1"/>
    <col min="11264" max="11264" width="22.28515625" style="1" customWidth="1"/>
    <col min="11265" max="11265" width="21.5703125" style="1" customWidth="1"/>
    <col min="11266" max="11266" width="22.28515625" style="1" customWidth="1"/>
    <col min="11267" max="11267" width="20.42578125" style="1" customWidth="1"/>
    <col min="11268" max="11268" width="19.85546875" style="1" customWidth="1"/>
    <col min="11269" max="11269" width="20.42578125" style="1" customWidth="1"/>
    <col min="11270" max="11517" width="19.85546875" style="1" customWidth="1"/>
    <col min="11518" max="11518" width="20.42578125" style="1" customWidth="1"/>
    <col min="11519" max="11519" width="21.28515625" style="1" customWidth="1"/>
    <col min="11520" max="11520" width="22.28515625" style="1" customWidth="1"/>
    <col min="11521" max="11521" width="21.5703125" style="1" customWidth="1"/>
    <col min="11522" max="11522" width="22.28515625" style="1" customWidth="1"/>
    <col min="11523" max="11523" width="20.42578125" style="1" customWidth="1"/>
    <col min="11524" max="11524" width="19.85546875" style="1" customWidth="1"/>
    <col min="11525" max="11525" width="20.42578125" style="1" customWidth="1"/>
    <col min="11526" max="11773" width="19.85546875" style="1" customWidth="1"/>
    <col min="11774" max="11774" width="20.42578125" style="1" customWidth="1"/>
    <col min="11775" max="11775" width="21.28515625" style="1" customWidth="1"/>
    <col min="11776" max="11776" width="22.28515625" style="1" customWidth="1"/>
    <col min="11777" max="11777" width="21.5703125" style="1" customWidth="1"/>
    <col min="11778" max="11778" width="22.28515625" style="1" customWidth="1"/>
    <col min="11779" max="11779" width="20.42578125" style="1" customWidth="1"/>
    <col min="11780" max="11780" width="19.85546875" style="1" customWidth="1"/>
    <col min="11781" max="11781" width="20.42578125" style="1" customWidth="1"/>
    <col min="11782" max="12029" width="19.85546875" style="1" customWidth="1"/>
    <col min="12030" max="12030" width="20.42578125" style="1" customWidth="1"/>
    <col min="12031" max="12031" width="21.28515625" style="1" customWidth="1"/>
    <col min="12032" max="12032" width="22.28515625" style="1" customWidth="1"/>
    <col min="12033" max="12033" width="21.5703125" style="1" customWidth="1"/>
    <col min="12034" max="12034" width="22.28515625" style="1" customWidth="1"/>
    <col min="12035" max="12035" width="20.42578125" style="1" customWidth="1"/>
    <col min="12036" max="12036" width="19.85546875" style="1" customWidth="1"/>
    <col min="12037" max="12037" width="20.42578125" style="1" customWidth="1"/>
    <col min="12038" max="12285" width="19.85546875" style="1" customWidth="1"/>
    <col min="12286" max="12286" width="20.42578125" style="1" customWidth="1"/>
    <col min="12287" max="12287" width="21.28515625" style="1" customWidth="1"/>
    <col min="12288" max="12288" width="22.28515625" style="1" customWidth="1"/>
    <col min="12289" max="12289" width="21.5703125" style="1" customWidth="1"/>
    <col min="12290" max="12290" width="22.28515625" style="1" customWidth="1"/>
    <col min="12291" max="12291" width="20.42578125" style="1" customWidth="1"/>
    <col min="12292" max="12292" width="19.85546875" style="1" customWidth="1"/>
    <col min="12293" max="12293" width="20.42578125" style="1" customWidth="1"/>
    <col min="12294" max="12541" width="19.85546875" style="1" customWidth="1"/>
    <col min="12542" max="12542" width="20.42578125" style="1" customWidth="1"/>
    <col min="12543" max="12543" width="21.28515625" style="1" customWidth="1"/>
    <col min="12544" max="12544" width="22.28515625" style="1" customWidth="1"/>
    <col min="12545" max="12545" width="21.5703125" style="1" customWidth="1"/>
    <col min="12546" max="12546" width="22.28515625" style="1" customWidth="1"/>
    <col min="12547" max="12547" width="20.42578125" style="1" customWidth="1"/>
    <col min="12548" max="12548" width="19.85546875" style="1" customWidth="1"/>
    <col min="12549" max="12549" width="20.42578125" style="1" customWidth="1"/>
    <col min="12550" max="12797" width="19.85546875" style="1" customWidth="1"/>
    <col min="12798" max="12798" width="20.42578125" style="1" customWidth="1"/>
    <col min="12799" max="12799" width="21.28515625" style="1" customWidth="1"/>
    <col min="12800" max="12800" width="22.28515625" style="1" customWidth="1"/>
    <col min="12801" max="12801" width="21.5703125" style="1" customWidth="1"/>
    <col min="12802" max="12802" width="22.28515625" style="1" customWidth="1"/>
    <col min="12803" max="12803" width="20.42578125" style="1" customWidth="1"/>
    <col min="12804" max="12804" width="19.85546875" style="1" customWidth="1"/>
    <col min="12805" max="12805" width="20.42578125" style="1" customWidth="1"/>
    <col min="12806" max="13053" width="19.85546875" style="1" customWidth="1"/>
    <col min="13054" max="13054" width="20.42578125" style="1" customWidth="1"/>
    <col min="13055" max="13055" width="21.28515625" style="1" customWidth="1"/>
    <col min="13056" max="13056" width="22.28515625" style="1" customWidth="1"/>
    <col min="13057" max="13057" width="21.5703125" style="1" customWidth="1"/>
    <col min="13058" max="13058" width="22.28515625" style="1" customWidth="1"/>
    <col min="13059" max="13059" width="20.42578125" style="1" customWidth="1"/>
    <col min="13060" max="13060" width="19.85546875" style="1" customWidth="1"/>
    <col min="13061" max="13061" width="20.42578125" style="1" customWidth="1"/>
    <col min="13062" max="13309" width="19.85546875" style="1" customWidth="1"/>
    <col min="13310" max="13310" width="20.42578125" style="1" customWidth="1"/>
    <col min="13311" max="13311" width="21.28515625" style="1" customWidth="1"/>
    <col min="13312" max="13312" width="22.28515625" style="1" customWidth="1"/>
    <col min="13313" max="13313" width="21.5703125" style="1" customWidth="1"/>
    <col min="13314" max="13314" width="22.28515625" style="1" customWidth="1"/>
    <col min="13315" max="13315" width="20.42578125" style="1" customWidth="1"/>
    <col min="13316" max="13316" width="19.85546875" style="1" customWidth="1"/>
    <col min="13317" max="13317" width="20.42578125" style="1" customWidth="1"/>
    <col min="13318" max="13565" width="19.85546875" style="1" customWidth="1"/>
    <col min="13566" max="13566" width="20.42578125" style="1" customWidth="1"/>
    <col min="13567" max="13567" width="21.28515625" style="1" customWidth="1"/>
    <col min="13568" max="13568" width="22.28515625" style="1" customWidth="1"/>
    <col min="13569" max="13569" width="21.5703125" style="1" customWidth="1"/>
    <col min="13570" max="13570" width="22.28515625" style="1" customWidth="1"/>
    <col min="13571" max="13571" width="20.42578125" style="1" customWidth="1"/>
    <col min="13572" max="13572" width="19.85546875" style="1" customWidth="1"/>
    <col min="13573" max="13573" width="20.42578125" style="1" customWidth="1"/>
    <col min="13574" max="13821" width="19.85546875" style="1" customWidth="1"/>
    <col min="13822" max="13822" width="20.42578125" style="1" customWidth="1"/>
    <col min="13823" max="13823" width="21.28515625" style="1" customWidth="1"/>
    <col min="13824" max="13824" width="22.28515625" style="1" customWidth="1"/>
    <col min="13825" max="13825" width="21.5703125" style="1" customWidth="1"/>
    <col min="13826" max="13826" width="22.28515625" style="1" customWidth="1"/>
    <col min="13827" max="13827" width="20.42578125" style="1" customWidth="1"/>
    <col min="13828" max="13828" width="19.85546875" style="1" customWidth="1"/>
    <col min="13829" max="13829" width="20.42578125" style="1" customWidth="1"/>
    <col min="13830" max="14077" width="19.85546875" style="1" customWidth="1"/>
    <col min="14078" max="14078" width="20.42578125" style="1" customWidth="1"/>
    <col min="14079" max="14079" width="21.28515625" style="1" customWidth="1"/>
    <col min="14080" max="14080" width="22.28515625" style="1" customWidth="1"/>
    <col min="14081" max="14081" width="21.5703125" style="1" customWidth="1"/>
    <col min="14082" max="14082" width="22.28515625" style="1" customWidth="1"/>
    <col min="14083" max="14083" width="20.42578125" style="1" customWidth="1"/>
    <col min="14084" max="14084" width="19.85546875" style="1" customWidth="1"/>
    <col min="14085" max="14085" width="20.42578125" style="1" customWidth="1"/>
    <col min="14086" max="14333" width="19.85546875" style="1" customWidth="1"/>
    <col min="14334" max="14334" width="20.42578125" style="1" customWidth="1"/>
    <col min="14335" max="14335" width="21.28515625" style="1" customWidth="1"/>
    <col min="14336" max="14336" width="22.28515625" style="1" customWidth="1"/>
    <col min="14337" max="14337" width="21.5703125" style="1" customWidth="1"/>
    <col min="14338" max="14338" width="22.28515625" style="1" customWidth="1"/>
    <col min="14339" max="14339" width="20.42578125" style="1" customWidth="1"/>
    <col min="14340" max="14340" width="19.85546875" style="1" customWidth="1"/>
    <col min="14341" max="14341" width="20.42578125" style="1" customWidth="1"/>
    <col min="14342" max="14589" width="19.85546875" style="1" customWidth="1"/>
    <col min="14590" max="14590" width="20.42578125" style="1" customWidth="1"/>
    <col min="14591" max="14591" width="21.28515625" style="1" customWidth="1"/>
    <col min="14592" max="14592" width="22.28515625" style="1" customWidth="1"/>
    <col min="14593" max="14593" width="21.5703125" style="1" customWidth="1"/>
    <col min="14594" max="14594" width="22.28515625" style="1" customWidth="1"/>
    <col min="14595" max="14595" width="20.42578125" style="1" customWidth="1"/>
    <col min="14596" max="14596" width="19.85546875" style="1" customWidth="1"/>
    <col min="14597" max="14597" width="20.42578125" style="1" customWidth="1"/>
    <col min="14598" max="14845" width="19.85546875" style="1" customWidth="1"/>
    <col min="14846" max="14846" width="20.42578125" style="1" customWidth="1"/>
    <col min="14847" max="14847" width="21.28515625" style="1" customWidth="1"/>
    <col min="14848" max="14848" width="22.28515625" style="1" customWidth="1"/>
    <col min="14849" max="14849" width="21.5703125" style="1" customWidth="1"/>
    <col min="14850" max="14850" width="22.28515625" style="1" customWidth="1"/>
    <col min="14851" max="14851" width="20.42578125" style="1" customWidth="1"/>
    <col min="14852" max="14852" width="19.85546875" style="1" customWidth="1"/>
    <col min="14853" max="14853" width="20.42578125" style="1" customWidth="1"/>
    <col min="14854" max="15101" width="19.85546875" style="1" customWidth="1"/>
    <col min="15102" max="15102" width="20.42578125" style="1" customWidth="1"/>
    <col min="15103" max="15103" width="21.28515625" style="1" customWidth="1"/>
    <col min="15104" max="15104" width="22.28515625" style="1" customWidth="1"/>
    <col min="15105" max="15105" width="21.5703125" style="1" customWidth="1"/>
    <col min="15106" max="15106" width="22.28515625" style="1" customWidth="1"/>
    <col min="15107" max="15107" width="20.42578125" style="1" customWidth="1"/>
    <col min="15108" max="15108" width="19.85546875" style="1" customWidth="1"/>
    <col min="15109" max="15109" width="20.42578125" style="1" customWidth="1"/>
    <col min="15110" max="15357" width="19.85546875" style="1" customWidth="1"/>
    <col min="15358" max="15358" width="20.42578125" style="1" customWidth="1"/>
    <col min="15359" max="15359" width="21.28515625" style="1" customWidth="1"/>
    <col min="15360" max="15360" width="22.28515625" style="1" customWidth="1"/>
    <col min="15361" max="15361" width="21.5703125" style="1" customWidth="1"/>
    <col min="15362" max="15362" width="22.28515625" style="1" customWidth="1"/>
    <col min="15363" max="15363" width="20.42578125" style="1" customWidth="1"/>
    <col min="15364" max="15364" width="19.85546875" style="1" customWidth="1"/>
    <col min="15365" max="15365" width="20.42578125" style="1" customWidth="1"/>
    <col min="15366" max="15613" width="19.85546875" style="1" customWidth="1"/>
    <col min="15614" max="15614" width="20.42578125" style="1" customWidth="1"/>
    <col min="15615" max="15615" width="21.28515625" style="1" customWidth="1"/>
    <col min="15616" max="15616" width="22.28515625" style="1" customWidth="1"/>
    <col min="15617" max="15617" width="21.5703125" style="1" customWidth="1"/>
    <col min="15618" max="15618" width="22.28515625" style="1" customWidth="1"/>
    <col min="15619" max="15619" width="20.42578125" style="1" customWidth="1"/>
    <col min="15620" max="15620" width="19.85546875" style="1" customWidth="1"/>
    <col min="15621" max="15621" width="20.42578125" style="1" customWidth="1"/>
    <col min="15622" max="15869" width="19.85546875" style="1" customWidth="1"/>
    <col min="15870" max="15870" width="20.42578125" style="1" customWidth="1"/>
    <col min="15871" max="15871" width="21.28515625" style="1" customWidth="1"/>
    <col min="15872" max="15872" width="22.28515625" style="1" customWidth="1"/>
    <col min="15873" max="15873" width="21.5703125" style="1" customWidth="1"/>
    <col min="15874" max="15874" width="22.28515625" style="1" customWidth="1"/>
    <col min="15875" max="15875" width="20.42578125" style="1" customWidth="1"/>
    <col min="15876" max="15876" width="19.85546875" style="1" customWidth="1"/>
    <col min="15877" max="15877" width="20.42578125" style="1" customWidth="1"/>
    <col min="15878" max="16125" width="19.85546875" style="1" customWidth="1"/>
    <col min="16126" max="16126" width="20.42578125" style="1" customWidth="1"/>
    <col min="16127" max="16127" width="21.28515625" style="1" customWidth="1"/>
    <col min="16128" max="16128" width="22.28515625" style="1" customWidth="1"/>
    <col min="16129" max="16129" width="21.5703125" style="1" customWidth="1"/>
    <col min="16130" max="16130" width="22.28515625" style="1" customWidth="1"/>
    <col min="16131" max="16131" width="20.42578125" style="1" customWidth="1"/>
    <col min="16132" max="16132" width="19.85546875" style="1" customWidth="1"/>
    <col min="16133" max="16133" width="20.42578125" style="1" customWidth="1"/>
    <col min="16134" max="16384" width="19.85546875" style="1" customWidth="1"/>
  </cols>
  <sheetData>
    <row r="1" spans="1:8" ht="14.25" customHeight="1" x14ac:dyDescent="0.2">
      <c r="D1" s="3" t="s">
        <v>0</v>
      </c>
    </row>
    <row r="2" spans="1:8" ht="8.25" customHeight="1" x14ac:dyDescent="0.2"/>
    <row r="3" spans="1:8" ht="8.25" customHeight="1" x14ac:dyDescent="0.2">
      <c r="B3" s="4"/>
    </row>
    <row r="4" spans="1:8" x14ac:dyDescent="0.2">
      <c r="A4" s="2"/>
      <c r="B4" s="4"/>
      <c r="C4" s="4">
        <v>5000000</v>
      </c>
      <c r="D4" s="2" t="s">
        <v>1</v>
      </c>
      <c r="F4" s="2"/>
    </row>
    <row r="5" spans="1:8" x14ac:dyDescent="0.2">
      <c r="A5" s="2"/>
      <c r="C5" s="5">
        <v>0.08</v>
      </c>
      <c r="D5" s="2" t="s">
        <v>2</v>
      </c>
      <c r="F5" s="2"/>
    </row>
    <row r="6" spans="1:8" x14ac:dyDescent="0.2">
      <c r="A6" s="2"/>
      <c r="B6" s="6"/>
      <c r="C6" s="7">
        <v>12</v>
      </c>
      <c r="D6" s="2" t="s">
        <v>3</v>
      </c>
      <c r="E6" s="2" t="s">
        <v>4</v>
      </c>
    </row>
    <row r="7" spans="1:8" x14ac:dyDescent="0.2">
      <c r="C7" s="8">
        <v>30</v>
      </c>
      <c r="D7" s="2" t="s">
        <v>5</v>
      </c>
      <c r="E7" s="2" t="s">
        <v>6</v>
      </c>
    </row>
    <row r="8" spans="1:8" x14ac:dyDescent="0.2">
      <c r="C8" s="9">
        <f>PMT(C5/C6,C7*C6,C4,0,0)</f>
        <v>-36688.228693968813</v>
      </c>
      <c r="D8" s="2" t="s">
        <v>7</v>
      </c>
    </row>
    <row r="9" spans="1:8" ht="3.75" customHeight="1" x14ac:dyDescent="0.2"/>
    <row r="10" spans="1:8" s="10" customFormat="1" x14ac:dyDescent="0.2">
      <c r="A10" s="10" t="s">
        <v>8</v>
      </c>
      <c r="B10" s="11" t="s">
        <v>7</v>
      </c>
      <c r="C10" s="11" t="s">
        <v>9</v>
      </c>
      <c r="D10" s="11" t="s">
        <v>10</v>
      </c>
      <c r="E10" s="11" t="s">
        <v>11</v>
      </c>
      <c r="F10" s="2"/>
    </row>
    <row r="11" spans="1:8" s="10" customFormat="1" ht="3" customHeight="1" x14ac:dyDescent="0.2">
      <c r="B11" s="11"/>
      <c r="C11" s="11"/>
      <c r="D11" s="11"/>
    </row>
    <row r="12" spans="1:8" s="10" customFormat="1" x14ac:dyDescent="0.2">
      <c r="B12" s="11"/>
      <c r="C12" s="11"/>
      <c r="D12" s="11"/>
      <c r="E12" s="12">
        <f>C4</f>
        <v>5000000</v>
      </c>
      <c r="F12" s="11"/>
      <c r="G12" s="11"/>
    </row>
    <row r="13" spans="1:8" x14ac:dyDescent="0.2">
      <c r="A13" s="10"/>
      <c r="G13" s="2"/>
    </row>
    <row r="14" spans="1:8" x14ac:dyDescent="0.2">
      <c r="A14" s="10">
        <v>41791</v>
      </c>
      <c r="B14" s="6">
        <f t="shared" ref="B14:B77" si="0">-$C$8</f>
        <v>36688.228693968813</v>
      </c>
      <c r="C14" s="2">
        <f>E12*$C$5/$C$6</f>
        <v>33333.333333333336</v>
      </c>
      <c r="D14" s="6">
        <f>B14-C14</f>
        <v>3354.8953606354771</v>
      </c>
      <c r="E14" s="6">
        <f>+E12-D14</f>
        <v>4996645.1046393644</v>
      </c>
      <c r="F14" s="2"/>
    </row>
    <row r="15" spans="1:8" x14ac:dyDescent="0.2">
      <c r="A15" s="10">
        <v>41821</v>
      </c>
      <c r="B15" s="6">
        <f t="shared" si="0"/>
        <v>36688.228693968813</v>
      </c>
      <c r="C15" s="2">
        <f t="shared" ref="C15:C78" si="1">E14*$C$5/$C$6</f>
        <v>33310.967364262433</v>
      </c>
      <c r="D15" s="6">
        <f>B15-C15</f>
        <v>3377.2613297063799</v>
      </c>
      <c r="E15" s="6">
        <f t="shared" ref="E15:E78" si="2">E14-D15</f>
        <v>4993267.8433096576</v>
      </c>
      <c r="F15" s="2"/>
      <c r="H15" s="2"/>
    </row>
    <row r="16" spans="1:8" x14ac:dyDescent="0.2">
      <c r="A16" s="10">
        <v>41852</v>
      </c>
      <c r="B16" s="6">
        <f t="shared" si="0"/>
        <v>36688.228693968813</v>
      </c>
      <c r="C16" s="2">
        <f t="shared" si="1"/>
        <v>33288.452288731052</v>
      </c>
      <c r="D16" s="6">
        <f t="shared" ref="D16:D79" si="3">B16-C16</f>
        <v>3399.7764052377606</v>
      </c>
      <c r="E16" s="6">
        <f t="shared" si="2"/>
        <v>4989868.06690442</v>
      </c>
      <c r="F16" s="2"/>
      <c r="H16" s="2"/>
    </row>
    <row r="17" spans="1:8" x14ac:dyDescent="0.2">
      <c r="A17" s="10">
        <v>41883</v>
      </c>
      <c r="B17" s="6">
        <f t="shared" si="0"/>
        <v>36688.228693968813</v>
      </c>
      <c r="C17" s="2">
        <f t="shared" si="1"/>
        <v>33265.787112696133</v>
      </c>
      <c r="D17" s="6">
        <f t="shared" si="3"/>
        <v>3422.4415812726802</v>
      </c>
      <c r="E17" s="6">
        <f t="shared" si="2"/>
        <v>4986445.6253231475</v>
      </c>
      <c r="F17" s="2"/>
      <c r="G17" s="13"/>
    </row>
    <row r="18" spans="1:8" x14ac:dyDescent="0.2">
      <c r="A18" s="10">
        <v>41913</v>
      </c>
      <c r="B18" s="6">
        <f t="shared" si="0"/>
        <v>36688.228693968813</v>
      </c>
      <c r="C18" s="2">
        <f t="shared" si="1"/>
        <v>33242.970835487649</v>
      </c>
      <c r="D18" s="6">
        <f t="shared" si="3"/>
        <v>3445.2578584811636</v>
      </c>
      <c r="E18" s="6">
        <f t="shared" si="2"/>
        <v>4983000.3674646663</v>
      </c>
      <c r="F18" s="2"/>
      <c r="G18" s="14"/>
    </row>
    <row r="19" spans="1:8" x14ac:dyDescent="0.2">
      <c r="A19" s="10">
        <v>41944</v>
      </c>
      <c r="B19" s="6">
        <f t="shared" si="0"/>
        <v>36688.228693968813</v>
      </c>
      <c r="C19" s="2">
        <f t="shared" si="1"/>
        <v>33220.002449764441</v>
      </c>
      <c r="D19" s="6">
        <f t="shared" si="3"/>
        <v>3468.2262442043721</v>
      </c>
      <c r="E19" s="6">
        <f t="shared" si="2"/>
        <v>4979532.1412204616</v>
      </c>
      <c r="F19" s="2"/>
    </row>
    <row r="20" spans="1:8" x14ac:dyDescent="0.2">
      <c r="A20" s="10">
        <v>41974</v>
      </c>
      <c r="B20" s="6">
        <f t="shared" si="0"/>
        <v>36688.228693968813</v>
      </c>
      <c r="C20" s="2">
        <f t="shared" si="1"/>
        <v>33196.880941469746</v>
      </c>
      <c r="D20" s="6">
        <f t="shared" si="3"/>
        <v>3491.3477524990667</v>
      </c>
      <c r="E20" s="6">
        <f t="shared" si="2"/>
        <v>4976040.7934679622</v>
      </c>
      <c r="F20" s="2"/>
    </row>
    <row r="21" spans="1:8" x14ac:dyDescent="0.2">
      <c r="A21" s="10">
        <v>42005</v>
      </c>
      <c r="B21" s="6">
        <f t="shared" si="0"/>
        <v>36688.228693968813</v>
      </c>
      <c r="C21" s="2">
        <f t="shared" si="1"/>
        <v>33173.605289786414</v>
      </c>
      <c r="D21" s="6">
        <f t="shared" si="3"/>
        <v>3514.6234041823991</v>
      </c>
      <c r="E21" s="6">
        <f t="shared" si="2"/>
        <v>4972526.1700637797</v>
      </c>
      <c r="F21" s="15"/>
    </row>
    <row r="22" spans="1:8" x14ac:dyDescent="0.2">
      <c r="A22" s="10">
        <v>42036</v>
      </c>
      <c r="B22" s="6">
        <f t="shared" si="0"/>
        <v>36688.228693968813</v>
      </c>
      <c r="C22" s="2">
        <f t="shared" si="1"/>
        <v>33150.174467091863</v>
      </c>
      <c r="D22" s="6">
        <f t="shared" si="3"/>
        <v>3538.0542268769495</v>
      </c>
      <c r="E22" s="6">
        <f t="shared" si="2"/>
        <v>4968988.1158369025</v>
      </c>
      <c r="F22" s="2"/>
      <c r="G22" s="2"/>
    </row>
    <row r="23" spans="1:8" x14ac:dyDescent="0.2">
      <c r="A23" s="10">
        <v>42064</v>
      </c>
      <c r="B23" s="6">
        <f t="shared" si="0"/>
        <v>36688.228693968813</v>
      </c>
      <c r="C23" s="2">
        <f t="shared" si="1"/>
        <v>33126.587438912684</v>
      </c>
      <c r="D23" s="6">
        <f t="shared" si="3"/>
        <v>3561.641255056129</v>
      </c>
      <c r="E23" s="6">
        <f t="shared" si="2"/>
        <v>4965426.474581846</v>
      </c>
      <c r="F23" s="2"/>
    </row>
    <row r="24" spans="1:8" x14ac:dyDescent="0.2">
      <c r="A24" s="10">
        <v>42095</v>
      </c>
      <c r="B24" s="6">
        <f t="shared" si="0"/>
        <v>36688.228693968813</v>
      </c>
      <c r="C24" s="2">
        <f t="shared" si="1"/>
        <v>33102.84316387897</v>
      </c>
      <c r="D24" s="6">
        <f t="shared" si="3"/>
        <v>3585.3855300898431</v>
      </c>
      <c r="E24" s="6">
        <f t="shared" si="2"/>
        <v>4961841.0890517561</v>
      </c>
      <c r="F24" s="2"/>
    </row>
    <row r="25" spans="1:8" x14ac:dyDescent="0.2">
      <c r="A25" s="10">
        <v>42125</v>
      </c>
      <c r="B25" s="6">
        <f t="shared" si="0"/>
        <v>36688.228693968813</v>
      </c>
      <c r="C25" s="2">
        <f t="shared" si="1"/>
        <v>33078.940593678373</v>
      </c>
      <c r="D25" s="6">
        <f t="shared" si="3"/>
        <v>3609.2881002904396</v>
      </c>
      <c r="E25" s="6">
        <f t="shared" si="2"/>
        <v>4958231.800951466</v>
      </c>
      <c r="F25" s="2"/>
      <c r="G25" s="2"/>
      <c r="H25" s="2"/>
    </row>
    <row r="26" spans="1:8" x14ac:dyDescent="0.2">
      <c r="A26" s="10">
        <v>42156</v>
      </c>
      <c r="B26" s="6">
        <f t="shared" si="0"/>
        <v>36688.228693968813</v>
      </c>
      <c r="C26" s="2">
        <f t="shared" si="1"/>
        <v>33054.878673009771</v>
      </c>
      <c r="D26" s="6">
        <f t="shared" si="3"/>
        <v>3633.350020959042</v>
      </c>
      <c r="E26" s="6">
        <f t="shared" si="2"/>
        <v>4954598.4509305069</v>
      </c>
      <c r="F26" s="2"/>
      <c r="G26" s="2">
        <v>137560.87</v>
      </c>
    </row>
    <row r="27" spans="1:8" x14ac:dyDescent="0.2">
      <c r="A27" s="10">
        <v>42186</v>
      </c>
      <c r="B27" s="6">
        <f t="shared" si="0"/>
        <v>36688.228693968813</v>
      </c>
      <c r="C27" s="2">
        <f t="shared" si="1"/>
        <v>33030.656339536712</v>
      </c>
      <c r="D27" s="6">
        <f t="shared" si="3"/>
        <v>3657.5723544321008</v>
      </c>
      <c r="E27" s="6">
        <f t="shared" si="2"/>
        <v>4950940.8785760747</v>
      </c>
      <c r="F27" s="2"/>
      <c r="G27" s="2">
        <f>400000-B27-16000</f>
        <v>347311.77130603121</v>
      </c>
      <c r="H27" s="2">
        <f>150000+G27</f>
        <v>497311.77130603121</v>
      </c>
    </row>
    <row r="28" spans="1:8" x14ac:dyDescent="0.2">
      <c r="A28" s="10">
        <v>42217</v>
      </c>
      <c r="B28" s="6">
        <f t="shared" si="0"/>
        <v>36688.228693968813</v>
      </c>
      <c r="C28" s="2">
        <f t="shared" si="1"/>
        <v>33006.272523840504</v>
      </c>
      <c r="D28" s="6">
        <f t="shared" si="3"/>
        <v>3681.9561701283092</v>
      </c>
      <c r="E28" s="6">
        <f t="shared" si="2"/>
        <v>4947258.9224059461</v>
      </c>
      <c r="F28" s="2"/>
      <c r="G28" s="2">
        <f>G26-G27</f>
        <v>-209750.90130603121</v>
      </c>
    </row>
    <row r="29" spans="1:8" x14ac:dyDescent="0.2">
      <c r="A29" s="10">
        <v>42248</v>
      </c>
      <c r="B29" s="6">
        <f t="shared" si="0"/>
        <v>36688.228693968813</v>
      </c>
      <c r="C29" s="2">
        <f t="shared" si="1"/>
        <v>32981.726149372975</v>
      </c>
      <c r="D29" s="6">
        <f t="shared" si="3"/>
        <v>3706.5025445958381</v>
      </c>
      <c r="E29" s="6">
        <f t="shared" si="2"/>
        <v>4943552.4198613502</v>
      </c>
      <c r="F29" s="2"/>
    </row>
    <row r="30" spans="1:8" x14ac:dyDescent="0.2">
      <c r="A30" s="10">
        <v>42278</v>
      </c>
      <c r="B30" s="6">
        <f t="shared" si="0"/>
        <v>36688.228693968813</v>
      </c>
      <c r="C30" s="2">
        <f t="shared" si="1"/>
        <v>32957.016132409</v>
      </c>
      <c r="D30" s="6">
        <f t="shared" si="3"/>
        <v>3731.2125615598125</v>
      </c>
      <c r="E30" s="6">
        <f t="shared" si="2"/>
        <v>4939821.2072997903</v>
      </c>
      <c r="F30" s="2"/>
      <c r="G30" s="2">
        <v>222600</v>
      </c>
    </row>
    <row r="31" spans="1:8" x14ac:dyDescent="0.2">
      <c r="A31" s="10">
        <v>42309</v>
      </c>
      <c r="B31" s="6">
        <f t="shared" si="0"/>
        <v>36688.228693968813</v>
      </c>
      <c r="C31" s="2">
        <f t="shared" si="1"/>
        <v>32932.141381998605</v>
      </c>
      <c r="D31" s="6">
        <f t="shared" si="3"/>
        <v>3756.0873119702082</v>
      </c>
      <c r="E31" s="6">
        <f t="shared" si="2"/>
        <v>4936065.1199878203</v>
      </c>
      <c r="F31" s="2"/>
      <c r="G31" s="2">
        <f>G30-G28</f>
        <v>432350.90130603121</v>
      </c>
    </row>
    <row r="32" spans="1:8" x14ac:dyDescent="0.2">
      <c r="A32" s="10">
        <v>42339</v>
      </c>
      <c r="B32" s="6">
        <f t="shared" si="0"/>
        <v>36688.228693968813</v>
      </c>
      <c r="C32" s="2">
        <f t="shared" si="1"/>
        <v>32907.1007999188</v>
      </c>
      <c r="D32" s="6">
        <f t="shared" si="3"/>
        <v>3781.1278940500124</v>
      </c>
      <c r="E32" s="6">
        <f t="shared" si="2"/>
        <v>4932283.9920937698</v>
      </c>
      <c r="F32" s="2"/>
      <c r="G32" s="2">
        <f>G31/528</f>
        <v>818.84640398869544</v>
      </c>
    </row>
    <row r="33" spans="1:8" x14ac:dyDescent="0.2">
      <c r="A33" s="10">
        <v>42370</v>
      </c>
      <c r="B33" s="6">
        <f t="shared" si="0"/>
        <v>36688.228693968813</v>
      </c>
      <c r="C33" s="2">
        <f t="shared" si="1"/>
        <v>32881.893280625132</v>
      </c>
      <c r="D33" s="6">
        <f t="shared" si="3"/>
        <v>3806.3354133436806</v>
      </c>
      <c r="E33" s="6">
        <f t="shared" si="2"/>
        <v>4928477.6566804266</v>
      </c>
      <c r="F33" s="15"/>
    </row>
    <row r="34" spans="1:8" x14ac:dyDescent="0.2">
      <c r="A34" s="10">
        <v>42401</v>
      </c>
      <c r="B34" s="6">
        <f t="shared" si="0"/>
        <v>36688.228693968813</v>
      </c>
      <c r="C34" s="2">
        <f t="shared" si="1"/>
        <v>32856.517711202847</v>
      </c>
      <c r="D34" s="6">
        <f t="shared" si="3"/>
        <v>3831.710982765966</v>
      </c>
      <c r="E34" s="6">
        <f t="shared" si="2"/>
        <v>4924645.9456976606</v>
      </c>
      <c r="F34" s="2"/>
    </row>
    <row r="35" spans="1:8" x14ac:dyDescent="0.2">
      <c r="A35" s="10">
        <v>42430</v>
      </c>
      <c r="B35" s="6">
        <f t="shared" si="0"/>
        <v>36688.228693968813</v>
      </c>
      <c r="C35" s="2">
        <f t="shared" si="1"/>
        <v>32830.972971317737</v>
      </c>
      <c r="D35" s="6">
        <f t="shared" si="3"/>
        <v>3857.2557226510762</v>
      </c>
      <c r="E35" s="6">
        <f t="shared" si="2"/>
        <v>4920788.6899750093</v>
      </c>
      <c r="F35" s="2"/>
    </row>
    <row r="36" spans="1:8" x14ac:dyDescent="0.2">
      <c r="A36" s="10">
        <v>42461</v>
      </c>
      <c r="B36" s="6">
        <f t="shared" si="0"/>
        <v>36688.228693968813</v>
      </c>
      <c r="C36" s="2">
        <f t="shared" si="1"/>
        <v>32805.257933166729</v>
      </c>
      <c r="D36" s="6">
        <f t="shared" si="3"/>
        <v>3882.9707608020835</v>
      </c>
      <c r="E36" s="6">
        <f t="shared" si="2"/>
        <v>4916905.7192142075</v>
      </c>
      <c r="F36" s="2"/>
      <c r="G36" s="2">
        <f>400000-16000-B36</f>
        <v>347311.77130603121</v>
      </c>
    </row>
    <row r="37" spans="1:8" x14ac:dyDescent="0.2">
      <c r="A37" s="10">
        <v>42491</v>
      </c>
      <c r="B37" s="6">
        <f t="shared" si="0"/>
        <v>36688.228693968813</v>
      </c>
      <c r="C37" s="2">
        <f t="shared" si="1"/>
        <v>32779.371461428054</v>
      </c>
      <c r="D37" s="6">
        <f t="shared" si="3"/>
        <v>3908.8572325407586</v>
      </c>
      <c r="E37" s="6">
        <f t="shared" si="2"/>
        <v>4912996.8619816666</v>
      </c>
      <c r="F37" s="2"/>
      <c r="G37" s="2">
        <f>+G36+104.27+39.1</f>
        <v>347455.1413060312</v>
      </c>
    </row>
    <row r="38" spans="1:8" x14ac:dyDescent="0.2">
      <c r="A38" s="10">
        <v>42522</v>
      </c>
      <c r="B38" s="6">
        <f t="shared" si="0"/>
        <v>36688.228693968813</v>
      </c>
      <c r="C38" s="2">
        <f t="shared" si="1"/>
        <v>32753.312413211112</v>
      </c>
      <c r="D38" s="6">
        <f t="shared" si="3"/>
        <v>3934.9162807577013</v>
      </c>
      <c r="E38" s="6">
        <f t="shared" si="2"/>
        <v>4909061.945700909</v>
      </c>
      <c r="F38" s="2"/>
      <c r="H38" s="16">
        <f>400000+121.65-376772.68-16000</f>
        <v>7348.9700000000303</v>
      </c>
    </row>
    <row r="39" spans="1:8" x14ac:dyDescent="0.2">
      <c r="A39" s="10">
        <v>42552</v>
      </c>
      <c r="B39" s="6">
        <f t="shared" si="0"/>
        <v>36688.228693968813</v>
      </c>
      <c r="C39" s="2">
        <f t="shared" si="1"/>
        <v>32727.07963800606</v>
      </c>
      <c r="D39" s="6">
        <f t="shared" si="3"/>
        <v>3961.1490559627528</v>
      </c>
      <c r="E39" s="6">
        <f t="shared" si="2"/>
        <v>4905100.7966449466</v>
      </c>
      <c r="F39" s="2"/>
    </row>
    <row r="40" spans="1:8" x14ac:dyDescent="0.2">
      <c r="A40" s="10">
        <v>42583</v>
      </c>
      <c r="B40" s="6">
        <f t="shared" si="0"/>
        <v>36688.228693968813</v>
      </c>
      <c r="C40" s="2">
        <f t="shared" si="1"/>
        <v>32700.671977632981</v>
      </c>
      <c r="D40" s="6">
        <f t="shared" si="3"/>
        <v>3987.5567163358319</v>
      </c>
      <c r="E40" s="6">
        <f t="shared" si="2"/>
        <v>4901113.2399286106</v>
      </c>
      <c r="F40" s="2"/>
    </row>
    <row r="41" spans="1:8" x14ac:dyDescent="0.2">
      <c r="A41" s="10">
        <v>42614</v>
      </c>
      <c r="B41" s="2">
        <f t="shared" si="0"/>
        <v>36688.228693968813</v>
      </c>
      <c r="C41" s="2">
        <f t="shared" si="1"/>
        <v>32674.088266190738</v>
      </c>
      <c r="D41" s="6">
        <f t="shared" si="3"/>
        <v>4014.1404277780748</v>
      </c>
      <c r="E41" s="2">
        <f t="shared" si="2"/>
        <v>4897099.0995008321</v>
      </c>
      <c r="F41" s="2"/>
    </row>
    <row r="42" spans="1:8" x14ac:dyDescent="0.2">
      <c r="A42" s="10">
        <v>42644</v>
      </c>
      <c r="B42" s="2">
        <f t="shared" si="0"/>
        <v>36688.228693968813</v>
      </c>
      <c r="C42" s="2">
        <f t="shared" si="1"/>
        <v>32647.327330005548</v>
      </c>
      <c r="D42" s="6">
        <f t="shared" si="3"/>
        <v>4040.9013639632649</v>
      </c>
      <c r="E42" s="2">
        <f t="shared" si="2"/>
        <v>4893058.1981368689</v>
      </c>
      <c r="F42" s="2"/>
    </row>
    <row r="43" spans="1:8" x14ac:dyDescent="0.2">
      <c r="A43" s="10">
        <v>42675</v>
      </c>
      <c r="B43" s="2">
        <f t="shared" si="0"/>
        <v>36688.228693968813</v>
      </c>
      <c r="C43" s="2">
        <f t="shared" si="1"/>
        <v>32620.387987579128</v>
      </c>
      <c r="D43" s="6">
        <f t="shared" si="3"/>
        <v>4067.8407063896848</v>
      </c>
      <c r="E43" s="2">
        <f t="shared" si="2"/>
        <v>4888990.3574304795</v>
      </c>
      <c r="F43" s="2"/>
    </row>
    <row r="44" spans="1:8" x14ac:dyDescent="0.2">
      <c r="A44" s="10">
        <v>42705</v>
      </c>
      <c r="B44" s="2">
        <f t="shared" si="0"/>
        <v>36688.228693968813</v>
      </c>
      <c r="C44" s="2">
        <f t="shared" si="1"/>
        <v>32593.269049536528</v>
      </c>
      <c r="D44" s="6">
        <f t="shared" si="3"/>
        <v>4094.9596444322851</v>
      </c>
      <c r="E44" s="2">
        <f t="shared" si="2"/>
        <v>4884895.3977860473</v>
      </c>
      <c r="F44" s="2"/>
    </row>
    <row r="45" spans="1:8" x14ac:dyDescent="0.2">
      <c r="A45" s="10">
        <v>42736</v>
      </c>
      <c r="B45" s="2">
        <f t="shared" si="0"/>
        <v>36688.228693968813</v>
      </c>
      <c r="C45" s="2">
        <f t="shared" si="1"/>
        <v>32565.969318573651</v>
      </c>
      <c r="D45" s="6">
        <f t="shared" si="3"/>
        <v>4122.2593753951624</v>
      </c>
      <c r="E45" s="2">
        <f t="shared" si="2"/>
        <v>4880773.1384106521</v>
      </c>
      <c r="F45" s="10">
        <v>12754</v>
      </c>
    </row>
    <row r="46" spans="1:8" x14ac:dyDescent="0.2">
      <c r="A46" s="10">
        <v>42767</v>
      </c>
      <c r="B46" s="2">
        <f t="shared" si="0"/>
        <v>36688.228693968813</v>
      </c>
      <c r="C46" s="2">
        <f t="shared" si="1"/>
        <v>32538.487589404347</v>
      </c>
      <c r="D46" s="6">
        <f t="shared" si="3"/>
        <v>4149.7411045644658</v>
      </c>
      <c r="E46" s="2">
        <f t="shared" si="2"/>
        <v>4876623.3973060874</v>
      </c>
      <c r="F46" s="2"/>
    </row>
    <row r="47" spans="1:8" x14ac:dyDescent="0.2">
      <c r="A47" s="10">
        <v>42795</v>
      </c>
      <c r="B47" s="2">
        <f t="shared" si="0"/>
        <v>36688.228693968813</v>
      </c>
      <c r="C47" s="2">
        <f t="shared" si="1"/>
        <v>32510.82264870725</v>
      </c>
      <c r="D47" s="6">
        <f t="shared" si="3"/>
        <v>4177.4060452615631</v>
      </c>
      <c r="E47" s="2">
        <f t="shared" si="2"/>
        <v>4872445.9912608257</v>
      </c>
      <c r="F47" s="2"/>
    </row>
    <row r="48" spans="1:8" x14ac:dyDescent="0.2">
      <c r="A48" s="10">
        <v>42826</v>
      </c>
      <c r="B48" s="2">
        <f t="shared" si="0"/>
        <v>36688.228693968813</v>
      </c>
      <c r="C48" s="2">
        <f t="shared" si="1"/>
        <v>32482.973275072171</v>
      </c>
      <c r="D48" s="6">
        <f t="shared" si="3"/>
        <v>4205.2554188966424</v>
      </c>
      <c r="E48" s="2">
        <f t="shared" si="2"/>
        <v>4868240.735841929</v>
      </c>
      <c r="F48" s="2"/>
    </row>
    <row r="49" spans="1:6" x14ac:dyDescent="0.2">
      <c r="A49" s="10">
        <v>42856</v>
      </c>
      <c r="B49" s="2">
        <f t="shared" si="0"/>
        <v>36688.228693968813</v>
      </c>
      <c r="C49" s="2">
        <f t="shared" si="1"/>
        <v>32454.938238946193</v>
      </c>
      <c r="D49" s="6">
        <f t="shared" si="3"/>
        <v>4233.2904550226194</v>
      </c>
      <c r="E49" s="2">
        <f t="shared" si="2"/>
        <v>4864007.4453869062</v>
      </c>
      <c r="F49" s="2"/>
    </row>
    <row r="50" spans="1:6" x14ac:dyDescent="0.2">
      <c r="A50" s="10">
        <v>42887</v>
      </c>
      <c r="B50" s="2">
        <f t="shared" si="0"/>
        <v>36688.228693968813</v>
      </c>
      <c r="C50" s="2">
        <f t="shared" si="1"/>
        <v>32426.716302579374</v>
      </c>
      <c r="D50" s="6">
        <f t="shared" si="3"/>
        <v>4261.5123913894386</v>
      </c>
      <c r="E50" s="2">
        <f t="shared" si="2"/>
        <v>4859745.9329955168</v>
      </c>
      <c r="F50" s="2"/>
    </row>
    <row r="51" spans="1:6" x14ac:dyDescent="0.2">
      <c r="A51" s="10">
        <v>42917</v>
      </c>
      <c r="B51" s="2">
        <f t="shared" si="0"/>
        <v>36688.228693968813</v>
      </c>
      <c r="C51" s="2">
        <f t="shared" si="1"/>
        <v>32398.306219970113</v>
      </c>
      <c r="D51" s="6">
        <f t="shared" si="3"/>
        <v>4289.9224739987003</v>
      </c>
      <c r="E51" s="2">
        <f t="shared" si="2"/>
        <v>4855456.0105215181</v>
      </c>
      <c r="F51" s="2"/>
    </row>
    <row r="52" spans="1:6" x14ac:dyDescent="0.2">
      <c r="A52" s="10">
        <v>42948</v>
      </c>
      <c r="B52" s="2">
        <f t="shared" si="0"/>
        <v>36688.228693968813</v>
      </c>
      <c r="C52" s="2">
        <f t="shared" si="1"/>
        <v>32369.706736810123</v>
      </c>
      <c r="D52" s="6">
        <f t="shared" si="3"/>
        <v>4318.5219571586895</v>
      </c>
      <c r="E52" s="2">
        <f t="shared" si="2"/>
        <v>4851137.488564359</v>
      </c>
      <c r="F52" s="2"/>
    </row>
    <row r="53" spans="1:6" x14ac:dyDescent="0.2">
      <c r="A53" s="10">
        <v>42979</v>
      </c>
      <c r="B53" s="2">
        <f t="shared" si="0"/>
        <v>36688.228693968813</v>
      </c>
      <c r="C53" s="2">
        <f t="shared" si="1"/>
        <v>32340.91659042906</v>
      </c>
      <c r="D53" s="6">
        <f t="shared" si="3"/>
        <v>4347.3121035397526</v>
      </c>
      <c r="E53" s="2">
        <f t="shared" si="2"/>
        <v>4846790.1764608193</v>
      </c>
      <c r="F53" s="2"/>
    </row>
    <row r="54" spans="1:6" x14ac:dyDescent="0.2">
      <c r="A54" s="10">
        <v>43009</v>
      </c>
      <c r="B54" s="2">
        <f t="shared" si="0"/>
        <v>36688.228693968813</v>
      </c>
      <c r="C54" s="2">
        <f t="shared" si="1"/>
        <v>32311.934509738796</v>
      </c>
      <c r="D54" s="6">
        <f t="shared" si="3"/>
        <v>4376.294184230017</v>
      </c>
      <c r="E54" s="2">
        <f t="shared" si="2"/>
        <v>4842413.8822765891</v>
      </c>
      <c r="F54" s="2"/>
    </row>
    <row r="55" spans="1:6" x14ac:dyDescent="0.2">
      <c r="A55" s="10">
        <v>43040</v>
      </c>
      <c r="B55" s="2">
        <f t="shared" si="0"/>
        <v>36688.228693968813</v>
      </c>
      <c r="C55" s="2">
        <f t="shared" si="1"/>
        <v>32282.759215177259</v>
      </c>
      <c r="D55" s="6">
        <f t="shared" si="3"/>
        <v>4405.4694787915541</v>
      </c>
      <c r="E55" s="2">
        <f t="shared" si="2"/>
        <v>4838008.4127977975</v>
      </c>
      <c r="F55" s="2"/>
    </row>
    <row r="56" spans="1:6" x14ac:dyDescent="0.2">
      <c r="A56" s="10">
        <v>43070</v>
      </c>
      <c r="B56" s="2">
        <f t="shared" si="0"/>
        <v>36688.228693968813</v>
      </c>
      <c r="C56" s="2">
        <f t="shared" si="1"/>
        <v>32253.389418651986</v>
      </c>
      <c r="D56" s="6">
        <f t="shared" si="3"/>
        <v>4434.8392753168264</v>
      </c>
      <c r="E56" s="2">
        <f t="shared" si="2"/>
        <v>4833573.5735224802</v>
      </c>
      <c r="F56" s="2"/>
    </row>
    <row r="57" spans="1:6" x14ac:dyDescent="0.2">
      <c r="A57" s="10">
        <v>43101</v>
      </c>
      <c r="B57" s="2">
        <f t="shared" si="0"/>
        <v>36688.228693968813</v>
      </c>
      <c r="C57" s="2">
        <f t="shared" si="1"/>
        <v>32223.823823483199</v>
      </c>
      <c r="D57" s="6">
        <f t="shared" si="3"/>
        <v>4464.4048704856141</v>
      </c>
      <c r="E57" s="2">
        <f t="shared" si="2"/>
        <v>4829109.1686519943</v>
      </c>
      <c r="F57" s="15"/>
    </row>
    <row r="58" spans="1:6" x14ac:dyDescent="0.2">
      <c r="A58" s="10">
        <v>43132</v>
      </c>
      <c r="B58" s="2">
        <f t="shared" si="0"/>
        <v>36688.228693968813</v>
      </c>
      <c r="C58" s="2">
        <f t="shared" si="1"/>
        <v>32194.06112434663</v>
      </c>
      <c r="D58" s="6">
        <f t="shared" si="3"/>
        <v>4494.1675696221828</v>
      </c>
      <c r="E58" s="2">
        <f t="shared" si="2"/>
        <v>4824615.0010823719</v>
      </c>
      <c r="F58" s="2"/>
    </row>
    <row r="59" spans="1:6" x14ac:dyDescent="0.2">
      <c r="A59" s="10">
        <v>43160</v>
      </c>
      <c r="B59" s="2">
        <f t="shared" si="0"/>
        <v>36688.228693968813</v>
      </c>
      <c r="C59" s="2">
        <f t="shared" si="1"/>
        <v>32164.100007215817</v>
      </c>
      <c r="D59" s="6">
        <f t="shared" si="3"/>
        <v>4524.1286867529961</v>
      </c>
      <c r="E59" s="2">
        <f t="shared" si="2"/>
        <v>4820090.8723956188</v>
      </c>
      <c r="F59" s="2"/>
    </row>
    <row r="60" spans="1:6" x14ac:dyDescent="0.2">
      <c r="A60" s="10">
        <v>43191</v>
      </c>
      <c r="B60" s="2">
        <f t="shared" si="0"/>
        <v>36688.228693968813</v>
      </c>
      <c r="C60" s="2">
        <f t="shared" si="1"/>
        <v>32133.939149304129</v>
      </c>
      <c r="D60" s="6">
        <f t="shared" si="3"/>
        <v>4554.2895446646835</v>
      </c>
      <c r="E60" s="2">
        <f t="shared" si="2"/>
        <v>4815536.5828509545</v>
      </c>
      <c r="F60" s="2"/>
    </row>
    <row r="61" spans="1:6" x14ac:dyDescent="0.2">
      <c r="A61" s="10">
        <v>43221</v>
      </c>
      <c r="B61" s="2">
        <f t="shared" si="0"/>
        <v>36688.228693968813</v>
      </c>
      <c r="C61" s="2">
        <f t="shared" si="1"/>
        <v>32103.577219006362</v>
      </c>
      <c r="D61" s="6">
        <f t="shared" si="3"/>
        <v>4584.6514749624512</v>
      </c>
      <c r="E61" s="2">
        <f t="shared" si="2"/>
        <v>4810951.9313759925</v>
      </c>
      <c r="F61" s="2"/>
    </row>
    <row r="62" spans="1:6" x14ac:dyDescent="0.2">
      <c r="A62" s="10">
        <v>43252</v>
      </c>
      <c r="B62" s="2">
        <f t="shared" si="0"/>
        <v>36688.228693968813</v>
      </c>
      <c r="C62" s="2">
        <f t="shared" si="1"/>
        <v>32073.012875839951</v>
      </c>
      <c r="D62" s="6">
        <f t="shared" si="3"/>
        <v>4615.2158181288614</v>
      </c>
      <c r="E62" s="2">
        <f t="shared" si="2"/>
        <v>4806336.7155578639</v>
      </c>
      <c r="F62" s="2"/>
    </row>
    <row r="63" spans="1:6" x14ac:dyDescent="0.2">
      <c r="A63" s="10">
        <v>43282</v>
      </c>
      <c r="B63" s="2">
        <f t="shared" si="0"/>
        <v>36688.228693968813</v>
      </c>
      <c r="C63" s="2">
        <f t="shared" si="1"/>
        <v>32042.244770385762</v>
      </c>
      <c r="D63" s="6">
        <f t="shared" si="3"/>
        <v>4645.9839235830514</v>
      </c>
      <c r="E63" s="2">
        <f t="shared" si="2"/>
        <v>4801690.7316342806</v>
      </c>
      <c r="F63" s="2"/>
    </row>
    <row r="64" spans="1:6" x14ac:dyDescent="0.2">
      <c r="A64" s="10">
        <v>43313</v>
      </c>
      <c r="B64" s="2">
        <f t="shared" si="0"/>
        <v>36688.228693968813</v>
      </c>
      <c r="C64" s="2">
        <f t="shared" si="1"/>
        <v>32011.271544228537</v>
      </c>
      <c r="D64" s="6">
        <f t="shared" si="3"/>
        <v>4676.9571497402758</v>
      </c>
      <c r="E64" s="2">
        <f t="shared" si="2"/>
        <v>4797013.7744845403</v>
      </c>
      <c r="F64" s="2"/>
    </row>
    <row r="65" spans="1:6" x14ac:dyDescent="0.2">
      <c r="A65" s="10">
        <v>43344</v>
      </c>
      <c r="B65" s="2">
        <f t="shared" si="0"/>
        <v>36688.228693968813</v>
      </c>
      <c r="C65" s="2">
        <f t="shared" si="1"/>
        <v>31980.091829896937</v>
      </c>
      <c r="D65" s="6">
        <f t="shared" si="3"/>
        <v>4708.1368640718756</v>
      </c>
      <c r="E65" s="2">
        <f t="shared" si="2"/>
        <v>4792305.6376204686</v>
      </c>
      <c r="F65" s="2"/>
    </row>
    <row r="66" spans="1:6" x14ac:dyDescent="0.2">
      <c r="A66" s="10">
        <v>43374</v>
      </c>
      <c r="B66" s="2">
        <f t="shared" si="0"/>
        <v>36688.228693968813</v>
      </c>
      <c r="C66" s="2">
        <f t="shared" si="1"/>
        <v>31948.704250803126</v>
      </c>
      <c r="D66" s="6">
        <f t="shared" si="3"/>
        <v>4739.5244431656865</v>
      </c>
      <c r="E66" s="2">
        <f t="shared" si="2"/>
        <v>4787566.1131773032</v>
      </c>
      <c r="F66" s="2"/>
    </row>
    <row r="67" spans="1:6" x14ac:dyDescent="0.2">
      <c r="A67" s="10">
        <v>43405</v>
      </c>
      <c r="B67" s="2">
        <f t="shared" si="0"/>
        <v>36688.228693968813</v>
      </c>
      <c r="C67" s="2">
        <f t="shared" si="1"/>
        <v>31917.107421182023</v>
      </c>
      <c r="D67" s="6">
        <f t="shared" si="3"/>
        <v>4771.1212727867896</v>
      </c>
      <c r="E67" s="2">
        <f t="shared" si="2"/>
        <v>4782794.9919045167</v>
      </c>
      <c r="F67" s="2"/>
    </row>
    <row r="68" spans="1:6" x14ac:dyDescent="0.2">
      <c r="A68" s="10">
        <v>43435</v>
      </c>
      <c r="B68" s="2">
        <f t="shared" si="0"/>
        <v>36688.228693968813</v>
      </c>
      <c r="C68" s="2">
        <f t="shared" si="1"/>
        <v>31885.299946030111</v>
      </c>
      <c r="D68" s="6">
        <f t="shared" si="3"/>
        <v>4802.9287479387021</v>
      </c>
      <c r="E68" s="2">
        <f t="shared" si="2"/>
        <v>4777992.0631565778</v>
      </c>
      <c r="F68" s="2"/>
    </row>
    <row r="69" spans="1:6" x14ac:dyDescent="0.2">
      <c r="A69" s="10">
        <v>43466</v>
      </c>
      <c r="B69" s="2">
        <f t="shared" si="0"/>
        <v>36688.228693968813</v>
      </c>
      <c r="C69" s="2">
        <f t="shared" si="1"/>
        <v>31853.280421043852</v>
      </c>
      <c r="D69" s="6">
        <f t="shared" si="3"/>
        <v>4834.9482729249612</v>
      </c>
      <c r="E69" s="2">
        <f t="shared" si="2"/>
        <v>4773157.1148836529</v>
      </c>
      <c r="F69" s="15"/>
    </row>
    <row r="70" spans="1:6" x14ac:dyDescent="0.2">
      <c r="A70" s="10">
        <v>43497</v>
      </c>
      <c r="B70" s="2">
        <f t="shared" si="0"/>
        <v>36688.228693968813</v>
      </c>
      <c r="C70" s="2">
        <f t="shared" si="1"/>
        <v>31821.047432557683</v>
      </c>
      <c r="D70" s="6">
        <f t="shared" si="3"/>
        <v>4867.1812614111295</v>
      </c>
      <c r="E70" s="2">
        <f t="shared" si="2"/>
        <v>4768289.933622242</v>
      </c>
      <c r="F70" s="2"/>
    </row>
    <row r="71" spans="1:6" x14ac:dyDescent="0.2">
      <c r="A71" s="10">
        <v>43525</v>
      </c>
      <c r="B71" s="2">
        <f t="shared" si="0"/>
        <v>36688.228693968813</v>
      </c>
      <c r="C71" s="2">
        <f t="shared" si="1"/>
        <v>31788.599557481615</v>
      </c>
      <c r="D71" s="6">
        <f t="shared" si="3"/>
        <v>4899.6291364871977</v>
      </c>
      <c r="E71" s="2">
        <f t="shared" si="2"/>
        <v>4763390.304485755</v>
      </c>
      <c r="F71" s="2"/>
    </row>
    <row r="72" spans="1:6" x14ac:dyDescent="0.2">
      <c r="A72" s="10">
        <v>43556</v>
      </c>
      <c r="B72" s="2">
        <f t="shared" si="0"/>
        <v>36688.228693968813</v>
      </c>
      <c r="C72" s="2">
        <f t="shared" si="1"/>
        <v>31755.935363238368</v>
      </c>
      <c r="D72" s="6">
        <f t="shared" si="3"/>
        <v>4932.2933307304447</v>
      </c>
      <c r="E72" s="2">
        <f t="shared" si="2"/>
        <v>4758458.0111550242</v>
      </c>
      <c r="F72" s="2"/>
    </row>
    <row r="73" spans="1:6" x14ac:dyDescent="0.2">
      <c r="A73" s="10">
        <v>43586</v>
      </c>
      <c r="B73" s="2">
        <f t="shared" si="0"/>
        <v>36688.228693968813</v>
      </c>
      <c r="C73" s="2">
        <f t="shared" si="1"/>
        <v>31723.053407700161</v>
      </c>
      <c r="D73" s="6">
        <f t="shared" si="3"/>
        <v>4965.1752862686517</v>
      </c>
      <c r="E73" s="2">
        <f t="shared" si="2"/>
        <v>4753492.8358687554</v>
      </c>
      <c r="F73" s="2"/>
    </row>
    <row r="74" spans="1:6" x14ac:dyDescent="0.2">
      <c r="A74" s="10">
        <v>43617</v>
      </c>
      <c r="B74" s="2">
        <f t="shared" si="0"/>
        <v>36688.228693968813</v>
      </c>
      <c r="C74" s="2">
        <f t="shared" si="1"/>
        <v>31689.952239125036</v>
      </c>
      <c r="D74" s="6">
        <f t="shared" si="3"/>
        <v>4998.2764548437772</v>
      </c>
      <c r="E74" s="2">
        <f t="shared" si="2"/>
        <v>4748494.5594139118</v>
      </c>
      <c r="F74" s="2"/>
    </row>
    <row r="75" spans="1:6" x14ac:dyDescent="0.2">
      <c r="A75" s="10">
        <v>43647</v>
      </c>
      <c r="B75" s="2">
        <f t="shared" si="0"/>
        <v>36688.228693968813</v>
      </c>
      <c r="C75" s="2">
        <f t="shared" si="1"/>
        <v>31656.630396092747</v>
      </c>
      <c r="D75" s="6">
        <f t="shared" si="3"/>
        <v>5031.5982978760658</v>
      </c>
      <c r="E75" s="2">
        <f t="shared" si="2"/>
        <v>4743462.9611160355</v>
      </c>
      <c r="F75" s="2"/>
    </row>
    <row r="76" spans="1:6" x14ac:dyDescent="0.2">
      <c r="A76" s="10">
        <v>43678</v>
      </c>
      <c r="B76" s="2">
        <f t="shared" si="0"/>
        <v>36688.228693968813</v>
      </c>
      <c r="C76" s="2">
        <f t="shared" si="1"/>
        <v>31623.086407440238</v>
      </c>
      <c r="D76" s="6">
        <f t="shared" si="3"/>
        <v>5065.1422865285749</v>
      </c>
      <c r="E76" s="2">
        <f t="shared" si="2"/>
        <v>4738397.8188295066</v>
      </c>
      <c r="F76" s="2"/>
    </row>
    <row r="77" spans="1:6" x14ac:dyDescent="0.2">
      <c r="A77" s="10">
        <v>43709</v>
      </c>
      <c r="B77" s="2">
        <f t="shared" si="0"/>
        <v>36688.228693968813</v>
      </c>
      <c r="C77" s="2">
        <f t="shared" si="1"/>
        <v>31589.318792196715</v>
      </c>
      <c r="D77" s="6">
        <f t="shared" si="3"/>
        <v>5098.9099017720982</v>
      </c>
      <c r="E77" s="2">
        <f t="shared" si="2"/>
        <v>4733298.9089277349</v>
      </c>
      <c r="F77" s="2"/>
    </row>
    <row r="78" spans="1:6" x14ac:dyDescent="0.2">
      <c r="A78" s="10">
        <v>43739</v>
      </c>
      <c r="B78" s="2">
        <f t="shared" ref="B78:B141" si="4">-$C$8</f>
        <v>36688.228693968813</v>
      </c>
      <c r="C78" s="2">
        <f t="shared" si="1"/>
        <v>31555.326059518233</v>
      </c>
      <c r="D78" s="6">
        <f t="shared" si="3"/>
        <v>5132.9026344505801</v>
      </c>
      <c r="E78" s="2">
        <f t="shared" si="2"/>
        <v>4728166.0062932847</v>
      </c>
      <c r="F78" s="2"/>
    </row>
    <row r="79" spans="1:6" x14ac:dyDescent="0.2">
      <c r="A79" s="10">
        <v>43770</v>
      </c>
      <c r="B79" s="2">
        <f t="shared" si="4"/>
        <v>36688.228693968813</v>
      </c>
      <c r="C79" s="2">
        <f t="shared" ref="C79:C142" si="5">E78*$C$5/$C$6</f>
        <v>31521.106708621897</v>
      </c>
      <c r="D79" s="6">
        <f t="shared" si="3"/>
        <v>5167.1219853469156</v>
      </c>
      <c r="E79" s="2">
        <f t="shared" ref="E79:E142" si="6">E78-D79</f>
        <v>4722998.8843079377</v>
      </c>
      <c r="F79" s="2"/>
    </row>
    <row r="80" spans="1:6" x14ac:dyDescent="0.2">
      <c r="A80" s="10">
        <v>43800</v>
      </c>
      <c r="B80" s="2">
        <f t="shared" si="4"/>
        <v>36688.228693968813</v>
      </c>
      <c r="C80" s="2">
        <f t="shared" si="5"/>
        <v>31486.659228719585</v>
      </c>
      <c r="D80" s="6">
        <f t="shared" ref="D80:D143" si="7">B80-C80</f>
        <v>5201.5694652492275</v>
      </c>
      <c r="E80" s="2">
        <f t="shared" si="6"/>
        <v>4717797.3148426889</v>
      </c>
      <c r="F80" s="2"/>
    </row>
    <row r="81" spans="1:6" x14ac:dyDescent="0.2">
      <c r="A81" s="10">
        <v>43831</v>
      </c>
      <c r="B81" s="2">
        <f t="shared" si="4"/>
        <v>36688.228693968813</v>
      </c>
      <c r="C81" s="2">
        <f t="shared" si="5"/>
        <v>31451.982098951263</v>
      </c>
      <c r="D81" s="6">
        <f t="shared" si="7"/>
        <v>5236.2465950175501</v>
      </c>
      <c r="E81" s="2">
        <f t="shared" si="6"/>
        <v>4712561.0682476712</v>
      </c>
      <c r="F81" s="15"/>
    </row>
    <row r="82" spans="1:6" x14ac:dyDescent="0.2">
      <c r="A82" s="10">
        <v>43862</v>
      </c>
      <c r="B82" s="2">
        <f t="shared" si="4"/>
        <v>36688.228693968813</v>
      </c>
      <c r="C82" s="2">
        <f t="shared" si="5"/>
        <v>31417.073788317808</v>
      </c>
      <c r="D82" s="6">
        <f t="shared" si="7"/>
        <v>5271.1549056510048</v>
      </c>
      <c r="E82" s="2">
        <f t="shared" si="6"/>
        <v>4707289.9133420205</v>
      </c>
      <c r="F82" s="2"/>
    </row>
    <row r="83" spans="1:6" x14ac:dyDescent="0.2">
      <c r="A83" s="10">
        <v>43891</v>
      </c>
      <c r="B83" s="2">
        <f t="shared" si="4"/>
        <v>36688.228693968813</v>
      </c>
      <c r="C83" s="2">
        <f t="shared" si="5"/>
        <v>31381.93275561347</v>
      </c>
      <c r="D83" s="6">
        <f t="shared" si="7"/>
        <v>5306.2959383553425</v>
      </c>
      <c r="E83" s="2">
        <f t="shared" si="6"/>
        <v>4701983.6174036656</v>
      </c>
      <c r="F83" s="2"/>
    </row>
    <row r="84" spans="1:6" x14ac:dyDescent="0.2">
      <c r="A84" s="10">
        <v>43922</v>
      </c>
      <c r="B84" s="2">
        <f t="shared" si="4"/>
        <v>36688.228693968813</v>
      </c>
      <c r="C84" s="2">
        <f t="shared" si="5"/>
        <v>31346.557449357773</v>
      </c>
      <c r="D84" s="6">
        <f t="shared" si="7"/>
        <v>5341.6712446110396</v>
      </c>
      <c r="E84" s="2">
        <f t="shared" si="6"/>
        <v>4696641.9461590545</v>
      </c>
      <c r="F84" s="2"/>
    </row>
    <row r="85" spans="1:6" x14ac:dyDescent="0.2">
      <c r="A85" s="10">
        <v>43952</v>
      </c>
      <c r="B85" s="2">
        <f t="shared" si="4"/>
        <v>36688.228693968813</v>
      </c>
      <c r="C85" s="2">
        <f t="shared" si="5"/>
        <v>31310.94630772703</v>
      </c>
      <c r="D85" s="6">
        <f t="shared" si="7"/>
        <v>5377.2823862417827</v>
      </c>
      <c r="E85" s="2">
        <f t="shared" si="6"/>
        <v>4691264.663772813</v>
      </c>
      <c r="F85" s="2"/>
    </row>
    <row r="86" spans="1:6" x14ac:dyDescent="0.2">
      <c r="A86" s="10">
        <v>43983</v>
      </c>
      <c r="B86" s="2">
        <f t="shared" si="4"/>
        <v>36688.228693968813</v>
      </c>
      <c r="C86" s="2">
        <f t="shared" si="5"/>
        <v>31275.097758485423</v>
      </c>
      <c r="D86" s="6">
        <f t="shared" si="7"/>
        <v>5413.1309354833902</v>
      </c>
      <c r="E86" s="2">
        <f t="shared" si="6"/>
        <v>4685851.5328373294</v>
      </c>
      <c r="F86" s="2"/>
    </row>
    <row r="87" spans="1:6" x14ac:dyDescent="0.2">
      <c r="A87" s="10">
        <v>44013</v>
      </c>
      <c r="B87" s="2">
        <f t="shared" si="4"/>
        <v>36688.228693968813</v>
      </c>
      <c r="C87" s="2">
        <f t="shared" si="5"/>
        <v>31239.01021891553</v>
      </c>
      <c r="D87" s="6">
        <f t="shared" si="7"/>
        <v>5449.2184750532833</v>
      </c>
      <c r="E87" s="2">
        <f t="shared" si="6"/>
        <v>4680402.3143622763</v>
      </c>
      <c r="F87" s="2"/>
    </row>
    <row r="88" spans="1:6" x14ac:dyDescent="0.2">
      <c r="A88" s="10">
        <v>44044</v>
      </c>
      <c r="B88" s="2">
        <f t="shared" si="4"/>
        <v>36688.228693968813</v>
      </c>
      <c r="C88" s="2">
        <f t="shared" si="5"/>
        <v>31202.682095748507</v>
      </c>
      <c r="D88" s="6">
        <f t="shared" si="7"/>
        <v>5485.5465982203059</v>
      </c>
      <c r="E88" s="2">
        <f t="shared" si="6"/>
        <v>4674916.7677640561</v>
      </c>
      <c r="F88" s="2"/>
    </row>
    <row r="89" spans="1:6" x14ac:dyDescent="0.2">
      <c r="A89" s="10">
        <v>44075</v>
      </c>
      <c r="B89" s="2">
        <f t="shared" si="4"/>
        <v>36688.228693968813</v>
      </c>
      <c r="C89" s="2">
        <f t="shared" si="5"/>
        <v>31166.111785093704</v>
      </c>
      <c r="D89" s="6">
        <f t="shared" si="7"/>
        <v>5522.1169088751085</v>
      </c>
      <c r="E89" s="2">
        <f t="shared" si="6"/>
        <v>4669394.6508551808</v>
      </c>
      <c r="F89" s="2"/>
    </row>
    <row r="90" spans="1:6" x14ac:dyDescent="0.2">
      <c r="A90" s="10">
        <v>44105</v>
      </c>
      <c r="B90" s="2">
        <f t="shared" si="4"/>
        <v>36688.228693968813</v>
      </c>
      <c r="C90" s="2">
        <f t="shared" si="5"/>
        <v>31129.297672367873</v>
      </c>
      <c r="D90" s="6">
        <f t="shared" si="7"/>
        <v>5558.9310216009399</v>
      </c>
      <c r="E90" s="2">
        <f t="shared" si="6"/>
        <v>4663835.7198335798</v>
      </c>
      <c r="F90" s="2"/>
    </row>
    <row r="91" spans="1:6" x14ac:dyDescent="0.2">
      <c r="A91" s="10">
        <v>44136</v>
      </c>
      <c r="B91" s="2">
        <f t="shared" si="4"/>
        <v>36688.228693968813</v>
      </c>
      <c r="C91" s="2">
        <f t="shared" si="5"/>
        <v>31092.238132223865</v>
      </c>
      <c r="D91" s="6">
        <f t="shared" si="7"/>
        <v>5595.9905617449476</v>
      </c>
      <c r="E91" s="2">
        <f t="shared" si="6"/>
        <v>4658239.7292718347</v>
      </c>
      <c r="F91" s="2"/>
    </row>
    <row r="92" spans="1:6" x14ac:dyDescent="0.2">
      <c r="A92" s="10">
        <v>44166</v>
      </c>
      <c r="B92" s="2">
        <f t="shared" si="4"/>
        <v>36688.228693968813</v>
      </c>
      <c r="C92" s="2">
        <f t="shared" si="5"/>
        <v>31054.931528478901</v>
      </c>
      <c r="D92" s="6">
        <f t="shared" si="7"/>
        <v>5633.297165489912</v>
      </c>
      <c r="E92" s="2">
        <f t="shared" si="6"/>
        <v>4652606.432106345</v>
      </c>
      <c r="F92" s="2"/>
    </row>
    <row r="93" spans="1:6" x14ac:dyDescent="0.2">
      <c r="A93" s="10">
        <v>44197</v>
      </c>
      <c r="B93" s="2">
        <f t="shared" si="4"/>
        <v>36688.228693968813</v>
      </c>
      <c r="C93" s="2">
        <f t="shared" si="5"/>
        <v>31017.376214042302</v>
      </c>
      <c r="D93" s="6">
        <f t="shared" si="7"/>
        <v>5670.8524799265106</v>
      </c>
      <c r="E93" s="2">
        <f t="shared" si="6"/>
        <v>4646935.5796264187</v>
      </c>
      <c r="F93" s="15"/>
    </row>
    <row r="94" spans="1:6" x14ac:dyDescent="0.2">
      <c r="A94" s="10">
        <v>44228</v>
      </c>
      <c r="B94" s="2">
        <f t="shared" si="4"/>
        <v>36688.228693968813</v>
      </c>
      <c r="C94" s="2">
        <f t="shared" si="5"/>
        <v>30979.57053084279</v>
      </c>
      <c r="D94" s="6">
        <f t="shared" si="7"/>
        <v>5708.6581631260233</v>
      </c>
      <c r="E94" s="2">
        <f t="shared" si="6"/>
        <v>4641226.921463293</v>
      </c>
      <c r="F94" s="2"/>
    </row>
    <row r="95" spans="1:6" x14ac:dyDescent="0.2">
      <c r="A95" s="10">
        <v>44256</v>
      </c>
      <c r="B95" s="2">
        <f t="shared" si="4"/>
        <v>36688.228693968813</v>
      </c>
      <c r="C95" s="2">
        <f t="shared" si="5"/>
        <v>30941.512809755284</v>
      </c>
      <c r="D95" s="6">
        <f t="shared" si="7"/>
        <v>5746.7158842135286</v>
      </c>
      <c r="E95" s="2">
        <f t="shared" si="6"/>
        <v>4635480.2055790797</v>
      </c>
      <c r="F95" s="2"/>
    </row>
    <row r="96" spans="1:6" x14ac:dyDescent="0.2">
      <c r="A96" s="10">
        <v>44287</v>
      </c>
      <c r="B96" s="2">
        <f t="shared" si="4"/>
        <v>36688.228693968813</v>
      </c>
      <c r="C96" s="2">
        <f t="shared" si="5"/>
        <v>30903.201370527197</v>
      </c>
      <c r="D96" s="6">
        <f t="shared" si="7"/>
        <v>5785.0273234416163</v>
      </c>
      <c r="E96" s="2">
        <f t="shared" si="6"/>
        <v>4629695.1782556381</v>
      </c>
      <c r="F96" s="2"/>
    </row>
    <row r="97" spans="1:6" x14ac:dyDescent="0.2">
      <c r="A97" s="10">
        <v>44317</v>
      </c>
      <c r="B97" s="2">
        <f t="shared" si="4"/>
        <v>36688.228693968813</v>
      </c>
      <c r="C97" s="2">
        <f t="shared" si="5"/>
        <v>30864.634521704254</v>
      </c>
      <c r="D97" s="6">
        <f t="shared" si="7"/>
        <v>5823.5941722645584</v>
      </c>
      <c r="E97" s="2">
        <f t="shared" si="6"/>
        <v>4623871.5840833737</v>
      </c>
      <c r="F97" s="2"/>
    </row>
    <row r="98" spans="1:6" x14ac:dyDescent="0.2">
      <c r="A98" s="10">
        <v>44348</v>
      </c>
      <c r="B98" s="2">
        <f t="shared" si="4"/>
        <v>36688.228693968813</v>
      </c>
      <c r="C98" s="2">
        <f t="shared" si="5"/>
        <v>30825.810560555823</v>
      </c>
      <c r="D98" s="6">
        <f t="shared" si="7"/>
        <v>5862.4181334129898</v>
      </c>
      <c r="E98" s="2">
        <f t="shared" si="6"/>
        <v>4618009.1659499602</v>
      </c>
      <c r="F98" s="2"/>
    </row>
    <row r="99" spans="1:6" x14ac:dyDescent="0.2">
      <c r="A99" s="10">
        <v>44378</v>
      </c>
      <c r="B99" s="2">
        <f t="shared" si="4"/>
        <v>36688.228693968813</v>
      </c>
      <c r="C99" s="2">
        <f t="shared" si="5"/>
        <v>30786.727772999733</v>
      </c>
      <c r="D99" s="6">
        <f t="shared" si="7"/>
        <v>5901.5009209690797</v>
      </c>
      <c r="E99" s="2">
        <f t="shared" si="6"/>
        <v>4612107.6650289912</v>
      </c>
      <c r="F99" s="2"/>
    </row>
    <row r="100" spans="1:6" x14ac:dyDescent="0.2">
      <c r="A100" s="10">
        <v>44409</v>
      </c>
      <c r="B100" s="2">
        <f t="shared" si="4"/>
        <v>36688.228693968813</v>
      </c>
      <c r="C100" s="2">
        <f t="shared" si="5"/>
        <v>30747.384433526608</v>
      </c>
      <c r="D100" s="6">
        <f t="shared" si="7"/>
        <v>5940.8442604422053</v>
      </c>
      <c r="E100" s="2">
        <f t="shared" si="6"/>
        <v>4606166.8207685491</v>
      </c>
      <c r="F100" s="2"/>
    </row>
    <row r="101" spans="1:6" x14ac:dyDescent="0.2">
      <c r="A101" s="10">
        <v>44440</v>
      </c>
      <c r="B101" s="2">
        <f t="shared" si="4"/>
        <v>36688.228693968813</v>
      </c>
      <c r="C101" s="2">
        <f t="shared" si="5"/>
        <v>30707.77880512366</v>
      </c>
      <c r="D101" s="6">
        <f t="shared" si="7"/>
        <v>5980.4498888451526</v>
      </c>
      <c r="E101" s="2">
        <f t="shared" si="6"/>
        <v>4600186.3708797041</v>
      </c>
      <c r="F101" s="2"/>
    </row>
    <row r="102" spans="1:6" x14ac:dyDescent="0.2">
      <c r="A102" s="10">
        <v>44470</v>
      </c>
      <c r="B102" s="2">
        <f t="shared" si="4"/>
        <v>36688.228693968813</v>
      </c>
      <c r="C102" s="2">
        <f t="shared" si="5"/>
        <v>30667.909139198029</v>
      </c>
      <c r="D102" s="6">
        <f t="shared" si="7"/>
        <v>6020.3195547707837</v>
      </c>
      <c r="E102" s="2">
        <f t="shared" si="6"/>
        <v>4594166.0513249338</v>
      </c>
      <c r="F102" s="2"/>
    </row>
    <row r="103" spans="1:6" x14ac:dyDescent="0.2">
      <c r="A103" s="10">
        <v>44501</v>
      </c>
      <c r="B103" s="2">
        <f t="shared" si="4"/>
        <v>36688.228693968813</v>
      </c>
      <c r="C103" s="2">
        <f t="shared" si="5"/>
        <v>30627.773675499557</v>
      </c>
      <c r="D103" s="6">
        <f t="shared" si="7"/>
        <v>6060.4550184692562</v>
      </c>
      <c r="E103" s="2">
        <f t="shared" si="6"/>
        <v>4588105.5963064646</v>
      </c>
      <c r="F103" s="15"/>
    </row>
    <row r="104" spans="1:6" x14ac:dyDescent="0.2">
      <c r="A104" s="10">
        <v>44531</v>
      </c>
      <c r="B104" s="2">
        <f t="shared" si="4"/>
        <v>36688.228693968813</v>
      </c>
      <c r="C104" s="2">
        <f t="shared" si="5"/>
        <v>30587.370642043097</v>
      </c>
      <c r="D104" s="6">
        <f t="shared" si="7"/>
        <v>6100.8580519257157</v>
      </c>
      <c r="E104" s="2">
        <f t="shared" si="6"/>
        <v>4582004.7382545387</v>
      </c>
      <c r="F104" s="17"/>
    </row>
    <row r="105" spans="1:6" x14ac:dyDescent="0.2">
      <c r="A105" s="10">
        <v>44562</v>
      </c>
      <c r="B105" s="2">
        <f t="shared" si="4"/>
        <v>36688.228693968813</v>
      </c>
      <c r="C105" s="2">
        <f t="shared" si="5"/>
        <v>30546.69825503026</v>
      </c>
      <c r="D105" s="6">
        <f t="shared" si="7"/>
        <v>6141.5304389385528</v>
      </c>
      <c r="E105" s="2">
        <f t="shared" si="6"/>
        <v>4575863.2078156006</v>
      </c>
      <c r="F105" s="2"/>
    </row>
    <row r="106" spans="1:6" x14ac:dyDescent="0.2">
      <c r="A106" s="10">
        <v>44593</v>
      </c>
      <c r="B106" s="2">
        <f t="shared" si="4"/>
        <v>36688.228693968813</v>
      </c>
      <c r="C106" s="2">
        <f t="shared" si="5"/>
        <v>30505.75471877067</v>
      </c>
      <c r="D106" s="6">
        <f t="shared" si="7"/>
        <v>6182.4739751981433</v>
      </c>
      <c r="E106" s="2">
        <f t="shared" si="6"/>
        <v>4569680.7338404022</v>
      </c>
      <c r="F106" s="2"/>
    </row>
    <row r="107" spans="1:6" x14ac:dyDescent="0.2">
      <c r="A107" s="10">
        <v>44621</v>
      </c>
      <c r="B107" s="2">
        <f t="shared" si="4"/>
        <v>36688.228693968813</v>
      </c>
      <c r="C107" s="2">
        <f t="shared" si="5"/>
        <v>30464.538225602682</v>
      </c>
      <c r="D107" s="6">
        <f t="shared" si="7"/>
        <v>6223.6904683661305</v>
      </c>
      <c r="E107" s="2">
        <f t="shared" si="6"/>
        <v>4563457.043372036</v>
      </c>
      <c r="F107" s="2"/>
    </row>
    <row r="108" spans="1:6" x14ac:dyDescent="0.2">
      <c r="A108" s="10">
        <v>44652</v>
      </c>
      <c r="B108" s="2">
        <f t="shared" si="4"/>
        <v>36688.228693968813</v>
      </c>
      <c r="C108" s="2">
        <f t="shared" si="5"/>
        <v>30423.04695581357</v>
      </c>
      <c r="D108" s="6">
        <f t="shared" si="7"/>
        <v>6265.1817381552428</v>
      </c>
      <c r="E108" s="2">
        <f t="shared" si="6"/>
        <v>4557191.861633881</v>
      </c>
      <c r="F108" s="2"/>
    </row>
    <row r="109" spans="1:6" x14ac:dyDescent="0.2">
      <c r="A109" s="10">
        <v>44682</v>
      </c>
      <c r="B109" s="2">
        <f t="shared" si="4"/>
        <v>36688.228693968813</v>
      </c>
      <c r="C109" s="2">
        <f t="shared" si="5"/>
        <v>30381.279077559204</v>
      </c>
      <c r="D109" s="6">
        <f t="shared" si="7"/>
        <v>6306.949616409609</v>
      </c>
      <c r="E109" s="2">
        <f t="shared" si="6"/>
        <v>4550884.9120174712</v>
      </c>
      <c r="F109" s="2"/>
    </row>
    <row r="110" spans="1:6" x14ac:dyDescent="0.2">
      <c r="A110" s="10">
        <v>44713</v>
      </c>
      <c r="B110" s="2">
        <f t="shared" si="4"/>
        <v>36688.228693968813</v>
      </c>
      <c r="C110" s="2">
        <f t="shared" si="5"/>
        <v>30339.232746783138</v>
      </c>
      <c r="D110" s="6">
        <f t="shared" si="7"/>
        <v>6348.9959471856746</v>
      </c>
      <c r="E110" s="2">
        <f t="shared" si="6"/>
        <v>4544535.9160702853</v>
      </c>
      <c r="F110" s="2"/>
    </row>
    <row r="111" spans="1:6" x14ac:dyDescent="0.2">
      <c r="A111" s="10">
        <v>44743</v>
      </c>
      <c r="B111" s="2">
        <f t="shared" si="4"/>
        <v>36688.228693968813</v>
      </c>
      <c r="C111" s="2">
        <f t="shared" si="5"/>
        <v>30296.906107135233</v>
      </c>
      <c r="D111" s="6">
        <f t="shared" si="7"/>
        <v>6391.3225868335794</v>
      </c>
      <c r="E111" s="2">
        <f t="shared" si="6"/>
        <v>4538144.5934834518</v>
      </c>
      <c r="F111" s="2"/>
    </row>
    <row r="112" spans="1:6" x14ac:dyDescent="0.2">
      <c r="A112" s="10">
        <v>44774</v>
      </c>
      <c r="B112" s="2">
        <f t="shared" si="4"/>
        <v>36688.228693968813</v>
      </c>
      <c r="C112" s="2">
        <f t="shared" si="5"/>
        <v>30254.297289889681</v>
      </c>
      <c r="D112" s="6">
        <f t="shared" si="7"/>
        <v>6433.9314040791323</v>
      </c>
      <c r="E112" s="2">
        <f t="shared" si="6"/>
        <v>4531710.6620793724</v>
      </c>
      <c r="F112" s="2"/>
    </row>
    <row r="113" spans="1:6" x14ac:dyDescent="0.2">
      <c r="A113" s="10">
        <v>44805</v>
      </c>
      <c r="B113" s="2">
        <f t="shared" si="4"/>
        <v>36688.228693968813</v>
      </c>
      <c r="C113" s="2">
        <f t="shared" si="5"/>
        <v>30211.404413862485</v>
      </c>
      <c r="D113" s="6">
        <f t="shared" si="7"/>
        <v>6476.8242801063279</v>
      </c>
      <c r="E113" s="2">
        <f t="shared" si="6"/>
        <v>4525233.837799266</v>
      </c>
      <c r="F113" s="2"/>
    </row>
    <row r="114" spans="1:6" x14ac:dyDescent="0.2">
      <c r="A114" s="10">
        <v>44835</v>
      </c>
      <c r="B114" s="2">
        <f t="shared" si="4"/>
        <v>36688.228693968813</v>
      </c>
      <c r="C114" s="2">
        <f t="shared" si="5"/>
        <v>30168.225585328441</v>
      </c>
      <c r="D114" s="6">
        <f t="shared" si="7"/>
        <v>6520.0031086403724</v>
      </c>
      <c r="E114" s="2">
        <f t="shared" si="6"/>
        <v>4518713.8346906258</v>
      </c>
      <c r="F114" s="2"/>
    </row>
    <row r="115" spans="1:6" x14ac:dyDescent="0.2">
      <c r="A115" s="10">
        <v>44866</v>
      </c>
      <c r="B115" s="2">
        <f t="shared" si="4"/>
        <v>36688.228693968813</v>
      </c>
      <c r="C115" s="2">
        <f t="shared" si="5"/>
        <v>30124.758897937503</v>
      </c>
      <c r="D115" s="6">
        <f t="shared" si="7"/>
        <v>6563.4697960313097</v>
      </c>
      <c r="E115" s="2">
        <f t="shared" si="6"/>
        <v>4512150.3648945941</v>
      </c>
      <c r="F115" s="2"/>
    </row>
    <row r="116" spans="1:6" x14ac:dyDescent="0.2">
      <c r="A116" s="10">
        <v>44896</v>
      </c>
      <c r="B116" s="2">
        <f t="shared" si="4"/>
        <v>36688.228693968813</v>
      </c>
      <c r="C116" s="2">
        <f t="shared" si="5"/>
        <v>30081.002432630627</v>
      </c>
      <c r="D116" s="6">
        <f t="shared" si="7"/>
        <v>6607.2262613381863</v>
      </c>
      <c r="E116" s="2">
        <f t="shared" si="6"/>
        <v>4505543.1386332558</v>
      </c>
      <c r="F116" s="2"/>
    </row>
    <row r="117" spans="1:6" x14ac:dyDescent="0.2">
      <c r="A117" s="10">
        <v>44927</v>
      </c>
      <c r="B117" s="2">
        <f t="shared" si="4"/>
        <v>36688.228693968813</v>
      </c>
      <c r="C117" s="2">
        <f t="shared" si="5"/>
        <v>30036.95425755504</v>
      </c>
      <c r="D117" s="6">
        <f t="shared" si="7"/>
        <v>6651.2744364137725</v>
      </c>
      <c r="E117" s="2">
        <f t="shared" si="6"/>
        <v>4498891.8641968425</v>
      </c>
      <c r="F117" s="2"/>
    </row>
    <row r="118" spans="1:6" x14ac:dyDescent="0.2">
      <c r="A118" s="10">
        <v>44958</v>
      </c>
      <c r="B118" s="2">
        <f t="shared" si="4"/>
        <v>36688.228693968813</v>
      </c>
      <c r="C118" s="2">
        <f t="shared" si="5"/>
        <v>29992.612427978951</v>
      </c>
      <c r="D118" s="6">
        <f t="shared" si="7"/>
        <v>6695.6162659898619</v>
      </c>
      <c r="E118" s="2">
        <f t="shared" si="6"/>
        <v>4492196.2479308527</v>
      </c>
      <c r="F118" s="2"/>
    </row>
    <row r="119" spans="1:6" x14ac:dyDescent="0.2">
      <c r="A119" s="10">
        <v>44986</v>
      </c>
      <c r="B119" s="2">
        <f t="shared" si="4"/>
        <v>36688.228693968813</v>
      </c>
      <c r="C119" s="2">
        <f t="shared" si="5"/>
        <v>29947.974986205689</v>
      </c>
      <c r="D119" s="6">
        <f t="shared" si="7"/>
        <v>6740.2537077631241</v>
      </c>
      <c r="E119" s="2">
        <f t="shared" si="6"/>
        <v>4485455.9942230899</v>
      </c>
      <c r="F119" s="2"/>
    </row>
    <row r="120" spans="1:6" x14ac:dyDescent="0.2">
      <c r="A120" s="10">
        <v>45017</v>
      </c>
      <c r="B120" s="2">
        <f t="shared" si="4"/>
        <v>36688.228693968813</v>
      </c>
      <c r="C120" s="2">
        <f t="shared" si="5"/>
        <v>29903.039961487269</v>
      </c>
      <c r="D120" s="6">
        <f t="shared" si="7"/>
        <v>6785.1887324815434</v>
      </c>
      <c r="E120" s="2">
        <f t="shared" si="6"/>
        <v>4478670.8054906083</v>
      </c>
      <c r="F120" s="2"/>
    </row>
    <row r="121" spans="1:6" x14ac:dyDescent="0.2">
      <c r="A121" s="10">
        <v>45047</v>
      </c>
      <c r="B121" s="2">
        <f t="shared" si="4"/>
        <v>36688.228693968813</v>
      </c>
      <c r="C121" s="2">
        <f t="shared" si="5"/>
        <v>29857.805369937389</v>
      </c>
      <c r="D121" s="6">
        <f t="shared" si="7"/>
        <v>6830.4233240314243</v>
      </c>
      <c r="E121" s="2">
        <f t="shared" si="6"/>
        <v>4471840.3821665766</v>
      </c>
      <c r="F121" s="2"/>
    </row>
    <row r="122" spans="1:6" x14ac:dyDescent="0.2">
      <c r="A122" s="10">
        <v>45078</v>
      </c>
      <c r="B122" s="2">
        <f t="shared" si="4"/>
        <v>36688.228693968813</v>
      </c>
      <c r="C122" s="2">
        <f t="shared" si="5"/>
        <v>29812.269214443844</v>
      </c>
      <c r="D122" s="6">
        <f t="shared" si="7"/>
        <v>6875.9594795249686</v>
      </c>
      <c r="E122" s="2">
        <f t="shared" si="6"/>
        <v>4464964.4226870518</v>
      </c>
      <c r="F122" s="2"/>
    </row>
    <row r="123" spans="1:6" x14ac:dyDescent="0.2">
      <c r="A123" s="10">
        <v>45108</v>
      </c>
      <c r="B123" s="2">
        <f t="shared" si="4"/>
        <v>36688.228693968813</v>
      </c>
      <c r="C123" s="2">
        <f t="shared" si="5"/>
        <v>29766.429484580349</v>
      </c>
      <c r="D123" s="6">
        <f t="shared" si="7"/>
        <v>6921.7992093884641</v>
      </c>
      <c r="E123" s="2">
        <f t="shared" si="6"/>
        <v>4458042.6234776629</v>
      </c>
      <c r="F123" s="2"/>
    </row>
    <row r="124" spans="1:6" x14ac:dyDescent="0.2">
      <c r="A124" s="10">
        <v>45139</v>
      </c>
      <c r="B124" s="2">
        <f t="shared" si="4"/>
        <v>36688.228693968813</v>
      </c>
      <c r="C124" s="2">
        <f t="shared" si="5"/>
        <v>29720.284156517751</v>
      </c>
      <c r="D124" s="6">
        <f t="shared" si="7"/>
        <v>6967.9445374510615</v>
      </c>
      <c r="E124" s="2">
        <f t="shared" si="6"/>
        <v>4451074.6789402114</v>
      </c>
      <c r="F124" s="2"/>
    </row>
    <row r="125" spans="1:6" x14ac:dyDescent="0.2">
      <c r="A125" s="10">
        <v>45170</v>
      </c>
      <c r="B125" s="2">
        <f t="shared" si="4"/>
        <v>36688.228693968813</v>
      </c>
      <c r="C125" s="2">
        <f t="shared" si="5"/>
        <v>29673.831192934744</v>
      </c>
      <c r="D125" s="6">
        <f t="shared" si="7"/>
        <v>7014.3975010340691</v>
      </c>
      <c r="E125" s="2">
        <f t="shared" si="6"/>
        <v>4444060.2814391777</v>
      </c>
      <c r="F125" s="2"/>
    </row>
    <row r="126" spans="1:6" x14ac:dyDescent="0.2">
      <c r="A126" s="10">
        <v>45200</v>
      </c>
      <c r="B126" s="2">
        <f t="shared" si="4"/>
        <v>36688.228693968813</v>
      </c>
      <c r="C126" s="2">
        <f t="shared" si="5"/>
        <v>29627.068542927853</v>
      </c>
      <c r="D126" s="6">
        <f t="shared" si="7"/>
        <v>7061.16015104096</v>
      </c>
      <c r="E126" s="2">
        <f t="shared" si="6"/>
        <v>4436999.1212881366</v>
      </c>
      <c r="F126" s="2"/>
    </row>
    <row r="127" spans="1:6" x14ac:dyDescent="0.2">
      <c r="A127" s="10">
        <v>45231</v>
      </c>
      <c r="B127" s="2">
        <f t="shared" si="4"/>
        <v>36688.228693968813</v>
      </c>
      <c r="C127" s="2">
        <f t="shared" si="5"/>
        <v>29579.99414192091</v>
      </c>
      <c r="D127" s="6">
        <f t="shared" si="7"/>
        <v>7108.234552047903</v>
      </c>
      <c r="E127" s="2">
        <f t="shared" si="6"/>
        <v>4429890.8867360884</v>
      </c>
      <c r="F127" s="2"/>
    </row>
    <row r="128" spans="1:6" x14ac:dyDescent="0.2">
      <c r="A128" s="10">
        <v>45261</v>
      </c>
      <c r="B128" s="2">
        <f t="shared" si="4"/>
        <v>36688.228693968813</v>
      </c>
      <c r="C128" s="2">
        <f t="shared" si="5"/>
        <v>29532.605911573923</v>
      </c>
      <c r="D128" s="6">
        <f t="shared" si="7"/>
        <v>7155.6227823948902</v>
      </c>
      <c r="E128" s="2">
        <f t="shared" si="6"/>
        <v>4422735.2639536932</v>
      </c>
      <c r="F128" s="2"/>
    </row>
    <row r="129" spans="1:6" x14ac:dyDescent="0.2">
      <c r="A129" s="10">
        <v>45292</v>
      </c>
      <c r="B129" s="2">
        <f t="shared" si="4"/>
        <v>36688.228693968813</v>
      </c>
      <c r="C129" s="2">
        <f t="shared" si="5"/>
        <v>29484.901759691289</v>
      </c>
      <c r="D129" s="6">
        <f t="shared" si="7"/>
        <v>7203.3269342775238</v>
      </c>
      <c r="E129" s="2">
        <f t="shared" si="6"/>
        <v>4415531.9370194161</v>
      </c>
      <c r="F129" s="2"/>
    </row>
    <row r="130" spans="1:6" x14ac:dyDescent="0.2">
      <c r="A130" s="10">
        <v>45323</v>
      </c>
      <c r="B130" s="2">
        <f t="shared" si="4"/>
        <v>36688.228693968813</v>
      </c>
      <c r="C130" s="2">
        <f t="shared" si="5"/>
        <v>29436.879580129444</v>
      </c>
      <c r="D130" s="6">
        <f t="shared" si="7"/>
        <v>7251.3491138393692</v>
      </c>
      <c r="E130" s="2">
        <f t="shared" si="6"/>
        <v>4408280.5879055765</v>
      </c>
      <c r="F130" s="2"/>
    </row>
    <row r="131" spans="1:6" x14ac:dyDescent="0.2">
      <c r="A131" s="10">
        <v>45352</v>
      </c>
      <c r="B131" s="2">
        <f t="shared" si="4"/>
        <v>36688.228693968813</v>
      </c>
      <c r="C131" s="2">
        <f t="shared" si="5"/>
        <v>29388.537252703842</v>
      </c>
      <c r="D131" s="6">
        <f t="shared" si="7"/>
        <v>7299.6914412649712</v>
      </c>
      <c r="E131" s="2">
        <f t="shared" si="6"/>
        <v>4400980.8964643115</v>
      </c>
      <c r="F131" s="2"/>
    </row>
    <row r="132" spans="1:6" x14ac:dyDescent="0.2">
      <c r="A132" s="10">
        <v>45383</v>
      </c>
      <c r="B132" s="2">
        <f t="shared" si="4"/>
        <v>36688.228693968813</v>
      </c>
      <c r="C132" s="2">
        <f t="shared" si="5"/>
        <v>29339.872643095412</v>
      </c>
      <c r="D132" s="6">
        <f t="shared" si="7"/>
        <v>7348.3560508734008</v>
      </c>
      <c r="E132" s="2">
        <f t="shared" si="6"/>
        <v>4393632.5404134383</v>
      </c>
      <c r="F132" s="2"/>
    </row>
    <row r="133" spans="1:6" x14ac:dyDescent="0.2">
      <c r="A133" s="10">
        <v>45413</v>
      </c>
      <c r="B133" s="2">
        <f t="shared" si="4"/>
        <v>36688.228693968813</v>
      </c>
      <c r="C133" s="2">
        <f t="shared" si="5"/>
        <v>29290.883602756254</v>
      </c>
      <c r="D133" s="6">
        <f t="shared" si="7"/>
        <v>7397.3450912125591</v>
      </c>
      <c r="E133" s="2">
        <f t="shared" si="6"/>
        <v>4386235.1953222258</v>
      </c>
      <c r="F133" s="2"/>
    </row>
    <row r="134" spans="1:6" x14ac:dyDescent="0.2">
      <c r="A134" s="10">
        <v>45444</v>
      </c>
      <c r="B134" s="2">
        <f t="shared" si="4"/>
        <v>36688.228693968813</v>
      </c>
      <c r="C134" s="2">
        <f t="shared" si="5"/>
        <v>29241.567968814838</v>
      </c>
      <c r="D134" s="6">
        <f t="shared" si="7"/>
        <v>7446.6607251539754</v>
      </c>
      <c r="E134" s="2">
        <f t="shared" si="6"/>
        <v>4378788.5345970718</v>
      </c>
      <c r="F134" s="2"/>
    </row>
    <row r="135" spans="1:6" x14ac:dyDescent="0.2">
      <c r="A135" s="10">
        <v>45474</v>
      </c>
      <c r="B135" s="2">
        <f t="shared" si="4"/>
        <v>36688.228693968813</v>
      </c>
      <c r="C135" s="2">
        <f t="shared" si="5"/>
        <v>29191.923563980479</v>
      </c>
      <c r="D135" s="6">
        <f t="shared" si="7"/>
        <v>7496.3051299883336</v>
      </c>
      <c r="E135" s="2">
        <f t="shared" si="6"/>
        <v>4371292.2294670837</v>
      </c>
      <c r="F135" s="2"/>
    </row>
    <row r="136" spans="1:6" x14ac:dyDescent="0.2">
      <c r="A136" s="10">
        <v>45505</v>
      </c>
      <c r="B136" s="2">
        <f t="shared" si="4"/>
        <v>36688.228693968813</v>
      </c>
      <c r="C136" s="2">
        <f t="shared" si="5"/>
        <v>29141.948196447225</v>
      </c>
      <c r="D136" s="6">
        <f t="shared" si="7"/>
        <v>7546.2804975215877</v>
      </c>
      <c r="E136" s="2">
        <f t="shared" si="6"/>
        <v>4363745.9489695625</v>
      </c>
      <c r="F136" s="2"/>
    </row>
    <row r="137" spans="1:6" x14ac:dyDescent="0.2">
      <c r="A137" s="10">
        <v>45536</v>
      </c>
      <c r="B137" s="2">
        <f t="shared" si="4"/>
        <v>36688.228693968813</v>
      </c>
      <c r="C137" s="2">
        <f t="shared" si="5"/>
        <v>29091.639659797085</v>
      </c>
      <c r="D137" s="6">
        <f t="shared" si="7"/>
        <v>7596.5890341717277</v>
      </c>
      <c r="E137" s="2">
        <f t="shared" si="6"/>
        <v>4356149.3599353908</v>
      </c>
      <c r="F137" s="2"/>
    </row>
    <row r="138" spans="1:6" x14ac:dyDescent="0.2">
      <c r="A138" s="10">
        <v>45566</v>
      </c>
      <c r="B138" s="2">
        <f t="shared" si="4"/>
        <v>36688.228693968813</v>
      </c>
      <c r="C138" s="2">
        <f t="shared" si="5"/>
        <v>29040.995732902607</v>
      </c>
      <c r="D138" s="6">
        <f t="shared" si="7"/>
        <v>7647.2329610662055</v>
      </c>
      <c r="E138" s="2">
        <f t="shared" si="6"/>
        <v>4348502.1269743247</v>
      </c>
      <c r="F138" s="2"/>
    </row>
    <row r="139" spans="1:6" x14ac:dyDescent="0.2">
      <c r="A139" s="10">
        <v>45597</v>
      </c>
      <c r="B139" s="2">
        <f t="shared" si="4"/>
        <v>36688.228693968813</v>
      </c>
      <c r="C139" s="2">
        <f t="shared" si="5"/>
        <v>28990.014179828835</v>
      </c>
      <c r="D139" s="6">
        <f t="shared" si="7"/>
        <v>7698.2145141399778</v>
      </c>
      <c r="E139" s="2">
        <f t="shared" si="6"/>
        <v>4340803.9124601847</v>
      </c>
      <c r="F139" s="2"/>
    </row>
    <row r="140" spans="1:6" x14ac:dyDescent="0.2">
      <c r="A140" s="10">
        <v>45627</v>
      </c>
      <c r="B140" s="2">
        <f t="shared" si="4"/>
        <v>36688.228693968813</v>
      </c>
      <c r="C140" s="2">
        <f t="shared" si="5"/>
        <v>28938.692749734564</v>
      </c>
      <c r="D140" s="6">
        <f t="shared" si="7"/>
        <v>7749.5359442342487</v>
      </c>
      <c r="E140" s="2">
        <f t="shared" si="6"/>
        <v>4333054.3765159501</v>
      </c>
      <c r="F140" s="2"/>
    </row>
    <row r="141" spans="1:6" x14ac:dyDescent="0.2">
      <c r="A141" s="10">
        <v>45658</v>
      </c>
      <c r="B141" s="2">
        <f t="shared" si="4"/>
        <v>36688.228693968813</v>
      </c>
      <c r="C141" s="2">
        <f t="shared" si="5"/>
        <v>28887.029176772998</v>
      </c>
      <c r="D141" s="6">
        <f t="shared" si="7"/>
        <v>7801.1995171958151</v>
      </c>
      <c r="E141" s="2">
        <f t="shared" si="6"/>
        <v>4325253.176998754</v>
      </c>
      <c r="F141" s="2"/>
    </row>
    <row r="142" spans="1:6" x14ac:dyDescent="0.2">
      <c r="A142" s="10">
        <v>45689</v>
      </c>
      <c r="B142" s="2">
        <f t="shared" ref="B142:B205" si="8">-$C$8</f>
        <v>36688.228693968813</v>
      </c>
      <c r="C142" s="2">
        <f t="shared" si="5"/>
        <v>28835.021179991691</v>
      </c>
      <c r="D142" s="6">
        <f t="shared" si="7"/>
        <v>7853.2075139771223</v>
      </c>
      <c r="E142" s="2">
        <f t="shared" si="6"/>
        <v>4317399.9694847772</v>
      </c>
      <c r="F142" s="2"/>
    </row>
    <row r="143" spans="1:6" x14ac:dyDescent="0.2">
      <c r="A143" s="10">
        <v>45717</v>
      </c>
      <c r="B143" s="2">
        <f t="shared" si="8"/>
        <v>36688.228693968813</v>
      </c>
      <c r="C143" s="2">
        <f t="shared" ref="C143:C206" si="9">E142*$C$5/$C$6</f>
        <v>28782.666463231846</v>
      </c>
      <c r="D143" s="6">
        <f t="shared" si="7"/>
        <v>7905.5622307369667</v>
      </c>
      <c r="E143" s="2">
        <f t="shared" ref="E143:E206" si="10">E142-D143</f>
        <v>4309494.4072540402</v>
      </c>
      <c r="F143" s="2"/>
    </row>
    <row r="144" spans="1:6" x14ac:dyDescent="0.2">
      <c r="A144" s="10">
        <v>45748</v>
      </c>
      <c r="B144" s="2">
        <f t="shared" si="8"/>
        <v>36688.228693968813</v>
      </c>
      <c r="C144" s="2">
        <f t="shared" si="9"/>
        <v>28729.962715026937</v>
      </c>
      <c r="D144" s="6">
        <f t="shared" ref="D144:D207" si="11">B144-C144</f>
        <v>7958.2659789418758</v>
      </c>
      <c r="E144" s="2">
        <f t="shared" si="10"/>
        <v>4301536.1412750985</v>
      </c>
      <c r="F144" s="2"/>
    </row>
    <row r="145" spans="1:6" x14ac:dyDescent="0.2">
      <c r="A145" s="10">
        <v>45778</v>
      </c>
      <c r="B145" s="2">
        <f t="shared" si="8"/>
        <v>36688.228693968813</v>
      </c>
      <c r="C145" s="2">
        <f t="shared" si="9"/>
        <v>28676.907608500656</v>
      </c>
      <c r="D145" s="6">
        <f t="shared" si="11"/>
        <v>8011.3210854681565</v>
      </c>
      <c r="E145" s="2">
        <f t="shared" si="10"/>
        <v>4293524.8201896306</v>
      </c>
      <c r="F145" s="2"/>
    </row>
    <row r="146" spans="1:6" x14ac:dyDescent="0.2">
      <c r="A146" s="10">
        <v>45809</v>
      </c>
      <c r="B146" s="2">
        <f t="shared" si="8"/>
        <v>36688.228693968813</v>
      </c>
      <c r="C146" s="2">
        <f t="shared" si="9"/>
        <v>28623.498801264202</v>
      </c>
      <c r="D146" s="6">
        <f t="shared" si="11"/>
        <v>8064.7298927046104</v>
      </c>
      <c r="E146" s="2">
        <f t="shared" si="10"/>
        <v>4285460.090296926</v>
      </c>
      <c r="F146" s="2"/>
    </row>
    <row r="147" spans="1:6" x14ac:dyDescent="0.2">
      <c r="A147" s="10">
        <v>45839</v>
      </c>
      <c r="B147" s="2">
        <f t="shared" si="8"/>
        <v>36688.228693968813</v>
      </c>
      <c r="C147" s="2">
        <f t="shared" si="9"/>
        <v>28569.733935312837</v>
      </c>
      <c r="D147" s="6">
        <f t="shared" si="11"/>
        <v>8118.4947586559756</v>
      </c>
      <c r="E147" s="2">
        <f t="shared" si="10"/>
        <v>4277341.5955382697</v>
      </c>
      <c r="F147" s="2"/>
    </row>
    <row r="148" spans="1:6" x14ac:dyDescent="0.2">
      <c r="A148" s="10">
        <v>45870</v>
      </c>
      <c r="B148" s="2">
        <f t="shared" si="8"/>
        <v>36688.228693968813</v>
      </c>
      <c r="C148" s="2">
        <f t="shared" si="9"/>
        <v>28515.6106369218</v>
      </c>
      <c r="D148" s="6">
        <f t="shared" si="11"/>
        <v>8172.6180570470133</v>
      </c>
      <c r="E148" s="2">
        <f t="shared" si="10"/>
        <v>4269168.9774812227</v>
      </c>
      <c r="F148" s="2"/>
    </row>
    <row r="149" spans="1:6" x14ac:dyDescent="0.2">
      <c r="A149" s="10">
        <v>45901</v>
      </c>
      <c r="B149" s="2">
        <f t="shared" si="8"/>
        <v>36688.228693968813</v>
      </c>
      <c r="C149" s="2">
        <f t="shared" si="9"/>
        <v>28461.126516541484</v>
      </c>
      <c r="D149" s="6">
        <f t="shared" si="11"/>
        <v>8227.1021774273286</v>
      </c>
      <c r="E149" s="2">
        <f t="shared" si="10"/>
        <v>4260941.8753037956</v>
      </c>
      <c r="F149" s="2"/>
    </row>
    <row r="150" spans="1:6" x14ac:dyDescent="0.2">
      <c r="A150" s="10">
        <v>45931</v>
      </c>
      <c r="B150" s="2">
        <f t="shared" si="8"/>
        <v>36688.228693968813</v>
      </c>
      <c r="C150" s="2">
        <f t="shared" si="9"/>
        <v>28406.27916869197</v>
      </c>
      <c r="D150" s="6">
        <f t="shared" si="11"/>
        <v>8281.9495252768429</v>
      </c>
      <c r="E150" s="2">
        <f t="shared" si="10"/>
        <v>4252659.9257785184</v>
      </c>
      <c r="F150" s="2"/>
    </row>
    <row r="151" spans="1:6" x14ac:dyDescent="0.2">
      <c r="A151" s="10">
        <v>45962</v>
      </c>
      <c r="B151" s="2">
        <f t="shared" si="8"/>
        <v>36688.228693968813</v>
      </c>
      <c r="C151" s="2">
        <f t="shared" si="9"/>
        <v>28351.06617185679</v>
      </c>
      <c r="D151" s="6">
        <f t="shared" si="11"/>
        <v>8337.162522112023</v>
      </c>
      <c r="E151" s="2">
        <f t="shared" si="10"/>
        <v>4244322.7632564064</v>
      </c>
      <c r="F151" s="2"/>
    </row>
    <row r="152" spans="1:6" x14ac:dyDescent="0.2">
      <c r="A152" s="10">
        <v>45992</v>
      </c>
      <c r="B152" s="2">
        <f t="shared" si="8"/>
        <v>36688.228693968813</v>
      </c>
      <c r="C152" s="2">
        <f t="shared" si="9"/>
        <v>28295.485088376041</v>
      </c>
      <c r="D152" s="6">
        <f t="shared" si="11"/>
        <v>8392.7436055927719</v>
      </c>
      <c r="E152" s="2">
        <f t="shared" si="10"/>
        <v>4235930.0196508132</v>
      </c>
      <c r="F152" s="2"/>
    </row>
    <row r="153" spans="1:6" x14ac:dyDescent="0.2">
      <c r="A153" s="10">
        <v>46023</v>
      </c>
      <c r="B153" s="2">
        <f t="shared" si="8"/>
        <v>36688.228693968813</v>
      </c>
      <c r="C153" s="2">
        <f t="shared" si="9"/>
        <v>28239.533464338758</v>
      </c>
      <c r="D153" s="6">
        <f t="shared" si="11"/>
        <v>8448.6952296300551</v>
      </c>
      <c r="E153" s="2">
        <f t="shared" si="10"/>
        <v>4227481.3244211832</v>
      </c>
      <c r="F153" s="2"/>
    </row>
    <row r="154" spans="1:6" x14ac:dyDescent="0.2">
      <c r="A154" s="10">
        <v>46054</v>
      </c>
      <c r="B154" s="2">
        <f t="shared" si="8"/>
        <v>36688.228693968813</v>
      </c>
      <c r="C154" s="2">
        <f t="shared" si="9"/>
        <v>28183.208829474552</v>
      </c>
      <c r="D154" s="6">
        <f t="shared" si="11"/>
        <v>8505.0198644942611</v>
      </c>
      <c r="E154" s="2">
        <f t="shared" si="10"/>
        <v>4218976.3045566892</v>
      </c>
      <c r="F154" s="2"/>
    </row>
    <row r="155" spans="1:6" x14ac:dyDescent="0.2">
      <c r="A155" s="10">
        <v>46082</v>
      </c>
      <c r="B155" s="2">
        <f t="shared" si="8"/>
        <v>36688.228693968813</v>
      </c>
      <c r="C155" s="2">
        <f t="shared" si="9"/>
        <v>28126.508697044595</v>
      </c>
      <c r="D155" s="6">
        <f t="shared" si="11"/>
        <v>8561.7199969242174</v>
      </c>
      <c r="E155" s="2">
        <f t="shared" si="10"/>
        <v>4210414.5845597647</v>
      </c>
      <c r="F155" s="2"/>
    </row>
    <row r="156" spans="1:6" x14ac:dyDescent="0.2">
      <c r="A156" s="10">
        <v>46113</v>
      </c>
      <c r="B156" s="2">
        <f t="shared" si="8"/>
        <v>36688.228693968813</v>
      </c>
      <c r="C156" s="2">
        <f t="shared" si="9"/>
        <v>28069.430563731763</v>
      </c>
      <c r="D156" s="6">
        <f t="shared" si="11"/>
        <v>8618.7981302370499</v>
      </c>
      <c r="E156" s="2">
        <f t="shared" si="10"/>
        <v>4201795.7864295272</v>
      </c>
      <c r="F156" s="2"/>
    </row>
    <row r="157" spans="1:6" x14ac:dyDescent="0.2">
      <c r="A157" s="10">
        <v>46143</v>
      </c>
      <c r="B157" s="2">
        <f t="shared" si="8"/>
        <v>36688.228693968813</v>
      </c>
      <c r="C157" s="2">
        <f t="shared" si="9"/>
        <v>28011.971909530184</v>
      </c>
      <c r="D157" s="6">
        <f t="shared" si="11"/>
        <v>8676.2567844386285</v>
      </c>
      <c r="E157" s="2">
        <f t="shared" si="10"/>
        <v>4193119.5296450886</v>
      </c>
      <c r="F157" s="2"/>
    </row>
    <row r="158" spans="1:6" x14ac:dyDescent="0.2">
      <c r="A158" s="10">
        <v>46174</v>
      </c>
      <c r="B158" s="2">
        <f t="shared" si="8"/>
        <v>36688.228693968813</v>
      </c>
      <c r="C158" s="2">
        <f t="shared" si="9"/>
        <v>27954.130197633927</v>
      </c>
      <c r="D158" s="6">
        <f t="shared" si="11"/>
        <v>8734.0984963348856</v>
      </c>
      <c r="E158" s="2">
        <f t="shared" si="10"/>
        <v>4184385.4311487535</v>
      </c>
      <c r="F158" s="2"/>
    </row>
    <row r="159" spans="1:6" x14ac:dyDescent="0.2">
      <c r="A159" s="10">
        <v>46204</v>
      </c>
      <c r="B159" s="2">
        <f t="shared" si="8"/>
        <v>36688.228693968813</v>
      </c>
      <c r="C159" s="2">
        <f t="shared" si="9"/>
        <v>27895.902874325024</v>
      </c>
      <c r="D159" s="6">
        <f t="shared" si="11"/>
        <v>8792.3258196437891</v>
      </c>
      <c r="E159" s="2">
        <f t="shared" si="10"/>
        <v>4175593.1053291098</v>
      </c>
      <c r="F159" s="2"/>
    </row>
    <row r="160" spans="1:6" x14ac:dyDescent="0.2">
      <c r="A160" s="10">
        <v>46235</v>
      </c>
      <c r="B160" s="2">
        <f t="shared" si="8"/>
        <v>36688.228693968813</v>
      </c>
      <c r="C160" s="2">
        <f t="shared" si="9"/>
        <v>27837.287368860732</v>
      </c>
      <c r="D160" s="6">
        <f t="shared" si="11"/>
        <v>8850.9413251080805</v>
      </c>
      <c r="E160" s="2">
        <f t="shared" si="10"/>
        <v>4166742.1640040018</v>
      </c>
      <c r="F160" s="2"/>
    </row>
    <row r="161" spans="1:6" x14ac:dyDescent="0.2">
      <c r="A161" s="10">
        <v>46266</v>
      </c>
      <c r="B161" s="2">
        <f t="shared" si="8"/>
        <v>36688.228693968813</v>
      </c>
      <c r="C161" s="2">
        <f t="shared" si="9"/>
        <v>27778.281093360012</v>
      </c>
      <c r="D161" s="6">
        <f t="shared" si="11"/>
        <v>8909.9476006088007</v>
      </c>
      <c r="E161" s="2">
        <f t="shared" si="10"/>
        <v>4157832.2164033931</v>
      </c>
      <c r="F161" s="2"/>
    </row>
    <row r="162" spans="1:6" x14ac:dyDescent="0.2">
      <c r="A162" s="10">
        <v>46296</v>
      </c>
      <c r="B162" s="2">
        <f t="shared" si="8"/>
        <v>36688.228693968813</v>
      </c>
      <c r="C162" s="2">
        <f t="shared" si="9"/>
        <v>27718.88144268929</v>
      </c>
      <c r="D162" s="6">
        <f t="shared" si="11"/>
        <v>8969.3472512795233</v>
      </c>
      <c r="E162" s="2">
        <f t="shared" si="10"/>
        <v>4148862.8691521133</v>
      </c>
      <c r="F162" s="2"/>
    </row>
    <row r="163" spans="1:6" x14ac:dyDescent="0.2">
      <c r="A163" s="10">
        <v>46327</v>
      </c>
      <c r="B163" s="2">
        <f t="shared" si="8"/>
        <v>36688.228693968813</v>
      </c>
      <c r="C163" s="2">
        <f t="shared" si="9"/>
        <v>27659.085794347422</v>
      </c>
      <c r="D163" s="6">
        <f t="shared" si="11"/>
        <v>9029.1428996213908</v>
      </c>
      <c r="E163" s="2">
        <f t="shared" si="10"/>
        <v>4139833.7262524921</v>
      </c>
      <c r="F163" s="2"/>
    </row>
    <row r="164" spans="1:6" x14ac:dyDescent="0.2">
      <c r="A164" s="10">
        <v>46357</v>
      </c>
      <c r="B164" s="2">
        <f t="shared" si="8"/>
        <v>36688.228693968813</v>
      </c>
      <c r="C164" s="2">
        <f t="shared" si="9"/>
        <v>27598.891508349949</v>
      </c>
      <c r="D164" s="6">
        <f t="shared" si="11"/>
        <v>9089.3371856188642</v>
      </c>
      <c r="E164" s="2">
        <f t="shared" si="10"/>
        <v>4130744.3890668731</v>
      </c>
      <c r="F164" s="2"/>
    </row>
    <row r="165" spans="1:6" x14ac:dyDescent="0.2">
      <c r="A165" s="10">
        <v>46388</v>
      </c>
      <c r="B165" s="2">
        <f t="shared" si="8"/>
        <v>36688.228693968813</v>
      </c>
      <c r="C165" s="2">
        <f t="shared" si="9"/>
        <v>27538.295927112489</v>
      </c>
      <c r="D165" s="6">
        <f t="shared" si="11"/>
        <v>9149.9327668563237</v>
      </c>
      <c r="E165" s="2">
        <f t="shared" si="10"/>
        <v>4121594.456300017</v>
      </c>
      <c r="F165" s="2"/>
    </row>
    <row r="166" spans="1:6" x14ac:dyDescent="0.2">
      <c r="A166" s="10">
        <v>46419</v>
      </c>
      <c r="B166" s="2">
        <f t="shared" si="8"/>
        <v>36688.228693968813</v>
      </c>
      <c r="C166" s="2">
        <f t="shared" si="9"/>
        <v>27477.296375333448</v>
      </c>
      <c r="D166" s="6">
        <f t="shared" si="11"/>
        <v>9210.9323186353649</v>
      </c>
      <c r="E166" s="2">
        <f t="shared" si="10"/>
        <v>4112383.5239813817</v>
      </c>
      <c r="F166" s="2"/>
    </row>
    <row r="167" spans="1:6" x14ac:dyDescent="0.2">
      <c r="A167" s="10">
        <v>46447</v>
      </c>
      <c r="B167" s="2">
        <f t="shared" si="8"/>
        <v>36688.228693968813</v>
      </c>
      <c r="C167" s="2">
        <f t="shared" si="9"/>
        <v>27415.890159875878</v>
      </c>
      <c r="D167" s="6">
        <f t="shared" si="11"/>
        <v>9272.3385340929344</v>
      </c>
      <c r="E167" s="2">
        <f t="shared" si="10"/>
        <v>4103111.1854472887</v>
      </c>
      <c r="F167" s="2"/>
    </row>
    <row r="168" spans="1:6" x14ac:dyDescent="0.2">
      <c r="A168" s="10">
        <v>46478</v>
      </c>
      <c r="B168" s="2">
        <f t="shared" si="8"/>
        <v>36688.228693968813</v>
      </c>
      <c r="C168" s="2">
        <f t="shared" si="9"/>
        <v>27354.074569648594</v>
      </c>
      <c r="D168" s="6">
        <f t="shared" si="11"/>
        <v>9334.1541243202191</v>
      </c>
      <c r="E168" s="2">
        <f t="shared" si="10"/>
        <v>4093777.0313229687</v>
      </c>
      <c r="F168" s="2"/>
    </row>
    <row r="169" spans="1:6" x14ac:dyDescent="0.2">
      <c r="A169" s="10">
        <v>46508</v>
      </c>
      <c r="B169" s="2">
        <f t="shared" si="8"/>
        <v>36688.228693968813</v>
      </c>
      <c r="C169" s="2">
        <f t="shared" si="9"/>
        <v>27291.846875486459</v>
      </c>
      <c r="D169" s="6">
        <f t="shared" si="11"/>
        <v>9396.381818482354</v>
      </c>
      <c r="E169" s="2">
        <f t="shared" si="10"/>
        <v>4084380.6495044865</v>
      </c>
      <c r="F169" s="2"/>
    </row>
    <row r="170" spans="1:6" x14ac:dyDescent="0.2">
      <c r="A170" s="10">
        <v>46539</v>
      </c>
      <c r="B170" s="2">
        <f t="shared" si="8"/>
        <v>36688.228693968813</v>
      </c>
      <c r="C170" s="2">
        <f t="shared" si="9"/>
        <v>27229.204330029912</v>
      </c>
      <c r="D170" s="6">
        <f t="shared" si="11"/>
        <v>9459.0243639389009</v>
      </c>
      <c r="E170" s="2">
        <f t="shared" si="10"/>
        <v>4074921.6251405478</v>
      </c>
      <c r="F170" s="2"/>
    </row>
    <row r="171" spans="1:6" x14ac:dyDescent="0.2">
      <c r="A171" s="10">
        <v>46569</v>
      </c>
      <c r="B171" s="2">
        <f t="shared" si="8"/>
        <v>36688.228693968813</v>
      </c>
      <c r="C171" s="2">
        <f t="shared" si="9"/>
        <v>27166.144167603652</v>
      </c>
      <c r="D171" s="6">
        <f t="shared" si="11"/>
        <v>9522.0845263651609</v>
      </c>
      <c r="E171" s="2">
        <f t="shared" si="10"/>
        <v>4065399.5406141826</v>
      </c>
      <c r="F171" s="2"/>
    </row>
    <row r="172" spans="1:6" x14ac:dyDescent="0.2">
      <c r="A172" s="10">
        <v>46600</v>
      </c>
      <c r="B172" s="2">
        <f t="shared" si="8"/>
        <v>36688.228693968813</v>
      </c>
      <c r="C172" s="2">
        <f t="shared" si="9"/>
        <v>27102.663604094549</v>
      </c>
      <c r="D172" s="6">
        <f t="shared" si="11"/>
        <v>9585.5650898742642</v>
      </c>
      <c r="E172" s="2">
        <f t="shared" si="10"/>
        <v>4055813.9755243082</v>
      </c>
      <c r="F172" s="2"/>
    </row>
    <row r="173" spans="1:6" x14ac:dyDescent="0.2">
      <c r="A173" s="10">
        <v>46631</v>
      </c>
      <c r="B173" s="2">
        <f t="shared" si="8"/>
        <v>36688.228693968813</v>
      </c>
      <c r="C173" s="2">
        <f t="shared" si="9"/>
        <v>27038.759836828718</v>
      </c>
      <c r="D173" s="6">
        <f t="shared" si="11"/>
        <v>9649.4688571400948</v>
      </c>
      <c r="E173" s="2">
        <f t="shared" si="10"/>
        <v>4046164.5066671679</v>
      </c>
      <c r="F173" s="2"/>
    </row>
    <row r="174" spans="1:6" x14ac:dyDescent="0.2">
      <c r="A174" s="10">
        <v>46661</v>
      </c>
      <c r="B174" s="2">
        <f t="shared" si="8"/>
        <v>36688.228693968813</v>
      </c>
      <c r="C174" s="2">
        <f t="shared" si="9"/>
        <v>26974.430044447785</v>
      </c>
      <c r="D174" s="6">
        <f t="shared" si="11"/>
        <v>9713.798649521028</v>
      </c>
      <c r="E174" s="2">
        <f t="shared" si="10"/>
        <v>4036450.7080176468</v>
      </c>
      <c r="F174" s="2"/>
    </row>
    <row r="175" spans="1:6" x14ac:dyDescent="0.2">
      <c r="A175" s="10">
        <v>46692</v>
      </c>
      <c r="B175" s="2">
        <f t="shared" si="8"/>
        <v>36688.228693968813</v>
      </c>
      <c r="C175" s="2">
        <f t="shared" si="9"/>
        <v>26909.67138678431</v>
      </c>
      <c r="D175" s="6">
        <f t="shared" si="11"/>
        <v>9778.5573071845029</v>
      </c>
      <c r="E175" s="2">
        <f t="shared" si="10"/>
        <v>4026672.1507104621</v>
      </c>
      <c r="F175" s="2"/>
    </row>
    <row r="176" spans="1:6" x14ac:dyDescent="0.2">
      <c r="A176" s="10">
        <v>46722</v>
      </c>
      <c r="B176" s="2">
        <f t="shared" si="8"/>
        <v>36688.228693968813</v>
      </c>
      <c r="C176" s="2">
        <f t="shared" si="9"/>
        <v>26844.481004736415</v>
      </c>
      <c r="D176" s="6">
        <f t="shared" si="11"/>
        <v>9843.7476892323975</v>
      </c>
      <c r="E176" s="2">
        <f t="shared" si="10"/>
        <v>4016828.4030212299</v>
      </c>
      <c r="F176" s="2"/>
    </row>
    <row r="177" spans="1:6" x14ac:dyDescent="0.2">
      <c r="A177" s="10">
        <v>46753</v>
      </c>
      <c r="B177" s="2">
        <f t="shared" si="8"/>
        <v>36688.228693968813</v>
      </c>
      <c r="C177" s="2">
        <f t="shared" si="9"/>
        <v>26778.856020141535</v>
      </c>
      <c r="D177" s="6">
        <f t="shared" si="11"/>
        <v>9909.372673827278</v>
      </c>
      <c r="E177" s="2">
        <f t="shared" si="10"/>
        <v>4006919.0303474027</v>
      </c>
      <c r="F177" s="2"/>
    </row>
    <row r="178" spans="1:6" x14ac:dyDescent="0.2">
      <c r="A178" s="10">
        <v>46784</v>
      </c>
      <c r="B178" s="2">
        <f t="shared" si="8"/>
        <v>36688.228693968813</v>
      </c>
      <c r="C178" s="2">
        <f t="shared" si="9"/>
        <v>26712.793535649351</v>
      </c>
      <c r="D178" s="6">
        <f t="shared" si="11"/>
        <v>9975.4351583194621</v>
      </c>
      <c r="E178" s="2">
        <f t="shared" si="10"/>
        <v>3996943.5951890834</v>
      </c>
      <c r="F178" s="2"/>
    </row>
    <row r="179" spans="1:6" x14ac:dyDescent="0.2">
      <c r="A179" s="10">
        <v>46813</v>
      </c>
      <c r="B179" s="2">
        <f t="shared" si="8"/>
        <v>36688.228693968813</v>
      </c>
      <c r="C179" s="2">
        <f t="shared" si="9"/>
        <v>26646.290634593886</v>
      </c>
      <c r="D179" s="6">
        <f t="shared" si="11"/>
        <v>10041.938059374927</v>
      </c>
      <c r="E179" s="2">
        <f t="shared" si="10"/>
        <v>3986901.6571297082</v>
      </c>
      <c r="F179" s="2"/>
    </row>
    <row r="180" spans="1:6" x14ac:dyDescent="0.2">
      <c r="A180" s="10">
        <v>46844</v>
      </c>
      <c r="B180" s="2">
        <f t="shared" si="8"/>
        <v>36688.228693968813</v>
      </c>
      <c r="C180" s="2">
        <f t="shared" si="9"/>
        <v>26579.344380864724</v>
      </c>
      <c r="D180" s="6">
        <f t="shared" si="11"/>
        <v>10108.884313104089</v>
      </c>
      <c r="E180" s="2">
        <f t="shared" si="10"/>
        <v>3976792.772816604</v>
      </c>
      <c r="F180" s="2"/>
    </row>
    <row r="181" spans="1:6" x14ac:dyDescent="0.2">
      <c r="A181" s="10">
        <v>46874</v>
      </c>
      <c r="B181" s="2">
        <f t="shared" si="8"/>
        <v>36688.228693968813</v>
      </c>
      <c r="C181" s="2">
        <f t="shared" si="9"/>
        <v>26511.951818777361</v>
      </c>
      <c r="D181" s="6">
        <f t="shared" si="11"/>
        <v>10176.276875191452</v>
      </c>
      <c r="E181" s="2">
        <f t="shared" si="10"/>
        <v>3966616.4959414126</v>
      </c>
      <c r="F181" s="2"/>
    </row>
    <row r="182" spans="1:6" x14ac:dyDescent="0.2">
      <c r="A182" s="10">
        <v>46905</v>
      </c>
      <c r="B182" s="2">
        <f t="shared" si="8"/>
        <v>36688.228693968813</v>
      </c>
      <c r="C182" s="2">
        <f t="shared" si="9"/>
        <v>26444.109972942751</v>
      </c>
      <c r="D182" s="6">
        <f t="shared" si="11"/>
        <v>10244.118721026061</v>
      </c>
      <c r="E182" s="2">
        <f t="shared" si="10"/>
        <v>3956372.3772203866</v>
      </c>
      <c r="F182" s="2"/>
    </row>
    <row r="183" spans="1:6" x14ac:dyDescent="0.2">
      <c r="A183" s="10">
        <v>46935</v>
      </c>
      <c r="B183" s="2">
        <f t="shared" si="8"/>
        <v>36688.228693968813</v>
      </c>
      <c r="C183" s="2">
        <f t="shared" si="9"/>
        <v>26375.815848135913</v>
      </c>
      <c r="D183" s="6">
        <f t="shared" si="11"/>
        <v>10312.4128458329</v>
      </c>
      <c r="E183" s="2">
        <f t="shared" si="10"/>
        <v>3946059.9643745539</v>
      </c>
      <c r="F183" s="2"/>
    </row>
    <row r="184" spans="1:6" x14ac:dyDescent="0.2">
      <c r="A184" s="10">
        <v>46966</v>
      </c>
      <c r="B184" s="2">
        <f t="shared" si="8"/>
        <v>36688.228693968813</v>
      </c>
      <c r="C184" s="2">
        <f t="shared" si="9"/>
        <v>26307.066429163693</v>
      </c>
      <c r="D184" s="6">
        <f t="shared" si="11"/>
        <v>10381.16226480512</v>
      </c>
      <c r="E184" s="2">
        <f t="shared" si="10"/>
        <v>3935678.8021097486</v>
      </c>
      <c r="F184" s="2"/>
    </row>
    <row r="185" spans="1:6" x14ac:dyDescent="0.2">
      <c r="A185" s="10">
        <v>46997</v>
      </c>
      <c r="B185" s="2">
        <f t="shared" si="8"/>
        <v>36688.228693968813</v>
      </c>
      <c r="C185" s="2">
        <f t="shared" si="9"/>
        <v>26237.858680731657</v>
      </c>
      <c r="D185" s="6">
        <f t="shared" si="11"/>
        <v>10450.370013237156</v>
      </c>
      <c r="E185" s="2">
        <f t="shared" si="10"/>
        <v>3925228.4320965116</v>
      </c>
      <c r="F185" s="2"/>
    </row>
    <row r="186" spans="1:6" x14ac:dyDescent="0.2">
      <c r="A186" s="10">
        <v>47027</v>
      </c>
      <c r="B186" s="2">
        <f t="shared" si="8"/>
        <v>36688.228693968813</v>
      </c>
      <c r="C186" s="2">
        <f t="shared" si="9"/>
        <v>26168.189547310078</v>
      </c>
      <c r="D186" s="6">
        <f t="shared" si="11"/>
        <v>10520.039146658735</v>
      </c>
      <c r="E186" s="2">
        <f t="shared" si="10"/>
        <v>3914708.3929498526</v>
      </c>
      <c r="F186" s="2"/>
    </row>
    <row r="187" spans="1:6" x14ac:dyDescent="0.2">
      <c r="A187" s="10">
        <v>47058</v>
      </c>
      <c r="B187" s="2">
        <f t="shared" si="8"/>
        <v>36688.228693968813</v>
      </c>
      <c r="C187" s="2">
        <f t="shared" si="9"/>
        <v>26098.055952999017</v>
      </c>
      <c r="D187" s="6">
        <f t="shared" si="11"/>
        <v>10590.172740969796</v>
      </c>
      <c r="E187" s="2">
        <f t="shared" si="10"/>
        <v>3904118.2202088828</v>
      </c>
      <c r="F187" s="2"/>
    </row>
    <row r="188" spans="1:6" x14ac:dyDescent="0.2">
      <c r="A188" s="10">
        <v>47088</v>
      </c>
      <c r="B188" s="2">
        <f t="shared" si="8"/>
        <v>36688.228693968813</v>
      </c>
      <c r="C188" s="2">
        <f t="shared" si="9"/>
        <v>26027.454801392552</v>
      </c>
      <c r="D188" s="6">
        <f t="shared" si="11"/>
        <v>10660.773892576261</v>
      </c>
      <c r="E188" s="2">
        <f t="shared" si="10"/>
        <v>3893457.4463163065</v>
      </c>
      <c r="F188" s="2"/>
    </row>
    <row r="189" spans="1:6" x14ac:dyDescent="0.2">
      <c r="A189" s="10">
        <v>47119</v>
      </c>
      <c r="B189" s="2">
        <f t="shared" si="8"/>
        <v>36688.228693968813</v>
      </c>
      <c r="C189" s="2">
        <f t="shared" si="9"/>
        <v>25956.382975442044</v>
      </c>
      <c r="D189" s="6">
        <f t="shared" si="11"/>
        <v>10731.845718526769</v>
      </c>
      <c r="E189" s="2">
        <f t="shared" si="10"/>
        <v>3882725.6005977797</v>
      </c>
      <c r="F189" s="2"/>
    </row>
    <row r="190" spans="1:6" x14ac:dyDescent="0.2">
      <c r="A190" s="10">
        <v>47150</v>
      </c>
      <c r="B190" s="2">
        <f t="shared" si="8"/>
        <v>36688.228693968813</v>
      </c>
      <c r="C190" s="2">
        <f t="shared" si="9"/>
        <v>25884.837337318531</v>
      </c>
      <c r="D190" s="6">
        <f t="shared" si="11"/>
        <v>10803.391356650282</v>
      </c>
      <c r="E190" s="2">
        <f t="shared" si="10"/>
        <v>3871922.2092411295</v>
      </c>
      <c r="F190" s="2"/>
    </row>
    <row r="191" spans="1:6" x14ac:dyDescent="0.2">
      <c r="A191" s="10">
        <v>47178</v>
      </c>
      <c r="B191" s="2">
        <f t="shared" si="8"/>
        <v>36688.228693968813</v>
      </c>
      <c r="C191" s="2">
        <f t="shared" si="9"/>
        <v>25812.814728274199</v>
      </c>
      <c r="D191" s="6">
        <f t="shared" si="11"/>
        <v>10875.413965694614</v>
      </c>
      <c r="E191" s="2">
        <f t="shared" si="10"/>
        <v>3861046.7952754349</v>
      </c>
      <c r="F191" s="2"/>
    </row>
    <row r="192" spans="1:6" x14ac:dyDescent="0.2">
      <c r="A192" s="10">
        <v>47209</v>
      </c>
      <c r="B192" s="2">
        <f t="shared" si="8"/>
        <v>36688.228693968813</v>
      </c>
      <c r="C192" s="2">
        <f t="shared" si="9"/>
        <v>25740.311968502898</v>
      </c>
      <c r="D192" s="6">
        <f t="shared" si="11"/>
        <v>10947.916725465915</v>
      </c>
      <c r="E192" s="2">
        <f t="shared" si="10"/>
        <v>3850098.8785499688</v>
      </c>
      <c r="F192" s="2"/>
    </row>
    <row r="193" spans="1:6" x14ac:dyDescent="0.2">
      <c r="A193" s="10">
        <v>47239</v>
      </c>
      <c r="B193" s="2">
        <f t="shared" si="8"/>
        <v>36688.228693968813</v>
      </c>
      <c r="C193" s="2">
        <f t="shared" si="9"/>
        <v>25667.325856999796</v>
      </c>
      <c r="D193" s="6">
        <f t="shared" si="11"/>
        <v>11020.902836969017</v>
      </c>
      <c r="E193" s="2">
        <f t="shared" si="10"/>
        <v>3839077.9757129997</v>
      </c>
      <c r="F193" s="2"/>
    </row>
    <row r="194" spans="1:6" x14ac:dyDescent="0.2">
      <c r="A194" s="10">
        <v>47270</v>
      </c>
      <c r="B194" s="2">
        <f t="shared" si="8"/>
        <v>36688.228693968813</v>
      </c>
      <c r="C194" s="2">
        <f t="shared" si="9"/>
        <v>25593.853171419996</v>
      </c>
      <c r="D194" s="6">
        <f t="shared" si="11"/>
        <v>11094.375522548817</v>
      </c>
      <c r="E194" s="2">
        <f t="shared" si="10"/>
        <v>3827983.6001904509</v>
      </c>
    </row>
    <row r="195" spans="1:6" x14ac:dyDescent="0.2">
      <c r="A195" s="10">
        <v>47300</v>
      </c>
      <c r="B195" s="2">
        <f t="shared" si="8"/>
        <v>36688.228693968813</v>
      </c>
      <c r="C195" s="2">
        <f t="shared" si="9"/>
        <v>25519.890667936339</v>
      </c>
      <c r="D195" s="6">
        <f t="shared" si="11"/>
        <v>11168.338026032474</v>
      </c>
      <c r="E195" s="2">
        <f t="shared" si="10"/>
        <v>3816815.2621644186</v>
      </c>
    </row>
    <row r="196" spans="1:6" x14ac:dyDescent="0.2">
      <c r="A196" s="10">
        <v>47331</v>
      </c>
      <c r="B196" s="2">
        <f t="shared" si="8"/>
        <v>36688.228693968813</v>
      </c>
      <c r="C196" s="2">
        <f t="shared" si="9"/>
        <v>25445.435081096122</v>
      </c>
      <c r="D196" s="6">
        <f t="shared" si="11"/>
        <v>11242.793612872691</v>
      </c>
      <c r="E196" s="2">
        <f t="shared" si="10"/>
        <v>3805572.4685515459</v>
      </c>
    </row>
    <row r="197" spans="1:6" x14ac:dyDescent="0.2">
      <c r="A197" s="10">
        <v>47362</v>
      </c>
      <c r="B197" s="2">
        <f t="shared" si="8"/>
        <v>36688.228693968813</v>
      </c>
      <c r="C197" s="2">
        <f t="shared" si="9"/>
        <v>25370.483123676971</v>
      </c>
      <c r="D197" s="6">
        <f t="shared" si="11"/>
        <v>11317.745570291841</v>
      </c>
      <c r="E197" s="2">
        <f t="shared" si="10"/>
        <v>3794254.7229812541</v>
      </c>
    </row>
    <row r="198" spans="1:6" x14ac:dyDescent="0.2">
      <c r="A198" s="10">
        <v>47392</v>
      </c>
      <c r="B198" s="2">
        <f t="shared" si="8"/>
        <v>36688.228693968813</v>
      </c>
      <c r="C198" s="2">
        <f t="shared" si="9"/>
        <v>25295.031486541691</v>
      </c>
      <c r="D198" s="6">
        <f t="shared" si="11"/>
        <v>11393.197207427122</v>
      </c>
      <c r="E198" s="2">
        <f t="shared" si="10"/>
        <v>3782861.525773827</v>
      </c>
    </row>
    <row r="199" spans="1:6" x14ac:dyDescent="0.2">
      <c r="A199" s="10">
        <v>47423</v>
      </c>
      <c r="B199" s="2">
        <f t="shared" si="8"/>
        <v>36688.228693968813</v>
      </c>
      <c r="C199" s="2">
        <f t="shared" si="9"/>
        <v>25219.076838492179</v>
      </c>
      <c r="D199" s="6">
        <f t="shared" si="11"/>
        <v>11469.151855476634</v>
      </c>
      <c r="E199" s="2">
        <f t="shared" si="10"/>
        <v>3771392.3739183503</v>
      </c>
    </row>
    <row r="200" spans="1:6" x14ac:dyDescent="0.2">
      <c r="A200" s="10">
        <v>47453</v>
      </c>
      <c r="B200" s="2">
        <f t="shared" si="8"/>
        <v>36688.228693968813</v>
      </c>
      <c r="C200" s="2">
        <f t="shared" si="9"/>
        <v>25142.615826122335</v>
      </c>
      <c r="D200" s="6">
        <f t="shared" si="11"/>
        <v>11545.612867846477</v>
      </c>
      <c r="E200" s="2">
        <f t="shared" si="10"/>
        <v>3759846.7610505037</v>
      </c>
    </row>
    <row r="201" spans="1:6" x14ac:dyDescent="0.2">
      <c r="A201" s="10">
        <v>47484</v>
      </c>
      <c r="B201" s="2">
        <f t="shared" si="8"/>
        <v>36688.228693968813</v>
      </c>
      <c r="C201" s="2">
        <f t="shared" si="9"/>
        <v>25065.645073670024</v>
      </c>
      <c r="D201" s="6">
        <f t="shared" si="11"/>
        <v>11622.583620298788</v>
      </c>
      <c r="E201" s="2">
        <f t="shared" si="10"/>
        <v>3748224.177430205</v>
      </c>
    </row>
    <row r="202" spans="1:6" x14ac:dyDescent="0.2">
      <c r="A202" s="10">
        <v>47515</v>
      </c>
      <c r="B202" s="2">
        <f t="shared" si="8"/>
        <v>36688.228693968813</v>
      </c>
      <c r="C202" s="2">
        <f t="shared" si="9"/>
        <v>24988.161182868032</v>
      </c>
      <c r="D202" s="6">
        <f t="shared" si="11"/>
        <v>11700.06751110078</v>
      </c>
      <c r="E202" s="2">
        <f t="shared" si="10"/>
        <v>3736524.1099191043</v>
      </c>
    </row>
    <row r="203" spans="1:6" x14ac:dyDescent="0.2">
      <c r="A203" s="10">
        <v>47543</v>
      </c>
      <c r="B203" s="2">
        <f t="shared" si="8"/>
        <v>36688.228693968813</v>
      </c>
      <c r="C203" s="2">
        <f t="shared" si="9"/>
        <v>24910.160732794029</v>
      </c>
      <c r="D203" s="6">
        <f t="shared" si="11"/>
        <v>11778.067961174784</v>
      </c>
      <c r="E203" s="2">
        <f t="shared" si="10"/>
        <v>3724746.0419579293</v>
      </c>
    </row>
    <row r="204" spans="1:6" x14ac:dyDescent="0.2">
      <c r="A204" s="10">
        <v>47574</v>
      </c>
      <c r="B204" s="2">
        <f t="shared" si="8"/>
        <v>36688.228693968813</v>
      </c>
      <c r="C204" s="2">
        <f t="shared" si="9"/>
        <v>24831.64027971953</v>
      </c>
      <c r="D204" s="6">
        <f t="shared" si="11"/>
        <v>11856.588414249283</v>
      </c>
      <c r="E204" s="2">
        <f t="shared" si="10"/>
        <v>3712889.4535436798</v>
      </c>
    </row>
    <row r="205" spans="1:6" x14ac:dyDescent="0.2">
      <c r="A205" s="10">
        <v>47604</v>
      </c>
      <c r="B205" s="2">
        <f t="shared" si="8"/>
        <v>36688.228693968813</v>
      </c>
      <c r="C205" s="2">
        <f t="shared" si="9"/>
        <v>24752.596356957863</v>
      </c>
      <c r="D205" s="6">
        <f t="shared" si="11"/>
        <v>11935.632337010949</v>
      </c>
      <c r="E205" s="2">
        <f t="shared" si="10"/>
        <v>3700953.8212066689</v>
      </c>
    </row>
    <row r="206" spans="1:6" x14ac:dyDescent="0.2">
      <c r="A206" s="10">
        <v>47635</v>
      </c>
      <c r="B206" s="2">
        <f t="shared" ref="B206:B269" si="12">-$C$8</f>
        <v>36688.228693968813</v>
      </c>
      <c r="C206" s="2">
        <f t="shared" si="9"/>
        <v>24673.025474711128</v>
      </c>
      <c r="D206" s="6">
        <f t="shared" si="11"/>
        <v>12015.203219257684</v>
      </c>
      <c r="E206" s="2">
        <f t="shared" si="10"/>
        <v>3688938.6179874111</v>
      </c>
    </row>
    <row r="207" spans="1:6" x14ac:dyDescent="0.2">
      <c r="A207" s="10">
        <v>47665</v>
      </c>
      <c r="B207" s="2">
        <f t="shared" si="12"/>
        <v>36688.228693968813</v>
      </c>
      <c r="C207" s="2">
        <f t="shared" ref="C207:C270" si="13">E206*$C$5/$C$6</f>
        <v>24592.924119916075</v>
      </c>
      <c r="D207" s="6">
        <f t="shared" si="11"/>
        <v>12095.304574052738</v>
      </c>
      <c r="E207" s="2">
        <f t="shared" ref="E207:E270" si="14">E206-D207</f>
        <v>3676843.3134133583</v>
      </c>
    </row>
    <row r="208" spans="1:6" x14ac:dyDescent="0.2">
      <c r="A208" s="10">
        <v>47696</v>
      </c>
      <c r="B208" s="2">
        <f t="shared" si="12"/>
        <v>36688.228693968813</v>
      </c>
      <c r="C208" s="2">
        <f t="shared" si="13"/>
        <v>24512.288756089056</v>
      </c>
      <c r="D208" s="6">
        <f t="shared" ref="D208:D271" si="15">B208-C208</f>
        <v>12175.939937879757</v>
      </c>
      <c r="E208" s="2">
        <f t="shared" si="14"/>
        <v>3664667.3734754785</v>
      </c>
    </row>
    <row r="209" spans="1:5" x14ac:dyDescent="0.2">
      <c r="A209" s="10">
        <v>47727</v>
      </c>
      <c r="B209" s="2">
        <f t="shared" si="12"/>
        <v>36688.228693968813</v>
      </c>
      <c r="C209" s="2">
        <f t="shared" si="13"/>
        <v>24431.115823169854</v>
      </c>
      <c r="D209" s="6">
        <f t="shared" si="15"/>
        <v>12257.112870798959</v>
      </c>
      <c r="E209" s="2">
        <f t="shared" si="14"/>
        <v>3652410.2606046796</v>
      </c>
    </row>
    <row r="210" spans="1:5" x14ac:dyDescent="0.2">
      <c r="A210" s="10">
        <v>47757</v>
      </c>
      <c r="B210" s="2">
        <f t="shared" si="12"/>
        <v>36688.228693968813</v>
      </c>
      <c r="C210" s="2">
        <f t="shared" si="13"/>
        <v>24349.401737364533</v>
      </c>
      <c r="D210" s="6">
        <f t="shared" si="15"/>
        <v>12338.82695660428</v>
      </c>
      <c r="E210" s="2">
        <f t="shared" si="14"/>
        <v>3640071.4336480754</v>
      </c>
    </row>
    <row r="211" spans="1:5" x14ac:dyDescent="0.2">
      <c r="A211" s="10">
        <v>47788</v>
      </c>
      <c r="B211" s="2">
        <f t="shared" si="12"/>
        <v>36688.228693968813</v>
      </c>
      <c r="C211" s="2">
        <f t="shared" si="13"/>
        <v>24267.142890987172</v>
      </c>
      <c r="D211" s="6">
        <f t="shared" si="15"/>
        <v>12421.085802981641</v>
      </c>
      <c r="E211" s="2">
        <f t="shared" si="14"/>
        <v>3627650.3478450938</v>
      </c>
    </row>
    <row r="212" spans="1:5" x14ac:dyDescent="0.2">
      <c r="A212" s="10">
        <v>47818</v>
      </c>
      <c r="B212" s="2">
        <f t="shared" si="12"/>
        <v>36688.228693968813</v>
      </c>
      <c r="C212" s="2">
        <f t="shared" si="13"/>
        <v>24184.335652300626</v>
      </c>
      <c r="D212" s="6">
        <f t="shared" si="15"/>
        <v>12503.893041668187</v>
      </c>
      <c r="E212" s="2">
        <f t="shared" si="14"/>
        <v>3615146.4548034258</v>
      </c>
    </row>
    <row r="213" spans="1:5" x14ac:dyDescent="0.2">
      <c r="A213" s="10">
        <v>47849</v>
      </c>
      <c r="B213" s="2">
        <f t="shared" si="12"/>
        <v>36688.228693968813</v>
      </c>
      <c r="C213" s="2">
        <f t="shared" si="13"/>
        <v>24100.976365356171</v>
      </c>
      <c r="D213" s="6">
        <f t="shared" si="15"/>
        <v>12587.252328612642</v>
      </c>
      <c r="E213" s="2">
        <f t="shared" si="14"/>
        <v>3602559.202474813</v>
      </c>
    </row>
    <row r="214" spans="1:5" x14ac:dyDescent="0.2">
      <c r="A214" s="10">
        <v>47880</v>
      </c>
      <c r="B214" s="2">
        <f t="shared" si="12"/>
        <v>36688.228693968813</v>
      </c>
      <c r="C214" s="2">
        <f t="shared" si="13"/>
        <v>24017.061349832089</v>
      </c>
      <c r="D214" s="6">
        <f t="shared" si="15"/>
        <v>12671.167344136724</v>
      </c>
      <c r="E214" s="2">
        <f t="shared" si="14"/>
        <v>3589888.0351306763</v>
      </c>
    </row>
    <row r="215" spans="1:5" x14ac:dyDescent="0.2">
      <c r="A215" s="10">
        <v>47908</v>
      </c>
      <c r="B215" s="2">
        <f t="shared" si="12"/>
        <v>36688.228693968813</v>
      </c>
      <c r="C215" s="2">
        <f t="shared" si="13"/>
        <v>23932.586900871174</v>
      </c>
      <c r="D215" s="6">
        <f t="shared" si="15"/>
        <v>12755.641793097639</v>
      </c>
      <c r="E215" s="2">
        <f t="shared" si="14"/>
        <v>3577132.3933375785</v>
      </c>
    </row>
    <row r="216" spans="1:5" x14ac:dyDescent="0.2">
      <c r="A216" s="10">
        <v>47939</v>
      </c>
      <c r="B216" s="2">
        <f t="shared" si="12"/>
        <v>36688.228693968813</v>
      </c>
      <c r="C216" s="2">
        <f t="shared" si="13"/>
        <v>23847.549288917191</v>
      </c>
      <c r="D216" s="6">
        <f t="shared" si="15"/>
        <v>12840.679405051622</v>
      </c>
      <c r="E216" s="2">
        <f t="shared" si="14"/>
        <v>3564291.7139325268</v>
      </c>
    </row>
    <row r="217" spans="1:5" x14ac:dyDescent="0.2">
      <c r="A217" s="10">
        <v>47969</v>
      </c>
      <c r="B217" s="2">
        <f t="shared" si="12"/>
        <v>36688.228693968813</v>
      </c>
      <c r="C217" s="2">
        <f t="shared" si="13"/>
        <v>23761.944759550181</v>
      </c>
      <c r="D217" s="6">
        <f t="shared" si="15"/>
        <v>12926.283934418632</v>
      </c>
      <c r="E217" s="2">
        <f t="shared" si="14"/>
        <v>3551365.4299981082</v>
      </c>
    </row>
    <row r="218" spans="1:5" x14ac:dyDescent="0.2">
      <c r="A218" s="10">
        <v>48000</v>
      </c>
      <c r="B218" s="2">
        <f t="shared" si="12"/>
        <v>36688.228693968813</v>
      </c>
      <c r="C218" s="2">
        <f t="shared" si="13"/>
        <v>23675.769533320723</v>
      </c>
      <c r="D218" s="6">
        <f t="shared" si="15"/>
        <v>13012.45916064809</v>
      </c>
      <c r="E218" s="2">
        <f t="shared" si="14"/>
        <v>3538352.9708374599</v>
      </c>
    </row>
    <row r="219" spans="1:5" x14ac:dyDescent="0.2">
      <c r="A219" s="10">
        <v>48030</v>
      </c>
      <c r="B219" s="2">
        <f t="shared" si="12"/>
        <v>36688.228693968813</v>
      </c>
      <c r="C219" s="2">
        <f t="shared" si="13"/>
        <v>23589.019805583066</v>
      </c>
      <c r="D219" s="6">
        <f t="shared" si="15"/>
        <v>13099.208888385747</v>
      </c>
      <c r="E219" s="2">
        <f t="shared" si="14"/>
        <v>3525253.761949074</v>
      </c>
    </row>
    <row r="220" spans="1:5" x14ac:dyDescent="0.2">
      <c r="A220" s="10">
        <v>48061</v>
      </c>
      <c r="B220" s="2">
        <f t="shared" si="12"/>
        <v>36688.228693968813</v>
      </c>
      <c r="C220" s="2">
        <f t="shared" si="13"/>
        <v>23501.691746327164</v>
      </c>
      <c r="D220" s="6">
        <f t="shared" si="15"/>
        <v>13186.536947641649</v>
      </c>
      <c r="E220" s="2">
        <f t="shared" si="14"/>
        <v>3512067.2250014325</v>
      </c>
    </row>
    <row r="221" spans="1:5" x14ac:dyDescent="0.2">
      <c r="A221" s="10">
        <v>48092</v>
      </c>
      <c r="B221" s="2">
        <f t="shared" si="12"/>
        <v>36688.228693968813</v>
      </c>
      <c r="C221" s="2">
        <f t="shared" si="13"/>
        <v>23413.781500009547</v>
      </c>
      <c r="D221" s="6">
        <f t="shared" si="15"/>
        <v>13274.447193959266</v>
      </c>
      <c r="E221" s="2">
        <f t="shared" si="14"/>
        <v>3498792.7778074732</v>
      </c>
    </row>
    <row r="222" spans="1:5" x14ac:dyDescent="0.2">
      <c r="A222" s="10">
        <v>48122</v>
      </c>
      <c r="B222" s="2">
        <f t="shared" si="12"/>
        <v>36688.228693968813</v>
      </c>
      <c r="C222" s="2">
        <f t="shared" si="13"/>
        <v>23325.285185383156</v>
      </c>
      <c r="D222" s="6">
        <f t="shared" si="15"/>
        <v>13362.943508585657</v>
      </c>
      <c r="E222" s="2">
        <f t="shared" si="14"/>
        <v>3485429.8342988878</v>
      </c>
    </row>
    <row r="223" spans="1:5" x14ac:dyDescent="0.2">
      <c r="A223" s="10">
        <v>48153</v>
      </c>
      <c r="B223" s="2">
        <f t="shared" si="12"/>
        <v>36688.228693968813</v>
      </c>
      <c r="C223" s="2">
        <f t="shared" si="13"/>
        <v>23236.198895325917</v>
      </c>
      <c r="D223" s="6">
        <f t="shared" si="15"/>
        <v>13452.029798642896</v>
      </c>
      <c r="E223" s="2">
        <f t="shared" si="14"/>
        <v>3471977.804500245</v>
      </c>
    </row>
    <row r="224" spans="1:5" x14ac:dyDescent="0.2">
      <c r="A224" s="10">
        <v>48183</v>
      </c>
      <c r="B224" s="2">
        <f t="shared" si="12"/>
        <v>36688.228693968813</v>
      </c>
      <c r="C224" s="2">
        <f t="shared" si="13"/>
        <v>23146.5186966683</v>
      </c>
      <c r="D224" s="6">
        <f t="shared" si="15"/>
        <v>13541.709997300513</v>
      </c>
      <c r="E224" s="2">
        <f t="shared" si="14"/>
        <v>3458436.0945029445</v>
      </c>
    </row>
    <row r="225" spans="1:5" x14ac:dyDescent="0.2">
      <c r="A225" s="10">
        <v>48214</v>
      </c>
      <c r="B225" s="2">
        <f t="shared" si="12"/>
        <v>36688.228693968813</v>
      </c>
      <c r="C225" s="2">
        <f t="shared" si="13"/>
        <v>23056.240630019631</v>
      </c>
      <c r="D225" s="6">
        <f t="shared" si="15"/>
        <v>13631.988063949182</v>
      </c>
      <c r="E225" s="2">
        <f t="shared" si="14"/>
        <v>3444804.1064389953</v>
      </c>
    </row>
    <row r="226" spans="1:5" x14ac:dyDescent="0.2">
      <c r="A226" s="10">
        <v>48245</v>
      </c>
      <c r="B226" s="2">
        <f t="shared" si="12"/>
        <v>36688.228693968813</v>
      </c>
      <c r="C226" s="2">
        <f t="shared" si="13"/>
        <v>22965.3607095933</v>
      </c>
      <c r="D226" s="6">
        <f t="shared" si="15"/>
        <v>13722.867984375513</v>
      </c>
      <c r="E226" s="2">
        <f t="shared" si="14"/>
        <v>3431081.2384546199</v>
      </c>
    </row>
    <row r="227" spans="1:5" x14ac:dyDescent="0.2">
      <c r="A227" s="10">
        <v>48274</v>
      </c>
      <c r="B227" s="2">
        <f t="shared" si="12"/>
        <v>36688.228693968813</v>
      </c>
      <c r="C227" s="2">
        <f t="shared" si="13"/>
        <v>22873.874923030799</v>
      </c>
      <c r="D227" s="6">
        <f t="shared" si="15"/>
        <v>13814.353770938014</v>
      </c>
      <c r="E227" s="2">
        <f t="shared" si="14"/>
        <v>3417266.8846836817</v>
      </c>
    </row>
    <row r="228" spans="1:5" x14ac:dyDescent="0.2">
      <c r="A228" s="10">
        <v>48305</v>
      </c>
      <c r="B228" s="2">
        <f t="shared" si="12"/>
        <v>36688.228693968813</v>
      </c>
      <c r="C228" s="2">
        <f t="shared" si="13"/>
        <v>22781.779231224544</v>
      </c>
      <c r="D228" s="6">
        <f t="shared" si="15"/>
        <v>13906.449462744269</v>
      </c>
      <c r="E228" s="2">
        <f t="shared" si="14"/>
        <v>3403360.4352209372</v>
      </c>
    </row>
    <row r="229" spans="1:5" x14ac:dyDescent="0.2">
      <c r="A229" s="10">
        <v>48335</v>
      </c>
      <c r="B229" s="2">
        <f t="shared" si="12"/>
        <v>36688.228693968813</v>
      </c>
      <c r="C229" s="2">
        <f t="shared" si="13"/>
        <v>22689.069568139585</v>
      </c>
      <c r="D229" s="6">
        <f t="shared" si="15"/>
        <v>13999.159125829228</v>
      </c>
      <c r="E229" s="2">
        <f t="shared" si="14"/>
        <v>3389361.2760951081</v>
      </c>
    </row>
    <row r="230" spans="1:5" x14ac:dyDescent="0.2">
      <c r="A230" s="10">
        <v>48366</v>
      </c>
      <c r="B230" s="2">
        <f t="shared" si="12"/>
        <v>36688.228693968813</v>
      </c>
      <c r="C230" s="2">
        <f t="shared" si="13"/>
        <v>22595.741840634055</v>
      </c>
      <c r="D230" s="6">
        <f t="shared" si="15"/>
        <v>14092.486853334758</v>
      </c>
      <c r="E230" s="2">
        <f t="shared" si="14"/>
        <v>3375268.7892417735</v>
      </c>
    </row>
    <row r="231" spans="1:5" x14ac:dyDescent="0.2">
      <c r="A231" s="10">
        <v>48396</v>
      </c>
      <c r="B231" s="2">
        <f t="shared" si="12"/>
        <v>36688.228693968813</v>
      </c>
      <c r="C231" s="2">
        <f t="shared" si="13"/>
        <v>22501.79192827849</v>
      </c>
      <c r="D231" s="6">
        <f t="shared" si="15"/>
        <v>14186.436765690323</v>
      </c>
      <c r="E231" s="2">
        <f t="shared" si="14"/>
        <v>3361082.3524760832</v>
      </c>
    </row>
    <row r="232" spans="1:5" x14ac:dyDescent="0.2">
      <c r="A232" s="10">
        <v>48427</v>
      </c>
      <c r="B232" s="2">
        <f t="shared" si="12"/>
        <v>36688.228693968813</v>
      </c>
      <c r="C232" s="2">
        <f t="shared" si="13"/>
        <v>22407.215683173887</v>
      </c>
      <c r="D232" s="6">
        <f t="shared" si="15"/>
        <v>14281.013010794926</v>
      </c>
      <c r="E232" s="2">
        <f t="shared" si="14"/>
        <v>3346801.3394652884</v>
      </c>
    </row>
    <row r="233" spans="1:5" x14ac:dyDescent="0.2">
      <c r="A233" s="10">
        <v>48458</v>
      </c>
      <c r="B233" s="2">
        <f t="shared" si="12"/>
        <v>36688.228693968813</v>
      </c>
      <c r="C233" s="2">
        <f t="shared" si="13"/>
        <v>22312.008929768592</v>
      </c>
      <c r="D233" s="6">
        <f t="shared" si="15"/>
        <v>14376.219764200221</v>
      </c>
      <c r="E233" s="2">
        <f t="shared" si="14"/>
        <v>3332425.1197010884</v>
      </c>
    </row>
    <row r="234" spans="1:5" x14ac:dyDescent="0.2">
      <c r="A234" s="10">
        <v>48488</v>
      </c>
      <c r="B234" s="2">
        <f t="shared" si="12"/>
        <v>36688.228693968813</v>
      </c>
      <c r="C234" s="2">
        <f t="shared" si="13"/>
        <v>22216.167464673923</v>
      </c>
      <c r="D234" s="6">
        <f t="shared" si="15"/>
        <v>14472.06122929489</v>
      </c>
      <c r="E234" s="2">
        <f t="shared" si="14"/>
        <v>3317953.0584717933</v>
      </c>
    </row>
    <row r="235" spans="1:5" x14ac:dyDescent="0.2">
      <c r="A235" s="10">
        <v>48519</v>
      </c>
      <c r="B235" s="2">
        <f t="shared" si="12"/>
        <v>36688.228693968813</v>
      </c>
      <c r="C235" s="2">
        <f t="shared" si="13"/>
        <v>22119.687056478622</v>
      </c>
      <c r="D235" s="6">
        <f t="shared" si="15"/>
        <v>14568.541637490191</v>
      </c>
      <c r="E235" s="2">
        <f t="shared" si="14"/>
        <v>3303384.5168343033</v>
      </c>
    </row>
    <row r="236" spans="1:5" x14ac:dyDescent="0.2">
      <c r="A236" s="10">
        <v>48549</v>
      </c>
      <c r="B236" s="2">
        <f t="shared" si="12"/>
        <v>36688.228693968813</v>
      </c>
      <c r="C236" s="2">
        <f t="shared" si="13"/>
        <v>22022.56344556202</v>
      </c>
      <c r="D236" s="6">
        <f t="shared" si="15"/>
        <v>14665.665248406793</v>
      </c>
      <c r="E236" s="2">
        <f t="shared" si="14"/>
        <v>3288718.8515858967</v>
      </c>
    </row>
    <row r="237" spans="1:5" x14ac:dyDescent="0.2">
      <c r="A237" s="10">
        <v>48580</v>
      </c>
      <c r="B237" s="2">
        <f t="shared" si="12"/>
        <v>36688.228693968813</v>
      </c>
      <c r="C237" s="2">
        <f t="shared" si="13"/>
        <v>21924.792343905978</v>
      </c>
      <c r="D237" s="6">
        <f t="shared" si="15"/>
        <v>14763.436350062835</v>
      </c>
      <c r="E237" s="2">
        <f t="shared" si="14"/>
        <v>3273955.4152358337</v>
      </c>
    </row>
    <row r="238" spans="1:5" x14ac:dyDescent="0.2">
      <c r="A238" s="10">
        <v>48611</v>
      </c>
      <c r="B238" s="2">
        <f t="shared" si="12"/>
        <v>36688.228693968813</v>
      </c>
      <c r="C238" s="2">
        <f t="shared" si="13"/>
        <v>21826.369434905559</v>
      </c>
      <c r="D238" s="6">
        <f t="shared" si="15"/>
        <v>14861.859259063254</v>
      </c>
      <c r="E238" s="2">
        <f t="shared" si="14"/>
        <v>3259093.5559767704</v>
      </c>
    </row>
    <row r="239" spans="1:5" x14ac:dyDescent="0.2">
      <c r="A239" s="10">
        <v>48639</v>
      </c>
      <c r="B239" s="2">
        <f t="shared" si="12"/>
        <v>36688.228693968813</v>
      </c>
      <c r="C239" s="2">
        <f t="shared" si="13"/>
        <v>21727.290373178472</v>
      </c>
      <c r="D239" s="6">
        <f t="shared" si="15"/>
        <v>14960.938320790341</v>
      </c>
      <c r="E239" s="2">
        <f t="shared" si="14"/>
        <v>3244132.6176559799</v>
      </c>
    </row>
    <row r="240" spans="1:5" x14ac:dyDescent="0.2">
      <c r="A240" s="10">
        <v>48670</v>
      </c>
      <c r="B240" s="2">
        <f t="shared" si="12"/>
        <v>36688.228693968813</v>
      </c>
      <c r="C240" s="2">
        <f t="shared" si="13"/>
        <v>21627.550784373201</v>
      </c>
      <c r="D240" s="6">
        <f t="shared" si="15"/>
        <v>15060.677909595612</v>
      </c>
      <c r="E240" s="2">
        <f t="shared" si="14"/>
        <v>3229071.9397463845</v>
      </c>
    </row>
    <row r="241" spans="1:5" x14ac:dyDescent="0.2">
      <c r="A241" s="10">
        <v>48700</v>
      </c>
      <c r="B241" s="2">
        <f t="shared" si="12"/>
        <v>36688.228693968813</v>
      </c>
      <c r="C241" s="2">
        <f t="shared" si="13"/>
        <v>21527.146264975898</v>
      </c>
      <c r="D241" s="6">
        <f t="shared" si="15"/>
        <v>15161.082428992915</v>
      </c>
      <c r="E241" s="2">
        <f t="shared" si="14"/>
        <v>3213910.8573173918</v>
      </c>
    </row>
    <row r="242" spans="1:5" x14ac:dyDescent="0.2">
      <c r="A242" s="10">
        <v>48731</v>
      </c>
      <c r="B242" s="2">
        <f t="shared" si="12"/>
        <v>36688.228693968813</v>
      </c>
      <c r="C242" s="2">
        <f t="shared" si="13"/>
        <v>21426.072382115944</v>
      </c>
      <c r="D242" s="6">
        <f t="shared" si="15"/>
        <v>15262.156311852868</v>
      </c>
      <c r="E242" s="2">
        <f t="shared" si="14"/>
        <v>3198648.7010055389</v>
      </c>
    </row>
    <row r="243" spans="1:5" x14ac:dyDescent="0.2">
      <c r="A243" s="10">
        <v>48761</v>
      </c>
      <c r="B243" s="2">
        <f t="shared" si="12"/>
        <v>36688.228693968813</v>
      </c>
      <c r="C243" s="2">
        <f t="shared" si="13"/>
        <v>21324.324673370258</v>
      </c>
      <c r="D243" s="6">
        <f t="shared" si="15"/>
        <v>15363.904020598555</v>
      </c>
      <c r="E243" s="2">
        <f t="shared" si="14"/>
        <v>3183284.7969849403</v>
      </c>
    </row>
    <row r="244" spans="1:5" x14ac:dyDescent="0.2">
      <c r="A244" s="10">
        <v>48792</v>
      </c>
      <c r="B244" s="2">
        <f t="shared" si="12"/>
        <v>36688.228693968813</v>
      </c>
      <c r="C244" s="2">
        <f t="shared" si="13"/>
        <v>21221.898646566271</v>
      </c>
      <c r="D244" s="6">
        <f t="shared" si="15"/>
        <v>15466.330047402542</v>
      </c>
      <c r="E244" s="2">
        <f t="shared" si="14"/>
        <v>3167818.4669375378</v>
      </c>
    </row>
    <row r="245" spans="1:5" x14ac:dyDescent="0.2">
      <c r="A245" s="10">
        <v>48823</v>
      </c>
      <c r="B245" s="2">
        <f t="shared" si="12"/>
        <v>36688.228693968813</v>
      </c>
      <c r="C245" s="2">
        <f t="shared" si="13"/>
        <v>21118.789779583585</v>
      </c>
      <c r="D245" s="6">
        <f t="shared" si="15"/>
        <v>15569.438914385228</v>
      </c>
      <c r="E245" s="2">
        <f t="shared" si="14"/>
        <v>3152249.0280231526</v>
      </c>
    </row>
    <row r="246" spans="1:5" x14ac:dyDescent="0.2">
      <c r="A246" s="10">
        <v>48853</v>
      </c>
      <c r="B246" s="2">
        <f t="shared" si="12"/>
        <v>36688.228693968813</v>
      </c>
      <c r="C246" s="2">
        <f t="shared" si="13"/>
        <v>21014.993520154352</v>
      </c>
      <c r="D246" s="6">
        <f t="shared" si="15"/>
        <v>15673.235173814461</v>
      </c>
      <c r="E246" s="2">
        <f t="shared" si="14"/>
        <v>3136575.7928493381</v>
      </c>
    </row>
    <row r="247" spans="1:5" x14ac:dyDescent="0.2">
      <c r="A247" s="10">
        <v>48884</v>
      </c>
      <c r="B247" s="2">
        <f t="shared" si="12"/>
        <v>36688.228693968813</v>
      </c>
      <c r="C247" s="2">
        <f t="shared" si="13"/>
        <v>20910.505285662253</v>
      </c>
      <c r="D247" s="6">
        <f t="shared" si="15"/>
        <v>15777.72340830656</v>
      </c>
      <c r="E247" s="2">
        <f t="shared" si="14"/>
        <v>3120798.0694410317</v>
      </c>
    </row>
    <row r="248" spans="1:5" x14ac:dyDescent="0.2">
      <c r="A248" s="10">
        <v>48914</v>
      </c>
      <c r="B248" s="2">
        <f t="shared" si="12"/>
        <v>36688.228693968813</v>
      </c>
      <c r="C248" s="2">
        <f t="shared" si="13"/>
        <v>20805.320462940213</v>
      </c>
      <c r="D248" s="6">
        <f t="shared" si="15"/>
        <v>15882.908231028599</v>
      </c>
      <c r="E248" s="2">
        <f t="shared" si="14"/>
        <v>3104915.1612100028</v>
      </c>
    </row>
    <row r="249" spans="1:5" x14ac:dyDescent="0.2">
      <c r="A249" s="10">
        <v>48945</v>
      </c>
      <c r="B249" s="2">
        <f t="shared" si="12"/>
        <v>36688.228693968813</v>
      </c>
      <c r="C249" s="2">
        <f t="shared" si="13"/>
        <v>20699.434408066685</v>
      </c>
      <c r="D249" s="6">
        <f t="shared" si="15"/>
        <v>15988.794285902128</v>
      </c>
      <c r="E249" s="2">
        <f t="shared" si="14"/>
        <v>3088926.3669241006</v>
      </c>
    </row>
    <row r="250" spans="1:5" x14ac:dyDescent="0.2">
      <c r="A250" s="10">
        <v>48976</v>
      </c>
      <c r="B250" s="2">
        <f t="shared" si="12"/>
        <v>36688.228693968813</v>
      </c>
      <c r="C250" s="2">
        <f t="shared" si="13"/>
        <v>20592.84244616067</v>
      </c>
      <c r="D250" s="6">
        <f t="shared" si="15"/>
        <v>16095.386247808143</v>
      </c>
      <c r="E250" s="2">
        <f t="shared" si="14"/>
        <v>3072830.9806762924</v>
      </c>
    </row>
    <row r="251" spans="1:5" x14ac:dyDescent="0.2">
      <c r="A251" s="10">
        <v>49004</v>
      </c>
      <c r="B251" s="2">
        <f t="shared" si="12"/>
        <v>36688.228693968813</v>
      </c>
      <c r="C251" s="2">
        <f t="shared" si="13"/>
        <v>20485.539871175282</v>
      </c>
      <c r="D251" s="6">
        <f t="shared" si="15"/>
        <v>16202.688822793531</v>
      </c>
      <c r="E251" s="2">
        <f t="shared" si="14"/>
        <v>3056628.2918534991</v>
      </c>
    </row>
    <row r="252" spans="1:5" x14ac:dyDescent="0.2">
      <c r="A252" s="10">
        <v>49035</v>
      </c>
      <c r="B252" s="2">
        <f t="shared" si="12"/>
        <v>36688.228693968813</v>
      </c>
      <c r="C252" s="2">
        <f t="shared" si="13"/>
        <v>20377.521945689994</v>
      </c>
      <c r="D252" s="6">
        <f t="shared" si="15"/>
        <v>16310.706748278819</v>
      </c>
      <c r="E252" s="2">
        <f t="shared" si="14"/>
        <v>3040317.5851052203</v>
      </c>
    </row>
    <row r="253" spans="1:5" x14ac:dyDescent="0.2">
      <c r="A253" s="10">
        <v>49065</v>
      </c>
      <c r="B253" s="2">
        <f t="shared" si="12"/>
        <v>36688.228693968813</v>
      </c>
      <c r="C253" s="2">
        <f t="shared" si="13"/>
        <v>20268.78390070147</v>
      </c>
      <c r="D253" s="6">
        <f t="shared" si="15"/>
        <v>16419.444793267343</v>
      </c>
      <c r="E253" s="2">
        <f t="shared" si="14"/>
        <v>3023898.1403119531</v>
      </c>
    </row>
    <row r="254" spans="1:5" x14ac:dyDescent="0.2">
      <c r="A254" s="10">
        <v>49096</v>
      </c>
      <c r="B254" s="2">
        <f t="shared" si="12"/>
        <v>36688.228693968813</v>
      </c>
      <c r="C254" s="2">
        <f t="shared" si="13"/>
        <v>20159.320935413019</v>
      </c>
      <c r="D254" s="6">
        <f t="shared" si="15"/>
        <v>16528.907758555793</v>
      </c>
      <c r="E254" s="2">
        <f t="shared" si="14"/>
        <v>3007369.2325533973</v>
      </c>
    </row>
    <row r="255" spans="1:5" x14ac:dyDescent="0.2">
      <c r="A255" s="10">
        <v>49126</v>
      </c>
      <c r="B255" s="2">
        <f t="shared" si="12"/>
        <v>36688.228693968813</v>
      </c>
      <c r="C255" s="2">
        <f t="shared" si="13"/>
        <v>20049.128217022651</v>
      </c>
      <c r="D255" s="6">
        <f t="shared" si="15"/>
        <v>16639.100476946162</v>
      </c>
      <c r="E255" s="2">
        <f t="shared" si="14"/>
        <v>2990730.1320764511</v>
      </c>
    </row>
    <row r="256" spans="1:5" x14ac:dyDescent="0.2">
      <c r="A256" s="10">
        <v>49157</v>
      </c>
      <c r="B256" s="2">
        <f t="shared" si="12"/>
        <v>36688.228693968813</v>
      </c>
      <c r="C256" s="2">
        <f t="shared" si="13"/>
        <v>19938.200880509674</v>
      </c>
      <c r="D256" s="6">
        <f t="shared" si="15"/>
        <v>16750.027813459139</v>
      </c>
      <c r="E256" s="2">
        <f t="shared" si="14"/>
        <v>2973980.1042629918</v>
      </c>
    </row>
    <row r="257" spans="1:5" x14ac:dyDescent="0.2">
      <c r="A257" s="10">
        <v>49188</v>
      </c>
      <c r="B257" s="2">
        <f t="shared" si="12"/>
        <v>36688.228693968813</v>
      </c>
      <c r="C257" s="2">
        <f t="shared" si="13"/>
        <v>19826.534028419945</v>
      </c>
      <c r="D257" s="6">
        <f t="shared" si="15"/>
        <v>16861.694665548868</v>
      </c>
      <c r="E257" s="2">
        <f t="shared" si="14"/>
        <v>2957118.409597443</v>
      </c>
    </row>
    <row r="258" spans="1:5" x14ac:dyDescent="0.2">
      <c r="A258" s="10">
        <v>49218</v>
      </c>
      <c r="B258" s="2">
        <f t="shared" si="12"/>
        <v>36688.228693968813</v>
      </c>
      <c r="C258" s="2">
        <f t="shared" si="13"/>
        <v>19714.122730649618</v>
      </c>
      <c r="D258" s="6">
        <f t="shared" si="15"/>
        <v>16974.105963319194</v>
      </c>
      <c r="E258" s="2">
        <f t="shared" si="14"/>
        <v>2940144.3036341239</v>
      </c>
    </row>
    <row r="259" spans="1:5" x14ac:dyDescent="0.2">
      <c r="A259" s="10">
        <v>49249</v>
      </c>
      <c r="B259" s="2">
        <f t="shared" si="12"/>
        <v>36688.228693968813</v>
      </c>
      <c r="C259" s="2">
        <f t="shared" si="13"/>
        <v>19600.962024227494</v>
      </c>
      <c r="D259" s="6">
        <f t="shared" si="15"/>
        <v>17087.266669741319</v>
      </c>
      <c r="E259" s="2">
        <f t="shared" si="14"/>
        <v>2923057.0369643825</v>
      </c>
    </row>
    <row r="260" spans="1:5" x14ac:dyDescent="0.2">
      <c r="A260" s="10">
        <v>49279</v>
      </c>
      <c r="B260" s="2">
        <f t="shared" si="12"/>
        <v>36688.228693968813</v>
      </c>
      <c r="C260" s="2">
        <f t="shared" si="13"/>
        <v>19487.046913095885</v>
      </c>
      <c r="D260" s="6">
        <f t="shared" si="15"/>
        <v>17201.181780872928</v>
      </c>
      <c r="E260" s="2">
        <f t="shared" si="14"/>
        <v>2905855.8551835096</v>
      </c>
    </row>
    <row r="261" spans="1:5" x14ac:dyDescent="0.2">
      <c r="A261" s="10">
        <v>49310</v>
      </c>
      <c r="B261" s="2">
        <f t="shared" si="12"/>
        <v>36688.228693968813</v>
      </c>
      <c r="C261" s="2">
        <f t="shared" si="13"/>
        <v>19372.372367890064</v>
      </c>
      <c r="D261" s="6">
        <f t="shared" si="15"/>
        <v>17315.856326078749</v>
      </c>
      <c r="E261" s="2">
        <f t="shared" si="14"/>
        <v>2888539.9988574311</v>
      </c>
    </row>
    <row r="262" spans="1:5" x14ac:dyDescent="0.2">
      <c r="A262" s="10">
        <v>49341</v>
      </c>
      <c r="B262" s="2">
        <f t="shared" si="12"/>
        <v>36688.228693968813</v>
      </c>
      <c r="C262" s="2">
        <f t="shared" si="13"/>
        <v>19256.933325716207</v>
      </c>
      <c r="D262" s="6">
        <f t="shared" si="15"/>
        <v>17431.295368252606</v>
      </c>
      <c r="E262" s="2">
        <f t="shared" si="14"/>
        <v>2871108.7034891783</v>
      </c>
    </row>
    <row r="263" spans="1:5" x14ac:dyDescent="0.2">
      <c r="A263" s="10">
        <v>49369</v>
      </c>
      <c r="B263" s="2">
        <f t="shared" si="12"/>
        <v>36688.228693968813</v>
      </c>
      <c r="C263" s="2">
        <f t="shared" si="13"/>
        <v>19140.724689927858</v>
      </c>
      <c r="D263" s="6">
        <f t="shared" si="15"/>
        <v>17547.504004040955</v>
      </c>
      <c r="E263" s="2">
        <f t="shared" si="14"/>
        <v>2853561.1994851376</v>
      </c>
    </row>
    <row r="264" spans="1:5" x14ac:dyDescent="0.2">
      <c r="A264" s="10">
        <v>49400</v>
      </c>
      <c r="B264" s="2">
        <f t="shared" si="12"/>
        <v>36688.228693968813</v>
      </c>
      <c r="C264" s="2">
        <f t="shared" si="13"/>
        <v>19023.741329900917</v>
      </c>
      <c r="D264" s="6">
        <f t="shared" si="15"/>
        <v>17664.487364067896</v>
      </c>
      <c r="E264" s="2">
        <f t="shared" si="14"/>
        <v>2835896.7121210699</v>
      </c>
    </row>
    <row r="265" spans="1:5" x14ac:dyDescent="0.2">
      <c r="A265" s="10">
        <v>49430</v>
      </c>
      <c r="B265" s="2">
        <f t="shared" si="12"/>
        <v>36688.228693968813</v>
      </c>
      <c r="C265" s="2">
        <f t="shared" si="13"/>
        <v>18905.978080807134</v>
      </c>
      <c r="D265" s="6">
        <f t="shared" si="15"/>
        <v>17782.250613161679</v>
      </c>
      <c r="E265" s="2">
        <f t="shared" si="14"/>
        <v>2818114.4615079081</v>
      </c>
    </row>
    <row r="266" spans="1:5" x14ac:dyDescent="0.2">
      <c r="A266" s="10">
        <v>49461</v>
      </c>
      <c r="B266" s="2">
        <f t="shared" si="12"/>
        <v>36688.228693968813</v>
      </c>
      <c r="C266" s="2">
        <f t="shared" si="13"/>
        <v>18787.429743386052</v>
      </c>
      <c r="D266" s="6">
        <f t="shared" si="15"/>
        <v>17900.798950582761</v>
      </c>
      <c r="E266" s="2">
        <f t="shared" si="14"/>
        <v>2800213.6625573253</v>
      </c>
    </row>
    <row r="267" spans="1:5" x14ac:dyDescent="0.2">
      <c r="A267" s="10">
        <v>49491</v>
      </c>
      <c r="B267" s="2">
        <f t="shared" si="12"/>
        <v>36688.228693968813</v>
      </c>
      <c r="C267" s="2">
        <f t="shared" si="13"/>
        <v>18668.091083715502</v>
      </c>
      <c r="D267" s="6">
        <f t="shared" si="15"/>
        <v>18020.13761025331</v>
      </c>
      <c r="E267" s="2">
        <f t="shared" si="14"/>
        <v>2782193.5249470719</v>
      </c>
    </row>
    <row r="268" spans="1:5" x14ac:dyDescent="0.2">
      <c r="A268" s="10">
        <v>49522</v>
      </c>
      <c r="B268" s="2">
        <f t="shared" si="12"/>
        <v>36688.228693968813</v>
      </c>
      <c r="C268" s="2">
        <f t="shared" si="13"/>
        <v>18547.956832980479</v>
      </c>
      <c r="D268" s="6">
        <f t="shared" si="15"/>
        <v>18140.271860988334</v>
      </c>
      <c r="E268" s="2">
        <f t="shared" si="14"/>
        <v>2764053.2530860836</v>
      </c>
    </row>
    <row r="269" spans="1:5" x14ac:dyDescent="0.2">
      <c r="A269" s="10">
        <v>49553</v>
      </c>
      <c r="B269" s="2">
        <f t="shared" si="12"/>
        <v>36688.228693968813</v>
      </c>
      <c r="C269" s="2">
        <f t="shared" si="13"/>
        <v>18427.021687240558</v>
      </c>
      <c r="D269" s="6">
        <f t="shared" si="15"/>
        <v>18261.207006728255</v>
      </c>
      <c r="E269" s="2">
        <f t="shared" si="14"/>
        <v>2745792.0460793553</v>
      </c>
    </row>
    <row r="270" spans="1:5" x14ac:dyDescent="0.2">
      <c r="A270" s="10">
        <v>49583</v>
      </c>
      <c r="B270" s="2">
        <f t="shared" ref="B270:B333" si="16">-$C$8</f>
        <v>36688.228693968813</v>
      </c>
      <c r="C270" s="2">
        <f t="shared" si="13"/>
        <v>18305.280307195702</v>
      </c>
      <c r="D270" s="6">
        <f t="shared" si="15"/>
        <v>18382.948386773111</v>
      </c>
      <c r="E270" s="2">
        <f t="shared" si="14"/>
        <v>2727409.0976925823</v>
      </c>
    </row>
    <row r="271" spans="1:5" x14ac:dyDescent="0.2">
      <c r="A271" s="10">
        <v>49614</v>
      </c>
      <c r="B271" s="2">
        <f t="shared" si="16"/>
        <v>36688.228693968813</v>
      </c>
      <c r="C271" s="2">
        <f t="shared" ref="C271:C334" si="17">E270*$C$5/$C$6</f>
        <v>18182.72731795055</v>
      </c>
      <c r="D271" s="6">
        <f t="shared" si="15"/>
        <v>18505.501376018263</v>
      </c>
      <c r="E271" s="2">
        <f t="shared" ref="E271:E334" si="18">E270-D271</f>
        <v>2708903.5963165639</v>
      </c>
    </row>
    <row r="272" spans="1:5" x14ac:dyDescent="0.2">
      <c r="A272" s="10">
        <v>49644</v>
      </c>
      <c r="B272" s="2">
        <f t="shared" si="16"/>
        <v>36688.228693968813</v>
      </c>
      <c r="C272" s="2">
        <f t="shared" si="17"/>
        <v>18059.357308777093</v>
      </c>
      <c r="D272" s="6">
        <f t="shared" ref="D272:D335" si="19">B272-C272</f>
        <v>18628.87138519172</v>
      </c>
      <c r="E272" s="2">
        <f t="shared" si="18"/>
        <v>2690274.7249313723</v>
      </c>
    </row>
    <row r="273" spans="1:5" x14ac:dyDescent="0.2">
      <c r="A273" s="10">
        <v>49675</v>
      </c>
      <c r="B273" s="2">
        <f t="shared" si="16"/>
        <v>36688.228693968813</v>
      </c>
      <c r="C273" s="2">
        <f t="shared" si="17"/>
        <v>17935.164832875817</v>
      </c>
      <c r="D273" s="6">
        <f t="shared" si="19"/>
        <v>18753.063861092996</v>
      </c>
      <c r="E273" s="2">
        <f t="shared" si="18"/>
        <v>2671521.6610702793</v>
      </c>
    </row>
    <row r="274" spans="1:5" x14ac:dyDescent="0.2">
      <c r="A274" s="10">
        <v>49706</v>
      </c>
      <c r="B274" s="2">
        <f t="shared" si="16"/>
        <v>36688.228693968813</v>
      </c>
      <c r="C274" s="2">
        <f t="shared" si="17"/>
        <v>17810.144407135198</v>
      </c>
      <c r="D274" s="6">
        <f t="shared" si="19"/>
        <v>18878.084286833615</v>
      </c>
      <c r="E274" s="2">
        <f t="shared" si="18"/>
        <v>2652643.5767834457</v>
      </c>
    </row>
    <row r="275" spans="1:5" x14ac:dyDescent="0.2">
      <c r="A275" s="10">
        <v>49735</v>
      </c>
      <c r="B275" s="2">
        <f t="shared" si="16"/>
        <v>36688.228693968813</v>
      </c>
      <c r="C275" s="2">
        <f t="shared" si="17"/>
        <v>17684.290511889638</v>
      </c>
      <c r="D275" s="6">
        <f t="shared" si="19"/>
        <v>19003.938182079175</v>
      </c>
      <c r="E275" s="2">
        <f t="shared" si="18"/>
        <v>2633639.6386013664</v>
      </c>
    </row>
    <row r="276" spans="1:5" x14ac:dyDescent="0.2">
      <c r="A276" s="10">
        <v>49766</v>
      </c>
      <c r="B276" s="2">
        <f t="shared" si="16"/>
        <v>36688.228693968813</v>
      </c>
      <c r="C276" s="2">
        <f t="shared" si="17"/>
        <v>17557.597590675778</v>
      </c>
      <c r="D276" s="6">
        <f t="shared" si="19"/>
        <v>19130.631103293035</v>
      </c>
      <c r="E276" s="2">
        <f t="shared" si="18"/>
        <v>2614509.0074980734</v>
      </c>
    </row>
    <row r="277" spans="1:5" x14ac:dyDescent="0.2">
      <c r="A277" s="10">
        <v>49796</v>
      </c>
      <c r="B277" s="2">
        <f t="shared" si="16"/>
        <v>36688.228693968813</v>
      </c>
      <c r="C277" s="2">
        <f t="shared" si="17"/>
        <v>17430.060049987154</v>
      </c>
      <c r="D277" s="6">
        <f t="shared" si="19"/>
        <v>19258.168643981659</v>
      </c>
      <c r="E277" s="2">
        <f t="shared" si="18"/>
        <v>2595250.8388540917</v>
      </c>
    </row>
    <row r="278" spans="1:5" x14ac:dyDescent="0.2">
      <c r="A278" s="10">
        <v>49827</v>
      </c>
      <c r="B278" s="2">
        <f t="shared" si="16"/>
        <v>36688.228693968813</v>
      </c>
      <c r="C278" s="2">
        <f t="shared" si="17"/>
        <v>17301.67225902728</v>
      </c>
      <c r="D278" s="6">
        <f t="shared" si="19"/>
        <v>19386.556434941533</v>
      </c>
      <c r="E278" s="2">
        <f t="shared" si="18"/>
        <v>2575864.2824191502</v>
      </c>
    </row>
    <row r="279" spans="1:5" x14ac:dyDescent="0.2">
      <c r="A279" s="10">
        <v>49857</v>
      </c>
      <c r="B279" s="2">
        <f t="shared" si="16"/>
        <v>36688.228693968813</v>
      </c>
      <c r="C279" s="2">
        <f t="shared" si="17"/>
        <v>17172.428549461001</v>
      </c>
      <c r="D279" s="6">
        <f t="shared" si="19"/>
        <v>19515.800144507812</v>
      </c>
      <c r="E279" s="2">
        <f t="shared" si="18"/>
        <v>2556348.4822746422</v>
      </c>
    </row>
    <row r="280" spans="1:5" x14ac:dyDescent="0.2">
      <c r="A280" s="10">
        <v>49888</v>
      </c>
      <c r="B280" s="2">
        <f t="shared" si="16"/>
        <v>36688.228693968813</v>
      </c>
      <c r="C280" s="2">
        <f t="shared" si="17"/>
        <v>17042.323215164284</v>
      </c>
      <c r="D280" s="6">
        <f t="shared" si="19"/>
        <v>19645.905478804529</v>
      </c>
      <c r="E280" s="2">
        <f t="shared" si="18"/>
        <v>2536702.5767958378</v>
      </c>
    </row>
    <row r="281" spans="1:5" x14ac:dyDescent="0.2">
      <c r="A281" s="10">
        <v>49919</v>
      </c>
      <c r="B281" s="2">
        <f t="shared" si="16"/>
        <v>36688.228693968813</v>
      </c>
      <c r="C281" s="2">
        <f t="shared" si="17"/>
        <v>16911.35051197225</v>
      </c>
      <c r="D281" s="6">
        <f t="shared" si="19"/>
        <v>19776.878181996562</v>
      </c>
      <c r="E281" s="2">
        <f t="shared" si="18"/>
        <v>2516925.6986138411</v>
      </c>
    </row>
    <row r="282" spans="1:5" x14ac:dyDescent="0.2">
      <c r="A282" s="10">
        <v>49949</v>
      </c>
      <c r="B282" s="2">
        <f t="shared" si="16"/>
        <v>36688.228693968813</v>
      </c>
      <c r="C282" s="2">
        <f t="shared" si="17"/>
        <v>16779.504657425608</v>
      </c>
      <c r="D282" s="6">
        <f t="shared" si="19"/>
        <v>19908.724036543204</v>
      </c>
      <c r="E282" s="2">
        <f t="shared" si="18"/>
        <v>2497016.9745772979</v>
      </c>
    </row>
    <row r="283" spans="1:5" x14ac:dyDescent="0.2">
      <c r="A283" s="10">
        <v>49980</v>
      </c>
      <c r="B283" s="2">
        <f t="shared" si="16"/>
        <v>36688.228693968813</v>
      </c>
      <c r="C283" s="2">
        <f t="shared" si="17"/>
        <v>16646.779830515319</v>
      </c>
      <c r="D283" s="6">
        <f t="shared" si="19"/>
        <v>20041.448863453494</v>
      </c>
      <c r="E283" s="2">
        <f t="shared" si="18"/>
        <v>2476975.5257138442</v>
      </c>
    </row>
    <row r="284" spans="1:5" x14ac:dyDescent="0.2">
      <c r="A284" s="10">
        <v>50010</v>
      </c>
      <c r="B284" s="2">
        <f t="shared" si="16"/>
        <v>36688.228693968813</v>
      </c>
      <c r="C284" s="2">
        <f t="shared" si="17"/>
        <v>16513.170171425631</v>
      </c>
      <c r="D284" s="6">
        <f t="shared" si="19"/>
        <v>20175.058522543182</v>
      </c>
      <c r="E284" s="2">
        <f t="shared" si="18"/>
        <v>2456800.4671913008</v>
      </c>
    </row>
    <row r="285" spans="1:5" x14ac:dyDescent="0.2">
      <c r="A285" s="10">
        <v>50041</v>
      </c>
      <c r="B285" s="2">
        <f t="shared" si="16"/>
        <v>36688.228693968813</v>
      </c>
      <c r="C285" s="2">
        <f t="shared" si="17"/>
        <v>16378.669781275339</v>
      </c>
      <c r="D285" s="6">
        <f t="shared" si="19"/>
        <v>20309.558912693472</v>
      </c>
      <c r="E285" s="2">
        <f t="shared" si="18"/>
        <v>2436490.9082786073</v>
      </c>
    </row>
    <row r="286" spans="1:5" x14ac:dyDescent="0.2">
      <c r="A286" s="10">
        <v>50072</v>
      </c>
      <c r="B286" s="2">
        <f t="shared" si="16"/>
        <v>36688.228693968813</v>
      </c>
      <c r="C286" s="2">
        <f t="shared" si="17"/>
        <v>16243.272721857384</v>
      </c>
      <c r="D286" s="6">
        <f t="shared" si="19"/>
        <v>20444.955972111427</v>
      </c>
      <c r="E286" s="2">
        <f t="shared" si="18"/>
        <v>2416045.952306496</v>
      </c>
    </row>
    <row r="287" spans="1:5" x14ac:dyDescent="0.2">
      <c r="A287" s="10">
        <v>50100</v>
      </c>
      <c r="B287" s="2">
        <f t="shared" si="16"/>
        <v>36688.228693968813</v>
      </c>
      <c r="C287" s="2">
        <f t="shared" si="17"/>
        <v>16106.973015376641</v>
      </c>
      <c r="D287" s="6">
        <f t="shared" si="19"/>
        <v>20581.25567859217</v>
      </c>
      <c r="E287" s="2">
        <f t="shared" si="18"/>
        <v>2395464.6966279037</v>
      </c>
    </row>
    <row r="288" spans="1:5" x14ac:dyDescent="0.2">
      <c r="A288" s="10">
        <v>50131</v>
      </c>
      <c r="B288" s="2">
        <f t="shared" si="16"/>
        <v>36688.228693968813</v>
      </c>
      <c r="C288" s="2">
        <f t="shared" si="17"/>
        <v>15969.764644186025</v>
      </c>
      <c r="D288" s="6">
        <f t="shared" si="19"/>
        <v>20718.464049782786</v>
      </c>
      <c r="E288" s="2">
        <f t="shared" si="18"/>
        <v>2374746.2325781211</v>
      </c>
    </row>
    <row r="289" spans="1:5" x14ac:dyDescent="0.2">
      <c r="A289" s="10">
        <v>50161</v>
      </c>
      <c r="B289" s="2">
        <f t="shared" si="16"/>
        <v>36688.228693968813</v>
      </c>
      <c r="C289" s="2">
        <f t="shared" si="17"/>
        <v>15831.641550520808</v>
      </c>
      <c r="D289" s="6">
        <f t="shared" si="19"/>
        <v>20856.587143448007</v>
      </c>
      <c r="E289" s="2">
        <f t="shared" si="18"/>
        <v>2353889.6454346729</v>
      </c>
    </row>
    <row r="290" spans="1:5" x14ac:dyDescent="0.2">
      <c r="A290" s="10">
        <v>50192</v>
      </c>
      <c r="B290" s="2">
        <f t="shared" si="16"/>
        <v>36688.228693968813</v>
      </c>
      <c r="C290" s="2">
        <f t="shared" si="17"/>
        <v>15692.597636231154</v>
      </c>
      <c r="D290" s="6">
        <f t="shared" si="19"/>
        <v>20995.631057737657</v>
      </c>
      <c r="E290" s="2">
        <f t="shared" si="18"/>
        <v>2332894.0143769351</v>
      </c>
    </row>
    <row r="291" spans="1:5" x14ac:dyDescent="0.2">
      <c r="A291" s="10">
        <v>50222</v>
      </c>
      <c r="B291" s="2">
        <f t="shared" si="16"/>
        <v>36688.228693968813</v>
      </c>
      <c r="C291" s="2">
        <f t="shared" si="17"/>
        <v>15552.626762512902</v>
      </c>
      <c r="D291" s="6">
        <f t="shared" si="19"/>
        <v>21135.601931455909</v>
      </c>
      <c r="E291" s="2">
        <f t="shared" si="18"/>
        <v>2311758.4124454791</v>
      </c>
    </row>
    <row r="292" spans="1:5" x14ac:dyDescent="0.2">
      <c r="A292" s="10">
        <v>50253</v>
      </c>
      <c r="B292" s="2">
        <f t="shared" si="16"/>
        <v>36688.228693968813</v>
      </c>
      <c r="C292" s="2">
        <f t="shared" si="17"/>
        <v>15411.722749636529</v>
      </c>
      <c r="D292" s="6">
        <f t="shared" si="19"/>
        <v>21276.505944332283</v>
      </c>
      <c r="E292" s="2">
        <f t="shared" si="18"/>
        <v>2290481.906501147</v>
      </c>
    </row>
    <row r="293" spans="1:5" x14ac:dyDescent="0.2">
      <c r="A293" s="10">
        <v>50284</v>
      </c>
      <c r="B293" s="2">
        <f t="shared" si="16"/>
        <v>36688.228693968813</v>
      </c>
      <c r="C293" s="2">
        <f t="shared" si="17"/>
        <v>15269.879376674313</v>
      </c>
      <c r="D293" s="6">
        <f t="shared" si="19"/>
        <v>21418.349317294502</v>
      </c>
      <c r="E293" s="2">
        <f t="shared" si="18"/>
        <v>2269063.5571838524</v>
      </c>
    </row>
    <row r="294" spans="1:5" x14ac:dyDescent="0.2">
      <c r="A294" s="10">
        <v>50314</v>
      </c>
      <c r="B294" s="2">
        <f t="shared" si="16"/>
        <v>36688.228693968813</v>
      </c>
      <c r="C294" s="2">
        <f t="shared" si="17"/>
        <v>15127.090381225682</v>
      </c>
      <c r="D294" s="6">
        <f t="shared" si="19"/>
        <v>21561.138312743133</v>
      </c>
      <c r="E294" s="2">
        <f t="shared" si="18"/>
        <v>2247502.4188711094</v>
      </c>
    </row>
    <row r="295" spans="1:5" x14ac:dyDescent="0.2">
      <c r="A295" s="10">
        <v>50345</v>
      </c>
      <c r="B295" s="2">
        <f t="shared" si="16"/>
        <v>36688.228693968813</v>
      </c>
      <c r="C295" s="2">
        <f t="shared" si="17"/>
        <v>14983.349459140729</v>
      </c>
      <c r="D295" s="6">
        <f t="shared" si="19"/>
        <v>21704.879234828084</v>
      </c>
      <c r="E295" s="2">
        <f t="shared" si="18"/>
        <v>2225797.5396362813</v>
      </c>
    </row>
    <row r="296" spans="1:5" x14ac:dyDescent="0.2">
      <c r="A296" s="10">
        <v>50375</v>
      </c>
      <c r="B296" s="2">
        <f t="shared" si="16"/>
        <v>36688.228693968813</v>
      </c>
      <c r="C296" s="2">
        <f t="shared" si="17"/>
        <v>14838.650264241876</v>
      </c>
      <c r="D296" s="6">
        <f t="shared" si="19"/>
        <v>21849.578429726935</v>
      </c>
      <c r="E296" s="2">
        <f t="shared" si="18"/>
        <v>2203947.9612065544</v>
      </c>
    </row>
    <row r="297" spans="1:5" x14ac:dyDescent="0.2">
      <c r="A297" s="10">
        <v>50406</v>
      </c>
      <c r="B297" s="2">
        <f t="shared" si="16"/>
        <v>36688.228693968813</v>
      </c>
      <c r="C297" s="2">
        <f t="shared" si="17"/>
        <v>14692.986408043696</v>
      </c>
      <c r="D297" s="6">
        <f t="shared" si="19"/>
        <v>21995.242285925116</v>
      </c>
      <c r="E297" s="2">
        <f t="shared" si="18"/>
        <v>2181952.7189206295</v>
      </c>
    </row>
    <row r="298" spans="1:5" x14ac:dyDescent="0.2">
      <c r="A298" s="10">
        <v>50437</v>
      </c>
      <c r="B298" s="2">
        <f t="shared" si="16"/>
        <v>36688.228693968813</v>
      </c>
      <c r="C298" s="2">
        <f t="shared" si="17"/>
        <v>14546.351459470863</v>
      </c>
      <c r="D298" s="6">
        <f t="shared" si="19"/>
        <v>22141.877234497952</v>
      </c>
      <c r="E298" s="2">
        <f t="shared" si="18"/>
        <v>2159810.8416861314</v>
      </c>
    </row>
    <row r="299" spans="1:5" x14ac:dyDescent="0.2">
      <c r="A299" s="10">
        <v>50465</v>
      </c>
      <c r="B299" s="2">
        <f t="shared" si="16"/>
        <v>36688.228693968813</v>
      </c>
      <c r="C299" s="2">
        <f t="shared" si="17"/>
        <v>14398.73894457421</v>
      </c>
      <c r="D299" s="6">
        <f t="shared" si="19"/>
        <v>22289.489749394605</v>
      </c>
      <c r="E299" s="2">
        <f t="shared" si="18"/>
        <v>2137521.3519367366</v>
      </c>
    </row>
    <row r="300" spans="1:5" x14ac:dyDescent="0.2">
      <c r="A300" s="10">
        <v>50496</v>
      </c>
      <c r="B300" s="2">
        <f t="shared" si="16"/>
        <v>36688.228693968813</v>
      </c>
      <c r="C300" s="2">
        <f t="shared" si="17"/>
        <v>14250.142346244911</v>
      </c>
      <c r="D300" s="6">
        <f t="shared" si="19"/>
        <v>22438.086347723904</v>
      </c>
      <c r="E300" s="2">
        <f t="shared" si="18"/>
        <v>2115083.2655890128</v>
      </c>
    </row>
    <row r="301" spans="1:5" x14ac:dyDescent="0.2">
      <c r="A301" s="10">
        <v>50526</v>
      </c>
      <c r="B301" s="2">
        <f t="shared" si="16"/>
        <v>36688.228693968813</v>
      </c>
      <c r="C301" s="2">
        <f t="shared" si="17"/>
        <v>14100.555103926752</v>
      </c>
      <c r="D301" s="6">
        <f t="shared" si="19"/>
        <v>22587.673590042061</v>
      </c>
      <c r="E301" s="2">
        <f t="shared" si="18"/>
        <v>2092495.5919989706</v>
      </c>
    </row>
    <row r="302" spans="1:5" x14ac:dyDescent="0.2">
      <c r="A302" s="10">
        <v>50557</v>
      </c>
      <c r="B302" s="2">
        <f t="shared" si="16"/>
        <v>36688.228693968813</v>
      </c>
      <c r="C302" s="2">
        <f t="shared" si="17"/>
        <v>13949.97061332647</v>
      </c>
      <c r="D302" s="6">
        <f t="shared" si="19"/>
        <v>22738.258080642343</v>
      </c>
      <c r="E302" s="2">
        <f t="shared" si="18"/>
        <v>2069757.3339183282</v>
      </c>
    </row>
    <row r="303" spans="1:5" x14ac:dyDescent="0.2">
      <c r="A303" s="10">
        <v>50587</v>
      </c>
      <c r="B303" s="2">
        <f t="shared" si="16"/>
        <v>36688.228693968813</v>
      </c>
      <c r="C303" s="2">
        <f t="shared" si="17"/>
        <v>13798.382226122189</v>
      </c>
      <c r="D303" s="6">
        <f t="shared" si="19"/>
        <v>22889.846467846626</v>
      </c>
      <c r="E303" s="2">
        <f t="shared" si="18"/>
        <v>2046867.4874504816</v>
      </c>
    </row>
    <row r="304" spans="1:5" x14ac:dyDescent="0.2">
      <c r="A304" s="10">
        <v>50618</v>
      </c>
      <c r="B304" s="2">
        <f t="shared" si="16"/>
        <v>36688.228693968813</v>
      </c>
      <c r="C304" s="2">
        <f t="shared" si="17"/>
        <v>13645.783249669877</v>
      </c>
      <c r="D304" s="6">
        <f t="shared" si="19"/>
        <v>23042.445444298937</v>
      </c>
      <c r="E304" s="2">
        <f t="shared" si="18"/>
        <v>2023825.0420061827</v>
      </c>
    </row>
    <row r="305" spans="1:5" x14ac:dyDescent="0.2">
      <c r="A305" s="10">
        <v>50649</v>
      </c>
      <c r="B305" s="2">
        <f t="shared" si="16"/>
        <v>36688.228693968813</v>
      </c>
      <c r="C305" s="2">
        <f t="shared" si="17"/>
        <v>13492.166946707885</v>
      </c>
      <c r="D305" s="6">
        <f t="shared" si="19"/>
        <v>23196.06174726093</v>
      </c>
      <c r="E305" s="2">
        <f t="shared" si="18"/>
        <v>2000628.9802589219</v>
      </c>
    </row>
    <row r="306" spans="1:5" x14ac:dyDescent="0.2">
      <c r="A306" s="10">
        <v>50679</v>
      </c>
      <c r="B306" s="2">
        <f t="shared" si="16"/>
        <v>36688.228693968813</v>
      </c>
      <c r="C306" s="2">
        <f t="shared" si="17"/>
        <v>13337.526535059478</v>
      </c>
      <c r="D306" s="6">
        <f t="shared" si="19"/>
        <v>23350.702158909335</v>
      </c>
      <c r="E306" s="2">
        <f t="shared" si="18"/>
        <v>1977278.2781000126</v>
      </c>
    </row>
    <row r="307" spans="1:5" x14ac:dyDescent="0.2">
      <c r="A307" s="10">
        <v>50710</v>
      </c>
      <c r="B307" s="2">
        <f t="shared" si="16"/>
        <v>36688.228693968813</v>
      </c>
      <c r="C307" s="2">
        <f t="shared" si="17"/>
        <v>13181.855187333416</v>
      </c>
      <c r="D307" s="6">
        <f t="shared" si="19"/>
        <v>23506.373506635398</v>
      </c>
      <c r="E307" s="2">
        <f t="shared" si="18"/>
        <v>1953771.9045933771</v>
      </c>
    </row>
    <row r="308" spans="1:5" x14ac:dyDescent="0.2">
      <c r="A308" s="10">
        <v>50740</v>
      </c>
      <c r="B308" s="2">
        <f t="shared" si="16"/>
        <v>36688.228693968813</v>
      </c>
      <c r="C308" s="2">
        <f t="shared" si="17"/>
        <v>13025.146030622514</v>
      </c>
      <c r="D308" s="6">
        <f t="shared" si="19"/>
        <v>23663.0826633463</v>
      </c>
      <c r="E308" s="2">
        <f t="shared" si="18"/>
        <v>1930108.8219300308</v>
      </c>
    </row>
    <row r="309" spans="1:5" x14ac:dyDescent="0.2">
      <c r="A309" s="10">
        <v>50771</v>
      </c>
      <c r="B309" s="2">
        <f t="shared" si="16"/>
        <v>36688.228693968813</v>
      </c>
      <c r="C309" s="2">
        <f t="shared" si="17"/>
        <v>12867.392146200205</v>
      </c>
      <c r="D309" s="6">
        <f t="shared" si="19"/>
        <v>23820.836547768609</v>
      </c>
      <c r="E309" s="2">
        <f t="shared" si="18"/>
        <v>1906287.9853822622</v>
      </c>
    </row>
    <row r="310" spans="1:5" x14ac:dyDescent="0.2">
      <c r="A310" s="10">
        <v>50802</v>
      </c>
      <c r="B310" s="2">
        <f t="shared" si="16"/>
        <v>36688.228693968813</v>
      </c>
      <c r="C310" s="2">
        <f t="shared" si="17"/>
        <v>12708.586569215082</v>
      </c>
      <c r="D310" s="6">
        <f t="shared" si="19"/>
        <v>23979.642124753729</v>
      </c>
      <c r="E310" s="2">
        <f t="shared" si="18"/>
        <v>1882308.3432575085</v>
      </c>
    </row>
    <row r="311" spans="1:5" x14ac:dyDescent="0.2">
      <c r="A311" s="10">
        <v>50830</v>
      </c>
      <c r="B311" s="2">
        <f t="shared" si="16"/>
        <v>36688.228693968813</v>
      </c>
      <c r="C311" s="2">
        <f t="shared" si="17"/>
        <v>12548.722288383389</v>
      </c>
      <c r="D311" s="6">
        <f t="shared" si="19"/>
        <v>24139.506405585424</v>
      </c>
      <c r="E311" s="2">
        <f t="shared" si="18"/>
        <v>1858168.836851923</v>
      </c>
    </row>
    <row r="312" spans="1:5" x14ac:dyDescent="0.2">
      <c r="A312" s="10">
        <v>50861</v>
      </c>
      <c r="B312" s="2">
        <f t="shared" si="16"/>
        <v>36688.228693968813</v>
      </c>
      <c r="C312" s="2">
        <f t="shared" si="17"/>
        <v>12387.792245679486</v>
      </c>
      <c r="D312" s="6">
        <f t="shared" si="19"/>
        <v>24300.436448289329</v>
      </c>
      <c r="E312" s="2">
        <f t="shared" si="18"/>
        <v>1833868.4004036337</v>
      </c>
    </row>
    <row r="313" spans="1:5" x14ac:dyDescent="0.2">
      <c r="A313" s="10">
        <v>50891</v>
      </c>
      <c r="B313" s="2">
        <f t="shared" si="16"/>
        <v>36688.228693968813</v>
      </c>
      <c r="C313" s="2">
        <f t="shared" si="17"/>
        <v>12225.789336024225</v>
      </c>
      <c r="D313" s="6">
        <f t="shared" si="19"/>
        <v>24462.43935794459</v>
      </c>
      <c r="E313" s="2">
        <f t="shared" si="18"/>
        <v>1809405.9610456892</v>
      </c>
    </row>
    <row r="314" spans="1:5" x14ac:dyDescent="0.2">
      <c r="A314" s="10">
        <v>50922</v>
      </c>
      <c r="B314" s="2">
        <f t="shared" si="16"/>
        <v>36688.228693968813</v>
      </c>
      <c r="C314" s="2">
        <f t="shared" si="17"/>
        <v>12062.706406971263</v>
      </c>
      <c r="D314" s="6">
        <f t="shared" si="19"/>
        <v>24625.522286997548</v>
      </c>
      <c r="E314" s="2">
        <f t="shared" si="18"/>
        <v>1784780.4387586915</v>
      </c>
    </row>
    <row r="315" spans="1:5" x14ac:dyDescent="0.2">
      <c r="A315" s="10">
        <v>50952</v>
      </c>
      <c r="B315" s="2">
        <f t="shared" si="16"/>
        <v>36688.228693968813</v>
      </c>
      <c r="C315" s="2">
        <f t="shared" si="17"/>
        <v>11898.536258391277</v>
      </c>
      <c r="D315" s="6">
        <f t="shared" si="19"/>
        <v>24789.692435577534</v>
      </c>
      <c r="E315" s="2">
        <f t="shared" si="18"/>
        <v>1759990.746323114</v>
      </c>
    </row>
    <row r="316" spans="1:5" x14ac:dyDescent="0.2">
      <c r="A316" s="10">
        <v>50983</v>
      </c>
      <c r="B316" s="2">
        <f t="shared" si="16"/>
        <v>36688.228693968813</v>
      </c>
      <c r="C316" s="2">
        <f t="shared" si="17"/>
        <v>11733.271642154095</v>
      </c>
      <c r="D316" s="6">
        <f t="shared" si="19"/>
        <v>24954.957051814716</v>
      </c>
      <c r="E316" s="2">
        <f t="shared" si="18"/>
        <v>1735035.7892712993</v>
      </c>
    </row>
    <row r="317" spans="1:5" x14ac:dyDescent="0.2">
      <c r="A317" s="10">
        <v>51014</v>
      </c>
      <c r="B317" s="2">
        <f t="shared" si="16"/>
        <v>36688.228693968813</v>
      </c>
      <c r="C317" s="2">
        <f t="shared" si="17"/>
        <v>11566.905261808663</v>
      </c>
      <c r="D317" s="6">
        <f t="shared" si="19"/>
        <v>25121.323432160149</v>
      </c>
      <c r="E317" s="2">
        <f t="shared" si="18"/>
        <v>1709914.4658391392</v>
      </c>
    </row>
    <row r="318" spans="1:5" x14ac:dyDescent="0.2">
      <c r="A318" s="10">
        <v>51044</v>
      </c>
      <c r="B318" s="2">
        <f t="shared" si="16"/>
        <v>36688.228693968813</v>
      </c>
      <c r="C318" s="2">
        <f t="shared" si="17"/>
        <v>11399.429772260928</v>
      </c>
      <c r="D318" s="6">
        <f t="shared" si="19"/>
        <v>25288.798921707887</v>
      </c>
      <c r="E318" s="2">
        <f t="shared" si="18"/>
        <v>1684625.6669174314</v>
      </c>
    </row>
    <row r="319" spans="1:5" x14ac:dyDescent="0.2">
      <c r="A319" s="10">
        <v>51075</v>
      </c>
      <c r="B319" s="2">
        <f t="shared" si="16"/>
        <v>36688.228693968813</v>
      </c>
      <c r="C319" s="2">
        <f t="shared" si="17"/>
        <v>11230.837779449545</v>
      </c>
      <c r="D319" s="6">
        <f t="shared" si="19"/>
        <v>25457.390914519267</v>
      </c>
      <c r="E319" s="2">
        <f t="shared" si="18"/>
        <v>1659168.2760029121</v>
      </c>
    </row>
    <row r="320" spans="1:5" x14ac:dyDescent="0.2">
      <c r="A320" s="10">
        <v>51105</v>
      </c>
      <c r="B320" s="2">
        <f t="shared" si="16"/>
        <v>36688.228693968813</v>
      </c>
      <c r="C320" s="2">
        <f t="shared" si="17"/>
        <v>11061.121840019414</v>
      </c>
      <c r="D320" s="6">
        <f t="shared" si="19"/>
        <v>25627.106853949401</v>
      </c>
      <c r="E320" s="2">
        <f t="shared" si="18"/>
        <v>1633541.1691489627</v>
      </c>
    </row>
    <row r="321" spans="1:5" x14ac:dyDescent="0.2">
      <c r="A321" s="10">
        <v>51136</v>
      </c>
      <c r="B321" s="2">
        <f t="shared" si="16"/>
        <v>36688.228693968813</v>
      </c>
      <c r="C321" s="2">
        <f t="shared" si="17"/>
        <v>10890.274460993085</v>
      </c>
      <c r="D321" s="6">
        <f t="shared" si="19"/>
        <v>25797.954232975728</v>
      </c>
      <c r="E321" s="2">
        <f t="shared" si="18"/>
        <v>1607743.2149159869</v>
      </c>
    </row>
    <row r="322" spans="1:5" x14ac:dyDescent="0.2">
      <c r="A322" s="10">
        <v>51167</v>
      </c>
      <c r="B322" s="2">
        <f t="shared" si="16"/>
        <v>36688.228693968813</v>
      </c>
      <c r="C322" s="2">
        <f t="shared" si="17"/>
        <v>10718.288099439913</v>
      </c>
      <c r="D322" s="6">
        <f t="shared" si="19"/>
        <v>25969.9405945289</v>
      </c>
      <c r="E322" s="2">
        <f t="shared" si="18"/>
        <v>1581773.2743214581</v>
      </c>
    </row>
    <row r="323" spans="1:5" x14ac:dyDescent="0.2">
      <c r="A323" s="10">
        <v>51196</v>
      </c>
      <c r="B323" s="2">
        <f t="shared" si="16"/>
        <v>36688.228693968813</v>
      </c>
      <c r="C323" s="2">
        <f t="shared" si="17"/>
        <v>10545.155162143054</v>
      </c>
      <c r="D323" s="6">
        <f t="shared" si="19"/>
        <v>26143.073531825758</v>
      </c>
      <c r="E323" s="2">
        <f t="shared" si="18"/>
        <v>1555630.2007896323</v>
      </c>
    </row>
    <row r="324" spans="1:5" x14ac:dyDescent="0.2">
      <c r="A324" s="10">
        <v>51227</v>
      </c>
      <c r="B324" s="2">
        <f t="shared" si="16"/>
        <v>36688.228693968813</v>
      </c>
      <c r="C324" s="2">
        <f t="shared" si="17"/>
        <v>10370.868005264216</v>
      </c>
      <c r="D324" s="6">
        <f t="shared" si="19"/>
        <v>26317.360688704597</v>
      </c>
      <c r="E324" s="2">
        <f t="shared" si="18"/>
        <v>1529312.8401009277</v>
      </c>
    </row>
    <row r="325" spans="1:5" x14ac:dyDescent="0.2">
      <c r="A325" s="10">
        <v>51257</v>
      </c>
      <c r="B325" s="2">
        <f t="shared" si="16"/>
        <v>36688.228693968813</v>
      </c>
      <c r="C325" s="2">
        <f t="shared" si="17"/>
        <v>10195.418934006186</v>
      </c>
      <c r="D325" s="6">
        <f t="shared" si="19"/>
        <v>26492.809759962627</v>
      </c>
      <c r="E325" s="2">
        <f t="shared" si="18"/>
        <v>1502820.0303409651</v>
      </c>
    </row>
    <row r="326" spans="1:5" x14ac:dyDescent="0.2">
      <c r="A326" s="10">
        <v>51288</v>
      </c>
      <c r="B326" s="2">
        <f t="shared" si="16"/>
        <v>36688.228693968813</v>
      </c>
      <c r="C326" s="2">
        <f t="shared" si="17"/>
        <v>10018.800202273102</v>
      </c>
      <c r="D326" s="6">
        <f t="shared" si="19"/>
        <v>26669.428491695711</v>
      </c>
      <c r="E326" s="2">
        <f t="shared" si="18"/>
        <v>1476150.6018492694</v>
      </c>
    </row>
    <row r="327" spans="1:5" x14ac:dyDescent="0.2">
      <c r="A327" s="10">
        <v>51318</v>
      </c>
      <c r="B327" s="2">
        <f t="shared" si="16"/>
        <v>36688.228693968813</v>
      </c>
      <c r="C327" s="2">
        <f t="shared" si="17"/>
        <v>9841.0040123284616</v>
      </c>
      <c r="D327" s="6">
        <f t="shared" si="19"/>
        <v>26847.224681640349</v>
      </c>
      <c r="E327" s="2">
        <f t="shared" si="18"/>
        <v>1449303.3771676291</v>
      </c>
    </row>
    <row r="328" spans="1:5" x14ac:dyDescent="0.2">
      <c r="A328" s="10">
        <v>51349</v>
      </c>
      <c r="B328" s="2">
        <f t="shared" si="16"/>
        <v>36688.228693968813</v>
      </c>
      <c r="C328" s="2">
        <f t="shared" si="17"/>
        <v>9662.0225144508604</v>
      </c>
      <c r="D328" s="6">
        <f t="shared" si="19"/>
        <v>27026.206179517954</v>
      </c>
      <c r="E328" s="2">
        <f t="shared" si="18"/>
        <v>1422277.1709881111</v>
      </c>
    </row>
    <row r="329" spans="1:5" x14ac:dyDescent="0.2">
      <c r="A329" s="10">
        <v>51380</v>
      </c>
      <c r="B329" s="2">
        <f t="shared" si="16"/>
        <v>36688.228693968813</v>
      </c>
      <c r="C329" s="2">
        <f t="shared" si="17"/>
        <v>9481.8478065874078</v>
      </c>
      <c r="D329" s="6">
        <f t="shared" si="19"/>
        <v>27206.380887381405</v>
      </c>
      <c r="E329" s="2">
        <f t="shared" si="18"/>
        <v>1395070.7901007296</v>
      </c>
    </row>
    <row r="330" spans="1:5" x14ac:dyDescent="0.2">
      <c r="A330" s="10">
        <v>51410</v>
      </c>
      <c r="B330" s="2">
        <f t="shared" si="16"/>
        <v>36688.228693968813</v>
      </c>
      <c r="C330" s="2">
        <f t="shared" si="17"/>
        <v>9300.4719340048632</v>
      </c>
      <c r="D330" s="6">
        <f t="shared" si="19"/>
        <v>27387.756759963951</v>
      </c>
      <c r="E330" s="2">
        <f t="shared" si="18"/>
        <v>1367683.0333407656</v>
      </c>
    </row>
    <row r="331" spans="1:5" x14ac:dyDescent="0.2">
      <c r="A331" s="10">
        <v>51441</v>
      </c>
      <c r="B331" s="2">
        <f t="shared" si="16"/>
        <v>36688.228693968813</v>
      </c>
      <c r="C331" s="2">
        <f t="shared" si="17"/>
        <v>9117.8868889384376</v>
      </c>
      <c r="D331" s="6">
        <f t="shared" si="19"/>
        <v>27570.341805030374</v>
      </c>
      <c r="E331" s="2">
        <f t="shared" si="18"/>
        <v>1340112.6915357353</v>
      </c>
    </row>
    <row r="332" spans="1:5" x14ac:dyDescent="0.2">
      <c r="A332" s="10">
        <v>51471</v>
      </c>
      <c r="B332" s="2">
        <f t="shared" si="16"/>
        <v>36688.228693968813</v>
      </c>
      <c r="C332" s="2">
        <f t="shared" si="17"/>
        <v>8934.0846102382347</v>
      </c>
      <c r="D332" s="6">
        <f t="shared" si="19"/>
        <v>27754.144083730578</v>
      </c>
      <c r="E332" s="2">
        <f t="shared" si="18"/>
        <v>1312358.5474520046</v>
      </c>
    </row>
    <row r="333" spans="1:5" x14ac:dyDescent="0.2">
      <c r="A333" s="10">
        <v>51502</v>
      </c>
      <c r="B333" s="2">
        <f t="shared" si="16"/>
        <v>36688.228693968813</v>
      </c>
      <c r="C333" s="2">
        <f t="shared" si="17"/>
        <v>8749.0569830133645</v>
      </c>
      <c r="D333" s="6">
        <f t="shared" si="19"/>
        <v>27939.171710955448</v>
      </c>
      <c r="E333" s="2">
        <f t="shared" si="18"/>
        <v>1284419.3757410492</v>
      </c>
    </row>
    <row r="334" spans="1:5" x14ac:dyDescent="0.2">
      <c r="A334" s="10">
        <v>51533</v>
      </c>
      <c r="B334" s="2">
        <f t="shared" ref="B334:B373" si="20">-$C$8</f>
        <v>36688.228693968813</v>
      </c>
      <c r="C334" s="2">
        <f t="shared" si="17"/>
        <v>8562.7958382736615</v>
      </c>
      <c r="D334" s="6">
        <f t="shared" si="19"/>
        <v>28125.432855695151</v>
      </c>
      <c r="E334" s="2">
        <f t="shared" si="18"/>
        <v>1256293.9428853539</v>
      </c>
    </row>
    <row r="335" spans="1:5" x14ac:dyDescent="0.2">
      <c r="A335" s="10">
        <v>51561</v>
      </c>
      <c r="B335" s="2">
        <f t="shared" si="20"/>
        <v>36688.228693968813</v>
      </c>
      <c r="C335" s="2">
        <f t="shared" ref="C335:C373" si="21">E334*$C$5/$C$6</f>
        <v>8375.292952569027</v>
      </c>
      <c r="D335" s="6">
        <f t="shared" si="19"/>
        <v>28312.935741399786</v>
      </c>
      <c r="E335" s="2">
        <f t="shared" ref="E335:E373" si="22">E334-D335</f>
        <v>1227981.007143954</v>
      </c>
    </row>
    <row r="336" spans="1:5" x14ac:dyDescent="0.2">
      <c r="A336" s="10">
        <v>51592</v>
      </c>
      <c r="B336" s="2">
        <f t="shared" si="20"/>
        <v>36688.228693968813</v>
      </c>
      <c r="C336" s="2">
        <f t="shared" si="21"/>
        <v>8186.5400476263603</v>
      </c>
      <c r="D336" s="6">
        <f t="shared" ref="D336:D373" si="23">B336-C336</f>
        <v>28501.688646342453</v>
      </c>
      <c r="E336" s="2">
        <f t="shared" si="22"/>
        <v>1199479.3184976117</v>
      </c>
    </row>
    <row r="337" spans="1:5" x14ac:dyDescent="0.2">
      <c r="A337" s="10">
        <v>51622</v>
      </c>
      <c r="B337" s="2">
        <f t="shared" si="20"/>
        <v>36688.228693968813</v>
      </c>
      <c r="C337" s="2">
        <f t="shared" si="21"/>
        <v>7996.5287899840778</v>
      </c>
      <c r="D337" s="6">
        <f t="shared" si="23"/>
        <v>28691.699903984736</v>
      </c>
      <c r="E337" s="2">
        <f t="shared" si="22"/>
        <v>1170787.6185936269</v>
      </c>
    </row>
    <row r="338" spans="1:5" x14ac:dyDescent="0.2">
      <c r="A338" s="10">
        <v>51653</v>
      </c>
      <c r="B338" s="2">
        <f t="shared" si="20"/>
        <v>36688.228693968813</v>
      </c>
      <c r="C338" s="2">
        <f t="shared" si="21"/>
        <v>7805.2507906241799</v>
      </c>
      <c r="D338" s="6">
        <f t="shared" si="23"/>
        <v>28882.977903344632</v>
      </c>
      <c r="E338" s="2">
        <f t="shared" si="22"/>
        <v>1141904.6406902822</v>
      </c>
    </row>
    <row r="339" spans="1:5" x14ac:dyDescent="0.2">
      <c r="A339" s="10">
        <v>51683</v>
      </c>
      <c r="B339" s="2">
        <f t="shared" si="20"/>
        <v>36688.228693968813</v>
      </c>
      <c r="C339" s="2">
        <f t="shared" si="21"/>
        <v>7612.6976046018817</v>
      </c>
      <c r="D339" s="6">
        <f t="shared" si="23"/>
        <v>29075.53108936693</v>
      </c>
      <c r="E339" s="2">
        <f t="shared" si="22"/>
        <v>1112829.1096009153</v>
      </c>
    </row>
    <row r="340" spans="1:5" x14ac:dyDescent="0.2">
      <c r="A340" s="10">
        <v>51714</v>
      </c>
      <c r="B340" s="2">
        <f t="shared" si="20"/>
        <v>36688.228693968813</v>
      </c>
      <c r="C340" s="2">
        <f t="shared" si="21"/>
        <v>7418.860730672769</v>
      </c>
      <c r="D340" s="6">
        <f t="shared" si="23"/>
        <v>29269.367963296045</v>
      </c>
      <c r="E340" s="2">
        <f t="shared" si="22"/>
        <v>1083559.7416376192</v>
      </c>
    </row>
    <row r="341" spans="1:5" x14ac:dyDescent="0.2">
      <c r="A341" s="10">
        <v>51745</v>
      </c>
      <c r="B341" s="2">
        <f t="shared" si="20"/>
        <v>36688.228693968813</v>
      </c>
      <c r="C341" s="2">
        <f t="shared" si="21"/>
        <v>7223.7316109174617</v>
      </c>
      <c r="D341" s="6">
        <f t="shared" si="23"/>
        <v>29464.497083051352</v>
      </c>
      <c r="E341" s="2">
        <f t="shared" si="22"/>
        <v>1054095.2445545678</v>
      </c>
    </row>
    <row r="342" spans="1:5" x14ac:dyDescent="0.2">
      <c r="A342" s="10">
        <v>51775</v>
      </c>
      <c r="B342" s="2">
        <f t="shared" si="20"/>
        <v>36688.228693968813</v>
      </c>
      <c r="C342" s="2">
        <f t="shared" si="21"/>
        <v>7027.301630363786</v>
      </c>
      <c r="D342" s="6">
        <f t="shared" si="23"/>
        <v>29660.927063605028</v>
      </c>
      <c r="E342" s="2">
        <f t="shared" si="22"/>
        <v>1024434.3174909628</v>
      </c>
    </row>
    <row r="343" spans="1:5" x14ac:dyDescent="0.2">
      <c r="A343" s="10">
        <v>51806</v>
      </c>
      <c r="B343" s="2">
        <f t="shared" si="20"/>
        <v>36688.228693968813</v>
      </c>
      <c r="C343" s="2">
        <f t="shared" si="21"/>
        <v>6829.5621166064193</v>
      </c>
      <c r="D343" s="6">
        <f t="shared" si="23"/>
        <v>29858.666577362394</v>
      </c>
      <c r="E343" s="2">
        <f t="shared" si="22"/>
        <v>994575.65091360046</v>
      </c>
    </row>
    <row r="344" spans="1:5" x14ac:dyDescent="0.2">
      <c r="A344" s="10">
        <v>51836</v>
      </c>
      <c r="B344" s="2">
        <f t="shared" si="20"/>
        <v>36688.228693968813</v>
      </c>
      <c r="C344" s="2">
        <f t="shared" si="21"/>
        <v>6630.5043394240029</v>
      </c>
      <c r="D344" s="6">
        <f t="shared" si="23"/>
        <v>30057.724354544811</v>
      </c>
      <c r="E344" s="2">
        <f t="shared" si="22"/>
        <v>964517.92655905569</v>
      </c>
    </row>
    <row r="345" spans="1:5" x14ac:dyDescent="0.2">
      <c r="A345" s="10">
        <v>51867</v>
      </c>
      <c r="B345" s="2">
        <f t="shared" si="20"/>
        <v>36688.228693968813</v>
      </c>
      <c r="C345" s="2">
        <f t="shared" si="21"/>
        <v>6430.1195103937052</v>
      </c>
      <c r="D345" s="6">
        <f t="shared" si="23"/>
        <v>30258.109183575107</v>
      </c>
      <c r="E345" s="2">
        <f t="shared" si="22"/>
        <v>934259.81737548055</v>
      </c>
    </row>
    <row r="346" spans="1:5" x14ac:dyDescent="0.2">
      <c r="A346" s="10">
        <v>51898</v>
      </c>
      <c r="B346" s="2">
        <f t="shared" si="20"/>
        <v>36688.228693968813</v>
      </c>
      <c r="C346" s="2">
        <f t="shared" si="21"/>
        <v>6228.3987825032045</v>
      </c>
      <c r="D346" s="6">
        <f t="shared" si="23"/>
        <v>30459.829911465607</v>
      </c>
      <c r="E346" s="2">
        <f t="shared" si="22"/>
        <v>903799.98746401491</v>
      </c>
    </row>
    <row r="347" spans="1:5" x14ac:dyDescent="0.2">
      <c r="A347" s="10">
        <v>51926</v>
      </c>
      <c r="B347" s="2">
        <f t="shared" si="20"/>
        <v>36688.228693968813</v>
      </c>
      <c r="C347" s="2">
        <f t="shared" si="21"/>
        <v>6025.3332497600995</v>
      </c>
      <c r="D347" s="6">
        <f t="shared" si="23"/>
        <v>30662.895444208712</v>
      </c>
      <c r="E347" s="2">
        <f t="shared" si="22"/>
        <v>873137.09201980615</v>
      </c>
    </row>
    <row r="348" spans="1:5" x14ac:dyDescent="0.2">
      <c r="A348" s="10">
        <v>51957</v>
      </c>
      <c r="B348" s="2">
        <f t="shared" si="20"/>
        <v>36688.228693968813</v>
      </c>
      <c r="C348" s="2">
        <f t="shared" si="21"/>
        <v>5820.9139467987079</v>
      </c>
      <c r="D348" s="6">
        <f t="shared" si="23"/>
        <v>30867.314747170105</v>
      </c>
      <c r="E348" s="2">
        <f t="shared" si="22"/>
        <v>842269.77727263607</v>
      </c>
    </row>
    <row r="349" spans="1:5" x14ac:dyDescent="0.2">
      <c r="A349" s="10">
        <v>51987</v>
      </c>
      <c r="B349" s="2">
        <f t="shared" si="20"/>
        <v>36688.228693968813</v>
      </c>
      <c r="C349" s="2">
        <f t="shared" si="21"/>
        <v>5615.1318484842404</v>
      </c>
      <c r="D349" s="6">
        <f t="shared" si="23"/>
        <v>31073.096845484572</v>
      </c>
      <c r="E349" s="2">
        <f t="shared" si="22"/>
        <v>811196.6804271515</v>
      </c>
    </row>
    <row r="350" spans="1:5" x14ac:dyDescent="0.2">
      <c r="A350" s="10">
        <v>52018</v>
      </c>
      <c r="B350" s="2">
        <f t="shared" si="20"/>
        <v>36688.228693968813</v>
      </c>
      <c r="C350" s="2">
        <f t="shared" si="21"/>
        <v>5407.9778695143432</v>
      </c>
      <c r="D350" s="6">
        <f t="shared" si="23"/>
        <v>31280.25082445447</v>
      </c>
      <c r="E350" s="2">
        <f t="shared" si="22"/>
        <v>779916.42960269703</v>
      </c>
    </row>
    <row r="351" spans="1:5" x14ac:dyDescent="0.2">
      <c r="A351" s="10">
        <v>52048</v>
      </c>
      <c r="B351" s="2">
        <f t="shared" si="20"/>
        <v>36688.228693968813</v>
      </c>
      <c r="C351" s="2">
        <f t="shared" si="21"/>
        <v>5199.4428640179804</v>
      </c>
      <c r="D351" s="6">
        <f t="shared" si="23"/>
        <v>31488.785829950833</v>
      </c>
      <c r="E351" s="2">
        <f t="shared" si="22"/>
        <v>748427.6437727462</v>
      </c>
    </row>
    <row r="352" spans="1:5" x14ac:dyDescent="0.2">
      <c r="A352" s="10">
        <v>52079</v>
      </c>
      <c r="B352" s="2">
        <f t="shared" si="20"/>
        <v>36688.228693968813</v>
      </c>
      <c r="C352" s="2">
        <f t="shared" si="21"/>
        <v>4989.5176251516414</v>
      </c>
      <c r="D352" s="6">
        <f t="shared" si="23"/>
        <v>31698.711068817171</v>
      </c>
      <c r="E352" s="2">
        <f t="shared" si="22"/>
        <v>716728.93270392902</v>
      </c>
    </row>
    <row r="353" spans="1:5" x14ac:dyDescent="0.2">
      <c r="A353" s="10">
        <v>52110</v>
      </c>
      <c r="B353" s="2">
        <f t="shared" si="20"/>
        <v>36688.228693968813</v>
      </c>
      <c r="C353" s="2">
        <f t="shared" si="21"/>
        <v>4778.1928846928604</v>
      </c>
      <c r="D353" s="6">
        <f t="shared" si="23"/>
        <v>31910.035809275952</v>
      </c>
      <c r="E353" s="2">
        <f t="shared" si="22"/>
        <v>684818.89689465309</v>
      </c>
    </row>
    <row r="354" spans="1:5" x14ac:dyDescent="0.2">
      <c r="A354" s="10">
        <v>52140</v>
      </c>
      <c r="B354" s="2">
        <f t="shared" si="20"/>
        <v>36688.228693968813</v>
      </c>
      <c r="C354" s="2">
        <f t="shared" si="21"/>
        <v>4565.459312631021</v>
      </c>
      <c r="D354" s="6">
        <f t="shared" si="23"/>
        <v>32122.769381337792</v>
      </c>
      <c r="E354" s="2">
        <f t="shared" si="22"/>
        <v>652696.1275133153</v>
      </c>
    </row>
    <row r="355" spans="1:5" x14ac:dyDescent="0.2">
      <c r="A355" s="10">
        <v>52171</v>
      </c>
      <c r="B355" s="2">
        <f t="shared" si="20"/>
        <v>36688.228693968813</v>
      </c>
      <c r="C355" s="2">
        <f t="shared" si="21"/>
        <v>4351.3075167554352</v>
      </c>
      <c r="D355" s="6">
        <f t="shared" si="23"/>
        <v>32336.921177213379</v>
      </c>
      <c r="E355" s="2">
        <f t="shared" si="22"/>
        <v>620359.20633610187</v>
      </c>
    </row>
    <row r="356" spans="1:5" x14ac:dyDescent="0.2">
      <c r="A356" s="10">
        <v>52201</v>
      </c>
      <c r="B356" s="2">
        <f t="shared" si="20"/>
        <v>36688.228693968813</v>
      </c>
      <c r="C356" s="2">
        <f t="shared" si="21"/>
        <v>4135.7280422406793</v>
      </c>
      <c r="D356" s="6">
        <f t="shared" si="23"/>
        <v>32552.500651728133</v>
      </c>
      <c r="E356" s="2">
        <f t="shared" si="22"/>
        <v>587806.70568437374</v>
      </c>
    </row>
    <row r="357" spans="1:5" x14ac:dyDescent="0.2">
      <c r="A357" s="10">
        <v>52232</v>
      </c>
      <c r="B357" s="2">
        <f t="shared" si="20"/>
        <v>36688.228693968813</v>
      </c>
      <c r="C357" s="2">
        <f t="shared" si="21"/>
        <v>3918.711371229158</v>
      </c>
      <c r="D357" s="6">
        <f t="shared" si="23"/>
        <v>32769.517322739652</v>
      </c>
      <c r="E357" s="2">
        <f t="shared" si="22"/>
        <v>555037.18836163403</v>
      </c>
    </row>
    <row r="358" spans="1:5" x14ac:dyDescent="0.2">
      <c r="A358" s="10">
        <v>52263</v>
      </c>
      <c r="B358" s="2">
        <f t="shared" si="20"/>
        <v>36688.228693968813</v>
      </c>
      <c r="C358" s="2">
        <f t="shared" si="21"/>
        <v>3700.2479224108938</v>
      </c>
      <c r="D358" s="6">
        <f t="shared" si="23"/>
        <v>32987.980771557923</v>
      </c>
      <c r="E358" s="2">
        <f t="shared" si="22"/>
        <v>522049.20759007614</v>
      </c>
    </row>
    <row r="359" spans="1:5" x14ac:dyDescent="0.2">
      <c r="A359" s="10">
        <v>52291</v>
      </c>
      <c r="B359" s="2">
        <f t="shared" si="20"/>
        <v>36688.228693968813</v>
      </c>
      <c r="C359" s="2">
        <f t="shared" si="21"/>
        <v>3480.328050600508</v>
      </c>
      <c r="D359" s="6">
        <f t="shared" si="23"/>
        <v>33207.900643368303</v>
      </c>
      <c r="E359" s="2">
        <f t="shared" si="22"/>
        <v>488841.30694670783</v>
      </c>
    </row>
    <row r="360" spans="1:5" x14ac:dyDescent="0.2">
      <c r="A360" s="10">
        <v>52322</v>
      </c>
      <c r="B360" s="2">
        <f t="shared" si="20"/>
        <v>36688.228693968813</v>
      </c>
      <c r="C360" s="2">
        <f t="shared" si="21"/>
        <v>3258.9420463113856</v>
      </c>
      <c r="D360" s="6">
        <f t="shared" si="23"/>
        <v>33429.286647657427</v>
      </c>
      <c r="E360" s="2">
        <f t="shared" si="22"/>
        <v>455412.02029905037</v>
      </c>
    </row>
    <row r="361" spans="1:5" x14ac:dyDescent="0.2">
      <c r="A361" s="10">
        <v>52352</v>
      </c>
      <c r="B361" s="2">
        <f t="shared" si="20"/>
        <v>36688.228693968813</v>
      </c>
      <c r="C361" s="2">
        <f t="shared" si="21"/>
        <v>3036.0801353270022</v>
      </c>
      <c r="D361" s="6">
        <f t="shared" si="23"/>
        <v>33652.148558641813</v>
      </c>
      <c r="E361" s="2">
        <f t="shared" si="22"/>
        <v>421759.87174040859</v>
      </c>
    </row>
    <row r="362" spans="1:5" x14ac:dyDescent="0.2">
      <c r="A362" s="10">
        <v>52383</v>
      </c>
      <c r="B362" s="2">
        <f t="shared" si="20"/>
        <v>36688.228693968813</v>
      </c>
      <c r="C362" s="2">
        <f t="shared" si="21"/>
        <v>2811.7324782693904</v>
      </c>
      <c r="D362" s="6">
        <f t="shared" si="23"/>
        <v>33876.496215699422</v>
      </c>
      <c r="E362" s="2">
        <f t="shared" si="22"/>
        <v>387883.37552470918</v>
      </c>
    </row>
    <row r="363" spans="1:5" x14ac:dyDescent="0.2">
      <c r="A363" s="10">
        <v>52413</v>
      </c>
      <c r="B363" s="2">
        <f t="shared" si="20"/>
        <v>36688.228693968813</v>
      </c>
      <c r="C363" s="2">
        <f t="shared" si="21"/>
        <v>2585.8891701647276</v>
      </c>
      <c r="D363" s="6">
        <f t="shared" si="23"/>
        <v>34102.339523804083</v>
      </c>
      <c r="E363" s="2">
        <f t="shared" si="22"/>
        <v>353781.03600090509</v>
      </c>
    </row>
    <row r="364" spans="1:5" x14ac:dyDescent="0.2">
      <c r="A364" s="10">
        <v>52444</v>
      </c>
      <c r="B364" s="2">
        <f t="shared" si="20"/>
        <v>36688.228693968813</v>
      </c>
      <c r="C364" s="2">
        <f t="shared" si="21"/>
        <v>2358.5402400060339</v>
      </c>
      <c r="D364" s="6">
        <f t="shared" si="23"/>
        <v>34329.688453962779</v>
      </c>
      <c r="E364" s="2">
        <f t="shared" si="22"/>
        <v>319451.3475469423</v>
      </c>
    </row>
    <row r="365" spans="1:5" x14ac:dyDescent="0.2">
      <c r="A365" s="10">
        <v>52475</v>
      </c>
      <c r="B365" s="2">
        <f t="shared" si="20"/>
        <v>36688.228693968813</v>
      </c>
      <c r="C365" s="2">
        <f t="shared" si="21"/>
        <v>2129.6756503129486</v>
      </c>
      <c r="D365" s="6">
        <f t="shared" si="23"/>
        <v>34558.553043655862</v>
      </c>
      <c r="E365" s="2">
        <f t="shared" si="22"/>
        <v>284892.79450328642</v>
      </c>
    </row>
    <row r="366" spans="1:5" x14ac:dyDescent="0.2">
      <c r="A366" s="10">
        <v>52505</v>
      </c>
      <c r="B366" s="2">
        <f t="shared" si="20"/>
        <v>36688.228693968813</v>
      </c>
      <c r="C366" s="2">
        <f t="shared" si="21"/>
        <v>1899.2852966885764</v>
      </c>
      <c r="D366" s="6">
        <f t="shared" si="23"/>
        <v>34788.943397280236</v>
      </c>
      <c r="E366" s="2">
        <f t="shared" si="22"/>
        <v>250103.85110600619</v>
      </c>
    </row>
    <row r="367" spans="1:5" x14ac:dyDescent="0.2">
      <c r="A367" s="10">
        <v>52536</v>
      </c>
      <c r="B367" s="2">
        <f t="shared" si="20"/>
        <v>36688.228693968813</v>
      </c>
      <c r="C367" s="2">
        <f t="shared" si="21"/>
        <v>1667.3590073733747</v>
      </c>
      <c r="D367" s="6">
        <f t="shared" si="23"/>
        <v>35020.869686595441</v>
      </c>
      <c r="E367" s="2">
        <f t="shared" si="22"/>
        <v>215082.98141941073</v>
      </c>
    </row>
    <row r="368" spans="1:5" x14ac:dyDescent="0.2">
      <c r="A368" s="10">
        <v>52566</v>
      </c>
      <c r="B368" s="2">
        <f t="shared" si="20"/>
        <v>36688.228693968813</v>
      </c>
      <c r="C368" s="2">
        <f t="shared" si="21"/>
        <v>1433.8865427960716</v>
      </c>
      <c r="D368" s="6">
        <f t="shared" si="23"/>
        <v>35254.342151172743</v>
      </c>
      <c r="E368" s="2">
        <f t="shared" si="22"/>
        <v>179828.63926823798</v>
      </c>
    </row>
    <row r="369" spans="1:5" x14ac:dyDescent="0.2">
      <c r="A369" s="10">
        <v>52597</v>
      </c>
      <c r="B369" s="2">
        <f t="shared" si="20"/>
        <v>36688.228693968813</v>
      </c>
      <c r="C369" s="2">
        <f t="shared" si="21"/>
        <v>1198.8575951215864</v>
      </c>
      <c r="D369" s="6">
        <f t="shared" si="23"/>
        <v>35489.371098847223</v>
      </c>
      <c r="E369" s="2">
        <f t="shared" si="22"/>
        <v>144339.26816939077</v>
      </c>
    </row>
    <row r="370" spans="1:5" x14ac:dyDescent="0.2">
      <c r="A370" s="10">
        <v>52628</v>
      </c>
      <c r="B370" s="2">
        <f t="shared" si="20"/>
        <v>36688.228693968813</v>
      </c>
      <c r="C370" s="2">
        <f t="shared" si="21"/>
        <v>962.2617877959384</v>
      </c>
      <c r="D370" s="6">
        <f t="shared" si="23"/>
        <v>35725.966906172871</v>
      </c>
      <c r="E370" s="2">
        <f t="shared" si="22"/>
        <v>108613.3012632179</v>
      </c>
    </row>
    <row r="371" spans="1:5" x14ac:dyDescent="0.2">
      <c r="A371" s="10">
        <v>52657</v>
      </c>
      <c r="B371" s="2">
        <f t="shared" si="20"/>
        <v>36688.228693968813</v>
      </c>
      <c r="C371" s="2">
        <f t="shared" si="21"/>
        <v>724.08867508811943</v>
      </c>
      <c r="D371" s="6">
        <f t="shared" si="23"/>
        <v>35964.140018880695</v>
      </c>
      <c r="E371" s="2">
        <f t="shared" si="22"/>
        <v>72649.161244337214</v>
      </c>
    </row>
    <row r="372" spans="1:5" x14ac:dyDescent="0.2">
      <c r="A372" s="10">
        <v>52688</v>
      </c>
      <c r="B372" s="2">
        <f t="shared" si="20"/>
        <v>36688.228693968813</v>
      </c>
      <c r="C372" s="2">
        <f t="shared" si="21"/>
        <v>484.32774162891474</v>
      </c>
      <c r="D372" s="6">
        <f t="shared" si="23"/>
        <v>36203.9009523399</v>
      </c>
      <c r="E372" s="2">
        <f t="shared" si="22"/>
        <v>36445.260291997314</v>
      </c>
    </row>
    <row r="373" spans="1:5" x14ac:dyDescent="0.2">
      <c r="A373" s="10">
        <v>52718</v>
      </c>
      <c r="B373" s="2">
        <f t="shared" si="20"/>
        <v>36688.228693968813</v>
      </c>
      <c r="C373" s="2">
        <f t="shared" si="21"/>
        <v>242.96840194664878</v>
      </c>
      <c r="D373" s="6">
        <f t="shared" si="23"/>
        <v>36445.260292022162</v>
      </c>
      <c r="E373" s="2">
        <f t="shared" si="22"/>
        <v>-2.4847395252436399E-8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Pagos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Chavarria</dc:creator>
  <cp:lastModifiedBy>Luis Solis</cp:lastModifiedBy>
  <dcterms:created xsi:type="dcterms:W3CDTF">2017-10-17T22:38:02Z</dcterms:created>
  <dcterms:modified xsi:type="dcterms:W3CDTF">2017-10-17T22:38:32Z</dcterms:modified>
</cp:coreProperties>
</file>