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Linux" sheetId="1" r:id="rId1"/>
    <sheet name="Keil" sheetId="3" r:id="rId2"/>
  </sheets>
  <calcPr calcId="145621"/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<sst xmlns="http://schemas.openxmlformats.org/spreadsheetml/2006/main" count="25" uniqueCount="17">
  <si>
    <t>B</t>
    <phoneticPr fontId="1" type="noConversion"/>
  </si>
  <si>
    <t>N</t>
    <phoneticPr fontId="1" type="noConversion"/>
  </si>
  <si>
    <t>Linux Initialization time</t>
  </si>
  <si>
    <t>Keil Initialization time</t>
  </si>
  <si>
    <t>Keil Transmit time</t>
  </si>
  <si>
    <t>Standard Deviation of the Data Transmit Time</t>
  </si>
  <si>
    <t>Linux Data Transmit Time</t>
  </si>
  <si>
    <t>Transmit Time Range</t>
  </si>
  <si>
    <t>Number of Occurrences</t>
  </si>
  <si>
    <t>0.004 - 0.005</t>
  </si>
  <si>
    <t>0.005 - 0.006</t>
  </si>
  <si>
    <t>0.006 - 0.007</t>
  </si>
  <si>
    <t>0.007 - 0.008</t>
  </si>
  <si>
    <t>0.008 - 0.009</t>
  </si>
  <si>
    <t>0.009 - 0.010</t>
  </si>
  <si>
    <t>0.010 - 0.020</t>
  </si>
  <si>
    <t>0.020 - 0.030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</si>
</sst>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the Average</a:t>
            </a:r>
            <a:r>
              <a:rPr lang="en-US" baseline="0"/>
              <a:t> Data Transmission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Linux!$N$24</c:f>
              <c:strCache>
                <c:ptCount val="1"/>
                <c:pt idx="0">
                  <c:v>Number of Occurrences</c:v>
                </c:pt>
              </c:strCache>
            </c:strRef>
          </c:tx>
          <c:invertIfNegative val="0"/>
          <c:cat>
            <c:strRef>
              <c:f>Linux!$M$25:$M$32</c:f>
              <c:strCache>
                <c:ptCount val="8"/>
                <c:pt idx="0">
                  <c:v>0.004 - 0.005</c:v>
                </c:pt>
                <c:pt idx="1">
                  <c:v>0.005 - 0.006</c:v>
                </c:pt>
                <c:pt idx="2">
                  <c:v>0.006 - 0.007</c:v>
                </c:pt>
                <c:pt idx="3">
                  <c:v>0.007 - 0.008</c:v>
                </c:pt>
                <c:pt idx="4">
                  <c:v>0.008 - 0.009</c:v>
                </c:pt>
                <c:pt idx="5">
                  <c:v>0.009 - 0.010</c:v>
                </c:pt>
                <c:pt idx="6">
                  <c:v>0.010 - 0.020</c:v>
                </c:pt>
                <c:pt idx="7">
                  <c:v>0.020 - 0.030</c:v>
                </c:pt>
              </c:strCache>
            </c:strRef>
          </c:cat>
          <c:val>
            <c:numRef>
              <c:f>Linux!$N$25:$N$32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0936832"/>
        <c:axId val="92352896"/>
      </c:barChart>
      <c:catAx>
        <c:axId val="909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92352896"/>
        <c:crosses val="autoZero"/>
        <c:auto val="1"/>
        <c:lblAlgn val="ctr"/>
        <c:lblOffset val="100"/>
        <c:noMultiLvlLbl val="0"/>
      </c:catAx>
      <c:valAx>
        <c:axId val="923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3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595311</xdr:colOff>
      <xdr:row>34</xdr:row>
      <xdr:rowOff>119062</xdr:rowOff>
    </xdr:from>
    <xdr:to>
      <xdr:col>12</xdr:col>
      <xdr:colOff>1009650</xdr:colOff>
      <xdr:row>55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3"/>
  <sheetViews>
    <sheetView tabSelected="1" topLeftCell="B38" workbookViewId="0">
      <selection activeCell="M24" sqref="M24:N32"/>
    </sheetView>
  </sheetViews>
  <sheetFormatPr defaultRowHeight="15"/>
  <cols>
    <col min="4" max="5" width="11.28515625" customWidth="1"/>
    <col min="6" max="6" width="10.7109375" customWidth="1"/>
    <col min="7" max="7" width="11.28515625" customWidth="1"/>
    <col min="8" max="8" width="11" customWidth="1"/>
    <col min="13" max="13" width="21.5703125" customWidth="1"/>
    <col min="14" max="14" width="22.5703125" customWidth="1"/>
    <col min="15" max="15" width="15" customWidth="1"/>
  </cols>
  <sheetData>
    <row r="3" spans="2:16">
      <c r="B3" s="16"/>
      <c r="C3" s="17"/>
      <c r="D3" s="9" t="s">
        <v>2</v>
      </c>
      <c r="E3" s="10"/>
      <c r="F3" s="10"/>
      <c r="G3" s="10"/>
      <c r="H3" s="11"/>
      <c r="J3" s="16"/>
      <c r="K3" s="17"/>
      <c r="L3" s="12" t="s">
        <v>6</v>
      </c>
      <c r="M3" s="12"/>
      <c r="N3" s="12"/>
      <c r="O3" s="12"/>
      <c r="P3" s="12"/>
    </row>
    <row r="4" spans="2:16">
      <c r="B4" s="18"/>
      <c r="C4" s="19"/>
      <c r="D4" s="9" t="s">
        <v>0</v>
      </c>
      <c r="E4" s="10"/>
      <c r="F4" s="10"/>
      <c r="G4" s="10"/>
      <c r="H4" s="11"/>
      <c r="J4" s="18"/>
      <c r="K4" s="19"/>
      <c r="L4" s="12" t="s">
        <v>0</v>
      </c>
      <c r="M4" s="12"/>
      <c r="N4" s="12"/>
      <c r="O4" s="12"/>
      <c r="P4" s="12"/>
    </row>
    <row r="5" spans="2:16">
      <c r="B5" s="20"/>
      <c r="C5" s="21"/>
      <c r="D5" s="1">
        <v>1</v>
      </c>
      <c r="E5" s="1">
        <v>2</v>
      </c>
      <c r="F5" s="1">
        <v>4</v>
      </c>
      <c r="G5" s="1">
        <v>8</v>
      </c>
      <c r="H5" s="1">
        <v>10</v>
      </c>
      <c r="J5" s="20"/>
      <c r="K5" s="21"/>
      <c r="L5" s="1">
        <v>1</v>
      </c>
      <c r="M5" s="1">
        <v>2</v>
      </c>
      <c r="N5" s="1">
        <v>4</v>
      </c>
      <c r="O5" s="1">
        <v>8</v>
      </c>
      <c r="P5" s="1">
        <v>10</v>
      </c>
    </row>
    <row r="6" spans="2:16">
      <c r="B6" s="12" t="s">
        <v>1</v>
      </c>
      <c r="C6" s="1">
        <v>20</v>
      </c>
      <c r="D6" s="1">
        <v>5.3799999999999996E-4</v>
      </c>
      <c r="E6" s="1">
        <v>5.2499999999999997E-4</v>
      </c>
      <c r="F6" s="1">
        <v>5.2800000000000004E-4</v>
      </c>
      <c r="G6" s="1">
        <v>5.3300000000000005E-4</v>
      </c>
      <c r="H6" s="1">
        <v>5.3399999999999997E-4</v>
      </c>
      <c r="J6" s="13" t="s">
        <v>1</v>
      </c>
      <c r="K6" s="1">
        <v>20</v>
      </c>
      <c r="L6" s="1">
        <f>AVERAGE(0.00174, 0.001688, 0.001674, 0.001707, 0.001709)</f>
        <v>1.7036E-3</v>
      </c>
      <c r="M6" s="1">
        <f>AVERAGE(0.001762, 0.001721, 0.001693, 0.001719, 0.001697)</f>
        <v>1.7184000000000001E-3</v>
      </c>
      <c r="N6" s="1">
        <f>AVERAGE(0.001717, 0.001688, 0.001714, 0.0017, 0.001615)</f>
        <v>1.6868E-3</v>
      </c>
      <c r="O6" s="1">
        <f>AVERAGE(0.001706, 0.001687, 0.001726, 0.001696, 0.001718)</f>
        <v>1.7065999999999997E-3</v>
      </c>
      <c r="P6" s="1">
        <f>AVERAGE(0.001738, 0.001715, 0.00174, 0.001655, 0.001697)</f>
        <v>1.709E-3</v>
      </c>
    </row>
    <row r="7" spans="2:16">
      <c r="B7" s="12"/>
      <c r="C7" s="1">
        <v>40</v>
      </c>
      <c r="D7" s="1">
        <v>5.2499999999999997E-4</v>
      </c>
      <c r="E7" s="1">
        <v>5.3700000000000004E-4</v>
      </c>
      <c r="F7" s="1">
        <v>5.4699999999999996E-4</v>
      </c>
      <c r="G7" s="1">
        <v>5.3799999999999996E-4</v>
      </c>
      <c r="H7" s="1">
        <v>5.2300000000000003E-4</v>
      </c>
      <c r="J7" s="14"/>
      <c r="K7" s="1">
        <v>40</v>
      </c>
      <c r="L7" s="1">
        <f>AVERAGE(0.003181, 0.002955, 0.002875, 0.003078, 0.002893)</f>
        <v>2.9963999999999998E-3</v>
      </c>
      <c r="M7" s="1">
        <f>AVERAGE(0.00299, 0.003225, 0.00322, 0.003228, 0.00311)</f>
        <v>3.1546000000000005E-3</v>
      </c>
      <c r="N7" s="1">
        <f>AVERAGE(0.003241, 0.003229, 0.00302, 0.003237, 0.00325)</f>
        <v>3.1954000000000001E-3</v>
      </c>
      <c r="O7" s="1">
        <f>AVERAGE(0.003241, 0.003233, 0.003237, 0.002994, 0.003022)</f>
        <v>3.1454000000000005E-3</v>
      </c>
      <c r="P7" s="1">
        <f>AVERAGE(0.002854, 0.003315, 0.002841, 0.003236, 0.003229)</f>
        <v>3.0949999999999997E-3</v>
      </c>
    </row>
    <row r="8" spans="2:16">
      <c r="B8" s="12"/>
      <c r="C8" s="1">
        <v>80</v>
      </c>
      <c r="D8" s="1">
        <v>5.53E-4</v>
      </c>
      <c r="E8" s="1">
        <v>5.1800000000000001E-4</v>
      </c>
      <c r="F8" s="1">
        <v>5.5400000000000002E-4</v>
      </c>
      <c r="G8" s="1">
        <v>5.0500000000000002E-4</v>
      </c>
      <c r="H8" s="1">
        <v>5.5099999999999995E-4</v>
      </c>
      <c r="J8" s="14"/>
      <c r="K8" s="1">
        <v>80</v>
      </c>
      <c r="L8" s="1">
        <f>AVERAGE(0.003324, 0.004455, 0.005199, 0.006125, 0.006226)</f>
        <v>5.0658000000000005E-3</v>
      </c>
      <c r="M8" s="1">
        <f>AVERAGE(0.00623, 0.00616, 0.005892, 0.004329, 0.005588)</f>
        <v>5.6397999999999995E-3</v>
      </c>
      <c r="N8" s="1">
        <f>AVERAGE(0.00591, 0.002613, 0.002636, 0.00501, 0.006223)</f>
        <v>4.4783999999999996E-3</v>
      </c>
      <c r="O8" s="1">
        <f>AVERAGE(0.006201, 0.006203, 0.005303, 0.00316, 0.004317)</f>
        <v>5.0367999999999993E-3</v>
      </c>
      <c r="P8" s="1">
        <f>AVERAGE(0.005585, 0.002932, 0.007226, 0.006162, 0.004632)</f>
        <v>5.3074000000000003E-3</v>
      </c>
    </row>
    <row r="9" spans="2:16">
      <c r="B9" s="12"/>
      <c r="C9" s="1">
        <v>160</v>
      </c>
      <c r="D9" s="1">
        <v>5.1400000000000003E-4</v>
      </c>
      <c r="E9" s="1">
        <v>5.5599999999999996E-4</v>
      </c>
      <c r="F9" s="1">
        <v>5.04E-4</v>
      </c>
      <c r="G9" s="1">
        <v>5.53E-4</v>
      </c>
      <c r="H9" s="1">
        <v>5.3499999999999999E-4</v>
      </c>
      <c r="J9" s="14"/>
      <c r="K9" s="1">
        <v>160</v>
      </c>
      <c r="L9" s="1">
        <f>AVERAGE(0.006152, 0.003757, 0.00314, 0.007306, 0.006226)</f>
        <v>5.3162000000000001E-3</v>
      </c>
      <c r="M9" s="1">
        <f>AVERAGE(0.004865, 0.002876, 0.002335, 0.004724, 0.005113)</f>
        <v>3.9826000000000002E-3</v>
      </c>
      <c r="N9" s="1">
        <f>AVERAGE(0.006375, 0.002422, 0.006374, 0.003948, 0.00261)</f>
        <v>4.3458000000000004E-3</v>
      </c>
      <c r="O9" s="1">
        <f>AVERAGE(0.00453, 0.011345, 0.0023, 0.010828, 0.004701)</f>
        <v>6.7407999999999999E-3</v>
      </c>
      <c r="P9" s="1">
        <f>AVERAGE(0.011869, 0.002535, 0.003067, 0.007979, 0.004194)</f>
        <v>5.9287999999999997E-3</v>
      </c>
    </row>
    <row r="10" spans="2:16">
      <c r="B10" s="12"/>
      <c r="C10" s="1">
        <v>320</v>
      </c>
      <c r="D10" s="1">
        <v>5.1699999999999999E-4</v>
      </c>
      <c r="E10" s="1">
        <v>5.5000000000000003E-4</v>
      </c>
      <c r="F10" s="1">
        <v>5.2899999999999996E-4</v>
      </c>
      <c r="G10" s="1">
        <v>5.1599999999999997E-4</v>
      </c>
      <c r="H10" s="1">
        <v>5.4600000000000004E-4</v>
      </c>
      <c r="J10" s="15"/>
      <c r="K10" s="1">
        <v>320</v>
      </c>
      <c r="L10" s="1">
        <f>AVERAGE(0.011236, 0.010418, 0.009971, 0.012447, 0.00843)</f>
        <v>1.05004E-2</v>
      </c>
      <c r="M10" s="1">
        <f>AVERAGE(0.005419, 0.010654, 0.021448, 0.004569, 0.004507)</f>
        <v>9.3194000000000003E-3</v>
      </c>
      <c r="N10" s="1">
        <f>AVERAGE(0.009219, 0.004973, 0.004505, 0.004839, 0.011214)</f>
        <v>6.9499999999999996E-3</v>
      </c>
      <c r="O10" s="1">
        <f>AVERAGE(0.006263, 0.004836, 0.005475, 0.00499, 0.004551)</f>
        <v>5.2230000000000002E-3</v>
      </c>
      <c r="P10" s="1">
        <f>AVERAGE(0.00841, 0.008563, 0.009476, 0.013579, 0.005858)</f>
        <v>9.1771999999999999E-3</v>
      </c>
    </row>
    <row r="14" spans="2:16">
      <c r="B14" s="16"/>
      <c r="C14" s="17"/>
      <c r="D14" s="9" t="s">
        <v>5</v>
      </c>
      <c r="E14" s="10"/>
      <c r="F14" s="10"/>
      <c r="G14" s="10"/>
      <c r="H14" s="11"/>
      <c r="L14" s="22"/>
      <c r="M14" s="22"/>
    </row>
    <row r="15" spans="2:16">
      <c r="B15" s="18"/>
      <c r="C15" s="19"/>
      <c r="D15" s="9" t="s">
        <v>0</v>
      </c>
      <c r="E15" s="10"/>
      <c r="F15" s="10"/>
      <c r="G15" s="10"/>
      <c r="H15" s="11"/>
    </row>
    <row r="16" spans="2:16">
      <c r="B16" s="20"/>
      <c r="C16" s="21"/>
      <c r="D16" s="4">
        <v>1</v>
      </c>
      <c r="E16" s="4">
        <v>2</v>
      </c>
      <c r="F16" s="4">
        <v>4</v>
      </c>
      <c r="G16" s="4">
        <v>8</v>
      </c>
      <c r="H16" s="4">
        <v>10</v>
      </c>
    </row>
    <row r="17" spans="2:14">
      <c r="B17" s="12" t="s">
        <v>1</v>
      </c>
      <c r="C17" s="4">
        <v>20</v>
      </c>
      <c r="D17" s="4">
        <v>1.543E-5</v>
      </c>
      <c r="E17" s="4">
        <v>2.4539999999999999E-5</v>
      </c>
      <c r="F17" s="4">
        <v>7.5469999999999997E-4</v>
      </c>
      <c r="G17" s="4">
        <v>1.3879999999999999E-5</v>
      </c>
      <c r="H17" s="4">
        <v>3.1300000000000002E-5</v>
      </c>
    </row>
    <row r="18" spans="2:14">
      <c r="B18" s="12"/>
      <c r="C18" s="4">
        <v>40</v>
      </c>
      <c r="D18" s="4">
        <v>1.165E-4</v>
      </c>
      <c r="E18" s="4">
        <v>9.3490000000000001E-5</v>
      </c>
      <c r="F18" s="4">
        <v>8.7960000000000005E-5</v>
      </c>
      <c r="G18" s="4">
        <v>4.2750000000000002E-5</v>
      </c>
      <c r="H18" s="4">
        <v>1.078E-4</v>
      </c>
    </row>
    <row r="19" spans="2:14">
      <c r="B19" s="12"/>
      <c r="C19" s="4">
        <v>80</v>
      </c>
      <c r="D19" s="4">
        <v>7.7899999999999996E-4</v>
      </c>
      <c r="E19" s="4">
        <v>2.6390000000000002E-4</v>
      </c>
      <c r="F19" s="4">
        <v>6.4019999999999995E-4</v>
      </c>
      <c r="G19" s="4">
        <v>5.2059999999999997E-4</v>
      </c>
      <c r="H19" s="4">
        <v>1.2410000000000001E-4</v>
      </c>
    </row>
    <row r="20" spans="2:14">
      <c r="B20" s="12"/>
      <c r="C20" s="4">
        <v>160</v>
      </c>
      <c r="D20" s="4">
        <v>3.7379999999999998E-4</v>
      </c>
      <c r="E20" s="4">
        <v>3.946E-4</v>
      </c>
      <c r="F20" s="4">
        <v>9.075E-4</v>
      </c>
      <c r="G20" s="4">
        <v>9.8869999999999991E-4</v>
      </c>
      <c r="H20" s="4">
        <v>2.6570000000000001E-3</v>
      </c>
      <c r="J20" s="8"/>
    </row>
    <row r="21" spans="2:14">
      <c r="B21" s="12"/>
      <c r="C21" s="4">
        <v>320</v>
      </c>
      <c r="D21" s="4">
        <v>3.2899999999999997E-4</v>
      </c>
      <c r="E21" s="4">
        <v>1.7440000000000001E-3</v>
      </c>
      <c r="F21" s="4">
        <v>1.0150000000000001E-3</v>
      </c>
      <c r="G21" s="4">
        <v>4.6509999999999998E-4</v>
      </c>
      <c r="H21" s="4">
        <v>3.4309999999999999E-4</v>
      </c>
      <c r="J21" s="8"/>
    </row>
    <row r="22" spans="2:14">
      <c r="D22" s="8"/>
      <c r="E22" s="8"/>
      <c r="F22" s="8"/>
      <c r="G22" s="8"/>
      <c r="H22" s="8"/>
      <c r="I22" s="8"/>
      <c r="J22" s="8"/>
    </row>
    <row r="23" spans="2:14">
      <c r="D23" s="8"/>
      <c r="E23" s="8"/>
      <c r="F23" s="8"/>
      <c r="G23" s="8"/>
      <c r="H23" s="8"/>
      <c r="I23" s="8"/>
      <c r="J23" s="8"/>
    </row>
    <row r="24" spans="2:14">
      <c r="D24" s="8"/>
      <c r="E24" s="8"/>
      <c r="F24" s="8"/>
      <c r="G24" s="8"/>
      <c r="H24" s="8"/>
      <c r="I24" s="8"/>
      <c r="J24" s="8"/>
      <c r="M24" s="4" t="s">
        <v>7</v>
      </c>
      <c r="N24" s="4" t="s">
        <v>8</v>
      </c>
    </row>
    <row r="25" spans="2:14">
      <c r="C25" s="23">
        <v>4.7860000000000003E-3</v>
      </c>
      <c r="D25" s="23">
        <v>5.8580000000000004E-3</v>
      </c>
      <c r="E25" s="23">
        <v>6.3790000000000001E-3</v>
      </c>
      <c r="F25" s="23">
        <v>7.5420000000000001E-3</v>
      </c>
      <c r="G25" s="23">
        <v>8.4100000000000008E-3</v>
      </c>
      <c r="H25" s="23">
        <v>9.476E-3</v>
      </c>
      <c r="I25" s="23">
        <v>1.3579000000000001E-2</v>
      </c>
      <c r="J25" s="23">
        <v>2.3425000000000001E-2</v>
      </c>
      <c r="M25" s="5" t="s">
        <v>9</v>
      </c>
      <c r="N25" s="5">
        <v>5</v>
      </c>
    </row>
    <row r="26" spans="2:14">
      <c r="C26" s="24">
        <v>4.2490000000000002E-3</v>
      </c>
      <c r="D26" s="24">
        <v>5.561E-3</v>
      </c>
      <c r="E26" s="24">
        <v>6.7799999999999996E-3</v>
      </c>
      <c r="F26" s="24">
        <v>7.5189999999999996E-3</v>
      </c>
      <c r="G26" s="24">
        <v>8.5629999999999994E-3</v>
      </c>
      <c r="H26" s="24">
        <v>9.6799999999999994E-3</v>
      </c>
      <c r="I26" s="24">
        <v>1.213E-2</v>
      </c>
      <c r="J26" s="6"/>
      <c r="M26" s="6" t="s">
        <v>10</v>
      </c>
      <c r="N26" s="6">
        <v>7</v>
      </c>
    </row>
    <row r="27" spans="2:14">
      <c r="C27" s="24">
        <v>4.4650000000000002E-3</v>
      </c>
      <c r="D27" s="24">
        <v>5.999E-3</v>
      </c>
      <c r="E27" s="24">
        <v>6.4700000000000001E-3</v>
      </c>
      <c r="F27" s="24">
        <v>7.4409999999999997E-3</v>
      </c>
      <c r="G27" s="24">
        <v>8.4939999999999998E-3</v>
      </c>
      <c r="H27" s="24">
        <v>9.0679999999999997E-3</v>
      </c>
      <c r="I27" s="24">
        <v>1.0066E-2</v>
      </c>
      <c r="J27" s="24"/>
      <c r="M27" s="6" t="s">
        <v>11</v>
      </c>
      <c r="N27" s="6">
        <v>7</v>
      </c>
    </row>
    <row r="28" spans="2:14">
      <c r="C28" s="24">
        <v>4.6889999999999996E-3</v>
      </c>
      <c r="D28" s="24">
        <v>5.4279999999999997E-3</v>
      </c>
      <c r="E28" s="24">
        <v>6.3740000000000003E-3</v>
      </c>
      <c r="F28" s="24">
        <v>7.548E-3</v>
      </c>
      <c r="G28" s="24">
        <v>8.6180000000000007E-3</v>
      </c>
      <c r="H28" s="24">
        <v>9.0840000000000001E-3</v>
      </c>
      <c r="I28" s="24">
        <v>1.1218000000000001E-2</v>
      </c>
      <c r="J28" s="24"/>
      <c r="M28" s="6" t="s">
        <v>12</v>
      </c>
      <c r="N28" s="6">
        <v>8</v>
      </c>
    </row>
    <row r="29" spans="2:14">
      <c r="C29" s="24">
        <v>4.2079999999999999E-3</v>
      </c>
      <c r="D29" s="24">
        <v>5.9369999999999996E-3</v>
      </c>
      <c r="E29" s="24">
        <v>6.7489999999999998E-3</v>
      </c>
      <c r="F29" s="24">
        <v>7.5469999999999999E-3</v>
      </c>
      <c r="G29" s="24">
        <v>8.4169999999999991E-3</v>
      </c>
      <c r="H29" s="24"/>
      <c r="I29" s="24">
        <v>1.1018E-2</v>
      </c>
      <c r="J29" s="24"/>
      <c r="M29" s="6" t="s">
        <v>13</v>
      </c>
      <c r="N29" s="6">
        <v>9</v>
      </c>
    </row>
    <row r="30" spans="2:14">
      <c r="C30" s="24"/>
      <c r="D30" s="24">
        <v>5.646E-3</v>
      </c>
      <c r="E30" s="24">
        <v>6.4799999999999996E-3</v>
      </c>
      <c r="F30" s="24">
        <v>7.8309999999999994E-3</v>
      </c>
      <c r="G30" s="24">
        <v>8.9320000000000007E-3</v>
      </c>
      <c r="H30" s="24"/>
      <c r="I30" s="24">
        <v>1.3804E-2</v>
      </c>
      <c r="J30" s="24"/>
      <c r="M30" s="6" t="s">
        <v>14</v>
      </c>
      <c r="N30" s="6">
        <v>4</v>
      </c>
    </row>
    <row r="31" spans="2:14">
      <c r="C31" s="24"/>
      <c r="D31" s="24">
        <v>5.7029999999999997E-3</v>
      </c>
      <c r="E31" s="24">
        <v>6.9449999999999998E-3</v>
      </c>
      <c r="F31" s="24">
        <v>7.5469999999999999E-3</v>
      </c>
      <c r="G31" s="24">
        <v>8.4899999999999993E-3</v>
      </c>
      <c r="H31" s="24"/>
      <c r="I31" s="24">
        <v>1.3766E-2</v>
      </c>
      <c r="J31" s="24"/>
      <c r="M31" s="6" t="s">
        <v>15</v>
      </c>
      <c r="N31" s="6">
        <v>9</v>
      </c>
    </row>
    <row r="32" spans="2:14">
      <c r="C32" s="24"/>
      <c r="D32" s="24"/>
      <c r="E32" s="24"/>
      <c r="F32" s="24">
        <v>7.8820000000000001E-3</v>
      </c>
      <c r="G32" s="24">
        <v>8.8400000000000006E-3</v>
      </c>
      <c r="H32" s="24"/>
      <c r="I32" s="24">
        <v>1.2737E-2</v>
      </c>
      <c r="J32" s="24"/>
      <c r="M32" s="7" t="s">
        <v>16</v>
      </c>
      <c r="N32" s="7">
        <v>1</v>
      </c>
    </row>
    <row r="33" spans="3:10">
      <c r="C33" s="25"/>
      <c r="D33" s="25"/>
      <c r="E33" s="25"/>
      <c r="F33" s="25"/>
      <c r="G33" s="25">
        <v>8.4250000000000002E-3</v>
      </c>
      <c r="H33" s="25"/>
      <c r="I33" s="25">
        <v>1.0330000000000001E-2</v>
      </c>
      <c r="J33" s="25"/>
    </row>
  </sheetData>
  <mergeCells count="12">
    <mergeCell ref="B17:B21"/>
    <mergeCell ref="B6:B10"/>
    <mergeCell ref="D4:H4"/>
    <mergeCell ref="B3:C5"/>
    <mergeCell ref="B14:C16"/>
    <mergeCell ref="D14:H14"/>
    <mergeCell ref="D15:H15"/>
    <mergeCell ref="D3:H3"/>
    <mergeCell ref="L4:P4"/>
    <mergeCell ref="J6:J10"/>
    <mergeCell ref="L3:P3"/>
    <mergeCell ref="J3:K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1"/>
  <sheetViews>
    <sheetView workbookViewId="0">
      <selection activeCell="J4" sqref="J4:P11"/>
    </sheetView>
  </sheetViews>
  <sheetFormatPr defaultRowHeight="15"/>
  <sheetData>
    <row r="4" spans="2:16">
      <c r="B4" s="16"/>
      <c r="C4" s="17"/>
      <c r="D4" s="12" t="s">
        <v>3</v>
      </c>
      <c r="E4" s="12"/>
      <c r="F4" s="12"/>
      <c r="G4" s="12"/>
      <c r="H4" s="12"/>
      <c r="J4" s="16"/>
      <c r="K4" s="17"/>
      <c r="L4" s="12" t="s">
        <v>4</v>
      </c>
      <c r="M4" s="12"/>
      <c r="N4" s="12"/>
      <c r="O4" s="12"/>
      <c r="P4" s="12"/>
    </row>
    <row r="5" spans="2:16">
      <c r="B5" s="18"/>
      <c r="C5" s="19"/>
      <c r="D5" s="12" t="s">
        <v>0</v>
      </c>
      <c r="E5" s="12"/>
      <c r="F5" s="12"/>
      <c r="G5" s="12"/>
      <c r="H5" s="12"/>
      <c r="J5" s="18"/>
      <c r="K5" s="19"/>
      <c r="L5" s="12" t="s">
        <v>0</v>
      </c>
      <c r="M5" s="12"/>
      <c r="N5" s="12"/>
      <c r="O5" s="12"/>
      <c r="P5" s="12"/>
    </row>
    <row r="6" spans="2:16">
      <c r="B6" s="20"/>
      <c r="C6" s="21"/>
      <c r="D6" s="2">
        <v>1</v>
      </c>
      <c r="E6" s="2">
        <v>2</v>
      </c>
      <c r="F6" s="2">
        <v>4</v>
      </c>
      <c r="G6" s="2">
        <v>8</v>
      </c>
      <c r="H6" s="2">
        <v>10</v>
      </c>
      <c r="J6" s="20"/>
      <c r="K6" s="21"/>
      <c r="L6" s="2">
        <v>1</v>
      </c>
      <c r="M6" s="2">
        <v>2</v>
      </c>
      <c r="N6" s="2">
        <v>4</v>
      </c>
      <c r="O6" s="2">
        <v>8</v>
      </c>
      <c r="P6" s="2">
        <v>10</v>
      </c>
    </row>
    <row r="7" spans="2:16">
      <c r="B7" s="12" t="s">
        <v>1</v>
      </c>
      <c r="C7" s="2">
        <v>20</v>
      </c>
      <c r="D7" s="2">
        <v>1.0000000000000001E-5</v>
      </c>
      <c r="E7" s="2">
        <v>1.0000000000000001E-5</v>
      </c>
      <c r="F7" s="2">
        <v>1.0000000000000001E-5</v>
      </c>
      <c r="G7" s="2">
        <v>1.0000000000000001E-5</v>
      </c>
      <c r="H7" s="2">
        <v>1.0000000000000001E-5</v>
      </c>
      <c r="J7" s="12" t="s">
        <v>1</v>
      </c>
      <c r="K7" s="2">
        <v>20</v>
      </c>
      <c r="L7" s="2">
        <v>1.0000000000000001E-5</v>
      </c>
      <c r="M7" s="3">
        <v>1.0000000000000001E-5</v>
      </c>
      <c r="N7" s="3">
        <v>1.0000000000000001E-5</v>
      </c>
      <c r="O7" s="3">
        <v>1.0000000000000001E-5</v>
      </c>
      <c r="P7" s="3">
        <v>1.0000000000000001E-5</v>
      </c>
    </row>
    <row r="8" spans="2:16">
      <c r="B8" s="12"/>
      <c r="C8" s="2">
        <v>40</v>
      </c>
      <c r="D8" s="2">
        <v>1.0000000000000001E-5</v>
      </c>
      <c r="E8" s="2">
        <v>1.0000000000000001E-5</v>
      </c>
      <c r="F8" s="2">
        <v>1.0000000000000001E-5</v>
      </c>
      <c r="G8" s="2">
        <v>1.0000000000000001E-5</v>
      </c>
      <c r="H8" s="2">
        <v>1.0000000000000001E-5</v>
      </c>
      <c r="J8" s="12"/>
      <c r="K8" s="2">
        <v>40</v>
      </c>
      <c r="L8" s="3">
        <v>1.0000000000000001E-5</v>
      </c>
      <c r="M8" s="3">
        <v>1.0000000000000001E-5</v>
      </c>
      <c r="N8" s="3">
        <v>1.0000000000000001E-5</v>
      </c>
      <c r="O8" s="3">
        <v>1.0000000000000001E-5</v>
      </c>
      <c r="P8" s="3">
        <v>1.0000000000000001E-5</v>
      </c>
    </row>
    <row r="9" spans="2:16">
      <c r="B9" s="12"/>
      <c r="C9" s="2">
        <v>80</v>
      </c>
      <c r="D9" s="2">
        <v>1.0000000000000001E-5</v>
      </c>
      <c r="E9" s="2">
        <v>1.0000000000000001E-5</v>
      </c>
      <c r="F9" s="2">
        <v>1.0000000000000001E-5</v>
      </c>
      <c r="G9" s="2">
        <v>1.0000000000000001E-5</v>
      </c>
      <c r="H9" s="2">
        <v>1.0000000000000001E-5</v>
      </c>
      <c r="J9" s="12"/>
      <c r="K9" s="2">
        <v>80</v>
      </c>
      <c r="L9" s="3">
        <v>2.0000000000000002E-5</v>
      </c>
      <c r="M9" s="3">
        <v>2.0000000000000002E-5</v>
      </c>
      <c r="N9" s="3">
        <v>1.0000000000000001E-5</v>
      </c>
      <c r="O9" s="2">
        <v>1.0000000000000001E-5</v>
      </c>
      <c r="P9" s="3">
        <v>1.0000000000000001E-5</v>
      </c>
    </row>
    <row r="10" spans="2:16">
      <c r="B10" s="12"/>
      <c r="C10" s="2">
        <v>160</v>
      </c>
      <c r="D10" s="2">
        <v>1.0000000000000001E-5</v>
      </c>
      <c r="E10" s="2">
        <v>1.0000000000000001E-5</v>
      </c>
      <c r="F10" s="2">
        <v>1.0000000000000001E-5</v>
      </c>
      <c r="G10" s="2">
        <v>1.0000000000000001E-5</v>
      </c>
      <c r="H10" s="2">
        <v>1.0000000000000001E-5</v>
      </c>
      <c r="J10" s="12"/>
      <c r="K10" s="2">
        <v>160</v>
      </c>
      <c r="L10" s="2">
        <v>4.0000000000000003E-5</v>
      </c>
      <c r="M10" s="3">
        <v>3.0000000000000001E-5</v>
      </c>
      <c r="N10" s="3">
        <v>2.0000000000000002E-5</v>
      </c>
      <c r="O10" s="3">
        <v>1.0000000000000001E-5</v>
      </c>
      <c r="P10" s="3">
        <v>1.0000000000000001E-5</v>
      </c>
    </row>
    <row r="11" spans="2:16">
      <c r="B11" s="12"/>
      <c r="C11" s="2">
        <v>320</v>
      </c>
      <c r="D11" s="2">
        <v>1.0000000000000001E-5</v>
      </c>
      <c r="E11" s="2">
        <v>1.0000000000000001E-5</v>
      </c>
      <c r="F11" s="2">
        <v>1.0000000000000001E-5</v>
      </c>
      <c r="G11" s="2">
        <v>1.0000000000000001E-5</v>
      </c>
      <c r="H11" s="2">
        <v>1.0000000000000001E-5</v>
      </c>
      <c r="J11" s="12"/>
      <c r="K11" s="2">
        <v>320</v>
      </c>
      <c r="L11" s="2">
        <v>5.0000000000000002E-5</v>
      </c>
      <c r="M11" s="3">
        <v>3.0000000000000001E-5</v>
      </c>
      <c r="N11" s="3">
        <v>2.0000000000000002E-5</v>
      </c>
      <c r="O11" s="3">
        <v>2.0000000000000002E-5</v>
      </c>
      <c r="P11" s="3">
        <v>2.0000000000000002E-5</v>
      </c>
    </row>
  </sheetData>
  <mergeCells count="8">
    <mergeCell ref="D4:H4"/>
    <mergeCell ref="L4:P4"/>
    <mergeCell ref="D5:H5"/>
    <mergeCell ref="L5:P5"/>
    <mergeCell ref="B7:B11"/>
    <mergeCell ref="J7:J11"/>
    <mergeCell ref="B4:C6"/>
    <mergeCell ref="J4:K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Linux</vt:lpstr>
      <vt:lpstr>Keil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김태영</dc:creator>
  <cp:lastModifiedBy>Candice</cp:lastModifiedBy>
  <dcterms:created xsi:type="dcterms:W3CDTF">2012-10-06T16:13:26Z</dcterms:created>
  <dcterms:modified xsi:type="dcterms:W3CDTF">2012-10-07T21:08:24Z</dcterms:modified>
</cp:coreProperties>
</file>