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 de trabajo" sheetId="1" r:id="rId4"/>
    <sheet state="visible" name="Roles" sheetId="2" r:id="rId5"/>
  </sheets>
  <definedNames/>
  <calcPr/>
</workbook>
</file>

<file path=xl/sharedStrings.xml><?xml version="1.0" encoding="utf-8"?>
<sst xmlns="http://schemas.openxmlformats.org/spreadsheetml/2006/main" count="204" uniqueCount="135">
  <si>
    <t>Plan de Trabajo Proyecto APT</t>
  </si>
  <si>
    <t>Competencia o unidades de competencias</t>
  </si>
  <si>
    <t>Nombre de Actividades/Tareas</t>
  </si>
  <si>
    <t>Descripción Actividades/Tareas</t>
  </si>
  <si>
    <t>Recursos</t>
  </si>
  <si>
    <t>Duración de la actividad (Dias)</t>
  </si>
  <si>
    <t>Rol</t>
  </si>
  <si>
    <t>Responsable</t>
  </si>
  <si>
    <t>Observaciones</t>
  </si>
  <si>
    <t>Análisis y evaluación de soluciones informáticas</t>
  </si>
  <si>
    <t>Comprensión del negocio</t>
  </si>
  <si>
    <t>Levantar requisitos con Bluetek y definir criterios de éxito del modelo predictivo.</t>
  </si>
  <si>
    <t>Entrevistas, Documentos Bluetek</t>
  </si>
  <si>
    <t>Product Owner</t>
  </si>
  <si>
    <t>Base de CRISP-DM.</t>
  </si>
  <si>
    <t>Recopilación de datos</t>
  </si>
  <si>
    <t>Recolección de datos históricos de sensores (temperatura, humedad, CO₂, ocupación) + APIs externas (MeteoChile, OpenMeteo).</t>
  </si>
  <si>
    <t>Azure Data Explorer, APIs externas</t>
  </si>
  <si>
    <t>Depende del NDA firmado.</t>
  </si>
  <si>
    <t>Análisis exploratorio de datos (EDA)</t>
  </si>
  <si>
    <t>Identificar patrones, estacionalidad, correlaciones y valores atípicos.</t>
  </si>
  <si>
    <t>Python, Pandas, Jupyter</t>
  </si>
  <si>
    <t>Desarrollador Principal</t>
  </si>
  <si>
    <t>Entregable: informe de línea base.</t>
  </si>
  <si>
    <t>Preparación de datos</t>
  </si>
  <si>
    <t>Limpieza, normalización y enriquecimiento de variables externas (clima, posición del sol).</t>
  </si>
  <si>
    <t>Python, Excel</t>
  </si>
  <si>
    <t>Previo a modelado.</t>
  </si>
  <si>
    <t>Desarrollo de software</t>
  </si>
  <si>
    <t>Desarrollo del Modelo Predictivo (Iteración 1)</t>
  </si>
  <si>
    <t>Construcción del primer modelo (ej: Random Forest, XGBoost, LSTM) para predecir demanda térmica zonificada.</t>
  </si>
  <si>
    <t>Python, scikit-learn, TensorFlow</t>
  </si>
  <si>
    <t>Validación inicial con datos históricos.</t>
  </si>
  <si>
    <t>Validación y ajuste del modelo</t>
  </si>
  <si>
    <t>Medir precisión en horizontes de 1h y 2h, comparar con baseline.</t>
  </si>
  <si>
    <t>Python, métricas MAE/MSE/RMSE</t>
  </si>
  <si>
    <t>Definir umbral de aceptación con Bluetek.</t>
  </si>
  <si>
    <t>Desarrollo de dashboard web</t>
  </si>
  <si>
    <t>Crear dashboard en React para mostrar proyecciones, históricos y alertas.</t>
  </si>
  <si>
    <t>Node.js, React</t>
  </si>
  <si>
    <t>Entregable: Dashboard Beta.</t>
  </si>
  <si>
    <t>Integración con Bluetek Cloud</t>
  </si>
  <si>
    <t>Conectar modelo y dashboard a Bluetek Cloud vía API (IoT Hub, ADX, Function Apps).</t>
  </si>
  <si>
    <t>Azure, API REST</t>
  </si>
  <si>
    <t>Validación en entorno de Bluetek.</t>
  </si>
  <si>
    <t>Testing en entorno piloto</t>
  </si>
  <si>
    <t>Probar modelo y dashboard con datos reales en sitio de Bluetek (ej. local comercial).</t>
  </si>
  <si>
    <t>Azure, Python, React</t>
  </si>
  <si>
    <t>Todo el equipo</t>
  </si>
  <si>
    <t>Sefora Figueroa, Claudia Trejo, Marcelo Ruiz</t>
  </si>
  <si>
    <t>Incluye pruebas de usuario.</t>
  </si>
  <si>
    <t>Gestión de proyectos tecnológicos</t>
  </si>
  <si>
    <t>Modelo de Base de Datos (ERD)</t>
  </si>
  <si>
    <t>Diseñar BD para almacenar predicciones y datos históricos.</t>
  </si>
  <si>
    <t>sql server, Draw.io</t>
  </si>
  <si>
    <t>Parte del entregable técnico.</t>
  </si>
  <si>
    <t>Proceso de Negocio (AS-IS / TO-BE)</t>
  </si>
  <si>
    <t>Documentar proceso actual vs propuesto con predicciones.</t>
  </si>
  <si>
    <t>Bizagi</t>
  </si>
  <si>
    <t>Scrum Master</t>
  </si>
  <si>
    <t>Entregable de fundamentación.</t>
  </si>
  <si>
    <t>Script de Base de Datos</t>
  </si>
  <si>
    <t>Implementar script SQL con tablas, relaciones e índices.</t>
  </si>
  <si>
    <t>sql server,</t>
  </si>
  <si>
    <t>Depende del ERD.</t>
  </si>
  <si>
    <t>Roadmap del Proyecto</t>
  </si>
  <si>
    <t>Definir roadmap ágil con fases, hitos y dependencias.</t>
  </si>
  <si>
    <t>Jira</t>
  </si>
  <si>
    <t>Entregable de planificación.</t>
  </si>
  <si>
    <t>Burn-Down Chart</t>
  </si>
  <si>
    <t>Seguimiento del avance por sprint.</t>
  </si>
  <si>
    <t>2 (por sprint)</t>
  </si>
  <si>
    <t>Gráfico de control.</t>
  </si>
  <si>
    <t>Product Backlog</t>
  </si>
  <si>
    <t>Definir historias de usuario y entregables priorizados.</t>
  </si>
  <si>
    <t>Iterativo.</t>
  </si>
  <si>
    <t>Historias de Usuario + Criterios</t>
  </si>
  <si>
    <t>Redacción de historias alineadas a Bluetek con criterios de aceptación claros.</t>
  </si>
  <si>
    <t xml:space="preserve">Jira </t>
  </si>
  <si>
    <t>Asegura valor de negocio.</t>
  </si>
  <si>
    <t>Product Vision Statement</t>
  </si>
  <si>
    <t>Declaración de visión y objetivos del producto.</t>
  </si>
  <si>
    <t>Word</t>
  </si>
  <si>
    <t>Alineación inicial.</t>
  </si>
  <si>
    <t>Release Plan</t>
  </si>
  <si>
    <t>Definir entregas incrementales por sprint/release.</t>
  </si>
  <si>
    <t>Coordinado con Bluetek.</t>
  </si>
  <si>
    <t>Documentación Técnica (4+1)</t>
  </si>
  <si>
    <t>Diagramas y explicación de arquitectura técnica.</t>
  </si>
  <si>
    <t>Draw.io / Word</t>
  </si>
  <si>
    <t>Parte del entregable final.</t>
  </si>
  <si>
    <t>Registro de Retrospectivas</t>
  </si>
  <si>
    <t>Actas de retrospectivas de cada sprint.</t>
  </si>
  <si>
    <t>Word / Jira</t>
  </si>
  <si>
    <t>1 (por sprint)</t>
  </si>
  <si>
    <t>Mejora continua.</t>
  </si>
  <si>
    <t>Test Plan Ágil</t>
  </si>
  <si>
    <t>Documento con alcance, objetivos y criterios de pruebas.</t>
  </si>
  <si>
    <t>Word / Excel</t>
  </si>
  <si>
    <t>Incluye pruebas de integración.</t>
  </si>
  <si>
    <t>Matriz de Pruebas</t>
  </si>
  <si>
    <t>Lista de casos de prueba asociados a historias de usuario.</t>
  </si>
  <si>
    <t>Excel</t>
  </si>
  <si>
    <t>Complementa test plan.</t>
  </si>
  <si>
    <t>Checklist de Aceptación</t>
  </si>
  <si>
    <t>Lista de validación por entregable.</t>
  </si>
  <si>
    <t>QA mínimo.</t>
  </si>
  <si>
    <t>Registro de Bugs</t>
  </si>
  <si>
    <t>Seguimiento de incidencias.</t>
  </si>
  <si>
    <t>Permanente</t>
  </si>
  <si>
    <t>Monitoreo.</t>
  </si>
  <si>
    <t>Informe de Cierre Sprint/Release</t>
  </si>
  <si>
    <t>Documento con resultados de cada sprint.</t>
  </si>
  <si>
    <t>Formaliza entregas.</t>
  </si>
  <si>
    <t>Acta de Cierre de Proyecto Ágil</t>
  </si>
  <si>
    <t>Documento final de cierre del proyecto.</t>
  </si>
  <si>
    <t>Entregable final obligatorio.</t>
  </si>
  <si>
    <t>Informe de Retrospectiva Final</t>
  </si>
  <si>
    <t>Documento de lecciones aprendidas.</t>
  </si>
  <si>
    <t>Final del semestre.</t>
  </si>
  <si>
    <t>Guía de Despliegue</t>
  </si>
  <si>
    <t>Instrucciones técnicas de implementación en Bluetek Cloud.</t>
  </si>
  <si>
    <t>Asegura continuidad.</t>
  </si>
  <si>
    <t>Manual de Usuario</t>
  </si>
  <si>
    <t>Manual final (usuario operativo y técnico).</t>
  </si>
  <si>
    <t>Word / Canva</t>
  </si>
  <si>
    <t>Product Owner + Desarrollador Principal</t>
  </si>
  <si>
    <t>Claudia Trejo, Marcelo Ruiz</t>
  </si>
  <si>
    <t>Entregable al cliente.</t>
  </si>
  <si>
    <t>Plan de Continuidad / Monitoreo</t>
  </si>
  <si>
    <t>Plan para asegurar soporte y mantenimiento.</t>
  </si>
  <si>
    <t>Última actividad del proyecto.</t>
  </si>
  <si>
    <t>Sefora Figueroa</t>
  </si>
  <si>
    <t>Claudia Trejo</t>
  </si>
  <si>
    <t>Marcelo Ruiz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</si>
</sst>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1F3864"/>
      <name val="Calibri"/>
    </font>
    <font/>
    <font>
      <sz val="9.0"/>
      <color rgb="FF1F3864"/>
      <name val="Calibri"/>
    </font>
    <font>
      <sz val="11.0"/>
      <color rgb="FF1F3864"/>
      <name val="Calibri"/>
    </font>
    <font>
      <b/>
      <sz val="8.0"/>
      <color theme="1"/>
      <name val="Arial"/>
    </font>
    <font>
      <sz val="11.0"/>
      <color rgb="FF000000"/>
      <name val="Calibri"/>
    </font>
    <font>
      <sz val="8.0"/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shrinkToFit="0" vertical="center" wrapText="1"/>
    </xf>
    <xf borderId="4" fillId="0" fontId="6" numFmtId="0" xfId="0" applyAlignment="1" applyBorder="1" applyFont="1">
      <alignment shrinkToFit="0" vertical="center" wrapText="1"/>
    </xf>
    <xf borderId="0" fillId="2" fontId="7" numFmtId="0" xfId="0" applyAlignment="1" applyFill="1" applyFont="1">
      <alignment readingOrder="0" shrinkToFit="0" vertical="center" wrapText="1"/>
    </xf>
    <xf borderId="0" fillId="2" fontId="8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.88"/>
    <col customWidth="1" min="2" max="2" width="28.0"/>
    <col customWidth="1" min="3" max="3" width="35.5"/>
    <col customWidth="1" min="4" max="4" width="35.88"/>
    <col customWidth="1" min="5" max="5" width="26.38"/>
    <col customWidth="1" min="6" max="6" width="14.5"/>
    <col customWidth="1" min="7" max="8" width="22.25"/>
    <col customWidth="1" min="9" max="9" width="33.5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34.5" customHeight="1">
      <c r="A2" s="1"/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32.25" customHeight="1">
      <c r="A3" s="1"/>
      <c r="B3" s="7" t="s">
        <v>9</v>
      </c>
      <c r="C3" s="7" t="s">
        <v>10</v>
      </c>
      <c r="D3" s="7" t="s">
        <v>11</v>
      </c>
      <c r="E3" s="7" t="s">
        <v>12</v>
      </c>
      <c r="F3" s="7">
        <v>2.0</v>
      </c>
      <c r="G3" s="7" t="s">
        <v>13</v>
      </c>
      <c r="H3" s="7" t="str">
        <f>VLOOKUP(G3,Roles!B2:C5,2,FALSE)</f>
        <v>Claudia Trejo</v>
      </c>
      <c r="I3" s="7" t="s">
        <v>14</v>
      </c>
      <c r="J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7" t="s">
        <v>9</v>
      </c>
      <c r="C4" s="7" t="s">
        <v>15</v>
      </c>
      <c r="D4" s="7" t="s">
        <v>16</v>
      </c>
      <c r="E4" s="7" t="s">
        <v>17</v>
      </c>
      <c r="F4" s="7">
        <v>3.0</v>
      </c>
      <c r="G4" s="7" t="s">
        <v>13</v>
      </c>
      <c r="H4" s="7" t="str">
        <f>VLOOKUP(G4,Roles!$B$2:$C$5,2,FALSE)</f>
        <v>Claudia Trejo</v>
      </c>
      <c r="I4" s="7" t="s">
        <v>18</v>
      </c>
      <c r="J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7" t="s">
        <v>9</v>
      </c>
      <c r="C5" s="7" t="s">
        <v>19</v>
      </c>
      <c r="D5" s="7" t="s">
        <v>20</v>
      </c>
      <c r="E5" s="7" t="s">
        <v>21</v>
      </c>
      <c r="F5" s="7">
        <v>5.0</v>
      </c>
      <c r="G5" s="7" t="s">
        <v>22</v>
      </c>
      <c r="H5" s="7" t="str">
        <f>VLOOKUP(G5,Roles!$B$2:$C$5,2,FALSE)</f>
        <v>Marcelo Ruiz</v>
      </c>
      <c r="I5" s="7" t="s">
        <v>23</v>
      </c>
      <c r="J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7" t="s">
        <v>9</v>
      </c>
      <c r="C6" s="7" t="s">
        <v>24</v>
      </c>
      <c r="D6" s="7" t="s">
        <v>25</v>
      </c>
      <c r="E6" s="7" t="s">
        <v>26</v>
      </c>
      <c r="F6" s="7">
        <v>4.0</v>
      </c>
      <c r="G6" s="7" t="s">
        <v>22</v>
      </c>
      <c r="H6" s="7" t="str">
        <f>VLOOKUP(G6,Roles!$B$2:$C$5,2,FALSE)</f>
        <v>Marcelo Ruiz</v>
      </c>
      <c r="I6" s="7" t="s">
        <v>27</v>
      </c>
      <c r="J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7" t="s">
        <v>28</v>
      </c>
      <c r="C7" s="7" t="s">
        <v>29</v>
      </c>
      <c r="D7" s="7" t="s">
        <v>30</v>
      </c>
      <c r="E7" s="7" t="s">
        <v>31</v>
      </c>
      <c r="F7" s="7">
        <v>4.0</v>
      </c>
      <c r="G7" s="7" t="s">
        <v>22</v>
      </c>
      <c r="H7" s="7" t="str">
        <f>VLOOKUP(G7,Roles!$B$2:$C$5,2,FALSE)</f>
        <v>Marcelo Ruiz</v>
      </c>
      <c r="I7" s="7" t="s">
        <v>32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7" t="s">
        <v>28</v>
      </c>
      <c r="C8" s="7" t="s">
        <v>33</v>
      </c>
      <c r="D8" s="7" t="s">
        <v>34</v>
      </c>
      <c r="E8" s="7" t="s">
        <v>35</v>
      </c>
      <c r="F8" s="7">
        <v>3.0</v>
      </c>
      <c r="G8" s="7" t="s">
        <v>22</v>
      </c>
      <c r="H8" s="7" t="str">
        <f>VLOOKUP(G8,Roles!$B$2:$C$5,2,FALSE)</f>
        <v>Marcelo Ruiz</v>
      </c>
      <c r="I8" s="7" t="s">
        <v>36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7" t="s">
        <v>28</v>
      </c>
      <c r="C9" s="7" t="s">
        <v>37</v>
      </c>
      <c r="D9" s="7" t="s">
        <v>38</v>
      </c>
      <c r="E9" s="7" t="s">
        <v>39</v>
      </c>
      <c r="F9" s="7">
        <v>3.0</v>
      </c>
      <c r="G9" s="7" t="s">
        <v>22</v>
      </c>
      <c r="H9" s="7" t="str">
        <f>VLOOKUP(G9,Roles!$B$2:$C$5,2,FALSE)</f>
        <v>Marcelo Ruiz</v>
      </c>
      <c r="I9" s="7" t="s">
        <v>40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7" t="s">
        <v>28</v>
      </c>
      <c r="C10" s="7" t="s">
        <v>41</v>
      </c>
      <c r="D10" s="7" t="s">
        <v>42</v>
      </c>
      <c r="E10" s="7" t="s">
        <v>43</v>
      </c>
      <c r="F10" s="7">
        <v>5.0</v>
      </c>
      <c r="G10" s="7" t="s">
        <v>22</v>
      </c>
      <c r="H10" s="7" t="str">
        <f>VLOOKUP(G10,Roles!$B$2:$C$5,2,FALSE)</f>
        <v>Marcelo Ruiz</v>
      </c>
      <c r="I10" s="7" t="s">
        <v>44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7" t="s">
        <v>28</v>
      </c>
      <c r="C11" s="7" t="s">
        <v>45</v>
      </c>
      <c r="D11" s="7" t="s">
        <v>46</v>
      </c>
      <c r="E11" s="7" t="s">
        <v>47</v>
      </c>
      <c r="F11" s="7">
        <v>3.0</v>
      </c>
      <c r="G11" s="7" t="s">
        <v>48</v>
      </c>
      <c r="H11" s="7" t="s">
        <v>49</v>
      </c>
      <c r="I11" s="7" t="s">
        <v>50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7" t="s">
        <v>51</v>
      </c>
      <c r="C12" s="7" t="s">
        <v>52</v>
      </c>
      <c r="D12" s="7" t="s">
        <v>53</v>
      </c>
      <c r="E12" s="7" t="s">
        <v>54</v>
      </c>
      <c r="F12" s="7">
        <v>3.0</v>
      </c>
      <c r="G12" s="7" t="s">
        <v>22</v>
      </c>
      <c r="H12" s="7" t="str">
        <f>VLOOKUP(G12,Roles!$B$2:$C$5,2,FALSE)</f>
        <v>Marcelo Ruiz</v>
      </c>
      <c r="I12" s="7" t="s">
        <v>55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7" t="s">
        <v>51</v>
      </c>
      <c r="C13" s="7" t="s">
        <v>56</v>
      </c>
      <c r="D13" s="7" t="s">
        <v>57</v>
      </c>
      <c r="E13" s="7" t="s">
        <v>58</v>
      </c>
      <c r="F13" s="7">
        <v>3.0</v>
      </c>
      <c r="G13" s="7" t="s">
        <v>59</v>
      </c>
      <c r="H13" s="7" t="str">
        <f>VLOOKUP(G13,Roles!$B$2:$C$5,2,FALSE)</f>
        <v>Sefora Figueroa</v>
      </c>
      <c r="I13" s="7" t="s">
        <v>60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7" t="s">
        <v>28</v>
      </c>
      <c r="C14" s="7" t="s">
        <v>61</v>
      </c>
      <c r="D14" s="7" t="s">
        <v>62</v>
      </c>
      <c r="E14" s="7" t="s">
        <v>63</v>
      </c>
      <c r="F14" s="7">
        <v>2.0</v>
      </c>
      <c r="G14" s="7" t="s">
        <v>22</v>
      </c>
      <c r="H14" s="7" t="str">
        <f>VLOOKUP(G14,Roles!$B$2:$C$5,2,FALSE)</f>
        <v>Marcelo Ruiz</v>
      </c>
      <c r="I14" s="7" t="s">
        <v>64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7" t="s">
        <v>51</v>
      </c>
      <c r="C15" s="7" t="s">
        <v>65</v>
      </c>
      <c r="D15" s="7" t="s">
        <v>66</v>
      </c>
      <c r="E15" s="7" t="s">
        <v>67</v>
      </c>
      <c r="F15" s="7">
        <v>2.0</v>
      </c>
      <c r="G15" s="7" t="s">
        <v>59</v>
      </c>
      <c r="H15" s="7" t="str">
        <f>VLOOKUP(G15,Roles!$B$2:$C$5,2,FALSE)</f>
        <v>Sefora Figueroa</v>
      </c>
      <c r="I15" s="7" t="s">
        <v>68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7" t="s">
        <v>51</v>
      </c>
      <c r="C16" s="7" t="s">
        <v>69</v>
      </c>
      <c r="D16" s="7" t="s">
        <v>70</v>
      </c>
      <c r="E16" s="7" t="s">
        <v>67</v>
      </c>
      <c r="F16" s="7" t="s">
        <v>71</v>
      </c>
      <c r="G16" s="7" t="s">
        <v>59</v>
      </c>
      <c r="H16" s="7" t="str">
        <f>VLOOKUP(G16,Roles!$B$2:$C$5,2,FALSE)</f>
        <v>Sefora Figueroa</v>
      </c>
      <c r="I16" s="7" t="s">
        <v>72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7" t="s">
        <v>51</v>
      </c>
      <c r="C17" s="7" t="s">
        <v>73</v>
      </c>
      <c r="D17" s="7" t="s">
        <v>74</v>
      </c>
      <c r="E17" s="7" t="s">
        <v>67</v>
      </c>
      <c r="F17" s="7">
        <v>2.0</v>
      </c>
      <c r="G17" s="7" t="s">
        <v>13</v>
      </c>
      <c r="H17" s="7" t="str">
        <f>VLOOKUP(G17,Roles!$B$2:$C$5,2,FALSE)</f>
        <v>Claudia Trejo</v>
      </c>
      <c r="I17" s="7" t="s">
        <v>75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7" t="s">
        <v>51</v>
      </c>
      <c r="C18" s="7" t="s">
        <v>76</v>
      </c>
      <c r="D18" s="7" t="s">
        <v>77</v>
      </c>
      <c r="E18" s="7" t="s">
        <v>78</v>
      </c>
      <c r="F18" s="7">
        <v>3.0</v>
      </c>
      <c r="G18" s="7" t="s">
        <v>13</v>
      </c>
      <c r="H18" s="7" t="str">
        <f>VLOOKUP(G18,Roles!$B$2:$C$5,2,FALSE)</f>
        <v>Claudia Trejo</v>
      </c>
      <c r="I18" s="7" t="s">
        <v>79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7" t="s">
        <v>51</v>
      </c>
      <c r="C19" s="7" t="s">
        <v>80</v>
      </c>
      <c r="D19" s="7" t="s">
        <v>81</v>
      </c>
      <c r="E19" s="7" t="s">
        <v>82</v>
      </c>
      <c r="F19" s="7">
        <v>2.0</v>
      </c>
      <c r="G19" s="7" t="s">
        <v>13</v>
      </c>
      <c r="H19" s="7" t="str">
        <f>VLOOKUP(G19,Roles!$B$2:$C$5,2,FALSE)</f>
        <v>Claudia Trejo</v>
      </c>
      <c r="I19" s="7" t="s">
        <v>83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7" t="s">
        <v>51</v>
      </c>
      <c r="C20" s="7" t="s">
        <v>84</v>
      </c>
      <c r="D20" s="7" t="s">
        <v>85</v>
      </c>
      <c r="E20" s="7" t="s">
        <v>67</v>
      </c>
      <c r="F20" s="7">
        <v>2.0</v>
      </c>
      <c r="G20" s="7" t="s">
        <v>59</v>
      </c>
      <c r="H20" s="7" t="str">
        <f>VLOOKUP(G20,Roles!$B$2:$C$5,2,FALSE)</f>
        <v>Sefora Figueroa</v>
      </c>
      <c r="I20" s="7" t="s">
        <v>86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7" t="s">
        <v>28</v>
      </c>
      <c r="C21" s="7" t="s">
        <v>87</v>
      </c>
      <c r="D21" s="7" t="s">
        <v>88</v>
      </c>
      <c r="E21" s="7" t="s">
        <v>89</v>
      </c>
      <c r="F21" s="7">
        <v>3.0</v>
      </c>
      <c r="G21" s="7" t="s">
        <v>22</v>
      </c>
      <c r="H21" s="7" t="str">
        <f>VLOOKUP(G21,Roles!$B$2:$C$5,2,FALSE)</f>
        <v>Marcelo Ruiz</v>
      </c>
      <c r="I21" s="7" t="s">
        <v>90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7" t="s">
        <v>51</v>
      </c>
      <c r="C22" s="7" t="s">
        <v>91</v>
      </c>
      <c r="D22" s="7" t="s">
        <v>92</v>
      </c>
      <c r="E22" s="7" t="s">
        <v>93</v>
      </c>
      <c r="F22" s="7" t="s">
        <v>94</v>
      </c>
      <c r="G22" s="7" t="s">
        <v>59</v>
      </c>
      <c r="H22" s="7" t="str">
        <f>VLOOKUP(G22,Roles!$B$2:$C$5,2,FALSE)</f>
        <v>Sefora Figueroa</v>
      </c>
      <c r="I22" s="7" t="s">
        <v>95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7" t="s">
        <v>9</v>
      </c>
      <c r="C23" s="7" t="s">
        <v>96</v>
      </c>
      <c r="D23" s="7" t="s">
        <v>97</v>
      </c>
      <c r="E23" s="7" t="s">
        <v>98</v>
      </c>
      <c r="F23" s="7">
        <v>2.0</v>
      </c>
      <c r="G23" s="7" t="s">
        <v>22</v>
      </c>
      <c r="H23" s="7" t="str">
        <f>VLOOKUP(G23,Roles!$B$2:$C$5,2,FALSE)</f>
        <v>Marcelo Ruiz</v>
      </c>
      <c r="I23" s="7" t="s">
        <v>99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7" t="s">
        <v>9</v>
      </c>
      <c r="C24" s="7" t="s">
        <v>100</v>
      </c>
      <c r="D24" s="7" t="s">
        <v>101</v>
      </c>
      <c r="E24" s="7" t="s">
        <v>102</v>
      </c>
      <c r="F24" s="7">
        <v>2.0</v>
      </c>
      <c r="G24" s="7" t="s">
        <v>22</v>
      </c>
      <c r="H24" s="7" t="str">
        <f>VLOOKUP(G24,Roles!$B$2:$C$5,2,FALSE)</f>
        <v>Marcelo Ruiz</v>
      </c>
      <c r="I24" s="7" t="s">
        <v>103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7" t="s">
        <v>28</v>
      </c>
      <c r="C25" s="7" t="s">
        <v>104</v>
      </c>
      <c r="D25" s="7" t="s">
        <v>105</v>
      </c>
      <c r="E25" s="7" t="s">
        <v>102</v>
      </c>
      <c r="F25" s="7">
        <v>2.0</v>
      </c>
      <c r="G25" s="7" t="s">
        <v>59</v>
      </c>
      <c r="H25" s="7" t="str">
        <f>VLOOKUP(G25,Roles!$B$2:$C$5,2,FALSE)</f>
        <v>Sefora Figueroa</v>
      </c>
      <c r="I25" s="7" t="s">
        <v>106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7" t="s">
        <v>51</v>
      </c>
      <c r="C26" s="7" t="s">
        <v>107</v>
      </c>
      <c r="D26" s="7" t="s">
        <v>108</v>
      </c>
      <c r="E26" s="7" t="s">
        <v>78</v>
      </c>
      <c r="F26" s="7" t="s">
        <v>109</v>
      </c>
      <c r="G26" s="7" t="s">
        <v>48</v>
      </c>
      <c r="H26" s="7" t="s">
        <v>49</v>
      </c>
      <c r="I26" s="7" t="s">
        <v>110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7" t="s">
        <v>51</v>
      </c>
      <c r="C27" s="7" t="s">
        <v>111</v>
      </c>
      <c r="D27" s="7" t="s">
        <v>112</v>
      </c>
      <c r="E27" s="7" t="s">
        <v>82</v>
      </c>
      <c r="F27" s="7" t="s">
        <v>71</v>
      </c>
      <c r="G27" s="7" t="s">
        <v>59</v>
      </c>
      <c r="H27" s="7" t="str">
        <f>VLOOKUP(G27,Roles!$B$2:$C$5,2,FALSE)</f>
        <v>Sefora Figueroa</v>
      </c>
      <c r="I27" s="7" t="s">
        <v>113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7" t="s">
        <v>51</v>
      </c>
      <c r="C28" s="7" t="s">
        <v>114</v>
      </c>
      <c r="D28" s="7" t="s">
        <v>115</v>
      </c>
      <c r="E28" s="7" t="s">
        <v>82</v>
      </c>
      <c r="F28" s="7">
        <v>2.0</v>
      </c>
      <c r="G28" s="7" t="s">
        <v>59</v>
      </c>
      <c r="H28" s="7" t="str">
        <f>VLOOKUP(G28,Roles!$B$2:$C$5,2,FALSE)</f>
        <v>Sefora Figueroa</v>
      </c>
      <c r="I28" s="7" t="s">
        <v>116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7" t="s">
        <v>51</v>
      </c>
      <c r="C29" s="7" t="s">
        <v>117</v>
      </c>
      <c r="D29" s="7" t="s">
        <v>118</v>
      </c>
      <c r="E29" s="7" t="s">
        <v>82</v>
      </c>
      <c r="F29" s="7">
        <v>1.0</v>
      </c>
      <c r="G29" s="7" t="s">
        <v>59</v>
      </c>
      <c r="H29" s="7" t="str">
        <f>VLOOKUP(G29,Roles!$B$2:$C$5,2,FALSE)</f>
        <v>Sefora Figueroa</v>
      </c>
      <c r="I29" s="7" t="s">
        <v>119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7" t="s">
        <v>28</v>
      </c>
      <c r="C30" s="7" t="s">
        <v>120</v>
      </c>
      <c r="D30" s="7" t="s">
        <v>121</v>
      </c>
      <c r="E30" s="7" t="s">
        <v>82</v>
      </c>
      <c r="F30" s="7">
        <v>1.0</v>
      </c>
      <c r="G30" s="7" t="s">
        <v>22</v>
      </c>
      <c r="H30" s="7" t="str">
        <f>VLOOKUP(G30,Roles!$B$2:$C$5,2,FALSE)</f>
        <v>Marcelo Ruiz</v>
      </c>
      <c r="I30" s="7" t="s">
        <v>122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7" t="s">
        <v>28</v>
      </c>
      <c r="C31" s="7" t="s">
        <v>123</v>
      </c>
      <c r="D31" s="7" t="s">
        <v>124</v>
      </c>
      <c r="E31" s="7" t="s">
        <v>125</v>
      </c>
      <c r="F31" s="7">
        <v>3.0</v>
      </c>
      <c r="G31" s="7" t="s">
        <v>126</v>
      </c>
      <c r="H31" s="7" t="s">
        <v>127</v>
      </c>
      <c r="I31" s="7" t="s">
        <v>128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7" t="s">
        <v>51</v>
      </c>
      <c r="C32" s="7" t="s">
        <v>129</v>
      </c>
      <c r="D32" s="7" t="s">
        <v>130</v>
      </c>
      <c r="E32" s="7" t="s">
        <v>82</v>
      </c>
      <c r="F32" s="7">
        <v>2.0</v>
      </c>
      <c r="G32" s="7" t="s">
        <v>59</v>
      </c>
      <c r="H32" s="7" t="str">
        <f>VLOOKUP(G32,Roles!$B$2:$C$5,2,FALSE)</f>
        <v>Sefora Figueroa</v>
      </c>
      <c r="I32" s="7" t="s">
        <v>131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8"/>
      <c r="C33" s="9"/>
      <c r="D33" s="8"/>
      <c r="E33" s="8"/>
      <c r="F33" s="7"/>
      <c r="G33" s="8"/>
      <c r="H33" s="8"/>
      <c r="I33" s="7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8"/>
      <c r="C34" s="9"/>
      <c r="D34" s="8"/>
      <c r="E34" s="8"/>
      <c r="F34" s="7"/>
      <c r="G34" s="8"/>
      <c r="H34" s="8"/>
      <c r="I34" s="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8"/>
      <c r="C35" s="9"/>
      <c r="D35" s="8"/>
      <c r="E35" s="8"/>
      <c r="F35" s="7"/>
      <c r="G35" s="8"/>
      <c r="H35" s="8"/>
      <c r="I35" s="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8"/>
      <c r="C36" s="9"/>
      <c r="D36" s="8"/>
      <c r="E36" s="8"/>
      <c r="F36" s="7"/>
      <c r="G36" s="8"/>
      <c r="H36" s="8"/>
      <c r="I36" s="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8"/>
      <c r="C37" s="9"/>
      <c r="D37" s="8"/>
      <c r="E37" s="8"/>
      <c r="F37" s="7"/>
      <c r="G37" s="8"/>
      <c r="H37" s="8"/>
      <c r="I37" s="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8"/>
      <c r="C38" s="9"/>
      <c r="D38" s="8"/>
      <c r="E38" s="8"/>
      <c r="F38" s="7"/>
      <c r="G38" s="8"/>
      <c r="H38" s="8"/>
      <c r="I38" s="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</sheetData>
  <mergeCells count="1">
    <mergeCell ref="B1:I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7" t="s">
        <v>6</v>
      </c>
      <c r="C2" s="7" t="s">
        <v>7</v>
      </c>
    </row>
    <row r="3">
      <c r="B3" s="7" t="s">
        <v>59</v>
      </c>
      <c r="C3" s="7" t="s">
        <v>132</v>
      </c>
    </row>
    <row r="4">
      <c r="B4" s="7" t="s">
        <v>13</v>
      </c>
      <c r="C4" s="7" t="s">
        <v>133</v>
      </c>
    </row>
    <row r="5">
      <c r="B5" s="7" t="s">
        <v>22</v>
      </c>
      <c r="C5" s="7" t="s">
        <v>134</v>
      </c>
    </row>
  </sheetData>
  <drawing r:id="rId1"/>
</worksheet>
</file>