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ub11\Desktop\"/>
    </mc:Choice>
  </mc:AlternateContent>
  <bookViews>
    <workbookView xWindow="0" yWindow="0" windowWidth="51600" windowHeight="16770"/>
  </bookViews>
  <sheets>
    <sheet name="Sheet1" sheetId="2" r:id="rId1"/>
  </sheets>
  <definedNames>
    <definedName name="_xlnm._FilterDatabase" localSheetId="0" hidden="1">Sheet1!$B$2:$G$17</definedName>
    <definedName name="_xlnm.Print_Titles" localSheetId="0">Sheet1!$2:$4</definedName>
  </definedNames>
  <calcPr calcId="162913"/>
</workbook>
</file>

<file path=xl/calcChain.xml><?xml version="1.0" encoding="utf-8"?>
<calcChain xmlns="http://schemas.openxmlformats.org/spreadsheetml/2006/main">
  <c r="R11" i="2" l="1"/>
  <c r="K11" i="2"/>
  <c r="R24" i="2"/>
  <c r="K24" i="2"/>
  <c r="R38" i="2" l="1"/>
  <c r="R37" i="2"/>
  <c r="R36" i="2"/>
  <c r="R34" i="2"/>
  <c r="R35" i="2"/>
  <c r="R31" i="2"/>
  <c r="R32" i="2"/>
  <c r="R33" i="2"/>
  <c r="R27" i="2"/>
  <c r="R28" i="2"/>
  <c r="R29" i="2"/>
  <c r="R30" i="2"/>
  <c r="K28" i="2" l="1"/>
  <c r="K5" i="2" l="1"/>
  <c r="K6" i="2"/>
  <c r="K7" i="2"/>
  <c r="K8" i="2"/>
  <c r="K9" i="2"/>
  <c r="K10" i="2"/>
  <c r="K12" i="2"/>
  <c r="K13" i="2"/>
  <c r="K14" i="2"/>
  <c r="K15" i="2"/>
  <c r="K16" i="2"/>
  <c r="K17" i="2"/>
  <c r="K18" i="2"/>
  <c r="K19" i="2"/>
  <c r="K20" i="2"/>
  <c r="K21" i="2"/>
  <c r="K22" i="2"/>
  <c r="K23" i="2"/>
  <c r="K25" i="2"/>
  <c r="K26" i="2"/>
  <c r="K27" i="2"/>
  <c r="R26" i="2" l="1"/>
  <c r="R25" i="2" l="1"/>
  <c r="R5" i="2" l="1"/>
  <c r="R6" i="2"/>
  <c r="R7" i="2"/>
  <c r="R8" i="2"/>
  <c r="R9" i="2"/>
  <c r="R10" i="2"/>
  <c r="R12" i="2"/>
  <c r="R13" i="2"/>
  <c r="R14" i="2"/>
  <c r="R15" i="2"/>
  <c r="R16" i="2"/>
  <c r="R17" i="2"/>
  <c r="R18" i="2"/>
  <c r="R19" i="2"/>
  <c r="R20" i="2"/>
  <c r="R21" i="2"/>
  <c r="R22" i="2"/>
  <c r="R23" i="2"/>
</calcChain>
</file>

<file path=xl/sharedStrings.xml><?xml version="1.0" encoding="utf-8"?>
<sst xmlns="http://schemas.openxmlformats.org/spreadsheetml/2006/main" count="206" uniqueCount="82">
  <si>
    <t>прямые затраты</t>
  </si>
  <si>
    <t>Средняя Азия, Закавказье, Молдова</t>
  </si>
  <si>
    <t>прейскуранты №№9, 902</t>
  </si>
  <si>
    <t xml:space="preserve"> </t>
  </si>
  <si>
    <t xml:space="preserve">         </t>
  </si>
  <si>
    <t>АШ 205/55R16  BEL-262   Сер Лег б/к</t>
  </si>
  <si>
    <t>АШ 205/55R16  BEL-317   Сер Лег б/к</t>
  </si>
  <si>
    <t>АШ 205/55R16 BEL-317S Сер под ошип.</t>
  </si>
  <si>
    <t>АШ 24.00R35 Бел-202 Сер Type H 210B</t>
  </si>
  <si>
    <t xml:space="preserve">АШ 14.00R20   BEL-248  Сер Груз    </t>
  </si>
  <si>
    <t>АШ 14.00R20   BEL-248  Сер Груз б/к</t>
  </si>
  <si>
    <t>АШ 14.00R20 BEL-248(РК-5-165) Ср Гр</t>
  </si>
  <si>
    <t>АШ 14.00R20 BEL-248(ГК-125)Сер Груз</t>
  </si>
  <si>
    <t>в руб.РФ</t>
  </si>
  <si>
    <t>Наименование продукции</t>
  </si>
  <si>
    <t xml:space="preserve">отпускные  цены для рынка РБ </t>
  </si>
  <si>
    <t>Базовые цены для стран СНГ и ДЗ, предоплата</t>
  </si>
  <si>
    <t>% рент,</t>
  </si>
  <si>
    <t xml:space="preserve">Россия  </t>
  </si>
  <si>
    <t>Казахстан</t>
  </si>
  <si>
    <t xml:space="preserve">        </t>
  </si>
  <si>
    <t xml:space="preserve">       </t>
  </si>
  <si>
    <t>индексы</t>
  </si>
  <si>
    <t>сезонность</t>
  </si>
  <si>
    <t>применяемость</t>
  </si>
  <si>
    <t>рисунок протектора</t>
  </si>
  <si>
    <t>Карьерный Е-4</t>
  </si>
  <si>
    <t>Повышенная проходимость</t>
  </si>
  <si>
    <t>ось</t>
  </si>
  <si>
    <t>самосвал</t>
  </si>
  <si>
    <t>Зимний</t>
  </si>
  <si>
    <t>легковой автомобиль</t>
  </si>
  <si>
    <t>91H</t>
  </si>
  <si>
    <t>Дорожный асимметричный</t>
  </si>
  <si>
    <t>91T</t>
  </si>
  <si>
    <t>210B</t>
  </si>
  <si>
    <t>164J</t>
  </si>
  <si>
    <t>в индексах разделитель"/"</t>
  </si>
  <si>
    <t>летние</t>
  </si>
  <si>
    <t>зимние</t>
  </si>
  <si>
    <t>АШ 175/70R13  Бел-103   Сер Лег б/к</t>
  </si>
  <si>
    <t>82H</t>
  </si>
  <si>
    <t>всесезонные</t>
  </si>
  <si>
    <t>Всесезонный</t>
  </si>
  <si>
    <t>АШ 175/70R13  Бел-100   Сер Лег б/к</t>
  </si>
  <si>
    <t>82T</t>
  </si>
  <si>
    <t>АШ 11.2-20 Ф-35-1  КГШ  Сер С/х   8</t>
  </si>
  <si>
    <t>114/124/А6/А8</t>
  </si>
  <si>
    <t>трактор</t>
  </si>
  <si>
    <t xml:space="preserve">АШ 195/65R15  Бел-119   Сер Легк   </t>
  </si>
  <si>
    <t>173G</t>
  </si>
  <si>
    <t>Зимний направленный</t>
  </si>
  <si>
    <t>Полные затраты</t>
  </si>
  <si>
    <t>ТПС РФ FCA</t>
  </si>
  <si>
    <t>ТПС Казахстан FCA</t>
  </si>
  <si>
    <t>ТПС Средняя Азия, Закавказье, Молдова FCA</t>
  </si>
  <si>
    <t>Действующие цены</t>
  </si>
  <si>
    <t xml:space="preserve">210/80R16  Бел-777   Сер Легк   </t>
  </si>
  <si>
    <t xml:space="preserve">215/65R16C   Бел-1000   Сер Лг </t>
  </si>
  <si>
    <t>Асимметричный</t>
  </si>
  <si>
    <t>АШ 235/75R15  BEL-1001  Сер Лг</t>
  </si>
  <si>
    <t>105S</t>
  </si>
  <si>
    <t>Симметричный направленный</t>
  </si>
  <si>
    <t>АШ 155/65R13 BEL-1002  Сер Лг</t>
  </si>
  <si>
    <t>73T</t>
  </si>
  <si>
    <t>Симметричный ненаправленный</t>
  </si>
  <si>
    <t>АШ 205/55R16 BEL-1004  Сер Лг</t>
  </si>
  <si>
    <t>94H</t>
  </si>
  <si>
    <t>АШ 225/50R17 BEL-1005  Сер Лг</t>
  </si>
  <si>
    <t>98W</t>
  </si>
  <si>
    <t>225/50R17    Бел-1005 Сер Лг</t>
  </si>
  <si>
    <t xml:space="preserve">205/55R16  Бел-1001   Сер Лг </t>
  </si>
  <si>
    <t>91V</t>
  </si>
  <si>
    <t>АШ 205/70R14  BEL-734  Сер Легк б/к</t>
  </si>
  <si>
    <t>95H</t>
  </si>
  <si>
    <t>АШ 195/65R15  BEL-261   Сер Лег б/к</t>
  </si>
  <si>
    <t>АШ 195/65R15  BEL-337  Сер Легк б/к</t>
  </si>
  <si>
    <t>АШ 195/65R15 BEL-337S Сер под ошип.</t>
  </si>
  <si>
    <t>АШ 195/65R15  BEL-705  Сер Легк б/к</t>
  </si>
  <si>
    <t xml:space="preserve">АШ 175/70R13  Бел-188   Сер Легк   </t>
  </si>
  <si>
    <t>82S</t>
  </si>
  <si>
    <t xml:space="preserve">АШ 195/65R15  Бел-1149   Сер Легк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</si>
</sst>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4" fontId="0" fillId="0" borderId="0" xfId="0" applyNumberFormat="1"/>
    <xf numFmtId="0" fontId="2" fillId="0" borderId="0" xfId="1"/>
    <xf numFmtId="4" fontId="2" fillId="0" borderId="0" xfId="1" applyNumberFormat="1"/>
    <xf numFmtId="4" fontId="4" fillId="0" borderId="2" xfId="2" applyNumberFormat="1" applyFont="1" applyFill="1" applyBorder="1" applyAlignment="1">
      <alignment horizontal="center" vertical="center" wrapText="1"/>
    </xf>
    <xf numFmtId="4" fontId="6" fillId="0" borderId="2" xfId="2" applyNumberFormat="1" applyFont="1" applyFill="1" applyBorder="1" applyAlignment="1">
      <alignment horizontal="center" vertical="center" textRotation="90" wrapText="1"/>
    </xf>
    <xf numFmtId="3" fontId="5" fillId="0" borderId="1" xfId="0" applyNumberFormat="1" applyFont="1" applyFill="1" applyBorder="1" applyAlignment="1">
      <alignment vertical="center" wrapText="1"/>
    </xf>
    <xf numFmtId="3" fontId="5" fillId="0" borderId="1" xfId="0" applyNumberFormat="1" applyFont="1" applyFill="1" applyBorder="1" applyAlignment="1">
      <alignment horizontal="left" vertical="top" wrapText="1"/>
    </xf>
    <xf numFmtId="4" fontId="5" fillId="0" borderId="1" xfId="0" applyNumberFormat="1" applyFont="1" applyFill="1" applyBorder="1" applyAlignment="1">
      <alignment vertical="center" wrapText="1"/>
    </xf>
    <xf numFmtId="0" fontId="0" fillId="0" borderId="0" xfId="0" applyFill="1"/>
    <xf numFmtId="3" fontId="5" fillId="0" borderId="1" xfId="0" applyNumberFormat="1" applyFont="1" applyBorder="1" applyAlignment="1">
      <alignment vertical="center" wrapText="1"/>
    </xf>
    <xf numFmtId="3" fontId="5" fillId="0" borderId="1" xfId="0" applyNumberFormat="1" applyFont="1" applyBorder="1" applyAlignment="1">
      <alignment horizontal="left" vertical="top" wrapText="1"/>
    </xf>
    <xf numFmtId="4" fontId="5" fillId="0" borderId="1" xfId="0" applyNumberFormat="1" applyFont="1" applyBorder="1" applyAlignment="1">
      <alignment vertical="center" wrapText="1"/>
    </xf>
    <xf numFmtId="4" fontId="4" fillId="0" borderId="1" xfId="2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3" fontId="5" fillId="0" borderId="5" xfId="0" applyNumberFormat="1" applyFont="1" applyFill="1" applyBorder="1" applyAlignment="1">
      <alignment vertical="center" wrapText="1"/>
    </xf>
    <xf numFmtId="14" fontId="0" fillId="0" borderId="0" xfId="0" applyNumberFormat="1"/>
    <xf numFmtId="9" fontId="5" fillId="0" borderId="1" xfId="5" applyFont="1" applyFill="1" applyBorder="1" applyAlignment="1">
      <alignment vertical="center" wrapText="1"/>
    </xf>
    <xf numFmtId="0" fontId="9" fillId="0" borderId="1" xfId="0" applyFont="1" applyFill="1" applyBorder="1"/>
    <xf numFmtId="0" fontId="9" fillId="0" borderId="0" xfId="0" applyFont="1"/>
    <xf numFmtId="0" fontId="9" fillId="0" borderId="1" xfId="0" applyFont="1" applyBorder="1"/>
    <xf numFmtId="2" fontId="4" fillId="0" borderId="1" xfId="2" applyNumberFormat="1" applyFont="1" applyBorder="1" applyAlignment="1">
      <alignment horizontal="center" vertical="center" wrapText="1"/>
    </xf>
    <xf numFmtId="2" fontId="4" fillId="0" borderId="2" xfId="2" applyNumberFormat="1" applyFont="1" applyBorder="1" applyAlignment="1">
      <alignment horizontal="center" vertical="center" wrapText="1"/>
    </xf>
    <xf numFmtId="4" fontId="3" fillId="0" borderId="1" xfId="2" applyNumberFormat="1" applyFont="1" applyFill="1" applyBorder="1" applyAlignment="1">
      <alignment horizontal="center" vertical="center" textRotation="90" wrapText="1"/>
    </xf>
    <xf numFmtId="4" fontId="3" fillId="0" borderId="2" xfId="2" applyNumberFormat="1" applyFont="1" applyFill="1" applyBorder="1" applyAlignment="1">
      <alignment horizontal="center" vertical="center" textRotation="90" wrapText="1"/>
    </xf>
    <xf numFmtId="4" fontId="4" fillId="0" borderId="1" xfId="2" applyNumberFormat="1" applyFont="1" applyFill="1" applyBorder="1" applyAlignment="1">
      <alignment horizontal="center" vertical="center" wrapText="1"/>
    </xf>
    <xf numFmtId="4" fontId="4" fillId="0" borderId="2" xfId="2" applyNumberFormat="1" applyFont="1" applyFill="1" applyBorder="1" applyAlignment="1">
      <alignment horizontal="center" vertical="center" wrapText="1"/>
    </xf>
    <xf numFmtId="4" fontId="7" fillId="0" borderId="1" xfId="2" applyNumberFormat="1" applyFont="1" applyFill="1" applyBorder="1" applyAlignment="1">
      <alignment horizontal="center" vertical="center" wrapText="1"/>
    </xf>
    <xf numFmtId="4" fontId="8" fillId="0" borderId="1" xfId="2" applyNumberFormat="1" applyFont="1" applyFill="1" applyBorder="1" applyAlignment="1">
      <alignment horizontal="center" vertical="center" wrapText="1"/>
    </xf>
    <xf numFmtId="4" fontId="4" fillId="0" borderId="1" xfId="2" applyNumberFormat="1" applyFont="1" applyFill="1" applyBorder="1" applyAlignment="1">
      <alignment horizontal="center" vertical="center" textRotation="90" wrapText="1"/>
    </xf>
    <xf numFmtId="4" fontId="4" fillId="0" borderId="2" xfId="2" applyNumberFormat="1" applyFont="1" applyFill="1" applyBorder="1" applyAlignment="1">
      <alignment horizontal="center" vertical="center" textRotation="90" wrapText="1"/>
    </xf>
    <xf numFmtId="4" fontId="6" fillId="0" borderId="1" xfId="2" applyNumberFormat="1" applyFont="1" applyFill="1" applyBorder="1" applyAlignment="1">
      <alignment horizontal="center" vertical="center" textRotation="90" wrapText="1"/>
    </xf>
    <xf numFmtId="4" fontId="6" fillId="0" borderId="2" xfId="2" applyNumberFormat="1" applyFont="1" applyFill="1" applyBorder="1" applyAlignment="1">
      <alignment horizontal="center" vertical="center" textRotation="90" wrapText="1"/>
    </xf>
    <xf numFmtId="4" fontId="3" fillId="0" borderId="1" xfId="2" applyNumberFormat="1" applyFont="1" applyFill="1" applyBorder="1" applyAlignment="1">
      <alignment horizontal="center" vertical="center" wrapText="1"/>
    </xf>
    <xf numFmtId="2" fontId="4" fillId="0" borderId="3" xfId="2" applyNumberFormat="1" applyFont="1" applyBorder="1" applyAlignment="1">
      <alignment horizontal="center" vertical="center" wrapText="1"/>
    </xf>
    <xf numFmtId="2" fontId="4" fillId="0" borderId="4" xfId="2" applyNumberFormat="1" applyFont="1" applyBorder="1" applyAlignment="1">
      <alignment horizontal="center" vertical="center" wrapText="1"/>
    </xf>
    <xf numFmtId="4" fontId="7" fillId="0" borderId="1" xfId="2" applyNumberFormat="1" applyFont="1" applyBorder="1" applyAlignment="1">
      <alignment horizontal="center" wrapText="1"/>
    </xf>
  </cellXfs>
  <cellStyles count="6">
    <cellStyle name="Обычный" xfId="0" builtinId="0"/>
    <cellStyle name="Обычный 2" xfId="3"/>
    <cellStyle name="Обычный 3" xfId="1"/>
    <cellStyle name="Обычный_Лист1" xfId="2"/>
    <cellStyle name="Процентный" xfId="5" builtinId="5"/>
    <cellStyle name="Финансов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R38"/>
  <sheetViews>
    <sheetView tabSelected="1" workbookViewId="0">
      <pane xSplit="2" ySplit="4" topLeftCell="C5" activePane="bottomRight" state="frozen"/>
      <selection activeCell="C30" sqref="C30"/>
      <selection pane="topRight" activeCell="C30" sqref="C30"/>
      <selection pane="bottomLeft" activeCell="C30" sqref="C30"/>
      <selection pane="bottomRight" activeCell="C15" sqref="C15"/>
    </sheetView>
  </sheetViews>
  <sheetFormatPr defaultRowHeight="15" x14ac:dyDescent="0.25"/>
  <cols>
    <col min="1" max="1" width="9.28515625" hidden="1" customWidth="1"/>
    <col min="2" max="2" width="44.5703125" customWidth="1"/>
    <col min="3" max="3" width="42.42578125" customWidth="1"/>
    <col min="4" max="4" width="16.5703125" customWidth="1"/>
    <col min="5" max="5" width="44.85546875" customWidth="1"/>
    <col min="6" max="6" width="24.85546875" customWidth="1"/>
    <col min="7" max="7" width="72.5703125" customWidth="1"/>
    <col min="8" max="8" width="14.28515625" bestFit="1" customWidth="1"/>
    <col min="9" max="9" width="12.42578125" bestFit="1" customWidth="1"/>
    <col min="10" max="10" width="10.5703125" customWidth="1"/>
    <col min="11" max="11" width="10.42578125" style="1" customWidth="1"/>
    <col min="12" max="12" width="10.140625" customWidth="1"/>
    <col min="13" max="13" width="10.5703125" style="1" customWidth="1"/>
    <col min="14" max="14" width="12.42578125" bestFit="1" customWidth="1"/>
    <col min="15" max="15" width="11.28515625" style="1" bestFit="1" customWidth="1"/>
    <col min="16" max="16" width="12.42578125" bestFit="1" customWidth="1"/>
    <col min="17" max="17" width="11.28515625" style="1" bestFit="1" customWidth="1"/>
  </cols>
  <sheetData>
    <row r="1" spans="1:18" ht="15.75" x14ac:dyDescent="0.25">
      <c r="B1" s="2" t="s">
        <v>13</v>
      </c>
      <c r="C1" t="s">
        <v>37</v>
      </c>
      <c r="D1" s="2"/>
      <c r="E1" s="2"/>
      <c r="F1" s="16">
        <v>44997</v>
      </c>
      <c r="G1" s="2"/>
      <c r="H1" s="2"/>
      <c r="I1" s="2"/>
      <c r="J1" s="2"/>
      <c r="K1" s="3"/>
      <c r="L1" s="2"/>
      <c r="M1" s="3"/>
      <c r="N1" s="2"/>
      <c r="O1" s="3"/>
      <c r="P1" s="2"/>
      <c r="Q1" s="3"/>
    </row>
    <row r="2" spans="1:18" ht="25.5" customHeight="1" x14ac:dyDescent="0.25">
      <c r="B2" s="21" t="s">
        <v>14</v>
      </c>
      <c r="C2" s="22" t="s">
        <v>22</v>
      </c>
      <c r="D2" s="22" t="s">
        <v>23</v>
      </c>
      <c r="E2" s="22" t="s">
        <v>25</v>
      </c>
      <c r="F2" s="22" t="s">
        <v>28</v>
      </c>
      <c r="G2" s="22" t="s">
        <v>24</v>
      </c>
      <c r="H2" s="23" t="s">
        <v>52</v>
      </c>
      <c r="I2" s="25" t="s">
        <v>0</v>
      </c>
      <c r="J2" s="27" t="s">
        <v>15</v>
      </c>
      <c r="K2" s="27"/>
      <c r="L2" s="28" t="s">
        <v>16</v>
      </c>
      <c r="M2" s="28"/>
      <c r="N2" s="28"/>
      <c r="O2" s="28"/>
      <c r="P2" s="28"/>
      <c r="Q2" s="28"/>
    </row>
    <row r="3" spans="1:18" ht="32.25" customHeight="1" x14ac:dyDescent="0.25">
      <c r="B3" s="21"/>
      <c r="C3" s="34"/>
      <c r="D3" s="34"/>
      <c r="E3" s="34"/>
      <c r="F3" s="34"/>
      <c r="G3" s="34"/>
      <c r="H3" s="23"/>
      <c r="I3" s="25"/>
      <c r="J3" s="29" t="s">
        <v>2</v>
      </c>
      <c r="K3" s="31" t="s">
        <v>17</v>
      </c>
      <c r="L3" s="33" t="s">
        <v>18</v>
      </c>
      <c r="M3" s="33"/>
      <c r="N3" s="33" t="s">
        <v>19</v>
      </c>
      <c r="O3" s="33"/>
      <c r="P3" s="36" t="s">
        <v>1</v>
      </c>
      <c r="Q3" s="36"/>
    </row>
    <row r="4" spans="1:18" ht="94.5" x14ac:dyDescent="0.25">
      <c r="B4" s="22"/>
      <c r="C4" s="35"/>
      <c r="D4" s="35"/>
      <c r="E4" s="35"/>
      <c r="F4" s="35"/>
      <c r="G4" s="35"/>
      <c r="H4" s="24"/>
      <c r="I4" s="26"/>
      <c r="J4" s="30"/>
      <c r="K4" s="32"/>
      <c r="L4" s="4" t="s">
        <v>53</v>
      </c>
      <c r="M4" s="5" t="s">
        <v>17</v>
      </c>
      <c r="N4" s="4" t="s">
        <v>54</v>
      </c>
      <c r="O4" s="5" t="s">
        <v>17</v>
      </c>
      <c r="P4" s="4" t="s">
        <v>55</v>
      </c>
      <c r="Q4" s="5" t="s">
        <v>17</v>
      </c>
      <c r="R4" s="13" t="s">
        <v>56</v>
      </c>
    </row>
    <row r="5" spans="1:18" s="9" customFormat="1" ht="15.75" x14ac:dyDescent="0.25">
      <c r="A5" s="6" t="s">
        <v>3</v>
      </c>
      <c r="B5" s="6" t="s">
        <v>5</v>
      </c>
      <c r="C5" s="7" t="s">
        <v>32</v>
      </c>
      <c r="D5" s="7" t="s">
        <v>38</v>
      </c>
      <c r="E5" s="7" t="s">
        <v>33</v>
      </c>
      <c r="F5" s="7"/>
      <c r="G5" s="7" t="s">
        <v>31</v>
      </c>
      <c r="H5" s="10">
        <v>10000</v>
      </c>
      <c r="I5" s="6">
        <v>9000</v>
      </c>
      <c r="J5" s="6">
        <v>12000</v>
      </c>
      <c r="K5" s="17">
        <f t="shared" ref="K5:K27" si="0">J5/H5-1</f>
        <v>0.19999999999999996</v>
      </c>
      <c r="L5" s="6">
        <v>300000</v>
      </c>
      <c r="M5" s="8">
        <v>30.99</v>
      </c>
      <c r="N5" s="6">
        <v>350000</v>
      </c>
      <c r="O5" s="8">
        <v>36.840000000000003</v>
      </c>
      <c r="P5" s="6">
        <v>400000</v>
      </c>
      <c r="Q5" s="8">
        <v>28.42</v>
      </c>
      <c r="R5" s="14">
        <f t="shared" ref="R5:R23" si="1">H5*1.15</f>
        <v>11500</v>
      </c>
    </row>
    <row r="6" spans="1:18" s="9" customFormat="1" ht="15.75" x14ac:dyDescent="0.25">
      <c r="A6" s="6" t="s">
        <v>3</v>
      </c>
      <c r="B6" s="6" t="s">
        <v>6</v>
      </c>
      <c r="C6" s="7" t="s">
        <v>34</v>
      </c>
      <c r="D6" s="7" t="s">
        <v>39</v>
      </c>
      <c r="E6" s="7" t="s">
        <v>30</v>
      </c>
      <c r="F6" s="7"/>
      <c r="G6" s="7" t="s">
        <v>31</v>
      </c>
      <c r="H6" s="10">
        <v>10000</v>
      </c>
      <c r="I6" s="6">
        <v>9000</v>
      </c>
      <c r="J6" s="6">
        <v>12000</v>
      </c>
      <c r="K6" s="17">
        <f t="shared" si="0"/>
        <v>0.19999999999999996</v>
      </c>
      <c r="L6" s="6">
        <v>300000</v>
      </c>
      <c r="M6" s="8">
        <v>84.41</v>
      </c>
      <c r="N6" s="6">
        <v>350000</v>
      </c>
      <c r="O6" s="8">
        <v>72.42</v>
      </c>
      <c r="P6" s="6">
        <v>400000</v>
      </c>
      <c r="Q6" s="8">
        <v>79.73</v>
      </c>
      <c r="R6" s="14">
        <f t="shared" si="1"/>
        <v>11500</v>
      </c>
    </row>
    <row r="7" spans="1:18" s="9" customFormat="1" ht="15.75" x14ac:dyDescent="0.25">
      <c r="A7" s="6" t="s">
        <v>3</v>
      </c>
      <c r="B7" s="6" t="s">
        <v>7</v>
      </c>
      <c r="C7" s="7" t="s">
        <v>34</v>
      </c>
      <c r="D7" s="7" t="s">
        <v>39</v>
      </c>
      <c r="E7" s="7" t="s">
        <v>30</v>
      </c>
      <c r="F7" s="7"/>
      <c r="G7" s="7" t="s">
        <v>31</v>
      </c>
      <c r="H7" s="10">
        <v>10000</v>
      </c>
      <c r="I7" s="6">
        <v>9000</v>
      </c>
      <c r="J7" s="6">
        <v>12000</v>
      </c>
      <c r="K7" s="17">
        <f t="shared" si="0"/>
        <v>0.19999999999999996</v>
      </c>
      <c r="L7" s="6">
        <v>300000</v>
      </c>
      <c r="M7" s="8">
        <v>75.81</v>
      </c>
      <c r="N7" s="6">
        <v>350000</v>
      </c>
      <c r="O7" s="8">
        <v>64.38</v>
      </c>
      <c r="P7" s="6">
        <v>400000</v>
      </c>
      <c r="Q7" s="8">
        <v>71.349999999999994</v>
      </c>
      <c r="R7" s="14">
        <f t="shared" si="1"/>
        <v>11500</v>
      </c>
    </row>
    <row r="8" spans="1:18" s="9" customFormat="1" ht="15.75" x14ac:dyDescent="0.25">
      <c r="A8" s="6" t="s">
        <v>3</v>
      </c>
      <c r="B8" s="6" t="s">
        <v>60</v>
      </c>
      <c r="C8" s="7" t="s">
        <v>61</v>
      </c>
      <c r="D8" s="11" t="s">
        <v>38</v>
      </c>
      <c r="E8" s="11" t="s">
        <v>65</v>
      </c>
      <c r="F8" s="7"/>
      <c r="G8" s="11" t="s">
        <v>31</v>
      </c>
      <c r="H8" s="10">
        <v>10000</v>
      </c>
      <c r="I8" s="6">
        <v>9000</v>
      </c>
      <c r="J8" s="6">
        <v>12000</v>
      </c>
      <c r="K8" s="17">
        <f t="shared" si="0"/>
        <v>0.19999999999999996</v>
      </c>
      <c r="L8" s="6">
        <v>300000</v>
      </c>
      <c r="M8" s="8">
        <v>23.89</v>
      </c>
      <c r="N8" s="6">
        <v>350000</v>
      </c>
      <c r="O8" s="8">
        <v>33.44</v>
      </c>
      <c r="P8" s="6">
        <v>400000</v>
      </c>
      <c r="Q8" s="8">
        <v>37.44</v>
      </c>
      <c r="R8" s="14">
        <f t="shared" si="1"/>
        <v>11500</v>
      </c>
    </row>
    <row r="9" spans="1:18" s="9" customFormat="1" ht="15.75" x14ac:dyDescent="0.25">
      <c r="A9" s="6" t="s">
        <v>3</v>
      </c>
      <c r="B9" s="6" t="s">
        <v>63</v>
      </c>
      <c r="C9" s="7" t="s">
        <v>64</v>
      </c>
      <c r="D9" s="11" t="s">
        <v>42</v>
      </c>
      <c r="E9" s="11" t="s">
        <v>62</v>
      </c>
      <c r="F9" s="7"/>
      <c r="G9" s="11" t="s">
        <v>31</v>
      </c>
      <c r="H9" s="10">
        <v>10000</v>
      </c>
      <c r="I9" s="6">
        <v>9000</v>
      </c>
      <c r="J9" s="6">
        <v>12000</v>
      </c>
      <c r="K9" s="17">
        <f t="shared" si="0"/>
        <v>0.19999999999999996</v>
      </c>
      <c r="L9" s="6">
        <v>300000</v>
      </c>
      <c r="M9" s="8">
        <v>25.16</v>
      </c>
      <c r="N9" s="6">
        <v>350000</v>
      </c>
      <c r="O9" s="8">
        <v>34.799999999999997</v>
      </c>
      <c r="P9" s="6">
        <v>400000</v>
      </c>
      <c r="Q9" s="8">
        <v>38.85</v>
      </c>
      <c r="R9" s="14">
        <f t="shared" si="1"/>
        <v>11500</v>
      </c>
    </row>
    <row r="10" spans="1:18" s="9" customFormat="1" ht="15.75" x14ac:dyDescent="0.25">
      <c r="A10" s="6" t="s">
        <v>3</v>
      </c>
      <c r="B10" s="6" t="s">
        <v>66</v>
      </c>
      <c r="C10" s="7" t="s">
        <v>67</v>
      </c>
      <c r="D10" s="11" t="s">
        <v>38</v>
      </c>
      <c r="E10" s="11"/>
      <c r="F10" s="7"/>
      <c r="G10" s="11" t="s">
        <v>31</v>
      </c>
      <c r="H10" s="10">
        <v>10000</v>
      </c>
      <c r="I10" s="6">
        <v>9000</v>
      </c>
      <c r="J10" s="6">
        <v>12000</v>
      </c>
      <c r="K10" s="17">
        <f t="shared" si="0"/>
        <v>0.19999999999999996</v>
      </c>
      <c r="L10" s="6">
        <v>300000</v>
      </c>
      <c r="M10" s="8">
        <v>23.85</v>
      </c>
      <c r="N10" s="6">
        <v>350000</v>
      </c>
      <c r="O10" s="8">
        <v>33.39</v>
      </c>
      <c r="P10" s="6">
        <v>400000</v>
      </c>
      <c r="Q10" s="8">
        <v>37.39</v>
      </c>
      <c r="R10" s="14">
        <f t="shared" si="1"/>
        <v>11500</v>
      </c>
    </row>
    <row r="11" spans="1:18" s="9" customFormat="1" ht="15.75" x14ac:dyDescent="0.25">
      <c r="A11" s="6"/>
      <c r="B11" s="6" t="s">
        <v>66</v>
      </c>
      <c r="C11" s="11" t="s">
        <v>72</v>
      </c>
      <c r="D11" s="11" t="s">
        <v>38</v>
      </c>
      <c r="E11" s="11"/>
      <c r="F11" s="7"/>
      <c r="G11" s="11" t="s">
        <v>31</v>
      </c>
      <c r="H11" s="10">
        <v>10000</v>
      </c>
      <c r="I11" s="6">
        <v>9000</v>
      </c>
      <c r="J11" s="6">
        <v>12000</v>
      </c>
      <c r="K11" s="17">
        <f t="shared" ref="K11" si="2">J11/H11-1</f>
        <v>0.19999999999999996</v>
      </c>
      <c r="L11" s="6">
        <v>300000</v>
      </c>
      <c r="M11" s="8">
        <v>23.85</v>
      </c>
      <c r="N11" s="6">
        <v>350000</v>
      </c>
      <c r="O11" s="8">
        <v>33.39</v>
      </c>
      <c r="P11" s="6">
        <v>400000</v>
      </c>
      <c r="Q11" s="8">
        <v>37.39</v>
      </c>
      <c r="R11" s="14">
        <f t="shared" ref="R11" si="3">H11*1.15</f>
        <v>11500</v>
      </c>
    </row>
    <row r="12" spans="1:18" s="9" customFormat="1" ht="15.75" x14ac:dyDescent="0.25">
      <c r="A12" s="6" t="s">
        <v>3</v>
      </c>
      <c r="B12" s="6" t="s">
        <v>68</v>
      </c>
      <c r="C12" s="7" t="s">
        <v>69</v>
      </c>
      <c r="D12" s="11" t="s">
        <v>38</v>
      </c>
      <c r="E12" s="11" t="s">
        <v>59</v>
      </c>
      <c r="F12" s="7"/>
      <c r="G12" s="11" t="s">
        <v>31</v>
      </c>
      <c r="H12" s="10">
        <v>10000</v>
      </c>
      <c r="I12" s="6">
        <v>9000</v>
      </c>
      <c r="J12" s="6">
        <v>12000</v>
      </c>
      <c r="K12" s="17">
        <f t="shared" si="0"/>
        <v>0.19999999999999996</v>
      </c>
      <c r="L12" s="6">
        <v>300000</v>
      </c>
      <c r="M12" s="8">
        <v>26.98</v>
      </c>
      <c r="N12" s="6">
        <v>350000</v>
      </c>
      <c r="O12" s="8">
        <v>36.770000000000003</v>
      </c>
      <c r="P12" s="6">
        <v>400000</v>
      </c>
      <c r="Q12" s="8">
        <v>40.869999999999997</v>
      </c>
      <c r="R12" s="14">
        <f t="shared" si="1"/>
        <v>11500</v>
      </c>
    </row>
    <row r="13" spans="1:18" s="9" customFormat="1" ht="15.75" x14ac:dyDescent="0.25">
      <c r="A13" s="6" t="s">
        <v>3</v>
      </c>
      <c r="B13" s="6" t="s">
        <v>8</v>
      </c>
      <c r="C13" s="7" t="s">
        <v>35</v>
      </c>
      <c r="D13" s="7"/>
      <c r="E13" s="7" t="s">
        <v>26</v>
      </c>
      <c r="F13" s="7"/>
      <c r="G13" s="7" t="s">
        <v>29</v>
      </c>
      <c r="H13" s="10">
        <v>10000</v>
      </c>
      <c r="I13" s="6">
        <v>9000</v>
      </c>
      <c r="J13" s="6">
        <v>12000</v>
      </c>
      <c r="K13" s="17">
        <f t="shared" si="0"/>
        <v>0.19999999999999996</v>
      </c>
      <c r="L13" s="6">
        <v>300000</v>
      </c>
      <c r="M13" s="8">
        <v>28.42</v>
      </c>
      <c r="N13" s="6">
        <v>350000</v>
      </c>
      <c r="O13" s="8">
        <v>38.31</v>
      </c>
      <c r="P13" s="6">
        <v>400000</v>
      </c>
      <c r="Q13" s="8">
        <v>42.46</v>
      </c>
      <c r="R13" s="14">
        <f t="shared" si="1"/>
        <v>11500</v>
      </c>
    </row>
    <row r="14" spans="1:18" s="9" customFormat="1" ht="15.75" x14ac:dyDescent="0.25">
      <c r="A14" s="15" t="s">
        <v>3</v>
      </c>
      <c r="B14" s="6" t="s">
        <v>9</v>
      </c>
      <c r="C14" s="7" t="s">
        <v>36</v>
      </c>
      <c r="D14" s="7"/>
      <c r="E14" s="7" t="s">
        <v>27</v>
      </c>
      <c r="F14" s="7"/>
      <c r="G14" s="7" t="s">
        <v>29</v>
      </c>
      <c r="H14" s="10">
        <v>10000</v>
      </c>
      <c r="I14" s="6">
        <v>9000</v>
      </c>
      <c r="J14" s="6">
        <v>12000</v>
      </c>
      <c r="K14" s="17">
        <f t="shared" si="0"/>
        <v>0.19999999999999996</v>
      </c>
      <c r="L14" s="6">
        <v>300000</v>
      </c>
      <c r="M14" s="8">
        <v>37.450000000000003</v>
      </c>
      <c r="N14" s="6">
        <v>350000</v>
      </c>
      <c r="O14" s="8">
        <v>26.7</v>
      </c>
      <c r="P14" s="6">
        <v>400000</v>
      </c>
      <c r="Q14" s="8">
        <v>63.07</v>
      </c>
      <c r="R14" s="18">
        <f t="shared" si="1"/>
        <v>11500</v>
      </c>
    </row>
    <row r="15" spans="1:18" s="9" customFormat="1" ht="15.75" x14ac:dyDescent="0.25">
      <c r="A15" s="15" t="s">
        <v>3</v>
      </c>
      <c r="B15" s="6" t="s">
        <v>10</v>
      </c>
      <c r="C15" s="7" t="s">
        <v>36</v>
      </c>
      <c r="D15" s="7"/>
      <c r="E15" s="7" t="s">
        <v>27</v>
      </c>
      <c r="F15" s="7"/>
      <c r="G15" s="7" t="s">
        <v>29</v>
      </c>
      <c r="H15" s="10">
        <v>10000</v>
      </c>
      <c r="I15" s="6">
        <v>9000</v>
      </c>
      <c r="J15" s="6">
        <v>12000</v>
      </c>
      <c r="K15" s="17">
        <f t="shared" si="0"/>
        <v>0.19999999999999996</v>
      </c>
      <c r="L15" s="6">
        <v>300000</v>
      </c>
      <c r="M15" s="8">
        <v>36.159999999999997</v>
      </c>
      <c r="N15" s="6">
        <v>350000</v>
      </c>
      <c r="O15" s="8">
        <v>36.090000000000003</v>
      </c>
      <c r="P15" s="6">
        <v>400000</v>
      </c>
      <c r="Q15" s="8">
        <v>78.680000000000007</v>
      </c>
      <c r="R15" s="18">
        <f t="shared" si="1"/>
        <v>11500</v>
      </c>
    </row>
    <row r="16" spans="1:18" s="9" customFormat="1" ht="15.75" x14ac:dyDescent="0.25">
      <c r="A16" s="15" t="s">
        <v>3</v>
      </c>
      <c r="B16" s="6" t="s">
        <v>11</v>
      </c>
      <c r="C16" s="7" t="s">
        <v>36</v>
      </c>
      <c r="D16" s="7"/>
      <c r="E16" s="7" t="s">
        <v>27</v>
      </c>
      <c r="F16" s="7"/>
      <c r="G16" s="7" t="s">
        <v>29</v>
      </c>
      <c r="H16" s="10">
        <v>10000</v>
      </c>
      <c r="I16" s="6">
        <v>9000</v>
      </c>
      <c r="J16" s="6">
        <v>12000</v>
      </c>
      <c r="K16" s="17">
        <f t="shared" si="0"/>
        <v>0.19999999999999996</v>
      </c>
      <c r="L16" s="6">
        <v>300000</v>
      </c>
      <c r="M16" s="8" t="s">
        <v>20</v>
      </c>
      <c r="N16" s="6" t="s">
        <v>4</v>
      </c>
      <c r="O16" s="8" t="s">
        <v>20</v>
      </c>
      <c r="P16" s="6" t="s">
        <v>4</v>
      </c>
      <c r="Q16" s="8" t="s">
        <v>21</v>
      </c>
      <c r="R16" s="18">
        <f t="shared" si="1"/>
        <v>11500</v>
      </c>
    </row>
    <row r="17" spans="1:18" s="9" customFormat="1" ht="15.75" x14ac:dyDescent="0.25">
      <c r="A17" s="15" t="s">
        <v>3</v>
      </c>
      <c r="B17" s="6" t="s">
        <v>12</v>
      </c>
      <c r="C17" s="7" t="s">
        <v>36</v>
      </c>
      <c r="D17" s="7"/>
      <c r="E17" s="7" t="s">
        <v>27</v>
      </c>
      <c r="F17" s="7"/>
      <c r="G17" s="7" t="s">
        <v>29</v>
      </c>
      <c r="H17" s="10">
        <v>10000</v>
      </c>
      <c r="I17" s="6">
        <v>9000</v>
      </c>
      <c r="J17" s="6">
        <v>12000</v>
      </c>
      <c r="K17" s="17">
        <f t="shared" si="0"/>
        <v>0.19999999999999996</v>
      </c>
      <c r="L17" s="6" t="s">
        <v>4</v>
      </c>
      <c r="M17" s="8" t="s">
        <v>20</v>
      </c>
      <c r="N17" s="6" t="s">
        <v>4</v>
      </c>
      <c r="O17" s="8" t="s">
        <v>20</v>
      </c>
      <c r="P17" s="6" t="s">
        <v>4</v>
      </c>
      <c r="Q17" s="8" t="s">
        <v>21</v>
      </c>
      <c r="R17" s="18">
        <f t="shared" si="1"/>
        <v>11500</v>
      </c>
    </row>
    <row r="18" spans="1:18" ht="15.75" x14ac:dyDescent="0.25">
      <c r="A18" s="19"/>
      <c r="B18" s="10" t="s">
        <v>40</v>
      </c>
      <c r="C18" s="11" t="s">
        <v>41</v>
      </c>
      <c r="D18" s="11" t="s">
        <v>42</v>
      </c>
      <c r="E18" s="11" t="s">
        <v>43</v>
      </c>
      <c r="F18" s="11"/>
      <c r="G18" s="11" t="s">
        <v>31</v>
      </c>
      <c r="H18" s="10">
        <v>10000</v>
      </c>
      <c r="I18" s="6">
        <v>9000</v>
      </c>
      <c r="J18" s="6">
        <v>12000</v>
      </c>
      <c r="K18" s="17">
        <f t="shared" si="0"/>
        <v>0.19999999999999996</v>
      </c>
      <c r="L18" s="6">
        <v>300000</v>
      </c>
      <c r="M18" s="8">
        <v>28.89</v>
      </c>
      <c r="N18" s="6">
        <v>350000</v>
      </c>
      <c r="O18" s="8">
        <v>38.83</v>
      </c>
      <c r="P18" s="6">
        <v>400000</v>
      </c>
      <c r="Q18" s="8">
        <v>43</v>
      </c>
      <c r="R18" s="18">
        <f t="shared" si="1"/>
        <v>11500</v>
      </c>
    </row>
    <row r="19" spans="1:18" ht="15.75" x14ac:dyDescent="0.25">
      <c r="A19" s="19"/>
      <c r="B19" s="10" t="s">
        <v>44</v>
      </c>
      <c r="C19" s="11" t="s">
        <v>45</v>
      </c>
      <c r="D19" s="11" t="s">
        <v>42</v>
      </c>
      <c r="E19" s="11" t="s">
        <v>43</v>
      </c>
      <c r="F19" s="11"/>
      <c r="G19" s="11" t="s">
        <v>31</v>
      </c>
      <c r="H19" s="10">
        <v>10000</v>
      </c>
      <c r="I19" s="6">
        <v>9000</v>
      </c>
      <c r="J19" s="6">
        <v>12000</v>
      </c>
      <c r="K19" s="17">
        <f t="shared" si="0"/>
        <v>0.19999999999999996</v>
      </c>
      <c r="L19" s="6">
        <v>300000</v>
      </c>
      <c r="M19" s="8">
        <v>22.57</v>
      </c>
      <c r="N19" s="6">
        <v>350000</v>
      </c>
      <c r="O19" s="8">
        <v>32.020000000000003</v>
      </c>
      <c r="P19" s="6">
        <v>400000</v>
      </c>
      <c r="Q19" s="8">
        <v>35.99</v>
      </c>
      <c r="R19" s="18">
        <f t="shared" si="1"/>
        <v>11500</v>
      </c>
    </row>
    <row r="20" spans="1:18" ht="15.75" x14ac:dyDescent="0.25">
      <c r="A20" s="19"/>
      <c r="B20" s="10" t="s">
        <v>46</v>
      </c>
      <c r="C20" s="11" t="s">
        <v>47</v>
      </c>
      <c r="D20" s="11"/>
      <c r="E20" s="11" t="s">
        <v>27</v>
      </c>
      <c r="F20" s="11"/>
      <c r="G20" s="11" t="s">
        <v>48</v>
      </c>
      <c r="H20" s="10">
        <v>10000</v>
      </c>
      <c r="I20" s="6">
        <v>9000</v>
      </c>
      <c r="J20" s="6">
        <v>12000</v>
      </c>
      <c r="K20" s="17">
        <f t="shared" si="0"/>
        <v>0.19999999999999996</v>
      </c>
      <c r="L20" s="6">
        <v>300000</v>
      </c>
      <c r="M20" s="8">
        <v>26.97</v>
      </c>
      <c r="N20" s="6">
        <v>350000</v>
      </c>
      <c r="O20" s="8">
        <v>36.770000000000003</v>
      </c>
      <c r="P20" s="6">
        <v>400000</v>
      </c>
      <c r="Q20" s="8">
        <v>40.869999999999997</v>
      </c>
      <c r="R20" s="18">
        <f t="shared" si="1"/>
        <v>11500</v>
      </c>
    </row>
    <row r="21" spans="1:18" ht="15.75" x14ac:dyDescent="0.25">
      <c r="A21" s="19"/>
      <c r="B21" s="20" t="s">
        <v>49</v>
      </c>
      <c r="C21" s="11" t="s">
        <v>50</v>
      </c>
      <c r="D21" s="11" t="s">
        <v>38</v>
      </c>
      <c r="E21" s="11" t="s">
        <v>33</v>
      </c>
      <c r="F21" s="11"/>
      <c r="G21" s="11" t="s">
        <v>31</v>
      </c>
      <c r="H21" s="10">
        <v>10000</v>
      </c>
      <c r="I21" s="6">
        <v>9000</v>
      </c>
      <c r="J21" s="6">
        <v>12000</v>
      </c>
      <c r="K21" s="17">
        <f t="shared" si="0"/>
        <v>0.19999999999999996</v>
      </c>
      <c r="L21" s="6">
        <v>300000</v>
      </c>
      <c r="M21" s="12">
        <v>36.21</v>
      </c>
      <c r="N21" s="6">
        <v>350000</v>
      </c>
      <c r="O21" s="12">
        <v>34.96</v>
      </c>
      <c r="P21" s="6">
        <v>400000</v>
      </c>
      <c r="Q21" s="12">
        <v>33.54</v>
      </c>
      <c r="R21" s="18">
        <f t="shared" si="1"/>
        <v>11500</v>
      </c>
    </row>
    <row r="22" spans="1:18" ht="15.75" x14ac:dyDescent="0.25">
      <c r="A22" s="19"/>
      <c r="B22" s="20" t="s">
        <v>49</v>
      </c>
      <c r="C22" s="11" t="s">
        <v>50</v>
      </c>
      <c r="D22" s="11" t="s">
        <v>39</v>
      </c>
      <c r="E22" s="11" t="s">
        <v>51</v>
      </c>
      <c r="F22" s="11"/>
      <c r="G22" s="11" t="s">
        <v>31</v>
      </c>
      <c r="H22" s="10">
        <v>10000</v>
      </c>
      <c r="I22" s="6">
        <v>9000</v>
      </c>
      <c r="J22" s="6">
        <v>12000</v>
      </c>
      <c r="K22" s="17">
        <f t="shared" si="0"/>
        <v>0.19999999999999996</v>
      </c>
      <c r="L22" s="6">
        <v>300000</v>
      </c>
      <c r="M22" s="12">
        <v>36.21</v>
      </c>
      <c r="N22" s="6">
        <v>350000</v>
      </c>
      <c r="O22" s="12">
        <v>34.96</v>
      </c>
      <c r="P22" s="6">
        <v>400000</v>
      </c>
      <c r="Q22" s="12">
        <v>33.54</v>
      </c>
      <c r="R22" s="18">
        <f t="shared" si="1"/>
        <v>11500</v>
      </c>
    </row>
    <row r="23" spans="1:18" ht="15.75" x14ac:dyDescent="0.25">
      <c r="A23" s="19"/>
      <c r="B23" s="20" t="s">
        <v>49</v>
      </c>
      <c r="C23" s="11" t="s">
        <v>32</v>
      </c>
      <c r="D23" s="11" t="s">
        <v>38</v>
      </c>
      <c r="E23" s="11" t="s">
        <v>59</v>
      </c>
      <c r="F23" s="11"/>
      <c r="G23" s="11" t="s">
        <v>31</v>
      </c>
      <c r="H23" s="10">
        <v>10000</v>
      </c>
      <c r="I23" s="6">
        <v>9000</v>
      </c>
      <c r="J23" s="6">
        <v>12000</v>
      </c>
      <c r="K23" s="17">
        <f t="shared" si="0"/>
        <v>0.19999999999999996</v>
      </c>
      <c r="L23" s="6">
        <v>300000</v>
      </c>
      <c r="M23" s="12">
        <v>36.21</v>
      </c>
      <c r="N23" s="6">
        <v>350000</v>
      </c>
      <c r="O23" s="12">
        <v>34.96</v>
      </c>
      <c r="P23" s="6">
        <v>400000</v>
      </c>
      <c r="Q23" s="12">
        <v>33.54</v>
      </c>
      <c r="R23" s="18">
        <f t="shared" si="1"/>
        <v>11500</v>
      </c>
    </row>
    <row r="24" spans="1:18" ht="15.75" x14ac:dyDescent="0.25">
      <c r="A24" s="19"/>
      <c r="B24" s="20" t="s">
        <v>81</v>
      </c>
      <c r="C24" s="11" t="s">
        <v>72</v>
      </c>
      <c r="D24" s="11" t="s">
        <v>38</v>
      </c>
      <c r="E24" s="11"/>
      <c r="F24" s="11"/>
      <c r="G24" s="11" t="s">
        <v>31</v>
      </c>
      <c r="H24" s="10">
        <v>10000</v>
      </c>
      <c r="I24" s="6">
        <v>9000</v>
      </c>
      <c r="J24" s="6">
        <v>12000</v>
      </c>
      <c r="K24" s="17">
        <f t="shared" ref="K24" si="4">J24/H24-1</f>
        <v>0.19999999999999996</v>
      </c>
      <c r="L24" s="6">
        <v>300000</v>
      </c>
      <c r="M24" s="12">
        <v>36.21</v>
      </c>
      <c r="N24" s="6">
        <v>350000</v>
      </c>
      <c r="O24" s="12">
        <v>34.96</v>
      </c>
      <c r="P24" s="6">
        <v>400000</v>
      </c>
      <c r="Q24" s="12">
        <v>33.54</v>
      </c>
      <c r="R24" s="18">
        <f t="shared" ref="R24" si="5">H24*1.15</f>
        <v>11500</v>
      </c>
    </row>
    <row r="25" spans="1:18" ht="15.75" x14ac:dyDescent="0.25">
      <c r="A25" s="19"/>
      <c r="B25" s="20" t="s">
        <v>57</v>
      </c>
      <c r="C25" s="20"/>
      <c r="D25" s="11" t="s">
        <v>42</v>
      </c>
      <c r="E25" s="11" t="s">
        <v>43</v>
      </c>
      <c r="F25" s="11"/>
      <c r="G25" s="11" t="s">
        <v>31</v>
      </c>
      <c r="H25" s="10">
        <v>10000</v>
      </c>
      <c r="I25" s="6">
        <v>9000</v>
      </c>
      <c r="J25" s="6">
        <v>12000</v>
      </c>
      <c r="K25" s="17">
        <f t="shared" si="0"/>
        <v>0.19999999999999996</v>
      </c>
      <c r="L25" s="6">
        <v>300000</v>
      </c>
      <c r="M25" s="8">
        <v>22.57</v>
      </c>
      <c r="N25" s="6">
        <v>350000</v>
      </c>
      <c r="O25" s="8">
        <v>32.020000000000003</v>
      </c>
      <c r="P25" s="6">
        <v>400000</v>
      </c>
      <c r="Q25" s="8">
        <v>35.99</v>
      </c>
      <c r="R25" s="18">
        <f t="shared" ref="R25:R38" si="6">H25*1.15</f>
        <v>11500</v>
      </c>
    </row>
    <row r="26" spans="1:18" ht="15.75" x14ac:dyDescent="0.25">
      <c r="A26" s="19"/>
      <c r="B26" s="18" t="s">
        <v>58</v>
      </c>
      <c r="C26" s="20"/>
      <c r="D26" s="11" t="s">
        <v>39</v>
      </c>
      <c r="E26" s="11" t="s">
        <v>51</v>
      </c>
      <c r="F26" s="11"/>
      <c r="G26" s="11" t="s">
        <v>31</v>
      </c>
      <c r="H26" s="10">
        <v>10000</v>
      </c>
      <c r="I26" s="6">
        <v>9000</v>
      </c>
      <c r="J26" s="6">
        <v>12000</v>
      </c>
      <c r="K26" s="17">
        <f t="shared" si="0"/>
        <v>0.19999999999999996</v>
      </c>
      <c r="L26" s="6">
        <v>300000</v>
      </c>
      <c r="M26" s="12">
        <v>36.21</v>
      </c>
      <c r="N26" s="6">
        <v>350000</v>
      </c>
      <c r="O26" s="12">
        <v>34.96</v>
      </c>
      <c r="P26" s="6">
        <v>400000</v>
      </c>
      <c r="Q26" s="12">
        <v>33.54</v>
      </c>
      <c r="R26" s="18">
        <f t="shared" si="6"/>
        <v>11500</v>
      </c>
    </row>
    <row r="27" spans="1:18" ht="15.75" x14ac:dyDescent="0.25">
      <c r="A27" s="19"/>
      <c r="B27" s="18" t="s">
        <v>71</v>
      </c>
      <c r="C27" s="20" t="s">
        <v>72</v>
      </c>
      <c r="D27" s="11" t="s">
        <v>38</v>
      </c>
      <c r="E27" s="11" t="s">
        <v>59</v>
      </c>
      <c r="F27" s="11"/>
      <c r="G27" s="11" t="s">
        <v>31</v>
      </c>
      <c r="H27" s="10">
        <v>10000</v>
      </c>
      <c r="I27" s="6">
        <v>9000</v>
      </c>
      <c r="J27" s="6">
        <v>12000</v>
      </c>
      <c r="K27" s="17">
        <f t="shared" si="0"/>
        <v>0.19999999999999996</v>
      </c>
      <c r="L27" s="6">
        <v>300000</v>
      </c>
      <c r="M27" s="12">
        <v>36.21</v>
      </c>
      <c r="N27" s="6">
        <v>350000</v>
      </c>
      <c r="O27" s="12">
        <v>34.96</v>
      </c>
      <c r="P27" s="6">
        <v>400000</v>
      </c>
      <c r="Q27" s="12">
        <v>33.54</v>
      </c>
      <c r="R27" s="18">
        <f t="shared" si="6"/>
        <v>11500</v>
      </c>
    </row>
    <row r="28" spans="1:18" ht="15.75" x14ac:dyDescent="0.25">
      <c r="A28" s="19"/>
      <c r="B28" s="18" t="s">
        <v>70</v>
      </c>
      <c r="C28" s="20" t="s">
        <v>69</v>
      </c>
      <c r="D28" s="11" t="s">
        <v>38</v>
      </c>
      <c r="E28" s="11" t="s">
        <v>59</v>
      </c>
      <c r="F28" s="11"/>
      <c r="G28" s="11" t="s">
        <v>31</v>
      </c>
      <c r="H28" s="10">
        <v>10500</v>
      </c>
      <c r="I28" s="6">
        <v>9050</v>
      </c>
      <c r="J28" s="6">
        <v>12050</v>
      </c>
      <c r="K28" s="17">
        <f t="shared" ref="K28" si="7">J28/H28-1</f>
        <v>0.14761904761904754</v>
      </c>
      <c r="L28" s="6">
        <v>350000</v>
      </c>
      <c r="M28" s="12">
        <v>36.21</v>
      </c>
      <c r="N28" s="6">
        <v>550000</v>
      </c>
      <c r="O28" s="12">
        <v>34.96</v>
      </c>
      <c r="P28" s="6">
        <v>450000</v>
      </c>
      <c r="Q28" s="12">
        <v>33.54</v>
      </c>
      <c r="R28" s="18">
        <f t="shared" si="6"/>
        <v>12074.999999999998</v>
      </c>
    </row>
    <row r="29" spans="1:18" ht="15.75" x14ac:dyDescent="0.25">
      <c r="B29" s="10" t="s">
        <v>73</v>
      </c>
      <c r="C29" s="11" t="s">
        <v>74</v>
      </c>
      <c r="D29" s="11" t="s">
        <v>42</v>
      </c>
      <c r="E29" s="11" t="s">
        <v>43</v>
      </c>
      <c r="F29" s="11"/>
      <c r="G29" s="11" t="s">
        <v>31</v>
      </c>
      <c r="H29" s="10">
        <v>1861</v>
      </c>
      <c r="I29" s="10">
        <v>1346</v>
      </c>
      <c r="J29" s="10">
        <v>2798</v>
      </c>
      <c r="K29" s="12">
        <v>50.35</v>
      </c>
      <c r="L29" s="10">
        <v>3185</v>
      </c>
      <c r="M29" s="12">
        <v>71.14</v>
      </c>
      <c r="N29" s="10">
        <v>3154</v>
      </c>
      <c r="O29" s="12">
        <v>69.48</v>
      </c>
      <c r="P29" s="10">
        <v>3218</v>
      </c>
      <c r="Q29" s="12">
        <v>72.92</v>
      </c>
      <c r="R29" s="18">
        <f t="shared" si="6"/>
        <v>2140.1499999999996</v>
      </c>
    </row>
    <row r="30" spans="1:18" ht="15.75" x14ac:dyDescent="0.25">
      <c r="B30" s="10" t="s">
        <v>75</v>
      </c>
      <c r="C30" s="11" t="s">
        <v>32</v>
      </c>
      <c r="D30" s="11" t="s">
        <v>38</v>
      </c>
      <c r="E30" s="11" t="s">
        <v>33</v>
      </c>
      <c r="F30" s="11"/>
      <c r="G30" s="11" t="s">
        <v>31</v>
      </c>
      <c r="H30" s="10">
        <v>1786</v>
      </c>
      <c r="I30" s="10">
        <v>1342</v>
      </c>
      <c r="J30" s="10">
        <v>2041</v>
      </c>
      <c r="K30" s="12">
        <v>14.28</v>
      </c>
      <c r="L30" s="10">
        <v>2187</v>
      </c>
      <c r="M30" s="12">
        <v>22.45</v>
      </c>
      <c r="N30" s="10">
        <v>2340</v>
      </c>
      <c r="O30" s="12">
        <v>31.02</v>
      </c>
      <c r="P30" s="10">
        <v>2278</v>
      </c>
      <c r="Q30" s="12">
        <v>27.55</v>
      </c>
      <c r="R30" s="18">
        <f t="shared" si="6"/>
        <v>2053.8999999999996</v>
      </c>
    </row>
    <row r="31" spans="1:18" ht="15.75" x14ac:dyDescent="0.25">
      <c r="B31" s="10" t="s">
        <v>76</v>
      </c>
      <c r="C31" s="11" t="s">
        <v>34</v>
      </c>
      <c r="D31" s="11" t="s">
        <v>39</v>
      </c>
      <c r="E31" s="11" t="s">
        <v>30</v>
      </c>
      <c r="F31" s="11"/>
      <c r="G31" s="11" t="s">
        <v>31</v>
      </c>
      <c r="H31" s="10">
        <v>1716</v>
      </c>
      <c r="I31" s="10">
        <v>1284</v>
      </c>
      <c r="J31" s="10">
        <v>2323</v>
      </c>
      <c r="K31" s="12">
        <v>35.369999999999997</v>
      </c>
      <c r="L31" s="10">
        <v>2535</v>
      </c>
      <c r="M31" s="12">
        <v>47.73</v>
      </c>
      <c r="N31" s="10">
        <v>3102</v>
      </c>
      <c r="O31" s="12">
        <v>80.77</v>
      </c>
      <c r="P31" s="10">
        <v>2672</v>
      </c>
      <c r="Q31" s="12">
        <v>55.71</v>
      </c>
      <c r="R31" s="18">
        <f t="shared" si="6"/>
        <v>1973.3999999999999</v>
      </c>
    </row>
    <row r="32" spans="1:18" ht="15.75" x14ac:dyDescent="0.25">
      <c r="B32" s="10" t="s">
        <v>77</v>
      </c>
      <c r="C32" s="11" t="s">
        <v>34</v>
      </c>
      <c r="D32" s="11" t="s">
        <v>39</v>
      </c>
      <c r="E32" s="11" t="s">
        <v>30</v>
      </c>
      <c r="F32" s="11"/>
      <c r="G32" s="11" t="s">
        <v>31</v>
      </c>
      <c r="H32" s="10">
        <v>1837</v>
      </c>
      <c r="I32" s="10">
        <v>1371</v>
      </c>
      <c r="J32" s="10">
        <v>2323</v>
      </c>
      <c r="K32" s="12">
        <v>26.46</v>
      </c>
      <c r="L32" s="10">
        <v>2535</v>
      </c>
      <c r="M32" s="12">
        <v>38</v>
      </c>
      <c r="N32" s="10">
        <v>3102</v>
      </c>
      <c r="O32" s="12">
        <v>68.86</v>
      </c>
      <c r="P32" s="10">
        <v>2672</v>
      </c>
      <c r="Q32" s="12">
        <v>45.45</v>
      </c>
      <c r="R32" s="18">
        <f t="shared" si="6"/>
        <v>2112.5499999999997</v>
      </c>
    </row>
    <row r="33" spans="2:18" ht="15.75" x14ac:dyDescent="0.25">
      <c r="B33" s="10" t="s">
        <v>78</v>
      </c>
      <c r="C33" s="11" t="s">
        <v>32</v>
      </c>
      <c r="D33" s="11" t="s">
        <v>42</v>
      </c>
      <c r="E33" s="11" t="s">
        <v>43</v>
      </c>
      <c r="F33" s="11"/>
      <c r="G33" s="11" t="s">
        <v>31</v>
      </c>
      <c r="H33" s="10">
        <v>1746</v>
      </c>
      <c r="I33" s="10">
        <v>1308</v>
      </c>
      <c r="J33" s="10">
        <v>2120</v>
      </c>
      <c r="K33" s="12">
        <v>21.42</v>
      </c>
      <c r="L33" s="10">
        <v>2312</v>
      </c>
      <c r="M33" s="12">
        <v>32.42</v>
      </c>
      <c r="N33" s="10">
        <v>2438</v>
      </c>
      <c r="O33" s="12">
        <v>39.630000000000003</v>
      </c>
      <c r="P33" s="10">
        <v>2651</v>
      </c>
      <c r="Q33" s="12">
        <v>51.83</v>
      </c>
      <c r="R33" s="18">
        <f t="shared" si="6"/>
        <v>2007.8999999999999</v>
      </c>
    </row>
    <row r="34" spans="2:18" ht="15.75" x14ac:dyDescent="0.25">
      <c r="B34" s="10" t="s">
        <v>5</v>
      </c>
      <c r="C34" s="11" t="s">
        <v>32</v>
      </c>
      <c r="D34" s="11" t="s">
        <v>38</v>
      </c>
      <c r="E34" s="11" t="s">
        <v>33</v>
      </c>
      <c r="F34" s="11"/>
      <c r="G34" s="11" t="s">
        <v>31</v>
      </c>
      <c r="H34" s="10">
        <v>1946</v>
      </c>
      <c r="I34" s="10">
        <v>1468</v>
      </c>
      <c r="J34" s="10">
        <v>2366</v>
      </c>
      <c r="K34" s="12">
        <v>21.58</v>
      </c>
      <c r="L34" s="10">
        <v>2549</v>
      </c>
      <c r="M34" s="12">
        <v>30.99</v>
      </c>
      <c r="N34" s="10">
        <v>2663</v>
      </c>
      <c r="O34" s="12">
        <v>36.840000000000003</v>
      </c>
      <c r="P34" s="10">
        <v>2499</v>
      </c>
      <c r="Q34" s="12">
        <v>28.42</v>
      </c>
      <c r="R34" s="18">
        <f t="shared" si="6"/>
        <v>2237.8999999999996</v>
      </c>
    </row>
    <row r="35" spans="2:18" ht="15.75" x14ac:dyDescent="0.25">
      <c r="B35" s="10" t="s">
        <v>6</v>
      </c>
      <c r="C35" s="11" t="s">
        <v>34</v>
      </c>
      <c r="D35" s="11" t="s">
        <v>39</v>
      </c>
      <c r="E35" s="11" t="s">
        <v>30</v>
      </c>
      <c r="F35" s="11"/>
      <c r="G35" s="11" t="s">
        <v>31</v>
      </c>
      <c r="H35" s="10">
        <v>1860</v>
      </c>
      <c r="I35" s="10">
        <v>1391</v>
      </c>
      <c r="J35" s="10">
        <v>2577</v>
      </c>
      <c r="K35" s="12">
        <v>38.549999999999997</v>
      </c>
      <c r="L35" s="10">
        <v>3430</v>
      </c>
      <c r="M35" s="12">
        <v>84.41</v>
      </c>
      <c r="N35" s="10">
        <v>3207</v>
      </c>
      <c r="O35" s="12">
        <v>72.42</v>
      </c>
      <c r="P35" s="10">
        <v>3343</v>
      </c>
      <c r="Q35" s="12">
        <v>79.73</v>
      </c>
      <c r="R35" s="18">
        <f t="shared" si="6"/>
        <v>2139</v>
      </c>
    </row>
    <row r="36" spans="2:18" ht="15.75" x14ac:dyDescent="0.25">
      <c r="B36" s="10" t="s">
        <v>40</v>
      </c>
      <c r="C36" s="11" t="s">
        <v>41</v>
      </c>
      <c r="D36" s="11" t="s">
        <v>42</v>
      </c>
      <c r="E36" s="11" t="s">
        <v>43</v>
      </c>
      <c r="F36" s="11"/>
      <c r="G36" s="11" t="s">
        <v>31</v>
      </c>
      <c r="H36" s="10">
        <v>1393</v>
      </c>
      <c r="I36" s="10">
        <v>955</v>
      </c>
      <c r="J36" s="10">
        <v>1768</v>
      </c>
      <c r="K36" s="12">
        <v>26.92</v>
      </c>
      <c r="L36" s="10">
        <v>1860</v>
      </c>
      <c r="M36" s="12">
        <v>33.520000000000003</v>
      </c>
      <c r="N36" s="10">
        <v>2027</v>
      </c>
      <c r="O36" s="12">
        <v>45.51</v>
      </c>
      <c r="P36" s="10">
        <v>1891</v>
      </c>
      <c r="Q36" s="12">
        <v>35.75</v>
      </c>
      <c r="R36" s="18">
        <f t="shared" si="6"/>
        <v>1601.9499999999998</v>
      </c>
    </row>
    <row r="37" spans="2:18" ht="15.75" x14ac:dyDescent="0.25">
      <c r="B37" s="10" t="s">
        <v>44</v>
      </c>
      <c r="C37" s="11" t="s">
        <v>45</v>
      </c>
      <c r="D37" s="11" t="s">
        <v>42</v>
      </c>
      <c r="E37" s="11" t="s">
        <v>43</v>
      </c>
      <c r="F37" s="11"/>
      <c r="G37" s="11" t="s">
        <v>31</v>
      </c>
      <c r="H37" s="10">
        <v>1399</v>
      </c>
      <c r="I37" s="10">
        <v>957</v>
      </c>
      <c r="J37" s="10">
        <v>1768</v>
      </c>
      <c r="K37" s="12">
        <v>26.38</v>
      </c>
      <c r="L37" s="10">
        <v>1860</v>
      </c>
      <c r="M37" s="12">
        <v>32.950000000000003</v>
      </c>
      <c r="N37" s="10">
        <v>2027</v>
      </c>
      <c r="O37" s="12">
        <v>44.89</v>
      </c>
      <c r="P37" s="10">
        <v>1891</v>
      </c>
      <c r="Q37" s="12">
        <v>35.17</v>
      </c>
      <c r="R37" s="18">
        <f t="shared" si="6"/>
        <v>1608.85</v>
      </c>
    </row>
    <row r="38" spans="2:18" ht="15.75" x14ac:dyDescent="0.25">
      <c r="B38" s="10" t="s">
        <v>79</v>
      </c>
      <c r="C38" s="11" t="s">
        <v>80</v>
      </c>
      <c r="D38" s="11" t="s">
        <v>39</v>
      </c>
      <c r="E38" s="11" t="s">
        <v>30</v>
      </c>
      <c r="F38" s="11"/>
      <c r="G38" s="11" t="s">
        <v>31</v>
      </c>
      <c r="H38" s="10">
        <v>1493</v>
      </c>
      <c r="I38" s="10">
        <v>1049</v>
      </c>
      <c r="J38" s="10">
        <v>1805</v>
      </c>
      <c r="K38" s="12">
        <v>20.9</v>
      </c>
      <c r="L38" s="10">
        <v>2047</v>
      </c>
      <c r="M38" s="12">
        <v>37.11</v>
      </c>
      <c r="N38" s="10">
        <v>2696</v>
      </c>
      <c r="O38" s="12">
        <v>80.58</v>
      </c>
      <c r="P38" s="10">
        <v>2277</v>
      </c>
      <c r="Q38" s="12">
        <v>52.51</v>
      </c>
      <c r="R38" s="18">
        <f t="shared" si="6"/>
        <v>1716.9499999999998</v>
      </c>
    </row>
  </sheetData>
  <autoFilter ref="B2:G17"/>
  <mergeCells count="15">
    <mergeCell ref="B2:B4"/>
    <mergeCell ref="H2:H4"/>
    <mergeCell ref="I2:I4"/>
    <mergeCell ref="J2:K2"/>
    <mergeCell ref="L2:Q2"/>
    <mergeCell ref="J3:J4"/>
    <mergeCell ref="K3:K4"/>
    <mergeCell ref="L3:M3"/>
    <mergeCell ref="C2:C4"/>
    <mergeCell ref="D2:D4"/>
    <mergeCell ref="E2:E4"/>
    <mergeCell ref="G2:G4"/>
    <mergeCell ref="F2:F4"/>
    <mergeCell ref="N3:O3"/>
    <mergeCell ref="P3:Q3"/>
  </mergeCells>
  <pageMargins left="0.19685039370078741" right="0.19685039370078741" top="0.39370078740157483" bottom="0.31496062992125984" header="0.31496062992125984" footer="0.15748031496062992"/>
  <pageSetup paperSize="9" scale="61" fitToHeight="0" orientation="portrait" r:id="rId1"/>
  <headerFooter>
    <oddFooter>&amp;L&amp;P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Борисенко Александра Николаевна</dc:creator>
  <cp:lastModifiedBy>Пользователь Windows</cp:lastModifiedBy>
  <dcterms:created xsi:type="dcterms:W3CDTF">2022-12-01T07:59:13Z</dcterms:created>
  <dcterms:modified xsi:type="dcterms:W3CDTF">2024-03-20T17:17:42Z</dcterms:modified>
</cp:coreProperties>
</file>