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12570" windowHeight="11760" xr2:uid="{F161F928-EB00-4BDF-AF4A-7F239DF9B337}"/>
  </bookViews>
  <sheets>
    <sheet name="Sheet1" sheetId="1" r:id="rId1"/>
  </sheets>
  <definedNames>
    <definedName name="get_prev_end_bal">INDEX(Table1[end_bal], MATCH(Table1[[#This Row],[trade_day]]-1,Table1[trade_day],0) )</definedName>
    <definedName name="get_prev_end_pos">INDEX(Table1[end_pos], MATCH(Table1[[#This Row],[trade_day]]-1,Table1[trade_day],0) )</definedName>
    <definedName name="initial_cash">Sheet1!$B$1</definedName>
    <definedName name="initial_pos">Sheet1!$B$2</definedName>
    <definedName name="long_pos">Sheet1!$B$3</definedName>
    <definedName name="long_trade_amt">Table1[[#This Row],[trade_signal]]*Table1[[#This Row],[Open]]*long_pos</definedName>
    <definedName name="short_pos">Sheet1!$B$4</definedName>
    <definedName name="short_trade_amt">Table1[[#This Row],[trade_signal]]*Table1[[#This Row],[Open]]*short_pos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H11" i="1" s="1"/>
  <c r="A11" i="1" l="1"/>
  <c r="E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B12" i="1"/>
  <c r="B13" i="1"/>
  <c r="B14" i="1"/>
  <c r="B15" i="1"/>
  <c r="B16" i="1"/>
  <c r="B17" i="1"/>
  <c r="B18" i="1"/>
  <c r="B19" i="1"/>
  <c r="B20" i="1"/>
  <c r="B21" i="1"/>
  <c r="B22" i="1"/>
  <c r="B11" i="1"/>
  <c r="C11" i="1" l="1"/>
  <c r="G11" i="1"/>
  <c r="I11" i="1" l="1"/>
  <c r="G12" i="1" s="1"/>
  <c r="F11" i="1"/>
  <c r="D12" i="1" s="1"/>
  <c r="H12" i="1" s="1"/>
  <c r="I12" i="1" l="1"/>
  <c r="G13" i="1" s="1"/>
  <c r="E12" i="1"/>
  <c r="F12" i="1" s="1"/>
  <c r="D13" i="1" l="1"/>
  <c r="H13" i="1" s="1"/>
  <c r="E13" i="1"/>
  <c r="I13" i="1" l="1"/>
  <c r="G14" i="1" s="1"/>
  <c r="F13" i="1"/>
  <c r="D14" i="1" l="1"/>
  <c r="H14" i="1" s="1"/>
  <c r="E14" i="1"/>
  <c r="I14" i="1" l="1"/>
  <c r="G15" i="1" s="1"/>
  <c r="F14" i="1"/>
  <c r="D15" i="1" l="1"/>
  <c r="H15" i="1" s="1"/>
  <c r="E15" i="1"/>
  <c r="I15" i="1" l="1"/>
  <c r="G16" i="1" s="1"/>
  <c r="F15" i="1"/>
  <c r="D16" i="1" l="1"/>
  <c r="E16" i="1"/>
  <c r="H16" i="1" l="1"/>
  <c r="I16" i="1" s="1"/>
  <c r="F16" i="1"/>
  <c r="E17" i="1" s="1"/>
  <c r="G17" i="1" l="1"/>
  <c r="D17" i="1"/>
  <c r="H17" i="1" s="1"/>
  <c r="I17" i="1" l="1"/>
  <c r="G18" i="1" s="1"/>
  <c r="F17" i="1"/>
  <c r="D18" i="1"/>
  <c r="H18" i="1" s="1"/>
  <c r="E18" i="1"/>
  <c r="I18" i="1" l="1"/>
  <c r="G19" i="1" s="1"/>
  <c r="F18" i="1"/>
  <c r="D19" i="1" l="1"/>
  <c r="H19" i="1" s="1"/>
  <c r="E19" i="1"/>
  <c r="I19" i="1" l="1"/>
  <c r="G20" i="1" s="1"/>
  <c r="F19" i="1"/>
  <c r="D20" i="1" l="1"/>
  <c r="H20" i="1" s="1"/>
  <c r="E20" i="1"/>
  <c r="I20" i="1" l="1"/>
  <c r="G21" i="1" s="1"/>
  <c r="F20" i="1"/>
  <c r="D21" i="1" l="1"/>
  <c r="H21" i="1" s="1"/>
  <c r="E21" i="1"/>
  <c r="I21" i="1" l="1"/>
  <c r="G22" i="1" s="1"/>
  <c r="F21" i="1"/>
  <c r="D22" i="1" l="1"/>
  <c r="H22" i="1" s="1"/>
  <c r="E22" i="1"/>
  <c r="I22" i="1" l="1"/>
  <c r="F22" i="1"/>
</calcChain>
</file>

<file path=xl/sharedStrings.xml><?xml version="1.0" encoding="utf-8"?>
<sst xmlns="http://schemas.openxmlformats.org/spreadsheetml/2006/main" count="29" uniqueCount="28">
  <si>
    <t>trade_signal</t>
  </si>
  <si>
    <t>initial_cash</t>
  </si>
  <si>
    <t>Open</t>
  </si>
  <si>
    <t>open_bal</t>
  </si>
  <si>
    <t>cash_delta</t>
  </si>
  <si>
    <t>end_bal</t>
  </si>
  <si>
    <t>Cash</t>
  </si>
  <si>
    <t>open_pos</t>
  </si>
  <si>
    <t>pos_delta</t>
  </si>
  <si>
    <t>end_pos</t>
  </si>
  <si>
    <t>trade_day</t>
  </si>
  <si>
    <t>=INDEX(Table1[end_bal],
MATCH(Table1[@[trade_day]]-1,Table1[trade_day],0)
)</t>
  </si>
  <si>
    <t>get_prev_end_bal</t>
  </si>
  <si>
    <t>get_prev_end_pos</t>
  </si>
  <si>
    <t>=INDEX(Table1[end_pos],
MATCH(Table1[@[trade_day]]-1,Table1[trade_day],0)
)</t>
  </si>
  <si>
    <t>pos</t>
  </si>
  <si>
    <t>initial_pos</t>
  </si>
  <si>
    <t>long_pos</t>
  </si>
  <si>
    <t>short_pos</t>
  </si>
  <si>
    <t>long_trade_amt</t>
  </si>
  <si>
    <t>short_trade_amt</t>
  </si>
  <si>
    <t>Formulae:</t>
  </si>
  <si>
    <t>Strategy_execution</t>
  </si>
  <si>
    <t>=Table1[@[trade_signal]]*Table1[@Open]*long_pos</t>
  </si>
  <si>
    <t>=Table1[@[trade_signal]]*Table1[@Open]*short_pos</t>
  </si>
  <si>
    <t>=IF([@[trade_day]]=1,0,
IF(AND([@[trade_signal]]=1,get_prev_end_bal&gt;=long_trade_amt),
long_pos,
IF(AND([@[trade_signal]]=-1,get_prev_end_pos&gt;=short_pos),
-1*short_pos,
0)))</t>
  </si>
  <si>
    <t>pos_delta (display)</t>
  </si>
  <si>
    <t>=IF([@[pos_delta]]&gt;0,
(-1)*long_trade_amt,
IF([@[pos_delta]]&lt;0,
(-1)*short_trade_amt,
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</si>
</sst>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Dashed">
        <color theme="7" tint="-0.24994659260841701"/>
      </left>
      <right/>
      <top/>
      <bottom/>
      <diagonal/>
    </border>
    <border>
      <left style="medium">
        <color auto="1"/>
      </left>
      <right style="mediumDashed">
        <color theme="7" tint="-0.24994659260841701"/>
      </right>
      <top/>
      <bottom/>
      <diagonal/>
    </border>
    <border>
      <left/>
      <right style="mediumDashed">
        <color theme="7" tint="-0.2499465926084170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 applyAlignment="1">
      <alignment vertical="center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1" xfId="0" applyFont="1" applyBorder="1"/>
    <xf numFmtId="0" fontId="2" fillId="0" borderId="0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0" xfId="0" applyNumberFormat="1" applyFont="1" applyBorder="1"/>
    <xf numFmtId="164" fontId="1" fillId="0" borderId="1" xfId="0" applyNumberFormat="1" applyFont="1" applyBorder="1"/>
    <xf numFmtId="40" fontId="1" fillId="0" borderId="0" xfId="0" applyNumberFormat="1" applyFont="1" applyBorder="1"/>
    <xf numFmtId="40" fontId="1" fillId="0" borderId="1" xfId="0" applyNumberFormat="1" applyFont="1" applyBorder="1"/>
  </cellXfs>
  <cellStyles count="1">
    <cellStyle name="Normal" xfId="0" builtinId="0"/>
  </cellStyles>
  <dxfs count="8">
    <dxf>
      <numFmt numFmtId="8" formatCode="#,##0.00_);[Red]\(#,##0.00\)"/>
      <border diagonalUp="0" diagonalDown="0">
        <left/>
        <right style="medium">
          <color auto="1"/>
        </right>
        <top/>
        <bottom/>
        <vertical/>
        <horizontal/>
      </border>
    </dxf>
    <dxf>
      <numFmt numFmtId="8" formatCode="#,##0.00_);[Red]\(#,##0.00\)"/>
    </dxf>
    <dxf>
      <numFmt numFmtId="8" formatCode="#,##0.00_);[Red]\(#,##0.00\)"/>
      <border diagonalUp="0" diagonalDown="0">
        <left style="medium">
          <color auto="1"/>
        </left>
        <right/>
        <top/>
        <bottom/>
        <vertical/>
        <horizontal/>
      </border>
    </dxf>
    <dxf>
      <numFmt numFmtId="164" formatCode="0_);[Red]\(0\)"/>
      <border diagonalUp="0" diagonalDown="0">
        <left/>
        <right style="medium">
          <color auto="1"/>
        </right>
        <top/>
        <bottom/>
        <vertical/>
        <horizontal/>
      </border>
    </dxf>
    <dxf>
      <numFmt numFmtId="164" formatCode="0_);[Red]\(0\)"/>
    </dxf>
    <dxf>
      <numFmt numFmtId="164" formatCode="0_);[Red]\(0\)"/>
      <border diagonalUp="0" diagonalDown="0">
        <left style="medium">
          <color auto="1"/>
        </left>
        <right/>
        <top/>
        <bottom/>
        <vertical/>
        <horizontal/>
      </border>
    </dxf>
    <dxf>
      <numFmt numFmtId="164" formatCode="0_);[Red]\(0\)"/>
      <border diagonalUp="0" diagonalDown="0">
        <left style="mediumDashed">
          <color theme="7" tint="-0.24994659260841701"/>
        </left>
        <top/>
        <bottom/>
        <horizontal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A924E-71D5-42E5-A339-5DED43B0A21C}" name="Table1" displayName="Table1" ref="A10:I22" totalsRowShown="0">
  <autoFilter ref="A10:I22" xr:uid="{6FFEE9F5-FA26-42A6-824D-BC627FCFF166}"/>
  <tableColumns count="9">
    <tableColumn id="1" xr3:uid="{731C5FC7-D053-4653-BD6F-2B16F35F1B89}" name="trade_day" dataDxfId="7">
      <calculatedColumnFormula>ROWS($A$11:A11)</calculatedColumnFormula>
    </tableColumn>
    <tableColumn id="9" xr3:uid="{4C53B9BA-7BDA-4948-B32F-6B5DE837412A}" name="Open">
      <calculatedColumnFormula>RANDBETWEEN(7,37)</calculatedColumnFormula>
    </tableColumn>
    <tableColumn id="2" xr3:uid="{53944F6A-C3A7-48D8-8F08-A0FDC283684D}" name="trade_signal" dataDxfId="6">
      <calculatedColumnFormula>IF(Table1[[#This Row],[trade_day]]=1,0,
ROUND(RANDBETWEEN(-1,1),0)
)</calculatedColumnFormula>
    </tableColumn>
    <tableColumn id="7" xr3:uid="{77928F95-E37F-48F5-A378-ACBF190C53B3}" name="pos_delta" dataDxfId="5">
      <calculatedColumnFormula>IF(Table1[[#This Row],[trade_day]]=1,0,
IF(AND(Table1[[#This Row],[trade_signal]]=1,get_prev_end_bal&gt;=long_trade_amt),
long_pos,
IF(AND(Table1[[#This Row],[trade_signal]]=-1,get_prev_end_pos&gt;=short_pos),
-1*short_pos,
0)))</calculatedColumnFormula>
    </tableColumn>
    <tableColumn id="6" xr3:uid="{0AE39C0E-29C0-451B-A630-FFD6C629620B}" name="open_pos" dataDxfId="4">
      <calculatedColumnFormula>IF(Table1[[#This Row],[trade_day]]=1,initial_pos,
get_prev_end_pos)</calculatedColumnFormula>
    </tableColumn>
    <tableColumn id="8" xr3:uid="{A5246EB6-C9D3-4E22-9D24-E0DB146B83F3}" name="end_pos" dataDxfId="3">
      <calculatedColumnFormula>Table1[[#This Row],[open_pos]]+Table1[[#This Row],[pos_delta]]</calculatedColumnFormula>
    </tableColumn>
    <tableColumn id="3" xr3:uid="{E4B90382-D607-4A24-9FC4-4FE5BC14AF23}" name="open_bal" dataDxfId="2">
      <calculatedColumnFormula>IF(Table1[[#This Row],[trade_day]]=1,initial_cash,
get_prev_end_bal)</calculatedColumnFormula>
    </tableColumn>
    <tableColumn id="4" xr3:uid="{1C5F9258-FE89-4B24-91CC-4C05062C297C}" name="cash_delta" dataDxfId="1">
      <calculatedColumnFormula>IF(Table1[[#This Row],[pos_delta]]&gt;0,
(-1)*long_trade_amt,
IF(Table1[[#This Row],[pos_delta]]&lt;0,
(-1)*short_trade_amt,
0))</calculatedColumnFormula>
    </tableColumn>
    <tableColumn id="5" xr3:uid="{E241773E-DB4C-436D-950B-91979ADC0F3D}" name="end_bal" dataDxfId="0">
      <calculatedColumnFormula>Table1[[#This Row],[open_bal]]+Table1[[#This Row],[cash_delta]]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3C8B-D9CB-4F6A-8FDA-E88538A26811}">
  <dimension ref="A1:M22"/>
  <sheetViews>
    <sheetView tabSelected="1" zoomScale="70" zoomScaleNormal="70" workbookViewId="0">
      <selection activeCell="D11" sqref="D11"/>
    </sheetView>
  </sheetViews>
  <sheetFormatPr defaultRowHeight="15" x14ac:dyDescent="0.25"/>
  <cols>
    <col min="1" max="1" width="11.85546875" style="1" bestFit="1" customWidth="1"/>
    <col min="2" max="2" width="11.85546875" style="1" customWidth="1"/>
    <col min="3" max="3" width="14" style="1" customWidth="1"/>
    <col min="4" max="5" width="12" style="1" bestFit="1" customWidth="1"/>
    <col min="6" max="6" width="9.140625" style="1"/>
    <col min="7" max="7" width="17.28515625" style="1" bestFit="1" customWidth="1"/>
    <col min="8" max="8" width="12.7109375" style="1" bestFit="1" customWidth="1"/>
    <col min="9" max="9" width="14.28515625" style="1" bestFit="1" customWidth="1"/>
    <col min="10" max="10" width="10" style="1" bestFit="1" customWidth="1"/>
    <col min="11" max="11" width="17.7109375" style="1" bestFit="1" customWidth="1"/>
    <col min="12" max="12" width="4.5703125" style="1" customWidth="1"/>
    <col min="13" max="16384" width="9.140625" style="1"/>
  </cols>
  <sheetData>
    <row r="1" spans="1:13" x14ac:dyDescent="0.25">
      <c r="A1" s="1" t="s">
        <v>1</v>
      </c>
      <c r="B1" s="1">
        <v>10000</v>
      </c>
      <c r="J1" s="1" t="s">
        <v>21</v>
      </c>
      <c r="K1" s="2" t="s">
        <v>12</v>
      </c>
      <c r="M1" s="3" t="s">
        <v>11</v>
      </c>
    </row>
    <row r="2" spans="1:13" x14ac:dyDescent="0.25">
      <c r="A2" s="1" t="s">
        <v>16</v>
      </c>
      <c r="B2" s="1">
        <v>0</v>
      </c>
      <c r="K2" s="2" t="s">
        <v>13</v>
      </c>
      <c r="M2" s="3" t="s">
        <v>14</v>
      </c>
    </row>
    <row r="3" spans="1:13" x14ac:dyDescent="0.25">
      <c r="A3" s="1" t="s">
        <v>17</v>
      </c>
      <c r="B3" s="1">
        <v>1</v>
      </c>
      <c r="C3" s="4"/>
      <c r="D3" s="5"/>
      <c r="E3" s="6"/>
      <c r="F3" s="7"/>
      <c r="I3" s="7"/>
    </row>
    <row r="4" spans="1:13" x14ac:dyDescent="0.25">
      <c r="A4" s="1" t="s">
        <v>18</v>
      </c>
      <c r="B4" s="1">
        <v>1</v>
      </c>
      <c r="C4" s="4"/>
      <c r="D4" s="5"/>
      <c r="E4" s="6"/>
      <c r="F4" s="7"/>
      <c r="I4" s="7"/>
      <c r="K4" s="8" t="s">
        <v>19</v>
      </c>
      <c r="M4" s="3" t="s">
        <v>23</v>
      </c>
    </row>
    <row r="5" spans="1:13" x14ac:dyDescent="0.25">
      <c r="C5" s="4"/>
      <c r="D5" s="5"/>
      <c r="E5" s="6"/>
      <c r="F5" s="7"/>
      <c r="I5" s="7"/>
      <c r="K5" s="8" t="s">
        <v>20</v>
      </c>
      <c r="M5" s="3" t="s">
        <v>24</v>
      </c>
    </row>
    <row r="6" spans="1:13" x14ac:dyDescent="0.25">
      <c r="C6" s="9" t="s">
        <v>22</v>
      </c>
      <c r="D6" s="10"/>
      <c r="E6" s="6"/>
      <c r="F6" s="7"/>
      <c r="G6" s="6"/>
      <c r="H6" s="3"/>
      <c r="I6" s="7"/>
    </row>
    <row r="7" spans="1:13" x14ac:dyDescent="0.25">
      <c r="C7" s="4"/>
      <c r="D7" s="5"/>
      <c r="E7" s="8" t="s">
        <v>15</v>
      </c>
      <c r="F7" s="7"/>
      <c r="G7" s="6"/>
      <c r="H7" s="8" t="s">
        <v>6</v>
      </c>
      <c r="I7" s="7"/>
      <c r="K7" s="8" t="s">
        <v>26</v>
      </c>
      <c r="M7" s="3" t="s">
        <v>25</v>
      </c>
    </row>
    <row r="8" spans="1:13" x14ac:dyDescent="0.25">
      <c r="C8" s="4"/>
      <c r="D8" s="5"/>
      <c r="E8" s="6"/>
      <c r="F8" s="7"/>
      <c r="G8" s="6"/>
      <c r="H8" s="6"/>
      <c r="I8" s="7"/>
      <c r="K8" s="2" t="s">
        <v>4</v>
      </c>
      <c r="M8" s="3" t="s">
        <v>27</v>
      </c>
    </row>
    <row r="9" spans="1:13" x14ac:dyDescent="0.25">
      <c r="C9" s="4"/>
      <c r="D9" s="5"/>
      <c r="E9" s="6"/>
      <c r="F9" s="7"/>
      <c r="G9" s="6"/>
      <c r="H9" s="6"/>
      <c r="I9" s="7"/>
    </row>
    <row r="10" spans="1:13" x14ac:dyDescent="0.25">
      <c r="A10" s="1" t="s">
        <v>10</v>
      </c>
      <c r="B10" s="1" t="s">
        <v>2</v>
      </c>
      <c r="C10" s="4" t="s">
        <v>0</v>
      </c>
      <c r="D10" s="5" t="s">
        <v>8</v>
      </c>
      <c r="E10" s="6" t="s">
        <v>7</v>
      </c>
      <c r="F10" s="7" t="s">
        <v>9</v>
      </c>
      <c r="G10" s="6" t="s">
        <v>3</v>
      </c>
      <c r="H10" s="6" t="s">
        <v>4</v>
      </c>
      <c r="I10" s="7" t="s">
        <v>5</v>
      </c>
    </row>
    <row r="11" spans="1:13" x14ac:dyDescent="0.25">
      <c r="A11" s="1">
        <f>ROWS($A$11:A11)</f>
        <v>1</v>
      </c>
      <c r="B11" s="1">
        <f ca="1">RANDBETWEEN(7,37)</f>
        <v>31</v>
      </c>
      <c r="C11" s="11">
        <f ca="1">IF(Table1[[#This Row],[trade_day]]=1,0,
ROUND(RANDBETWEEN(-1,1),0)
)</f>
        <v>0</v>
      </c>
      <c r="D11" s="12">
        <f>IF(Table1[[#This Row],[trade_day]]=1,0,
IF(AND(Table1[[#This Row],[trade_signal]]=1,get_prev_end_bal&gt;=long_trade_amt),
long_pos,
IF(AND(Table1[[#This Row],[trade_signal]]=-1,get_prev_end_pos&gt;=short_pos),
-1*short_pos,
0)))</f>
        <v>0</v>
      </c>
      <c r="E11" s="13">
        <f>IF(Table1[[#This Row],[trade_day]]=1,initial_pos,
get_prev_end_pos)</f>
        <v>0</v>
      </c>
      <c r="F11" s="14">
        <f>Table1[[#This Row],[open_pos]]+Table1[[#This Row],[pos_delta]]</f>
        <v>0</v>
      </c>
      <c r="G11" s="15">
        <f>IF(Table1[[#This Row],[trade_day]]=1,initial_cash,
get_prev_end_bal)</f>
        <v>10000</v>
      </c>
      <c r="H11" s="15">
        <f>IF(Table1[[#This Row],[pos_delta]]&gt;0,
(-1)*long_trade_amt,
IF(Table1[[#This Row],[pos_delta]]&lt;0,
(-1)*short_trade_amt,
0))</f>
        <v>0</v>
      </c>
      <c r="I11" s="16">
        <f>Table1[[#This Row],[open_bal]]+Table1[[#This Row],[cash_delta]]</f>
        <v>10000</v>
      </c>
    </row>
    <row r="12" spans="1:13" x14ac:dyDescent="0.25">
      <c r="A12" s="1">
        <f>ROWS($A$11:A12)</f>
        <v>2</v>
      </c>
      <c r="B12" s="1">
        <f t="shared" ref="B12:B22" ca="1" si="0">RANDBETWEEN(7,37)</f>
        <v>15</v>
      </c>
      <c r="C12" s="11">
        <f ca="1">IF(Table1[[#This Row],[trade_day]]=1,0,
ROUND(RANDBETWEEN(-1,1),0)
)</f>
        <v>1</v>
      </c>
      <c r="D12" s="12">
        <f ca="1">IF(Table1[[#This Row],[trade_day]]=1,0,
IF(AND(Table1[[#This Row],[trade_signal]]=1,get_prev_end_bal&gt;=long_trade_amt),
long_pos,
IF(AND(Table1[[#This Row],[trade_signal]]=-1,get_prev_end_pos&gt;=short_pos),
-1*short_pos,
0)))</f>
        <v>1</v>
      </c>
      <c r="E12" s="13">
        <f>IF(Table1[[#This Row],[trade_day]]=1,initial_pos,
get_prev_end_pos)</f>
        <v>0</v>
      </c>
      <c r="F12" s="14">
        <f ca="1">Table1[[#This Row],[open_pos]]+Table1[[#This Row],[pos_delta]]</f>
        <v>1</v>
      </c>
      <c r="G12" s="15">
        <f>IF(Table1[[#This Row],[trade_day]]=1,initial_cash,
get_prev_end_bal)</f>
        <v>10000</v>
      </c>
      <c r="H12" s="15">
        <f ca="1">IF(Table1[[#This Row],[pos_delta]]&gt;0,
(-1)*long_trade_amt,
IF(Table1[[#This Row],[pos_delta]]&lt;0,
(-1)*short_trade_amt,
0))</f>
        <v>-15</v>
      </c>
      <c r="I12" s="16">
        <f ca="1">Table1[[#This Row],[open_bal]]+Table1[[#This Row],[cash_delta]]</f>
        <v>9985</v>
      </c>
    </row>
    <row r="13" spans="1:13" x14ac:dyDescent="0.25">
      <c r="A13" s="1">
        <f>ROWS($A$11:A13)</f>
        <v>3</v>
      </c>
      <c r="B13" s="1">
        <f t="shared" ca="1" si="0"/>
        <v>22</v>
      </c>
      <c r="C13" s="11">
        <f ca="1">IF(Table1[[#This Row],[trade_day]]=1,0,
ROUND(RANDBETWEEN(-1,1),0)
)</f>
        <v>-1</v>
      </c>
      <c r="D13" s="12">
        <f ca="1">IF(Table1[[#This Row],[trade_day]]=1,0,
IF(AND(Table1[[#This Row],[trade_signal]]=1,get_prev_end_bal&gt;=long_trade_amt),
long_pos,
IF(AND(Table1[[#This Row],[trade_signal]]=-1,get_prev_end_pos&gt;=short_pos),
-1*short_pos,
0)))</f>
        <v>-1</v>
      </c>
      <c r="E13" s="13">
        <f ca="1">IF(Table1[[#This Row],[trade_day]]=1,initial_pos,
get_prev_end_pos)</f>
        <v>1</v>
      </c>
      <c r="F13" s="14">
        <f ca="1">Table1[[#This Row],[open_pos]]+Table1[[#This Row],[pos_delta]]</f>
        <v>0</v>
      </c>
      <c r="G13" s="15">
        <f ca="1">IF(Table1[[#This Row],[trade_day]]=1,initial_cash,
get_prev_end_bal)</f>
        <v>9985</v>
      </c>
      <c r="H13" s="15">
        <f ca="1">IF(Table1[[#This Row],[pos_delta]]&gt;0,
(-1)*long_trade_amt,
IF(Table1[[#This Row],[pos_delta]]&lt;0,
(-1)*short_trade_amt,
0))</f>
        <v>22</v>
      </c>
      <c r="I13" s="16">
        <f ca="1">Table1[[#This Row],[open_bal]]+Table1[[#This Row],[cash_delta]]</f>
        <v>10007</v>
      </c>
    </row>
    <row r="14" spans="1:13" x14ac:dyDescent="0.25">
      <c r="A14" s="1">
        <f>ROWS($A$11:A14)</f>
        <v>4</v>
      </c>
      <c r="B14" s="1">
        <f t="shared" ca="1" si="0"/>
        <v>22</v>
      </c>
      <c r="C14" s="11">
        <f ca="1">IF(Table1[[#This Row],[trade_day]]=1,0,
ROUND(RANDBETWEEN(-1,1),0)
)</f>
        <v>1</v>
      </c>
      <c r="D14" s="12">
        <f ca="1">IF(Table1[[#This Row],[trade_day]]=1,0,
IF(AND(Table1[[#This Row],[trade_signal]]=1,get_prev_end_bal&gt;=long_trade_amt),
long_pos,
IF(AND(Table1[[#This Row],[trade_signal]]=-1,get_prev_end_pos&gt;=short_pos),
-1*short_pos,
0)))</f>
        <v>1</v>
      </c>
      <c r="E14" s="13">
        <f ca="1">IF(Table1[[#This Row],[trade_day]]=1,initial_pos,
get_prev_end_pos)</f>
        <v>0</v>
      </c>
      <c r="F14" s="14">
        <f ca="1">Table1[[#This Row],[open_pos]]+Table1[[#This Row],[pos_delta]]</f>
        <v>1</v>
      </c>
      <c r="G14" s="15">
        <f ca="1">IF(Table1[[#This Row],[trade_day]]=1,initial_cash,
get_prev_end_bal)</f>
        <v>10007</v>
      </c>
      <c r="H14" s="15">
        <f ca="1">IF(Table1[[#This Row],[pos_delta]]&gt;0,
(-1)*long_trade_amt,
IF(Table1[[#This Row],[pos_delta]]&lt;0,
(-1)*short_trade_amt,
0))</f>
        <v>-22</v>
      </c>
      <c r="I14" s="16">
        <f ca="1">Table1[[#This Row],[open_bal]]+Table1[[#This Row],[cash_delta]]</f>
        <v>9985</v>
      </c>
    </row>
    <row r="15" spans="1:13" x14ac:dyDescent="0.25">
      <c r="A15" s="1">
        <f>ROWS($A$11:A15)</f>
        <v>5</v>
      </c>
      <c r="B15" s="1">
        <f t="shared" ca="1" si="0"/>
        <v>12</v>
      </c>
      <c r="C15" s="11">
        <f ca="1">IF(Table1[[#This Row],[trade_day]]=1,0,
ROUND(RANDBETWEEN(-1,1),0)
)</f>
        <v>1</v>
      </c>
      <c r="D15" s="12">
        <f ca="1">IF(Table1[[#This Row],[trade_day]]=1,0,
IF(AND(Table1[[#This Row],[trade_signal]]=1,get_prev_end_bal&gt;=long_trade_amt),
long_pos,
IF(AND(Table1[[#This Row],[trade_signal]]=-1,get_prev_end_pos&gt;=short_pos),
-1*short_pos,
0)))</f>
        <v>1</v>
      </c>
      <c r="E15" s="13">
        <f ca="1">IF(Table1[[#This Row],[trade_day]]=1,initial_pos,
get_prev_end_pos)</f>
        <v>1</v>
      </c>
      <c r="F15" s="14">
        <f ca="1">Table1[[#This Row],[open_pos]]+Table1[[#This Row],[pos_delta]]</f>
        <v>2</v>
      </c>
      <c r="G15" s="15">
        <f ca="1">IF(Table1[[#This Row],[trade_day]]=1,initial_cash,
get_prev_end_bal)</f>
        <v>9985</v>
      </c>
      <c r="H15" s="15">
        <f ca="1">IF(Table1[[#This Row],[pos_delta]]&gt;0,
(-1)*long_trade_amt,
IF(Table1[[#This Row],[pos_delta]]&lt;0,
(-1)*short_trade_amt,
0))</f>
        <v>-12</v>
      </c>
      <c r="I15" s="16">
        <f ca="1">Table1[[#This Row],[open_bal]]+Table1[[#This Row],[cash_delta]]</f>
        <v>9973</v>
      </c>
    </row>
    <row r="16" spans="1:13" x14ac:dyDescent="0.25">
      <c r="A16" s="1">
        <f>ROWS($A$11:A16)</f>
        <v>6</v>
      </c>
      <c r="B16" s="1">
        <f t="shared" ca="1" si="0"/>
        <v>21</v>
      </c>
      <c r="C16" s="11">
        <f ca="1">IF(Table1[[#This Row],[trade_day]]=1,0,
ROUND(RANDBETWEEN(-1,1),0)
)</f>
        <v>-1</v>
      </c>
      <c r="D16" s="12">
        <f ca="1">IF(Table1[[#This Row],[trade_day]]=1,0,
IF(AND(Table1[[#This Row],[trade_signal]]=1,get_prev_end_bal&gt;=long_trade_amt),
long_pos,
IF(AND(Table1[[#This Row],[trade_signal]]=-1,get_prev_end_pos&gt;=short_pos),
-1*short_pos,
0)))</f>
        <v>-1</v>
      </c>
      <c r="E16" s="13">
        <f ca="1">IF(Table1[[#This Row],[trade_day]]=1,initial_pos,
get_prev_end_pos)</f>
        <v>2</v>
      </c>
      <c r="F16" s="14">
        <f ca="1">Table1[[#This Row],[open_pos]]+Table1[[#This Row],[pos_delta]]</f>
        <v>1</v>
      </c>
      <c r="G16" s="15">
        <f ca="1">IF(Table1[[#This Row],[trade_day]]=1,initial_cash,
get_prev_end_bal)</f>
        <v>9973</v>
      </c>
      <c r="H16" s="15">
        <f ca="1">IF(Table1[[#This Row],[pos_delta]]&gt;0,
(-1)*long_trade_amt,
IF(Table1[[#This Row],[pos_delta]]&lt;0,
(-1)*short_trade_amt,
0))</f>
        <v>21</v>
      </c>
      <c r="I16" s="16">
        <f ca="1">Table1[[#This Row],[open_bal]]+Table1[[#This Row],[cash_delta]]</f>
        <v>9994</v>
      </c>
    </row>
    <row r="17" spans="1:9" x14ac:dyDescent="0.25">
      <c r="A17" s="1">
        <f>ROWS($A$11:A17)</f>
        <v>7</v>
      </c>
      <c r="B17" s="1">
        <f t="shared" ca="1" si="0"/>
        <v>37</v>
      </c>
      <c r="C17" s="11">
        <f ca="1">IF(Table1[[#This Row],[trade_day]]=1,0,
ROUND(RANDBETWEEN(-1,1),0)
)</f>
        <v>1</v>
      </c>
      <c r="D17" s="12">
        <f ca="1">IF(Table1[[#This Row],[trade_day]]=1,0,
IF(AND(Table1[[#This Row],[trade_signal]]=1,get_prev_end_bal&gt;=long_trade_amt),
long_pos,
IF(AND(Table1[[#This Row],[trade_signal]]=-1,get_prev_end_pos&gt;=short_pos),
-1*short_pos,
0)))</f>
        <v>1</v>
      </c>
      <c r="E17" s="13">
        <f ca="1">IF(Table1[[#This Row],[trade_day]]=1,initial_pos,
get_prev_end_pos)</f>
        <v>1</v>
      </c>
      <c r="F17" s="14">
        <f ca="1">Table1[[#This Row],[open_pos]]+Table1[[#This Row],[pos_delta]]</f>
        <v>2</v>
      </c>
      <c r="G17" s="15">
        <f ca="1">IF(Table1[[#This Row],[trade_day]]=1,initial_cash,
get_prev_end_bal)</f>
        <v>9994</v>
      </c>
      <c r="H17" s="15">
        <f ca="1">IF(Table1[[#This Row],[pos_delta]]&gt;0,
(-1)*long_trade_amt,
IF(Table1[[#This Row],[pos_delta]]&lt;0,
(-1)*short_trade_amt,
0))</f>
        <v>-37</v>
      </c>
      <c r="I17" s="16">
        <f ca="1">Table1[[#This Row],[open_bal]]+Table1[[#This Row],[cash_delta]]</f>
        <v>9957</v>
      </c>
    </row>
    <row r="18" spans="1:9" x14ac:dyDescent="0.25">
      <c r="A18" s="1">
        <f>ROWS($A$11:A18)</f>
        <v>8</v>
      </c>
      <c r="B18" s="1">
        <f t="shared" ca="1" si="0"/>
        <v>9</v>
      </c>
      <c r="C18" s="11">
        <f ca="1">IF(Table1[[#This Row],[trade_day]]=1,0,
ROUND(RANDBETWEEN(-1,1),0)
)</f>
        <v>1</v>
      </c>
      <c r="D18" s="12">
        <f ca="1">IF(Table1[[#This Row],[trade_day]]=1,0,
IF(AND(Table1[[#This Row],[trade_signal]]=1,get_prev_end_bal&gt;=long_trade_amt),
long_pos,
IF(AND(Table1[[#This Row],[trade_signal]]=-1,get_prev_end_pos&gt;=short_pos),
-1*short_pos,
0)))</f>
        <v>1</v>
      </c>
      <c r="E18" s="13">
        <f ca="1">IF(Table1[[#This Row],[trade_day]]=1,initial_pos,
get_prev_end_pos)</f>
        <v>2</v>
      </c>
      <c r="F18" s="14">
        <f ca="1">Table1[[#This Row],[open_pos]]+Table1[[#This Row],[pos_delta]]</f>
        <v>3</v>
      </c>
      <c r="G18" s="15">
        <f ca="1">IF(Table1[[#This Row],[trade_day]]=1,initial_cash,
get_prev_end_bal)</f>
        <v>9957</v>
      </c>
      <c r="H18" s="15">
        <f ca="1">IF(Table1[[#This Row],[pos_delta]]&gt;0,
(-1)*long_trade_amt,
IF(Table1[[#This Row],[pos_delta]]&lt;0,
(-1)*short_trade_amt,
0))</f>
        <v>-9</v>
      </c>
      <c r="I18" s="16">
        <f ca="1">Table1[[#This Row],[open_bal]]+Table1[[#This Row],[cash_delta]]</f>
        <v>9948</v>
      </c>
    </row>
    <row r="19" spans="1:9" x14ac:dyDescent="0.25">
      <c r="A19" s="1">
        <f>ROWS($A$11:A19)</f>
        <v>9</v>
      </c>
      <c r="B19" s="1">
        <f t="shared" ca="1" si="0"/>
        <v>21</v>
      </c>
      <c r="C19" s="11">
        <f ca="1">IF(Table1[[#This Row],[trade_day]]=1,0,
ROUND(RANDBETWEEN(-1,1),0)
)</f>
        <v>1</v>
      </c>
      <c r="D19" s="12">
        <f ca="1">IF(Table1[[#This Row],[trade_day]]=1,0,
IF(AND(Table1[[#This Row],[trade_signal]]=1,get_prev_end_bal&gt;=long_trade_amt),
long_pos,
IF(AND(Table1[[#This Row],[trade_signal]]=-1,get_prev_end_pos&gt;=short_pos),
-1*short_pos,
0)))</f>
        <v>1</v>
      </c>
      <c r="E19" s="13">
        <f ca="1">IF(Table1[[#This Row],[trade_day]]=1,initial_pos,
get_prev_end_pos)</f>
        <v>3</v>
      </c>
      <c r="F19" s="14">
        <f ca="1">Table1[[#This Row],[open_pos]]+Table1[[#This Row],[pos_delta]]</f>
        <v>4</v>
      </c>
      <c r="G19" s="15">
        <f ca="1">IF(Table1[[#This Row],[trade_day]]=1,initial_cash,
get_prev_end_bal)</f>
        <v>9948</v>
      </c>
      <c r="H19" s="15">
        <f ca="1">IF(Table1[[#This Row],[pos_delta]]&gt;0,
(-1)*long_trade_amt,
IF(Table1[[#This Row],[pos_delta]]&lt;0,
(-1)*short_trade_amt,
0))</f>
        <v>-21</v>
      </c>
      <c r="I19" s="16">
        <f ca="1">Table1[[#This Row],[open_bal]]+Table1[[#This Row],[cash_delta]]</f>
        <v>9927</v>
      </c>
    </row>
    <row r="20" spans="1:9" x14ac:dyDescent="0.25">
      <c r="A20" s="1">
        <f>ROWS($A$11:A20)</f>
        <v>10</v>
      </c>
      <c r="B20" s="1">
        <f t="shared" ca="1" si="0"/>
        <v>13</v>
      </c>
      <c r="C20" s="11">
        <f ca="1">IF(Table1[[#This Row],[trade_day]]=1,0,
ROUND(RANDBETWEEN(-1,1),0)
)</f>
        <v>0</v>
      </c>
      <c r="D20" s="12">
        <f ca="1">IF(Table1[[#This Row],[trade_day]]=1,0,
IF(AND(Table1[[#This Row],[trade_signal]]=1,get_prev_end_bal&gt;=long_trade_amt),
long_pos,
IF(AND(Table1[[#This Row],[trade_signal]]=-1,get_prev_end_pos&gt;=short_pos),
-1*short_pos,
0)))</f>
        <v>0</v>
      </c>
      <c r="E20" s="13">
        <f ca="1">IF(Table1[[#This Row],[trade_day]]=1,initial_pos,
get_prev_end_pos)</f>
        <v>4</v>
      </c>
      <c r="F20" s="14">
        <f ca="1">Table1[[#This Row],[open_pos]]+Table1[[#This Row],[pos_delta]]</f>
        <v>4</v>
      </c>
      <c r="G20" s="15">
        <f ca="1">IF(Table1[[#This Row],[trade_day]]=1,initial_cash,
get_prev_end_bal)</f>
        <v>9927</v>
      </c>
      <c r="H20" s="15">
        <f ca="1">IF(Table1[[#This Row],[pos_delta]]&gt;0,
(-1)*long_trade_amt,
IF(Table1[[#This Row],[pos_delta]]&lt;0,
(-1)*short_trade_amt,
0))</f>
        <v>0</v>
      </c>
      <c r="I20" s="16">
        <f ca="1">Table1[[#This Row],[open_bal]]+Table1[[#This Row],[cash_delta]]</f>
        <v>9927</v>
      </c>
    </row>
    <row r="21" spans="1:9" x14ac:dyDescent="0.25">
      <c r="A21" s="1">
        <f>ROWS($A$11:A21)</f>
        <v>11</v>
      </c>
      <c r="B21" s="1">
        <f t="shared" ca="1" si="0"/>
        <v>32</v>
      </c>
      <c r="C21" s="11">
        <f ca="1">IF(Table1[[#This Row],[trade_day]]=1,0,
ROUND(RANDBETWEEN(-1,1),0)
)</f>
        <v>1</v>
      </c>
      <c r="D21" s="12">
        <f ca="1">IF(Table1[[#This Row],[trade_day]]=1,0,
IF(AND(Table1[[#This Row],[trade_signal]]=1,get_prev_end_bal&gt;=long_trade_amt),
long_pos,
IF(AND(Table1[[#This Row],[trade_signal]]=-1,get_prev_end_pos&gt;=short_pos),
-1*short_pos,
0)))</f>
        <v>1</v>
      </c>
      <c r="E21" s="13">
        <f ca="1">IF(Table1[[#This Row],[trade_day]]=1,initial_pos,
get_prev_end_pos)</f>
        <v>4</v>
      </c>
      <c r="F21" s="14">
        <f ca="1">Table1[[#This Row],[open_pos]]+Table1[[#This Row],[pos_delta]]</f>
        <v>5</v>
      </c>
      <c r="G21" s="15">
        <f ca="1">IF(Table1[[#This Row],[trade_day]]=1,initial_cash,
get_prev_end_bal)</f>
        <v>9927</v>
      </c>
      <c r="H21" s="15">
        <f ca="1">IF(Table1[[#This Row],[pos_delta]]&gt;0,
(-1)*long_trade_amt,
IF(Table1[[#This Row],[pos_delta]]&lt;0,
(-1)*short_trade_amt,
0))</f>
        <v>-32</v>
      </c>
      <c r="I21" s="16">
        <f ca="1">Table1[[#This Row],[open_bal]]+Table1[[#This Row],[cash_delta]]</f>
        <v>9895</v>
      </c>
    </row>
    <row r="22" spans="1:9" x14ac:dyDescent="0.25">
      <c r="A22" s="1">
        <f>ROWS($A$11:A22)</f>
        <v>12</v>
      </c>
      <c r="B22" s="1">
        <f t="shared" ca="1" si="0"/>
        <v>26</v>
      </c>
      <c r="C22" s="11">
        <f ca="1">IF(Table1[[#This Row],[trade_day]]=1,0,
ROUND(RANDBETWEEN(-1,1),0)
)</f>
        <v>1</v>
      </c>
      <c r="D22" s="12">
        <f ca="1">IF(Table1[[#This Row],[trade_day]]=1,0,
IF(AND(Table1[[#This Row],[trade_signal]]=1,get_prev_end_bal&gt;=long_trade_amt),
long_pos,
IF(AND(Table1[[#This Row],[trade_signal]]=-1,get_prev_end_pos&gt;=short_pos),
-1*short_pos,
0)))</f>
        <v>1</v>
      </c>
      <c r="E22" s="13">
        <f ca="1">IF(Table1[[#This Row],[trade_day]]=1,initial_pos,
get_prev_end_pos)</f>
        <v>5</v>
      </c>
      <c r="F22" s="14">
        <f ca="1">Table1[[#This Row],[open_pos]]+Table1[[#This Row],[pos_delta]]</f>
        <v>6</v>
      </c>
      <c r="G22" s="15">
        <f ca="1">IF(Table1[[#This Row],[trade_day]]=1,initial_cash,
get_prev_end_bal)</f>
        <v>9895</v>
      </c>
      <c r="H22" s="15">
        <f ca="1">IF(Table1[[#This Row],[pos_delta]]&gt;0,
(-1)*long_trade_amt,
IF(Table1[[#This Row],[pos_delta]]&lt;0,
(-1)*short_trade_amt,
0))</f>
        <v>-26</v>
      </c>
      <c r="I22" s="16">
        <f ca="1">Table1[[#This Row],[open_bal]]+Table1[[#This Row],[cash_delta]]</f>
        <v>9869</v>
      </c>
    </row>
  </sheetData>
  <mergeCells count="1">
    <mergeCell ref="C6:D6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initial_cash</vt:lpstr>
      <vt:lpstr>initial_pos</vt:lpstr>
      <vt:lpstr>long_pos</vt:lpstr>
      <vt:lpstr>short_pos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Python</dc:creator>
  <cp:lastModifiedBy>Python</cp:lastModifiedBy>
  <dcterms:created xsi:type="dcterms:W3CDTF">2017-09-24T09:43:22Z</dcterms:created>
  <dcterms:modified xsi:type="dcterms:W3CDTF">2017-09-25T01:53:42Z</dcterms:modified>
</cp:coreProperties>
</file>