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iles\Microsimulation\microsim\data\state_program_statistics\_takeup\"/>
    </mc:Choice>
  </mc:AlternateContent>
  <xr:revisionPtr revIDLastSave="0" documentId="13_ncr:1_{53F44A8F-477D-49BC-B186-088DF0350DDB}" xr6:coauthVersionLast="45" xr6:coauthVersionMax="45" xr10:uidLastSave="{00000000-0000-0000-0000-000000000000}"/>
  <bookViews>
    <workbookView xWindow="15075" yWindow="-150" windowWidth="28770" windowHeight="15495" activeTab="2" xr2:uid="{91E945AD-F426-4B53-95B9-76783D42D6EC}"/>
  </bookViews>
  <sheets>
    <sheet name="RI" sheetId="1" r:id="rId1"/>
    <sheet name="NJ" sheetId="2" r:id="rId2"/>
    <sheet name="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0" i="3"/>
  <c r="B9" i="3"/>
  <c r="B8" i="3"/>
  <c r="B7" i="3"/>
  <c r="D7" i="3"/>
  <c r="B5" i="3"/>
  <c r="B13" i="2"/>
  <c r="B18" i="2"/>
  <c r="B17" i="2"/>
  <c r="B16" i="2"/>
  <c r="B15" i="2"/>
  <c r="B14" i="2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<sst xmlns="http://schemas.openxmlformats.org/spreadsheetml/2006/main" count="52" uniqueCount="14">
  <si>
    <t>n_claims</t>
  </si>
  <si>
    <t>own</t>
  </si>
  <si>
    <t>matdis</t>
  </si>
  <si>
    <t>illchild</t>
  </si>
  <si>
    <t>illspouse</t>
  </si>
  <si>
    <t>illparent</t>
  </si>
  <si>
    <t>bond</t>
  </si>
  <si>
    <t>eligible_workers</t>
  </si>
  <si>
    <t>acs 2012-2016</t>
  </si>
  <si>
    <t>takeup</t>
  </si>
  <si>
    <r>
      <t xml:space="preserve">NOTE: n_claims are </t>
    </r>
    <r>
      <rPr>
        <b/>
        <i/>
        <sz val="11"/>
        <color rgb="FFFF0000"/>
        <rFont val="Calibri"/>
        <family val="2"/>
        <scheme val="minor"/>
      </rPr>
      <t xml:space="preserve">Approved Cases </t>
    </r>
    <r>
      <rPr>
        <sz val="11"/>
        <color rgb="FFFF0000"/>
        <rFont val="Calibri"/>
        <family val="2"/>
        <scheme val="minor"/>
      </rPr>
      <t>in RI report</t>
    </r>
  </si>
  <si>
    <r>
      <t xml:space="preserve">NOTE: n_claims are </t>
    </r>
    <r>
      <rPr>
        <b/>
        <i/>
        <sz val="11"/>
        <color rgb="FFFF0000"/>
        <rFont val="Calibri"/>
        <family val="2"/>
        <scheme val="minor"/>
      </rPr>
      <t xml:space="preserve">Eligible Cases </t>
    </r>
    <r>
      <rPr>
        <sz val="11"/>
        <color rgb="FFFF0000"/>
        <rFont val="Calibri"/>
        <family val="2"/>
        <scheme val="minor"/>
      </rPr>
      <t>in NJ report</t>
    </r>
  </si>
  <si>
    <r>
      <t xml:space="preserve">NOTE: n_claims are </t>
    </r>
    <r>
      <rPr>
        <b/>
        <i/>
        <sz val="11"/>
        <color rgb="FFFF0000"/>
        <rFont val="Calibri"/>
        <family val="2"/>
        <scheme val="minor"/>
      </rPr>
      <t xml:space="preserve">Paid Cases </t>
    </r>
    <r>
      <rPr>
        <sz val="11"/>
        <color rgb="FFFF0000"/>
        <rFont val="Calibri"/>
        <family val="2"/>
        <scheme val="minor"/>
      </rPr>
      <t>in CA report</t>
    </r>
  </si>
  <si>
    <t>paid/file rate for PFL (excl. own/matdis)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</si>
</sst>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8" fontId="0" fillId="0" borderId="0" xfId="0" applyNumberFormat="1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51FF-2D6F-47BB-8C7C-961A3AD5A871}">
  <dimension ref="A1:B20"/>
  <sheetViews>
    <sheetView workbookViewId="0">
      <selection activeCell="A20" sqref="A20"/>
    </sheetView>
  </sheetViews>
  <sheetFormatPr defaultRowHeight="15" x14ac:dyDescent="0.25"/>
  <cols>
    <col min="1" max="1" width="16" bestFit="1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B2">
        <v>383712</v>
      </c>
    </row>
    <row r="4" spans="1:2" x14ac:dyDescent="0.25">
      <c r="A4" s="2" t="s">
        <v>0</v>
      </c>
      <c r="B4" s="1">
        <v>2018</v>
      </c>
    </row>
    <row r="5" spans="1:2" x14ac:dyDescent="0.25">
      <c r="A5" t="s">
        <v>1</v>
      </c>
      <c r="B5">
        <v>23200</v>
      </c>
    </row>
    <row r="6" spans="1:2" x14ac:dyDescent="0.25">
      <c r="A6" t="s">
        <v>2</v>
      </c>
      <c r="B6">
        <v>5800</v>
      </c>
    </row>
    <row r="7" spans="1:2" x14ac:dyDescent="0.25">
      <c r="A7" t="s">
        <v>6</v>
      </c>
      <c r="B7">
        <v>5250</v>
      </c>
    </row>
    <row r="8" spans="1:2" x14ac:dyDescent="0.25">
      <c r="A8" t="s">
        <v>3</v>
      </c>
      <c r="B8">
        <v>200</v>
      </c>
    </row>
    <row r="9" spans="1:2" x14ac:dyDescent="0.25">
      <c r="A9" t="s">
        <v>4</v>
      </c>
      <c r="B9">
        <v>750</v>
      </c>
    </row>
    <row r="10" spans="1:2" x14ac:dyDescent="0.25">
      <c r="A10" t="s">
        <v>5</v>
      </c>
      <c r="B10">
        <v>275</v>
      </c>
    </row>
    <row r="12" spans="1:2" x14ac:dyDescent="0.25">
      <c r="A12" s="2" t="s">
        <v>9</v>
      </c>
      <c r="B12">
        <v>2018</v>
      </c>
    </row>
    <row r="13" spans="1:2" x14ac:dyDescent="0.25">
      <c r="A13" t="s">
        <v>1</v>
      </c>
      <c r="B13" s="3">
        <f>B5/$B$2</f>
        <v>6.0462013176549076E-2</v>
      </c>
    </row>
    <row r="14" spans="1:2" x14ac:dyDescent="0.25">
      <c r="A14" t="s">
        <v>2</v>
      </c>
      <c r="B14" s="3">
        <f t="shared" ref="B14:B18" si="0">B6/$B$2</f>
        <v>1.5115503294137269E-2</v>
      </c>
    </row>
    <row r="15" spans="1:2" x14ac:dyDescent="0.25">
      <c r="A15" t="s">
        <v>6</v>
      </c>
      <c r="B15" s="3">
        <f t="shared" si="0"/>
        <v>1.3682136602451839E-2</v>
      </c>
    </row>
    <row r="16" spans="1:2" x14ac:dyDescent="0.25">
      <c r="A16" t="s">
        <v>3</v>
      </c>
      <c r="B16" s="3">
        <f t="shared" si="0"/>
        <v>5.2122425152197483E-4</v>
      </c>
    </row>
    <row r="17" spans="1:2" x14ac:dyDescent="0.25">
      <c r="A17" t="s">
        <v>4</v>
      </c>
      <c r="B17" s="3">
        <f t="shared" si="0"/>
        <v>1.9545909432074054E-3</v>
      </c>
    </row>
    <row r="18" spans="1:2" x14ac:dyDescent="0.25">
      <c r="A18" t="s">
        <v>5</v>
      </c>
      <c r="B18" s="3">
        <f t="shared" si="0"/>
        <v>7.1668334584271533E-4</v>
      </c>
    </row>
    <row r="20" spans="1:2" x14ac:dyDescent="0.25">
      <c r="A20" s="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AA8-163A-4B6E-B43D-CDB942BC9794}">
  <dimension ref="A1:B20"/>
  <sheetViews>
    <sheetView workbookViewId="0">
      <selection activeCell="C35" sqref="C35"/>
    </sheetView>
  </sheetViews>
  <sheetFormatPr defaultRowHeight="15" x14ac:dyDescent="0.25"/>
  <sheetData>
    <row r="1" spans="1:2" x14ac:dyDescent="0.25">
      <c r="A1" s="2" t="s">
        <v>7</v>
      </c>
      <c r="B1" s="2" t="s">
        <v>8</v>
      </c>
    </row>
    <row r="2" spans="1:2" x14ac:dyDescent="0.25">
      <c r="B2">
        <v>3219067</v>
      </c>
    </row>
    <row r="4" spans="1:2" x14ac:dyDescent="0.25">
      <c r="A4" s="2" t="s">
        <v>0</v>
      </c>
      <c r="B4" s="1">
        <v>2018</v>
      </c>
    </row>
    <row r="5" spans="1:2" x14ac:dyDescent="0.25">
      <c r="A5" t="s">
        <v>1</v>
      </c>
      <c r="B5">
        <v>61536</v>
      </c>
    </row>
    <row r="6" spans="1:2" x14ac:dyDescent="0.25">
      <c r="A6" t="s">
        <v>2</v>
      </c>
      <c r="B6">
        <v>24424</v>
      </c>
    </row>
    <row r="7" spans="1:2" x14ac:dyDescent="0.25">
      <c r="A7" t="s">
        <v>6</v>
      </c>
      <c r="B7">
        <v>28707</v>
      </c>
    </row>
    <row r="8" spans="1:2" x14ac:dyDescent="0.25">
      <c r="A8" t="s">
        <v>3</v>
      </c>
      <c r="B8">
        <v>1329</v>
      </c>
    </row>
    <row r="9" spans="1:2" x14ac:dyDescent="0.25">
      <c r="A9" t="s">
        <v>4</v>
      </c>
      <c r="B9">
        <v>1676</v>
      </c>
    </row>
    <row r="10" spans="1:2" x14ac:dyDescent="0.25">
      <c r="A10" t="s">
        <v>5</v>
      </c>
      <c r="B10">
        <v>2338</v>
      </c>
    </row>
    <row r="12" spans="1:2" x14ac:dyDescent="0.25">
      <c r="A12" s="2" t="s">
        <v>9</v>
      </c>
      <c r="B12">
        <v>2018</v>
      </c>
    </row>
    <row r="13" spans="1:2" x14ac:dyDescent="0.25">
      <c r="A13" t="s">
        <v>1</v>
      </c>
      <c r="B13" s="5">
        <f>B5/$B$2</f>
        <v>1.9116097925268409E-2</v>
      </c>
    </row>
    <row r="14" spans="1:2" x14ac:dyDescent="0.25">
      <c r="A14" t="s">
        <v>2</v>
      </c>
      <c r="B14" s="5">
        <f t="shared" ref="B14:B18" si="0">B6/$B$2</f>
        <v>7.5872915972236676E-3</v>
      </c>
    </row>
    <row r="15" spans="1:2" x14ac:dyDescent="0.25">
      <c r="A15" t="s">
        <v>6</v>
      </c>
      <c r="B15" s="5">
        <f t="shared" si="0"/>
        <v>8.9178013380895767E-3</v>
      </c>
    </row>
    <row r="16" spans="1:2" x14ac:dyDescent="0.25">
      <c r="A16" t="s">
        <v>3</v>
      </c>
      <c r="B16" s="5">
        <f t="shared" si="0"/>
        <v>4.1285254392033467E-4</v>
      </c>
    </row>
    <row r="17" spans="1:2" x14ac:dyDescent="0.25">
      <c r="A17" t="s">
        <v>4</v>
      </c>
      <c r="B17" s="5">
        <f t="shared" si="0"/>
        <v>5.2064775290480128E-4</v>
      </c>
    </row>
    <row r="18" spans="1:2" x14ac:dyDescent="0.25">
      <c r="A18" t="s">
        <v>5</v>
      </c>
      <c r="B18" s="5">
        <f t="shared" si="0"/>
        <v>7.262974023218529E-4</v>
      </c>
    </row>
    <row r="20" spans="1:2" x14ac:dyDescent="0.25">
      <c r="A20" s="4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A743-E135-41CA-A724-CD4FC38E0CDB}">
  <dimension ref="A1:D20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s="2" t="s">
        <v>7</v>
      </c>
      <c r="B1" s="2" t="s">
        <v>8</v>
      </c>
    </row>
    <row r="2" spans="1:4" x14ac:dyDescent="0.25">
      <c r="B2">
        <v>13159556</v>
      </c>
    </row>
    <row r="4" spans="1:4" x14ac:dyDescent="0.25">
      <c r="A4" s="2" t="s">
        <v>0</v>
      </c>
      <c r="B4" s="1">
        <v>2018</v>
      </c>
    </row>
    <row r="5" spans="1:4" x14ac:dyDescent="0.25">
      <c r="A5" t="s">
        <v>1</v>
      </c>
      <c r="B5">
        <f>634985-B6</f>
        <v>463949</v>
      </c>
    </row>
    <row r="6" spans="1:4" x14ac:dyDescent="0.25">
      <c r="A6" t="s">
        <v>2</v>
      </c>
      <c r="B6">
        <v>171036</v>
      </c>
      <c r="D6" s="1" t="s">
        <v>13</v>
      </c>
    </row>
    <row r="7" spans="1:4" x14ac:dyDescent="0.25">
      <c r="A7" t="s">
        <v>6</v>
      </c>
      <c r="B7">
        <f>235815*$D$7</f>
        <v>223257.04128338935</v>
      </c>
      <c r="D7" s="1">
        <f>256894/271344</f>
        <v>0.94674656524559231</v>
      </c>
    </row>
    <row r="8" spans="1:4" x14ac:dyDescent="0.25">
      <c r="A8" t="s">
        <v>3</v>
      </c>
      <c r="B8">
        <f>35529*0.1994*$D$7</f>
        <v>6707.209568092163</v>
      </c>
    </row>
    <row r="9" spans="1:4" x14ac:dyDescent="0.25">
      <c r="A9" t="s">
        <v>4</v>
      </c>
      <c r="B9">
        <f>35529*0.3269*$D$7</f>
        <v>10995.921804460022</v>
      </c>
    </row>
    <row r="10" spans="1:4" x14ac:dyDescent="0.25">
      <c r="A10" t="s">
        <v>5</v>
      </c>
      <c r="B10">
        <f>35529*0.3325*$D$7</f>
        <v>11184.288773273041</v>
      </c>
    </row>
    <row r="12" spans="1:4" x14ac:dyDescent="0.25">
      <c r="A12" s="2" t="s">
        <v>9</v>
      </c>
      <c r="B12">
        <v>2018</v>
      </c>
    </row>
    <row r="13" spans="1:4" x14ac:dyDescent="0.25">
      <c r="A13" t="s">
        <v>1</v>
      </c>
      <c r="B13" s="5">
        <f>B5/$B$2</f>
        <v>3.5255672759780039E-2</v>
      </c>
    </row>
    <row r="14" spans="1:4" x14ac:dyDescent="0.25">
      <c r="A14" t="s">
        <v>2</v>
      </c>
      <c r="B14" s="5">
        <f t="shared" ref="B14:B18" si="0">B6/$B$2</f>
        <v>1.2997095038768785E-2</v>
      </c>
    </row>
    <row r="15" spans="1:4" x14ac:dyDescent="0.25">
      <c r="A15" t="s">
        <v>6</v>
      </c>
      <c r="B15" s="5">
        <f t="shared" si="0"/>
        <v>1.696539315485943E-2</v>
      </c>
    </row>
    <row r="16" spans="1:4" x14ac:dyDescent="0.25">
      <c r="A16" t="s">
        <v>3</v>
      </c>
      <c r="B16" s="5">
        <f t="shared" si="0"/>
        <v>5.0968357656536157E-4</v>
      </c>
    </row>
    <row r="17" spans="1:2" x14ac:dyDescent="0.25">
      <c r="A17" t="s">
        <v>4</v>
      </c>
      <c r="B17" s="5">
        <f t="shared" si="0"/>
        <v>8.3558455957480804E-4</v>
      </c>
    </row>
    <row r="18" spans="1:2" x14ac:dyDescent="0.25">
      <c r="A18" t="s">
        <v>5</v>
      </c>
      <c r="B18" s="5">
        <f t="shared" si="0"/>
        <v>8.498986419658111E-4</v>
      </c>
    </row>
    <row r="20" spans="1:2" x14ac:dyDescent="0.25">
      <c r="A20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</vt:lpstr>
      <vt:lpstr>NJ</vt:lpstr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Zhang</dc:creator>
  <cp:lastModifiedBy>Chris Zhang</cp:lastModifiedBy>
  <dcterms:created xsi:type="dcterms:W3CDTF">2019-11-15T16:47:23Z</dcterms:created>
  <dcterms:modified xsi:type="dcterms:W3CDTF">2019-11-15T17:54:43Z</dcterms:modified>
</cp:coreProperties>
</file>