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ing Area 7\System Project_V_3.3\data\excel-files\"/>
    </mc:Choice>
  </mc:AlternateContent>
  <xr:revisionPtr revIDLastSave="0" documentId="13_ncr:1_{014FADC9-3F64-4269-87EB-F0BC5292510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10" i="1" l="1"/>
  <c r="J9" i="1"/>
  <c r="J24" i="1"/>
  <c r="J31" i="1"/>
  <c r="J29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27" i="1" l="1"/>
  <c r="J28" i="1"/>
  <c r="J32" i="1" l="1"/>
</calcChain>
</file>

<file path=xl/sharedStrings.xml><?xml version="1.0" encoding="utf-8"?>
<sst xmlns="http://schemas.openxmlformats.org/spreadsheetml/2006/main" count="95" uniqueCount="91">
  <si>
    <t>খুলনা প্রকৌশল ও প্রযু্ক্তি বিশ্ববিদ্যালয়</t>
  </si>
  <si>
    <t>পরীক্ষা সংক্রান্ত কাজের বিল ফর্ম</t>
  </si>
  <si>
    <t xml:space="preserve">নিয়মিত পরীক্ষা </t>
  </si>
  <si>
    <r>
      <rPr>
        <sz val="11"/>
        <rFont val="FreeSans"/>
        <family val="2"/>
      </rPr>
      <t xml:space="preserve">বর্ষ </t>
    </r>
    <r>
      <rPr>
        <sz val="11"/>
        <rFont val="AdarshaLipiNormal"/>
        <charset val="1"/>
      </rPr>
      <t>:</t>
    </r>
  </si>
  <si>
    <t>পরীক্ষা সংক্রান্ত কাজের বিবরণ</t>
  </si>
  <si>
    <r>
      <rPr>
        <b/>
        <sz val="11"/>
        <rFont val="FreeSans"/>
        <family val="2"/>
      </rPr>
      <t>ক্র</t>
    </r>
    <r>
      <rPr>
        <b/>
        <sz val="11"/>
        <rFont val="AdarshaLipiNormal"/>
        <charset val="1"/>
      </rPr>
      <t xml:space="preserve">: </t>
    </r>
    <r>
      <rPr>
        <b/>
        <sz val="11"/>
        <rFont val="FreeSans"/>
        <family val="2"/>
      </rPr>
      <t>নং</t>
    </r>
  </si>
  <si>
    <t>কাজের নাম</t>
  </si>
  <si>
    <t>পরীক্ষার নাম</t>
  </si>
  <si>
    <t>বছর</t>
  </si>
  <si>
    <t>বিষয়</t>
  </si>
  <si>
    <t>পত্র</t>
  </si>
  <si>
    <r>
      <rPr>
        <b/>
        <sz val="11"/>
        <rFont val="FreeSans"/>
        <family val="2"/>
      </rPr>
      <t>খাতা</t>
    </r>
    <r>
      <rPr>
        <b/>
        <sz val="11"/>
        <rFont val="AdarshaLipiNormal"/>
        <charset val="1"/>
      </rPr>
      <t>/</t>
    </r>
    <r>
      <rPr>
        <b/>
        <sz val="11"/>
        <rFont val="FreeSans"/>
        <family val="2"/>
      </rPr>
      <t>পত্রের সংখ্যা</t>
    </r>
  </si>
  <si>
    <t>টাকা</t>
  </si>
  <si>
    <t>Rates</t>
  </si>
  <si>
    <r>
      <rPr>
        <sz val="11"/>
        <rFont val="FreeSans"/>
        <family val="2"/>
      </rPr>
      <t>০১</t>
    </r>
    <r>
      <rPr>
        <sz val="11"/>
        <rFont val="AdarshaLipiNormal"/>
        <charset val="1"/>
      </rPr>
      <t>.</t>
    </r>
  </si>
  <si>
    <t>প্রশ্নপত্র প্রণয়ন</t>
  </si>
  <si>
    <t>Per Question : 3600</t>
  </si>
  <si>
    <r>
      <rPr>
        <sz val="11"/>
        <rFont val="FreeSans"/>
        <family val="2"/>
      </rPr>
      <t>০২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</si>
  <si>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সভাপতি</t>
    </r>
    <r>
      <rPr>
        <sz val="11"/>
        <rFont val="AdarshaLipiNormal"/>
        <charset val="1"/>
      </rPr>
      <t xml:space="preserve">, </t>
    </r>
    <r>
      <rPr>
        <sz val="11"/>
        <rFont val="FreeSans"/>
        <family val="2"/>
      </rPr>
      <t>পরীক্ষা কমিটি</t>
    </r>
  </si>
  <si>
    <t>Per Term : 3000</t>
  </si>
  <si>
    <t>প্রশ্নপত্র নিয়ামন</t>
  </si>
  <si>
    <t>Max : 4500 Min : 1500</t>
  </si>
  <si>
    <r>
      <rPr>
        <sz val="11"/>
        <rFont val="FreeSans"/>
        <family val="2"/>
      </rPr>
      <t>০৩</t>
    </r>
    <r>
      <rPr>
        <sz val="11"/>
        <rFont val="AdarshaLipiNormal"/>
        <charset val="1"/>
      </rPr>
      <t>.</t>
    </r>
  </si>
  <si>
    <t>উত্তরপত্র পরীক্ষণ</t>
  </si>
  <si>
    <t>Per Section : 60, (Min : 750)</t>
  </si>
  <si>
    <t>অনলাইন ভাইভা</t>
  </si>
  <si>
    <t>Per Student Per Teacher: 50</t>
  </si>
  <si>
    <t>ক্লাস টেষ্ট</t>
  </si>
  <si>
    <t>Per Class Test Per Student : 45</t>
  </si>
  <si>
    <r>
      <rPr>
        <sz val="11"/>
        <rFont val="FreeSans"/>
        <family val="2"/>
      </rPr>
      <t>০৪</t>
    </r>
    <r>
      <rPr>
        <sz val="11"/>
        <rFont val="AdarshaLipiNormal"/>
        <charset val="1"/>
      </rPr>
      <t>.</t>
    </r>
  </si>
  <si>
    <t>সফ্‌টওয়্যার প্রজেক্ট</t>
  </si>
  <si>
    <t>Per Project Per Stud : 600</t>
  </si>
  <si>
    <t>সেমিনার</t>
  </si>
  <si>
    <t xml:space="preserve"> Per Stud : 300</t>
  </si>
  <si>
    <t>ব্যবহারিক</t>
  </si>
  <si>
    <t>(1.5crh)Per Stud Per Teacher : 300</t>
  </si>
  <si>
    <t>সেন্ট্রাল ভাইভা</t>
  </si>
  <si>
    <t xml:space="preserve">Per Student : 150 </t>
  </si>
  <si>
    <r>
      <rPr>
        <sz val="11"/>
        <rFont val="FreeSans"/>
        <family val="2"/>
      </rPr>
      <t>০৫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</si>
  <si>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পরীক্ষণ</t>
    </r>
  </si>
  <si>
    <t>Per Project Per Examiner : 2400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</si>
  <si>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প্রোগ্রেস ডিফেন্স</t>
    </r>
  </si>
  <si>
    <t xml:space="preserve">Per Student Per Examiner : 100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</si>
  <si>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ফাইনাল ডিফেন্স</t>
    </r>
  </si>
  <si>
    <t xml:space="preserve">Per Student Per Examiner : 225 </t>
  </si>
  <si>
    <r>
      <rPr>
        <sz val="11"/>
        <rFont val="FreeSans"/>
        <family val="2"/>
      </rPr>
      <t>থিসিস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প্রজেক্ট সুপারভাইজার</t>
    </r>
  </si>
  <si>
    <t>Per Thesis/ Project : 4500</t>
  </si>
  <si>
    <r>
      <rPr>
        <sz val="11"/>
        <rFont val="FreeSans"/>
        <family val="2"/>
      </rPr>
      <t>০৬</t>
    </r>
    <r>
      <rPr>
        <sz val="11"/>
        <rFont val="AdarshaLipiNormal"/>
        <charset val="1"/>
      </rPr>
      <t>.</t>
    </r>
  </si>
  <si>
    <t>টেবুলেশন</t>
  </si>
  <si>
    <t>Per Stu Per Tab : 45 (Min 750)</t>
  </si>
  <si>
    <t>টেবুলেশন ভেরিফিকেশন</t>
  </si>
  <si>
    <t>Per Student : 20</t>
  </si>
  <si>
    <r>
      <rPr>
        <sz val="11"/>
        <rFont val="FreeSans"/>
        <family val="2"/>
      </rPr>
      <t>০৭</t>
    </r>
    <r>
      <rPr>
        <sz val="11"/>
        <rFont val="AdarshaLipiNormal"/>
        <charset val="1"/>
      </rPr>
      <t>.</t>
    </r>
  </si>
  <si>
    <t>স্ক্রুটিনি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</si>
  <si>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এসসি</t>
    </r>
    <r>
      <rPr>
        <sz val="11"/>
        <rFont val="AdarshaLipiNormal"/>
        <charset val="1"/>
      </rPr>
      <t xml:space="preserve">. </t>
    </r>
    <r>
      <rPr>
        <sz val="11"/>
        <rFont val="FreeSans"/>
        <family val="2"/>
      </rPr>
      <t>ইঞ্জি</t>
    </r>
    <r>
      <rPr>
        <sz val="11"/>
        <rFont val="AdarshaLipiNormal"/>
        <charset val="1"/>
      </rPr>
      <t>:</t>
    </r>
  </si>
  <si>
    <t>Per Section Script : 10 (Min 1000)</t>
  </si>
  <si>
    <r>
      <rPr>
        <sz val="11"/>
        <rFont val="FreeSans"/>
        <family val="2"/>
      </rPr>
      <t>০৮</t>
    </r>
    <r>
      <rPr>
        <sz val="11"/>
        <rFont val="AdarshaLipiNormal"/>
        <charset val="1"/>
      </rPr>
      <t>.</t>
    </r>
  </si>
  <si>
    <t>ইনভিজিলেশন</t>
  </si>
  <si>
    <t>Per Hour : 900</t>
  </si>
  <si>
    <r>
      <rPr>
        <sz val="11"/>
        <rFont val="FreeSans"/>
        <family val="2"/>
      </rPr>
      <t>০৯</t>
    </r>
    <r>
      <rPr>
        <sz val="11"/>
        <rFont val="AdarshaLipiNormal"/>
        <charset val="1"/>
      </rPr>
      <t>.</t>
    </r>
  </si>
  <si>
    <t>প্রশ্নপত্র প্রস্তুতকরণ</t>
  </si>
  <si>
    <t>Per Question : 1500</t>
  </si>
  <si>
    <r>
      <rPr>
        <sz val="11"/>
        <rFont val="FreeSans"/>
        <family val="2"/>
      </rPr>
      <t>১০</t>
    </r>
    <r>
      <rPr>
        <sz val="11"/>
        <rFont val="AdarshaLipiNormal"/>
        <charset val="1"/>
      </rPr>
      <t>.</t>
    </r>
  </si>
  <si>
    <t>ভেরিফিকেশন অব ফাইনাল গ্রাজুয়েশন রেজাল্ট</t>
  </si>
  <si>
    <t>Per Student : 900</t>
  </si>
  <si>
    <t>এ্যাডভাইজার</t>
  </si>
  <si>
    <t>Per Student/Per Term : 225</t>
  </si>
  <si>
    <r>
      <rPr>
        <sz val="11"/>
        <rFont val="FreeSans"/>
        <family val="2"/>
      </rPr>
      <t>১১</t>
    </r>
    <r>
      <rPr>
        <sz val="11"/>
        <rFont val="AdarshaLipiNormal"/>
        <charset val="1"/>
      </rPr>
      <t>.</t>
    </r>
  </si>
  <si>
    <r>
      <rPr>
        <sz val="11"/>
        <rFont val="FreeSans"/>
        <family val="2"/>
      </rPr>
      <t>প্রজেক্ট</t>
    </r>
    <r>
      <rPr>
        <sz val="11"/>
        <rFont val="AdarshaLipiNormal"/>
        <charset val="1"/>
      </rPr>
      <t>/</t>
    </r>
    <r>
      <rPr>
        <sz val="11"/>
        <rFont val="FreeSans"/>
        <family val="2"/>
      </rPr>
      <t>টার্ম পেপার</t>
    </r>
  </si>
  <si>
    <r>
      <rPr>
        <sz val="11"/>
        <rFont val="FreeSans"/>
        <family val="2"/>
      </rPr>
      <t>১</t>
    </r>
    <r>
      <rPr>
        <sz val="11"/>
        <rFont val="AdarshaLipiNormal"/>
        <charset val="1"/>
      </rPr>
      <t>2.</t>
    </r>
  </si>
  <si>
    <r>
      <rPr>
        <sz val="11"/>
        <rFont val="FreeSans"/>
        <family val="2"/>
      </rPr>
      <t xml:space="preserve">কোর্স সমম্বয়কারী </t>
    </r>
    <r>
      <rPr>
        <sz val="11"/>
        <rFont val="AdarshaLipiNormal"/>
        <charset val="1"/>
      </rPr>
      <t>(</t>
    </r>
    <r>
      <rPr>
        <sz val="11"/>
        <rFont val="FreeSans"/>
        <family val="2"/>
      </rPr>
      <t>প্রতি টার্ম</t>
    </r>
    <r>
      <rPr>
        <sz val="11"/>
        <rFont val="AdarshaLipiNormal"/>
        <charset val="1"/>
      </rPr>
      <t>)</t>
    </r>
  </si>
  <si>
    <t>Per Term : 3600</t>
  </si>
  <si>
    <t>সর্বমোট</t>
  </si>
  <si>
    <r>
      <rPr>
        <sz val="11"/>
        <rFont val="FreeSans"/>
        <family val="2"/>
      </rPr>
      <t>প্রতিস্বাক্ষর</t>
    </r>
    <r>
      <rPr>
        <sz val="11"/>
        <rFont val="AdarshaLipiNormal"/>
        <charset val="1"/>
      </rPr>
      <t>,</t>
    </r>
  </si>
  <si>
    <t xml:space="preserve">
Chariman, Examination Committee</t>
  </si>
  <si>
    <t xml:space="preserve">
Signature &amp; Date of Teacher</t>
  </si>
  <si>
    <t>স্বাক্ষর 
                                  সীল</t>
  </si>
  <si>
    <r>
      <rPr>
        <sz val="11"/>
        <rFont val="FreeSans"/>
        <family val="2"/>
      </rPr>
      <t>বি</t>
    </r>
    <r>
      <rPr>
        <sz val="11"/>
        <rFont val="AdarshaLipiNormal"/>
        <charset val="1"/>
      </rPr>
      <t>:</t>
    </r>
    <r>
      <rPr>
        <sz val="11"/>
        <rFont val="FreeSans"/>
        <family val="2"/>
      </rPr>
      <t>দ্র</t>
    </r>
    <r>
      <rPr>
        <sz val="11"/>
        <rFont val="AdarshaLipiNormal"/>
        <charset val="1"/>
      </rPr>
      <t xml:space="preserve">:- </t>
    </r>
    <r>
      <rPr>
        <sz val="11"/>
        <rFont val="FreeSans"/>
        <family val="2"/>
      </rPr>
      <t>প্রত্যেক পরীক্ষার জন্য পৃথক বিল করতে হবে।</t>
    </r>
  </si>
  <si>
    <t>অফিসে ব্যবহারের জন্য</t>
  </si>
  <si>
    <t>________</t>
  </si>
  <si>
    <t>পরীক্ষক</t>
  </si>
  <si>
    <t>পরীক্ষা নিয়ন্ত্রক</t>
  </si>
  <si>
    <t>প্রস্তুতকারীঃ</t>
  </si>
  <si>
    <t>পরীক্ষাকারীঃ</t>
  </si>
  <si>
    <t>সুপারিশকারীঃ</t>
  </si>
  <si>
    <t>অনুমোদনকারীঃ</t>
  </si>
  <si>
    <r>
      <t xml:space="preserve">বিভাগ </t>
    </r>
    <r>
      <rPr>
        <sz val="11"/>
        <rFont val="AdarshaLipiNormal"/>
        <charset val="1"/>
      </rPr>
      <t xml:space="preserve">: </t>
    </r>
  </si>
  <si>
    <t>আইডি:</t>
  </si>
  <si>
    <t>পরিতোষিক হার</t>
  </si>
  <si>
    <t>টার্ম :</t>
  </si>
  <si>
    <t>অর্ধ/ পূর্ণ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</si>
</sst>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[$-5000445]0.00"/>
    <numFmt numFmtId="166" formatCode="[$-5000445]0.#"/>
  </numFmts>
  <fonts count="22">
    <font>
      <sz val="10"/>
      <name val="Arial"/>
      <family val="2"/>
    </font>
    <font>
      <sz val="14"/>
      <name val="AdarshaLipiNormal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b/>
      <sz val="14"/>
      <name val="FreeSans"/>
      <family val="2"/>
    </font>
    <font>
      <b/>
      <sz val="14"/>
      <name val="Times New Roman"/>
      <family val="1"/>
      <charset val="1"/>
    </font>
    <font>
      <b/>
      <sz val="12"/>
      <name val="FreeSans"/>
      <family val="2"/>
    </font>
    <font>
      <b/>
      <sz val="12"/>
      <name val="Times New Roman"/>
      <family val="1"/>
      <charset val="1"/>
    </font>
    <font>
      <sz val="11"/>
      <name val="FreeSans"/>
      <family val="2"/>
    </font>
    <font>
      <sz val="11"/>
      <name val="AdarshaLipiNormal"/>
      <charset val="1"/>
    </font>
    <font>
      <b/>
      <u/>
      <sz val="14"/>
      <name val="FreeSans"/>
      <family val="2"/>
    </font>
    <font>
      <b/>
      <u/>
      <sz val="12"/>
      <name val="Times New Roman"/>
      <family val="1"/>
      <charset val="1"/>
    </font>
    <font>
      <b/>
      <sz val="11"/>
      <name val="FreeSans"/>
      <family val="2"/>
    </font>
    <font>
      <b/>
      <sz val="11"/>
      <name val="AdarshaLipiNormal"/>
      <charset val="1"/>
    </font>
    <font>
      <b/>
      <sz val="11"/>
      <name val="Times New Roman"/>
      <family val="1"/>
      <charset val="1"/>
    </font>
    <font>
      <sz val="11"/>
      <color rgb="FFFCD5B5"/>
      <name val="Times New Roman"/>
      <family val="1"/>
      <charset val="1"/>
    </font>
    <font>
      <sz val="10"/>
      <color rgb="FFFCD5B5"/>
      <name val="Times New Roman"/>
      <family val="1"/>
      <charset val="1"/>
    </font>
    <font>
      <b/>
      <sz val="11"/>
      <name val="FreeSans"/>
    </font>
    <font>
      <sz val="10"/>
      <name val="AdarshaLipiNormal"/>
    </font>
    <font>
      <sz val="11"/>
      <name val="AdarshaLipiNormal"/>
    </font>
    <font>
      <sz val="14"/>
      <name val="AdarshaLipiNormal"/>
    </font>
    <font>
      <b/>
      <sz val="11"/>
      <name val="AdarshaLipiNormal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1" xfId="0" applyNumberFormat="1" applyFont="1" applyBorder="1" applyAlignment="1">
      <alignment vertical="center" wrapText="1"/>
    </xf>
    <xf numFmtId="165" fontId="9" fillId="0" borderId="1" xfId="0" applyNumberFormat="1" applyFont="1" applyBorder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4" fontId="16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1" xfId="0" applyFont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vertical="center" wrapText="1"/>
    </xf>
    <xf numFmtId="164" fontId="19" fillId="0" borderId="1" xfId="0" applyNumberFormat="1" applyFont="1" applyBorder="1" applyAlignment="1">
      <alignment vertical="center" wrapText="1"/>
    </xf>
    <xf numFmtId="164" fontId="21" fillId="0" borderId="1" xfId="0" applyNumberFormat="1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35</xdr:row>
      <xdr:rowOff>7560</xdr:rowOff>
    </xdr:from>
    <xdr:to>
      <xdr:col>9</xdr:col>
      <xdr:colOff>9360</xdr:colOff>
      <xdr:row>35</xdr:row>
      <xdr:rowOff>7560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720" y="94482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5" name="Text Box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6" name="Text Box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18720</xdr:colOff>
      <xdr:row>36</xdr:row>
      <xdr:rowOff>2520</xdr:rowOff>
    </xdr:from>
    <xdr:to>
      <xdr:col>9</xdr:col>
      <xdr:colOff>9360</xdr:colOff>
      <xdr:row>36</xdr:row>
      <xdr:rowOff>2520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8720" y="9633600"/>
          <a:ext cx="6575040" cy="0"/>
        </a:xfrm>
        <a:prstGeom prst="line">
          <a:avLst/>
        </a:prstGeom>
        <a:ln w="9525">
          <a:solidFill>
            <a:srgbClr val="000000"/>
          </a:solidFill>
          <a:prstDash val="dashDot"/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1" name="Text Box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2" name="Text Box 1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Revinue </a:t>
          </a: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Ticket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104760</xdr:colOff>
      <xdr:row>30</xdr:row>
      <xdr:rowOff>135720</xdr:rowOff>
    </xdr:from>
    <xdr:to>
      <xdr:col>4</xdr:col>
      <xdr:colOff>447480</xdr:colOff>
      <xdr:row>32</xdr:row>
      <xdr:rowOff>186120</xdr:rowOff>
    </xdr:to>
    <xdr:sp macro="" textlink="">
      <xdr:nvSpPr>
        <xdr:cNvPr id="13" name="Text Box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165480" y="8505720"/>
          <a:ext cx="825840" cy="5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0" anchor="t" upright="1">
          <a:noAutofit/>
        </a:bodyPr>
        <a:lstStyle/>
        <a:p>
          <a:pPr algn="ctr" rtl="1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lang="hi-IN" sz="1000" b="0" strike="noStrike" spc="-1">
              <a:solidFill>
                <a:srgbClr val="000000"/>
              </a:solidFill>
              <a:latin typeface="SolaimanLipi"/>
              <a:cs typeface="SolaimanLipi"/>
            </a:rPr>
            <a:t>রাজস্ব টিকিট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zoomScaleNormal="100" workbookViewId="0">
      <selection activeCell="H17" sqref="H17"/>
    </sheetView>
  </sheetViews>
  <sheetFormatPr defaultColWidth="11.5703125" defaultRowHeight="18"/>
  <cols>
    <col min="1" max="1" width="4.7109375" style="3" customWidth="1"/>
    <col min="2" max="2" width="23.85546875" style="3" customWidth="1"/>
    <col min="3" max="3" width="14.85546875" style="10" customWidth="1"/>
    <col min="4" max="4" width="8.140625" style="3" customWidth="1"/>
    <col min="5" max="5" width="11.5703125" style="3"/>
    <col min="6" max="6" width="8.85546875" style="3" customWidth="1"/>
    <col min="7" max="7" width="10.42578125" style="3" customWidth="1"/>
    <col min="8" max="8" width="9.7109375" style="49" customWidth="1"/>
    <col min="9" max="10" width="17.42578125" style="3" customWidth="1"/>
    <col min="11" max="11" width="30.42578125" style="4" customWidth="1"/>
    <col min="12" max="12" width="18" style="5" customWidth="1"/>
  </cols>
  <sheetData>
    <row r="1" spans="1:12" ht="21" customHeight="1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"/>
      <c r="K1" s="6"/>
      <c r="L1"/>
    </row>
    <row r="2" spans="1:12" ht="19.5" customHeight="1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7"/>
      <c r="K2" s="7"/>
      <c r="L2"/>
    </row>
    <row r="3" spans="1:12" ht="21.75" customHeight="1">
      <c r="A3" s="61"/>
      <c r="B3" s="61"/>
      <c r="C3" s="61"/>
      <c r="D3" s="8" t="s">
        <v>87</v>
      </c>
      <c r="E3" s="8"/>
      <c r="F3" s="61" t="s">
        <v>2</v>
      </c>
      <c r="G3" s="61"/>
      <c r="H3" s="61"/>
      <c r="I3" s="61"/>
      <c r="J3" s="4"/>
      <c r="L3"/>
    </row>
    <row r="4" spans="1:12" ht="17.25" customHeight="1">
      <c r="A4" s="61"/>
      <c r="B4" s="61"/>
      <c r="C4" s="61"/>
      <c r="D4" s="8"/>
      <c r="E4" s="8"/>
      <c r="F4" s="2" t="s">
        <v>3</v>
      </c>
      <c r="G4" s="8"/>
      <c r="H4" s="39" t="s">
        <v>89</v>
      </c>
      <c r="I4" s="50"/>
      <c r="J4" s="32"/>
      <c r="L4" s="38"/>
    </row>
    <row r="5" spans="1:12" ht="18" customHeight="1">
      <c r="A5" s="2"/>
      <c r="B5" s="2"/>
      <c r="C5" s="35"/>
      <c r="D5" s="2"/>
      <c r="E5" s="2"/>
      <c r="F5" s="61" t="s">
        <v>86</v>
      </c>
      <c r="G5" s="61"/>
      <c r="H5" s="61"/>
      <c r="I5" s="61"/>
      <c r="J5" s="4"/>
      <c r="L5"/>
    </row>
    <row r="6" spans="1:12" ht="16.5" customHeight="1">
      <c r="A6" s="62" t="s">
        <v>4</v>
      </c>
      <c r="B6" s="62"/>
      <c r="C6" s="62"/>
      <c r="D6" s="62"/>
      <c r="E6" s="62"/>
      <c r="F6" s="62"/>
      <c r="G6" s="62"/>
      <c r="H6" s="62"/>
      <c r="I6" s="62"/>
      <c r="J6" s="9"/>
      <c r="K6" s="9"/>
      <c r="L6"/>
    </row>
    <row r="7" spans="1:12" ht="6" customHeight="1">
      <c r="A7" s="10"/>
      <c r="B7" s="10"/>
      <c r="D7" s="10"/>
      <c r="E7" s="10"/>
      <c r="F7" s="10"/>
      <c r="G7" s="10"/>
      <c r="H7" s="41"/>
      <c r="I7" s="10"/>
      <c r="J7" s="10"/>
      <c r="K7" s="11"/>
    </row>
    <row r="8" spans="1:12" ht="4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  <c r="F8" s="12" t="s">
        <v>10</v>
      </c>
      <c r="G8" s="12" t="s">
        <v>11</v>
      </c>
      <c r="H8" s="42" t="s">
        <v>90</v>
      </c>
      <c r="I8" s="12" t="s">
        <v>88</v>
      </c>
      <c r="J8" s="12" t="s">
        <v>12</v>
      </c>
      <c r="K8" s="13" t="s">
        <v>13</v>
      </c>
      <c r="L8" s="33" t="s">
        <v>88</v>
      </c>
    </row>
    <row r="9" spans="1:12" ht="21" customHeight="1">
      <c r="A9" s="1" t="s">
        <v>14</v>
      </c>
      <c r="B9" s="14" t="s">
        <v>15</v>
      </c>
      <c r="C9" s="36"/>
      <c r="D9" s="15"/>
      <c r="E9" s="16"/>
      <c r="F9" s="14"/>
      <c r="G9" s="17"/>
      <c r="H9" s="40"/>
      <c r="I9" s="17" t="str">
        <f>IF(G9=0," ",L9)</f>
        <v xml:space="preserve"> </v>
      </c>
      <c r="J9" s="18">
        <f>G9*L9</f>
        <v>0</v>
      </c>
      <c r="K9" s="19" t="s">
        <v>16</v>
      </c>
      <c r="L9" s="20">
        <v>3600</v>
      </c>
    </row>
    <row r="10" spans="1:12" ht="39.75" customHeight="1">
      <c r="A10" s="60" t="s">
        <v>17</v>
      </c>
      <c r="B10" s="14" t="s">
        <v>18</v>
      </c>
      <c r="C10" s="36"/>
      <c r="D10" s="21"/>
      <c r="E10" s="14"/>
      <c r="F10" s="14"/>
      <c r="G10" s="17"/>
      <c r="H10" s="40"/>
      <c r="I10" s="17" t="str">
        <f t="shared" ref="H10:I31" si="0">IF(G10=0," ",L10)</f>
        <v xml:space="preserve"> </v>
      </c>
      <c r="J10" s="18">
        <f>G10*L10</f>
        <v>0</v>
      </c>
      <c r="K10" s="19" t="s">
        <v>19</v>
      </c>
      <c r="L10" s="20">
        <v>4500</v>
      </c>
    </row>
    <row r="11" spans="1:12" ht="21" customHeight="1">
      <c r="A11" s="60"/>
      <c r="B11" s="14" t="s">
        <v>20</v>
      </c>
      <c r="C11" s="21"/>
      <c r="D11" s="15"/>
      <c r="E11" s="16"/>
      <c r="F11" s="14"/>
      <c r="G11" s="17"/>
      <c r="H11" s="40"/>
      <c r="I11" s="17" t="str">
        <f t="shared" si="0"/>
        <v xml:space="preserve"> </v>
      </c>
      <c r="J11" s="18">
        <v>0</v>
      </c>
      <c r="K11" s="19" t="s">
        <v>21</v>
      </c>
      <c r="L11" s="20">
        <v>4500</v>
      </c>
    </row>
    <row r="12" spans="1:12" ht="21" customHeight="1">
      <c r="A12" s="60" t="s">
        <v>22</v>
      </c>
      <c r="B12" s="14" t="s">
        <v>23</v>
      </c>
      <c r="C12" s="21"/>
      <c r="D12" s="15"/>
      <c r="E12" s="16"/>
      <c r="F12" s="14"/>
      <c r="G12" s="17"/>
      <c r="H12" s="40"/>
      <c r="I12" s="17" t="str">
        <f t="shared" si="0"/>
        <v xml:space="preserve"> </v>
      </c>
      <c r="J12" s="18">
        <f>IF(G12=0,0,IF(G12*L12&lt;750,750,G12*L12))</f>
        <v>0</v>
      </c>
      <c r="K12" s="19" t="s">
        <v>24</v>
      </c>
      <c r="L12" s="20">
        <v>90</v>
      </c>
    </row>
    <row r="13" spans="1:12" ht="21" customHeight="1">
      <c r="A13" s="60"/>
      <c r="B13" s="14" t="s">
        <v>25</v>
      </c>
      <c r="C13" s="21"/>
      <c r="D13" s="15"/>
      <c r="E13" s="21"/>
      <c r="F13" s="14"/>
      <c r="G13" s="17"/>
      <c r="H13" s="40"/>
      <c r="I13" s="17" t="str">
        <f t="shared" si="0"/>
        <v xml:space="preserve"> </v>
      </c>
      <c r="J13" s="18">
        <f>G13*L13</f>
        <v>0</v>
      </c>
      <c r="K13" s="19" t="s">
        <v>26</v>
      </c>
      <c r="L13" s="20">
        <v>50</v>
      </c>
    </row>
    <row r="14" spans="1:12" ht="21" customHeight="1">
      <c r="A14" s="60"/>
      <c r="B14" s="14" t="s">
        <v>27</v>
      </c>
      <c r="C14" s="21"/>
      <c r="D14" s="21"/>
      <c r="E14" s="21"/>
      <c r="F14" s="14"/>
      <c r="G14" s="17"/>
      <c r="H14" s="43"/>
      <c r="I14" s="17" t="str">
        <f t="shared" si="0"/>
        <v xml:space="preserve"> </v>
      </c>
      <c r="J14" s="18">
        <f>G14*L14*H14</f>
        <v>0</v>
      </c>
      <c r="K14" s="19" t="s">
        <v>28</v>
      </c>
      <c r="L14" s="20">
        <v>45</v>
      </c>
    </row>
    <row r="15" spans="1:12" ht="21" customHeight="1">
      <c r="A15" s="60" t="s">
        <v>29</v>
      </c>
      <c r="B15" s="14" t="s">
        <v>30</v>
      </c>
      <c r="C15" s="21"/>
      <c r="D15" s="21"/>
      <c r="E15" s="14"/>
      <c r="F15" s="14"/>
      <c r="G15" s="17"/>
      <c r="H15" s="40"/>
      <c r="I15" s="17" t="str">
        <f t="shared" si="0"/>
        <v xml:space="preserve"> </v>
      </c>
      <c r="J15" s="18">
        <f>IF(G15=0,0,(G15*L15))</f>
        <v>0</v>
      </c>
      <c r="K15" s="19" t="s">
        <v>31</v>
      </c>
      <c r="L15" s="20">
        <v>600</v>
      </c>
    </row>
    <row r="16" spans="1:12" ht="21" customHeight="1">
      <c r="A16" s="60"/>
      <c r="B16" s="14" t="s">
        <v>32</v>
      </c>
      <c r="C16" s="36"/>
      <c r="D16" s="15"/>
      <c r="E16" s="14"/>
      <c r="F16" s="14"/>
      <c r="G16" s="17"/>
      <c r="H16" s="44"/>
      <c r="I16" s="17" t="str">
        <f t="shared" si="0"/>
        <v xml:space="preserve"> </v>
      </c>
      <c r="J16" s="18">
        <f>IF(H16=0,0,G16*L16/H16)</f>
        <v>0</v>
      </c>
      <c r="K16" s="19" t="s">
        <v>33</v>
      </c>
      <c r="L16" s="20">
        <v>300</v>
      </c>
    </row>
    <row r="17" spans="1:12" ht="21" customHeight="1">
      <c r="A17" s="60"/>
      <c r="B17" s="14" t="s">
        <v>34</v>
      </c>
      <c r="C17" s="36"/>
      <c r="D17" s="15"/>
      <c r="E17" s="16"/>
      <c r="F17" s="17"/>
      <c r="G17" s="44"/>
      <c r="H17" s="45"/>
      <c r="I17" s="17" t="str">
        <f t="shared" si="0"/>
        <v xml:space="preserve"> </v>
      </c>
      <c r="J17" s="18">
        <f>IF(G17=0,0,IF(G17*L17&lt;1500,1500,G17*L17*H17))</f>
        <v>0</v>
      </c>
      <c r="K17" s="22" t="s">
        <v>35</v>
      </c>
      <c r="L17" s="20">
        <v>300</v>
      </c>
    </row>
    <row r="18" spans="1:12" ht="21" customHeight="1">
      <c r="A18" s="60"/>
      <c r="B18" s="14" t="s">
        <v>36</v>
      </c>
      <c r="C18" s="36"/>
      <c r="D18" s="15"/>
      <c r="E18" s="14"/>
      <c r="F18" s="17"/>
      <c r="G18" s="17"/>
      <c r="H18" s="44"/>
      <c r="I18" s="17" t="str">
        <f t="shared" si="0"/>
        <v xml:space="preserve"> </v>
      </c>
      <c r="J18" s="18">
        <f>IF(G18=0,0,G18*L18/H18)</f>
        <v>0</v>
      </c>
      <c r="K18" s="19" t="s">
        <v>37</v>
      </c>
      <c r="L18" s="20">
        <v>150</v>
      </c>
    </row>
    <row r="19" spans="1:12" ht="21" customHeight="1">
      <c r="A19" s="60" t="s">
        <v>38</v>
      </c>
      <c r="B19" s="14" t="s">
        <v>39</v>
      </c>
      <c r="C19" s="21"/>
      <c r="D19" s="21"/>
      <c r="E19" s="14"/>
      <c r="F19" s="14"/>
      <c r="G19" s="17"/>
      <c r="H19" s="40"/>
      <c r="I19" s="17" t="str">
        <f t="shared" si="0"/>
        <v xml:space="preserve"> </v>
      </c>
      <c r="J19" s="18">
        <f>G19*L19</f>
        <v>0</v>
      </c>
      <c r="K19" s="19" t="s">
        <v>40</v>
      </c>
      <c r="L19" s="20">
        <v>2400</v>
      </c>
    </row>
    <row r="20" spans="1:12" ht="26.25" customHeight="1">
      <c r="A20" s="60"/>
      <c r="B20" s="14" t="s">
        <v>41</v>
      </c>
      <c r="C20" s="36"/>
      <c r="D20" s="15"/>
      <c r="E20" s="21"/>
      <c r="F20" s="14"/>
      <c r="G20" s="17"/>
      <c r="H20" s="17"/>
      <c r="I20" s="17" t="str">
        <f t="shared" si="0"/>
        <v xml:space="preserve"> </v>
      </c>
      <c r="J20" s="18">
        <f>IF(G20=0,0,G20*L20)</f>
        <v>0</v>
      </c>
      <c r="K20" s="19" t="s">
        <v>42</v>
      </c>
      <c r="L20" s="20">
        <v>100</v>
      </c>
    </row>
    <row r="21" spans="1:12" ht="26.25" customHeight="1">
      <c r="A21" s="60"/>
      <c r="B21" s="14" t="s">
        <v>43</v>
      </c>
      <c r="C21" s="21"/>
      <c r="D21" s="21"/>
      <c r="E21" s="14"/>
      <c r="F21" s="14"/>
      <c r="G21" s="17"/>
      <c r="H21" s="40"/>
      <c r="I21" s="17" t="str">
        <f t="shared" si="0"/>
        <v xml:space="preserve"> </v>
      </c>
      <c r="J21" s="18">
        <f>IF(G21=0,0,G21*L21)</f>
        <v>0</v>
      </c>
      <c r="K21" s="19" t="s">
        <v>44</v>
      </c>
      <c r="L21" s="20">
        <v>225</v>
      </c>
    </row>
    <row r="22" spans="1:12" ht="21" customHeight="1">
      <c r="A22" s="60"/>
      <c r="B22" s="14" t="s">
        <v>45</v>
      </c>
      <c r="C22" s="21"/>
      <c r="D22" s="21"/>
      <c r="E22" s="14"/>
      <c r="F22" s="14"/>
      <c r="G22" s="17"/>
      <c r="H22" s="40"/>
      <c r="I22" s="17" t="str">
        <f t="shared" si="0"/>
        <v xml:space="preserve"> </v>
      </c>
      <c r="J22" s="18">
        <f>G22*L22</f>
        <v>0</v>
      </c>
      <c r="K22" s="19" t="s">
        <v>46</v>
      </c>
      <c r="L22" s="20">
        <v>4500</v>
      </c>
    </row>
    <row r="23" spans="1:12" ht="21" customHeight="1">
      <c r="A23" s="60" t="s">
        <v>47</v>
      </c>
      <c r="B23" s="14" t="s">
        <v>48</v>
      </c>
      <c r="C23" s="36"/>
      <c r="D23" s="15"/>
      <c r="E23" s="14"/>
      <c r="F23" s="14"/>
      <c r="G23" s="17"/>
      <c r="H23" s="40"/>
      <c r="I23" s="17" t="str">
        <f t="shared" si="0"/>
        <v xml:space="preserve"> </v>
      </c>
      <c r="J23" s="18">
        <f>IF(G23=0,0,IF(G23*L23&lt;750,750,G23*L23))</f>
        <v>0</v>
      </c>
      <c r="K23" s="19" t="s">
        <v>49</v>
      </c>
      <c r="L23" s="20">
        <v>45</v>
      </c>
    </row>
    <row r="24" spans="1:12" ht="23.25" customHeight="1">
      <c r="A24" s="60"/>
      <c r="B24" s="14" t="s">
        <v>50</v>
      </c>
      <c r="C24" s="21"/>
      <c r="D24" s="15"/>
      <c r="E24" s="14"/>
      <c r="F24" s="14"/>
      <c r="G24" s="17"/>
      <c r="H24" s="40"/>
      <c r="I24" s="17" t="str">
        <f t="shared" si="0"/>
        <v xml:space="preserve"> </v>
      </c>
      <c r="J24" s="18">
        <f>L24*G24/2</f>
        <v>0</v>
      </c>
      <c r="K24" s="19" t="s">
        <v>51</v>
      </c>
      <c r="L24" s="20">
        <v>20</v>
      </c>
    </row>
    <row r="25" spans="1:12" ht="21" customHeight="1">
      <c r="A25" s="1" t="s">
        <v>52</v>
      </c>
      <c r="B25" s="14" t="s">
        <v>53</v>
      </c>
      <c r="C25" s="36" t="s">
        <v>54</v>
      </c>
      <c r="D25" s="15">
        <v>2022</v>
      </c>
      <c r="E25" s="14"/>
      <c r="F25" s="14"/>
      <c r="G25" s="17"/>
      <c r="H25" s="40"/>
      <c r="I25" s="17" t="str">
        <f t="shared" si="0"/>
        <v xml:space="preserve"> </v>
      </c>
      <c r="J25" s="18">
        <f>IF(G25=0,0,IF(G25*L25&lt;1000,1000,G25*L25))</f>
        <v>0</v>
      </c>
      <c r="K25" s="19" t="s">
        <v>55</v>
      </c>
      <c r="L25" s="20">
        <v>10</v>
      </c>
    </row>
    <row r="26" spans="1:12" ht="21" customHeight="1">
      <c r="A26" s="1" t="s">
        <v>56</v>
      </c>
      <c r="B26" s="14" t="s">
        <v>57</v>
      </c>
      <c r="C26" s="36" t="s">
        <v>54</v>
      </c>
      <c r="D26" s="15">
        <v>2022</v>
      </c>
      <c r="E26" s="14"/>
      <c r="F26" s="14"/>
      <c r="G26" s="17"/>
      <c r="H26" s="40"/>
      <c r="I26" s="17" t="str">
        <f t="shared" si="0"/>
        <v xml:space="preserve"> </v>
      </c>
      <c r="J26" s="18">
        <f>G26*L26</f>
        <v>0</v>
      </c>
      <c r="K26" s="19" t="s">
        <v>58</v>
      </c>
      <c r="L26" s="20">
        <v>2700</v>
      </c>
    </row>
    <row r="27" spans="1:12" ht="21" customHeight="1">
      <c r="A27" s="1" t="s">
        <v>59</v>
      </c>
      <c r="B27" s="14" t="s">
        <v>60</v>
      </c>
      <c r="C27" s="36" t="s">
        <v>54</v>
      </c>
      <c r="D27" s="15">
        <v>2022</v>
      </c>
      <c r="E27" s="21"/>
      <c r="F27" s="14"/>
      <c r="G27" s="17"/>
      <c r="H27" s="40"/>
      <c r="I27" s="17" t="str">
        <f t="shared" si="0"/>
        <v xml:space="preserve"> </v>
      </c>
      <c r="J27" s="18">
        <f>L27*H27</f>
        <v>0</v>
      </c>
      <c r="K27" s="19" t="s">
        <v>61</v>
      </c>
      <c r="L27" s="20">
        <v>1500</v>
      </c>
    </row>
    <row r="28" spans="1:12" ht="27.75" customHeight="1">
      <c r="A28" s="60" t="s">
        <v>62</v>
      </c>
      <c r="B28" s="14" t="s">
        <v>63</v>
      </c>
      <c r="C28" s="36"/>
      <c r="D28" s="21"/>
      <c r="E28" s="14"/>
      <c r="F28" s="14"/>
      <c r="G28" s="17"/>
      <c r="H28" s="40"/>
      <c r="I28" s="17" t="str">
        <f t="shared" si="0"/>
        <v xml:space="preserve"> </v>
      </c>
      <c r="J28" s="18">
        <f>L28*H28</f>
        <v>0</v>
      </c>
      <c r="K28" s="19" t="s">
        <v>64</v>
      </c>
      <c r="L28" s="20">
        <v>900</v>
      </c>
    </row>
    <row r="29" spans="1:12" ht="21" customHeight="1">
      <c r="A29" s="60"/>
      <c r="B29" s="14" t="s">
        <v>65</v>
      </c>
      <c r="C29" s="36"/>
      <c r="D29" s="15"/>
      <c r="E29" s="14"/>
      <c r="F29" s="14"/>
      <c r="G29" s="17"/>
      <c r="H29" s="40"/>
      <c r="I29" s="17" t="str">
        <f t="shared" si="0"/>
        <v xml:space="preserve"> </v>
      </c>
      <c r="J29" s="18">
        <f>G29*L29</f>
        <v>0</v>
      </c>
      <c r="K29" s="19" t="s">
        <v>66</v>
      </c>
      <c r="L29" s="20">
        <v>225</v>
      </c>
    </row>
    <row r="30" spans="1:12" ht="21" customHeight="1">
      <c r="A30" s="23" t="s">
        <v>67</v>
      </c>
      <c r="B30" s="24" t="s">
        <v>68</v>
      </c>
      <c r="C30" s="21"/>
      <c r="D30" s="21"/>
      <c r="E30" s="14"/>
      <c r="F30" s="14"/>
      <c r="G30" s="17"/>
      <c r="H30" s="40"/>
      <c r="I30" s="17" t="str">
        <f t="shared" si="0"/>
        <v xml:space="preserve"> </v>
      </c>
      <c r="J30" s="18"/>
      <c r="K30" s="19"/>
      <c r="L30" s="20"/>
    </row>
    <row r="31" spans="1:12" ht="18.75" customHeight="1">
      <c r="A31" s="23" t="s">
        <v>69</v>
      </c>
      <c r="B31" s="24" t="s">
        <v>70</v>
      </c>
      <c r="C31" s="21"/>
      <c r="D31" s="21"/>
      <c r="E31" s="21"/>
      <c r="F31" s="14"/>
      <c r="G31" s="17"/>
      <c r="H31" s="40"/>
      <c r="I31" s="17" t="str">
        <f t="shared" si="0"/>
        <v xml:space="preserve"> </v>
      </c>
      <c r="J31" s="18">
        <f>G31*L31</f>
        <v>0</v>
      </c>
      <c r="K31" s="19" t="s">
        <v>71</v>
      </c>
      <c r="L31" s="25">
        <v>3600</v>
      </c>
    </row>
    <row r="32" spans="1:12" ht="20.25" customHeight="1">
      <c r="A32" s="55"/>
      <c r="B32" s="55"/>
      <c r="C32" s="55"/>
      <c r="D32" s="55"/>
      <c r="E32" s="55"/>
      <c r="F32" s="26"/>
      <c r="G32" s="52" t="s">
        <v>72</v>
      </c>
      <c r="H32" s="52"/>
      <c r="I32" s="27"/>
      <c r="J32" s="27">
        <f>SUM(J9:J31)</f>
        <v>0</v>
      </c>
      <c r="K32" s="19"/>
    </row>
    <row r="33" spans="1:12" ht="15" customHeight="1">
      <c r="A33" s="26"/>
      <c r="B33" s="26"/>
      <c r="C33" s="34"/>
      <c r="D33" s="26"/>
      <c r="E33" s="26"/>
      <c r="F33" s="26"/>
      <c r="G33" s="26"/>
      <c r="H33" s="46"/>
      <c r="I33" s="26"/>
      <c r="J33" s="26"/>
      <c r="K33" s="19"/>
    </row>
    <row r="34" spans="1:12" ht="15">
      <c r="A34" s="2"/>
      <c r="B34" s="2"/>
      <c r="C34" s="34"/>
      <c r="D34" s="54"/>
      <c r="E34" s="54"/>
      <c r="F34" s="26"/>
      <c r="G34" s="26"/>
      <c r="H34" s="46"/>
      <c r="I34" s="26"/>
      <c r="J34" s="26"/>
      <c r="K34" s="19"/>
    </row>
    <row r="35" spans="1:12" ht="16.5" customHeight="1">
      <c r="A35" s="55" t="s">
        <v>73</v>
      </c>
      <c r="B35" s="55"/>
      <c r="C35" s="34"/>
      <c r="D35" s="54"/>
      <c r="E35" s="54"/>
      <c r="F35" s="26"/>
      <c r="G35" s="26"/>
      <c r="H35" s="46"/>
      <c r="I35" s="26"/>
      <c r="J35" s="26"/>
      <c r="K35" s="19"/>
    </row>
    <row r="36" spans="1:12" ht="15" customHeight="1">
      <c r="A36" s="56" t="s">
        <v>74</v>
      </c>
      <c r="B36" s="56"/>
      <c r="C36" s="56"/>
      <c r="D36" s="26"/>
      <c r="E36" s="26"/>
      <c r="F36" s="57" t="s">
        <v>75</v>
      </c>
      <c r="G36" s="57"/>
      <c r="H36" s="57"/>
      <c r="I36" s="57"/>
      <c r="J36"/>
      <c r="K36" s="19"/>
      <c r="L36"/>
    </row>
    <row r="37" spans="1:12" ht="38.25" customHeight="1">
      <c r="A37" s="58" t="s">
        <v>18</v>
      </c>
      <c r="B37" s="58"/>
      <c r="C37" s="58"/>
      <c r="D37" s="26"/>
      <c r="E37" s="26"/>
      <c r="F37" s="59" t="s">
        <v>76</v>
      </c>
      <c r="G37" s="59"/>
      <c r="H37" s="59"/>
      <c r="I37" s="59"/>
      <c r="J37"/>
      <c r="K37" s="19"/>
      <c r="L37"/>
    </row>
    <row r="38" spans="1:12" ht="15" customHeight="1">
      <c r="A38" s="51" t="s">
        <v>77</v>
      </c>
      <c r="B38" s="51"/>
      <c r="C38" s="51"/>
      <c r="D38" s="51"/>
      <c r="E38" s="51"/>
      <c r="F38" s="51"/>
      <c r="G38" s="51"/>
      <c r="H38" s="51"/>
      <c r="I38" s="51"/>
      <c r="J38"/>
      <c r="K38" s="19"/>
      <c r="L38"/>
    </row>
    <row r="39" spans="1:12" ht="13.5" customHeight="1">
      <c r="A39" s="26"/>
      <c r="B39" s="26"/>
      <c r="C39" s="34"/>
      <c r="D39" s="26"/>
      <c r="E39" s="26"/>
      <c r="F39" s="26"/>
      <c r="G39" s="26"/>
      <c r="H39" s="46"/>
      <c r="I39" s="26"/>
      <c r="J39" s="26"/>
      <c r="K39" s="19"/>
    </row>
    <row r="40" spans="1:12" ht="15" customHeight="1">
      <c r="A40" s="52" t="s">
        <v>78</v>
      </c>
      <c r="B40" s="52"/>
      <c r="C40" s="52"/>
      <c r="D40" s="52"/>
      <c r="E40" s="52"/>
      <c r="F40" s="52"/>
      <c r="G40" s="52"/>
      <c r="H40" s="52"/>
      <c r="I40" s="52"/>
      <c r="J40"/>
      <c r="K40" s="19"/>
      <c r="L40"/>
    </row>
    <row r="41" spans="1:12" ht="12" customHeight="1">
      <c r="A41" s="28" t="s">
        <v>79</v>
      </c>
      <c r="B41" s="29"/>
      <c r="C41" s="29"/>
      <c r="D41" s="29"/>
      <c r="E41" s="29"/>
      <c r="F41" s="29"/>
      <c r="G41" s="29"/>
      <c r="H41" s="47"/>
      <c r="I41" s="29"/>
      <c r="J41" s="29"/>
      <c r="K41" s="19"/>
    </row>
    <row r="42" spans="1:12" ht="23.25" customHeight="1">
      <c r="A42" s="53" t="s">
        <v>80</v>
      </c>
      <c r="B42" s="53"/>
      <c r="C42" s="34"/>
      <c r="D42" s="26"/>
      <c r="E42" s="26"/>
      <c r="F42" s="26"/>
      <c r="G42" s="26"/>
      <c r="H42" s="51" t="s">
        <v>81</v>
      </c>
      <c r="I42" s="51"/>
      <c r="J42"/>
      <c r="K42" s="19"/>
      <c r="L42"/>
    </row>
    <row r="43" spans="1:12" ht="15">
      <c r="A43" s="26"/>
      <c r="B43" s="26"/>
      <c r="C43" s="34"/>
      <c r="D43" s="26"/>
      <c r="E43" s="26"/>
      <c r="F43" s="26"/>
      <c r="G43" s="26"/>
      <c r="H43" s="46"/>
      <c r="I43" s="26"/>
      <c r="J43" s="26"/>
      <c r="K43" s="19"/>
    </row>
    <row r="44" spans="1:12" ht="30" customHeight="1">
      <c r="A44" s="2"/>
      <c r="B44" s="2" t="s">
        <v>82</v>
      </c>
      <c r="C44" s="35" t="s">
        <v>83</v>
      </c>
      <c r="D44" s="2"/>
      <c r="E44" s="2" t="s">
        <v>84</v>
      </c>
      <c r="F44" s="2"/>
      <c r="G44" s="2"/>
      <c r="H44" s="39" t="s">
        <v>85</v>
      </c>
      <c r="I44" s="50"/>
      <c r="J44" s="32"/>
      <c r="K44" s="19"/>
    </row>
    <row r="45" spans="1:12">
      <c r="A45" s="30"/>
      <c r="B45" s="30"/>
      <c r="C45" s="37"/>
      <c r="D45" s="30"/>
      <c r="E45" s="30"/>
      <c r="F45" s="30"/>
      <c r="G45" s="30"/>
      <c r="H45" s="48"/>
      <c r="I45" s="30"/>
      <c r="J45" s="30"/>
      <c r="K45" s="31"/>
    </row>
    <row r="46" spans="1:12">
      <c r="A46" s="30"/>
      <c r="B46" s="30"/>
      <c r="C46" s="37"/>
      <c r="D46" s="30"/>
      <c r="E46" s="30"/>
      <c r="F46" s="30"/>
      <c r="G46" s="30"/>
      <c r="H46" s="48"/>
      <c r="I46" s="30"/>
      <c r="J46" s="30"/>
      <c r="K46" s="31"/>
    </row>
    <row r="47" spans="1:12">
      <c r="A47" s="30"/>
      <c r="B47" s="30"/>
      <c r="C47" s="37"/>
      <c r="D47" s="30"/>
      <c r="E47" s="30"/>
      <c r="F47" s="30"/>
      <c r="G47" s="30"/>
      <c r="H47" s="48"/>
      <c r="I47" s="30"/>
      <c r="J47" s="30"/>
      <c r="K47" s="31"/>
    </row>
    <row r="48" spans="1:12">
      <c r="A48" s="30"/>
      <c r="B48" s="30"/>
      <c r="C48" s="37"/>
      <c r="D48" s="30"/>
      <c r="E48" s="30"/>
      <c r="F48" s="30"/>
      <c r="G48" s="30"/>
      <c r="H48" s="48"/>
      <c r="I48" s="30"/>
      <c r="J48" s="30"/>
      <c r="K48" s="31"/>
    </row>
    <row r="49" spans="1:11">
      <c r="A49" s="30"/>
      <c r="B49" s="30"/>
      <c r="C49" s="37"/>
      <c r="D49" s="30"/>
      <c r="E49" s="30"/>
      <c r="F49" s="30"/>
      <c r="G49" s="30"/>
      <c r="H49" s="48"/>
      <c r="I49" s="30"/>
      <c r="J49" s="30"/>
      <c r="K49" s="31"/>
    </row>
    <row r="50" spans="1:11">
      <c r="A50" s="30"/>
      <c r="B50" s="30"/>
      <c r="C50" s="37"/>
      <c r="D50" s="30"/>
      <c r="E50" s="30"/>
      <c r="F50" s="30"/>
      <c r="G50" s="30"/>
      <c r="H50" s="48"/>
      <c r="I50" s="30"/>
      <c r="J50" s="30"/>
      <c r="K50" s="31"/>
    </row>
    <row r="51" spans="1:11">
      <c r="A51" s="30"/>
      <c r="B51" s="30"/>
      <c r="C51" s="37"/>
      <c r="D51" s="30"/>
      <c r="E51" s="30"/>
      <c r="F51" s="30"/>
      <c r="G51" s="30"/>
      <c r="H51" s="48"/>
      <c r="I51" s="30"/>
      <c r="J51" s="30"/>
      <c r="K51" s="31"/>
    </row>
    <row r="52" spans="1:11">
      <c r="A52" s="30"/>
      <c r="B52" s="30"/>
      <c r="C52" s="37"/>
      <c r="D52" s="30"/>
      <c r="E52" s="30"/>
      <c r="F52" s="30"/>
      <c r="G52" s="30"/>
      <c r="H52" s="48"/>
      <c r="I52" s="30"/>
      <c r="J52" s="30"/>
      <c r="K52" s="31"/>
    </row>
    <row r="53" spans="1:11">
      <c r="A53" s="30"/>
      <c r="B53" s="30"/>
      <c r="C53" s="37"/>
      <c r="D53" s="30"/>
      <c r="E53" s="30"/>
      <c r="F53" s="30"/>
      <c r="G53" s="30"/>
      <c r="H53" s="48"/>
      <c r="I53" s="30"/>
      <c r="J53" s="30"/>
      <c r="K53" s="31"/>
    </row>
    <row r="54" spans="1:11">
      <c r="A54" s="30"/>
      <c r="B54" s="30"/>
      <c r="C54" s="37"/>
      <c r="D54" s="30"/>
      <c r="E54" s="30"/>
      <c r="F54" s="30"/>
      <c r="G54" s="30"/>
      <c r="H54" s="48"/>
      <c r="I54" s="30"/>
      <c r="J54" s="30"/>
      <c r="K54" s="31"/>
    </row>
    <row r="55" spans="1:11">
      <c r="A55" s="30"/>
      <c r="B55" s="30"/>
      <c r="C55" s="37"/>
      <c r="D55" s="30"/>
      <c r="E55" s="30"/>
      <c r="F55" s="30"/>
      <c r="G55" s="30"/>
      <c r="H55" s="48"/>
      <c r="I55" s="30"/>
      <c r="J55" s="30"/>
      <c r="K55" s="31"/>
    </row>
    <row r="56" spans="1:11">
      <c r="A56" s="30"/>
      <c r="B56" s="30"/>
      <c r="C56" s="37"/>
      <c r="D56" s="30"/>
      <c r="E56" s="30"/>
      <c r="F56" s="30"/>
      <c r="G56" s="30"/>
      <c r="H56" s="48"/>
      <c r="I56" s="30"/>
      <c r="J56" s="30"/>
      <c r="K56" s="31"/>
    </row>
    <row r="57" spans="1:11">
      <c r="A57" s="30"/>
      <c r="B57" s="30"/>
      <c r="C57" s="37"/>
      <c r="D57" s="30"/>
      <c r="E57" s="30"/>
      <c r="F57" s="30"/>
      <c r="G57" s="30"/>
      <c r="H57" s="48"/>
      <c r="I57" s="30"/>
      <c r="J57" s="30"/>
      <c r="K57" s="31"/>
    </row>
    <row r="58" spans="1:11">
      <c r="A58" s="30"/>
      <c r="B58" s="30"/>
      <c r="C58" s="37"/>
      <c r="D58" s="30"/>
      <c r="E58" s="30"/>
      <c r="F58" s="30"/>
      <c r="G58" s="30"/>
      <c r="H58" s="48"/>
      <c r="I58" s="30"/>
      <c r="J58" s="30"/>
      <c r="K58" s="31"/>
    </row>
    <row r="59" spans="1:11">
      <c r="A59" s="30"/>
      <c r="B59" s="30"/>
      <c r="C59" s="37"/>
      <c r="D59" s="30"/>
      <c r="E59" s="30"/>
      <c r="F59" s="30"/>
      <c r="G59" s="30"/>
      <c r="H59" s="48"/>
      <c r="I59" s="30"/>
      <c r="J59" s="30"/>
      <c r="K59" s="31"/>
    </row>
  </sheetData>
  <mergeCells count="25">
    <mergeCell ref="A1:I1"/>
    <mergeCell ref="A2:I2"/>
    <mergeCell ref="A3:C3"/>
    <mergeCell ref="F3:I3"/>
    <mergeCell ref="A4:C4"/>
    <mergeCell ref="F5:I5"/>
    <mergeCell ref="A6:I6"/>
    <mergeCell ref="A10:A11"/>
    <mergeCell ref="A12:A14"/>
    <mergeCell ref="A15:A18"/>
    <mergeCell ref="A19:A22"/>
    <mergeCell ref="A23:A24"/>
    <mergeCell ref="A28:A29"/>
    <mergeCell ref="A32:E32"/>
    <mergeCell ref="G32:H32"/>
    <mergeCell ref="A38:I38"/>
    <mergeCell ref="A40:I40"/>
    <mergeCell ref="A42:B42"/>
    <mergeCell ref="H42:I42"/>
    <mergeCell ref="D34:E35"/>
    <mergeCell ref="A35:B35"/>
    <mergeCell ref="A36:C36"/>
    <mergeCell ref="F36:I36"/>
    <mergeCell ref="A37:C37"/>
    <mergeCell ref="F37:I37"/>
  </mergeCells>
  <dataValidations disablePrompts="1" count="1">
    <dataValidation type="whole" operator="lessThan" allowBlank="1" showInputMessage="1" showErrorMessage="1" errorTitle="Error" error="The date of this cell can't be changed or deleted." sqref="L45:L1044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Chinmoy Modak Turjo</cp:lastModifiedBy>
  <dcterms:modified xsi:type="dcterms:W3CDTF">2024-05-04T05:55:47Z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2023-11-13T15:58:44Z</dcterms:created>
  <dc:creator/>
  <dc:description/>
  <dc:language>en-US</dc:language>
  <cp:lastModifiedBy/>
  <dcterms:modified xsi:type="dcterms:W3CDTF">2023-11-13T15:59:35Z</dcterms:modified>
  <cp:revision>1</cp:revision>
  <dc:subject/>
  <dc:title/>
</cp:coreProperties>
</file>