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G12" i="10" l="1"/>
  <c r="D11" i="10"/>
  <c r="B11" i="10"/>
  <c r="C11" i="10"/>
  <c r="G9" i="10" l="1"/>
  <c r="G8" i="10"/>
  <c r="G7" i="10"/>
  <c r="G6" i="10"/>
  <c r="G5" i="10"/>
  <c r="G4" i="10"/>
  <c r="G3" i="10"/>
  <c r="G2" i="10"/>
  <c r="L24" i="1"/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L28" i="7"/>
  <c r="L26" i="7"/>
  <c r="L27" i="7"/>
  <c r="L29" i="9"/>
  <c r="L26" i="3"/>
  <c r="L24" i="8"/>
  <c r="L26" i="4"/>
  <c r="J12" i="6"/>
  <c r="L28" i="9"/>
  <c r="L27" i="3"/>
  <c r="L25" i="9"/>
  <c r="L28" i="8"/>
  <c r="L29" i="1"/>
  <c r="L28" i="3"/>
  <c r="L25" i="3"/>
  <c r="L24" i="3"/>
  <c r="L29" i="3" s="1"/>
  <c r="L27" i="8"/>
  <c r="L27" i="4"/>
  <c r="L25" i="8"/>
  <c r="L24" i="4"/>
  <c r="L29" i="4" s="1"/>
  <c r="L27" i="9"/>
  <c r="L25" i="4"/>
  <c r="L25" i="2"/>
  <c r="L29" i="2" s="1"/>
  <c r="L29" i="8" l="1"/>
  <c r="A6" i="10"/>
  <c r="L27" i="5"/>
  <c r="L26" i="5"/>
  <c r="L28" i="5"/>
  <c r="L25" i="5"/>
  <c r="L24" i="5"/>
  <c r="L29" i="5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<sst xmlns="http://schemas.openxmlformats.org/spreadsheetml/2006/main" count="171" uniqueCount="27">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</sst>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55328"/>
        <c:axId val="461255720"/>
      </c:scatterChart>
      <c:valAx>
        <c:axId val="4612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5720"/>
        <c:crosses val="autoZero"/>
        <c:crossBetween val="midCat"/>
      </c:valAx>
      <c:valAx>
        <c:axId val="4612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8536"/>
        <c:axId val="457358928"/>
      </c:scatterChart>
      <c:valAx>
        <c:axId val="45735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8928"/>
        <c:crosses val="autoZero"/>
        <c:crossBetween val="midCat"/>
      </c:valAx>
      <c:valAx>
        <c:axId val="4573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9712"/>
        <c:axId val="457360104"/>
      </c:scatterChart>
      <c:valAx>
        <c:axId val="457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0104"/>
        <c:crosses val="autoZero"/>
        <c:crossBetween val="midCat"/>
      </c:valAx>
      <c:valAx>
        <c:axId val="4573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60888"/>
        <c:axId val="457361280"/>
      </c:scatterChart>
      <c:valAx>
        <c:axId val="4573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1280"/>
        <c:crosses val="autoZero"/>
        <c:crossBetween val="midCat"/>
      </c:valAx>
      <c:valAx>
        <c:axId val="4573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62064"/>
        <c:axId val="457362456"/>
      </c:scatterChart>
      <c:valAx>
        <c:axId val="457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2456"/>
        <c:crosses val="autoZero"/>
        <c:crossBetween val="midCat"/>
      </c:valAx>
      <c:valAx>
        <c:axId val="4573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56504"/>
        <c:axId val="461256896"/>
      </c:scatterChart>
      <c:valAx>
        <c:axId val="4612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6896"/>
        <c:crosses val="autoZero"/>
        <c:crossBetween val="midCat"/>
      </c:valAx>
      <c:valAx>
        <c:axId val="461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1408"/>
        <c:axId val="459791800"/>
      </c:scatterChart>
      <c:valAx>
        <c:axId val="45979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Input Target Frequency (Hz)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1800"/>
        <c:crossesAt val="-180"/>
        <c:crossBetween val="midCat"/>
      </c:valAx>
      <c:valAx>
        <c:axId val="4597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Phase shift of tip  relative to target (deg 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1408"/>
        <c:crossesAt val="0.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068552263981"/>
          <c:y val="2.7572905641732919E-2"/>
          <c:w val="0.86947502871343896"/>
          <c:h val="0.84193370056188821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58072"/>
        <c:axId val="455045016"/>
      </c:scatterChart>
      <c:valAx>
        <c:axId val="461258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Input Target Frequency</a:t>
                </a:r>
                <a:r>
                  <a:rPr lang="en-GB" sz="1600" b="1" baseline="0"/>
                  <a:t> (Hz)</a:t>
                </a:r>
                <a:endParaRPr lang="en-GB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5016"/>
        <c:crossesAt val="-25"/>
        <c:crossBetween val="midCat"/>
      </c:valAx>
      <c:valAx>
        <c:axId val="4550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Tip</a:t>
                </a:r>
                <a:r>
                  <a:rPr lang="en-GB" sz="1600" b="1" baseline="0"/>
                  <a:t> to Target amplitude ratio (dB)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0729818903356034E-2"/>
              <c:y val="0.19921818606044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8072"/>
        <c:crossesAt val="1.0000000000000002E-3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584"/>
        <c:axId val="459792976"/>
      </c:scatterChart>
      <c:valAx>
        <c:axId val="4597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976"/>
        <c:crosses val="autoZero"/>
        <c:crossBetween val="midCat"/>
      </c:valAx>
      <c:valAx>
        <c:axId val="4597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4152"/>
        <c:axId val="459794544"/>
      </c:scatterChart>
      <c:valAx>
        <c:axId val="4597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4544"/>
        <c:crosses val="autoZero"/>
        <c:crossBetween val="midCat"/>
      </c:valAx>
      <c:valAx>
        <c:axId val="459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5328"/>
        <c:axId val="459795720"/>
      </c:scatterChart>
      <c:valAx>
        <c:axId val="4597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5720"/>
        <c:crosses val="autoZero"/>
        <c:crossBetween val="midCat"/>
      </c:valAx>
      <c:valAx>
        <c:axId val="4597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6504"/>
        <c:axId val="459796896"/>
      </c:scatterChart>
      <c:valAx>
        <c:axId val="4597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6896"/>
        <c:crosses val="autoZero"/>
        <c:crossBetween val="midCat"/>
      </c:valAx>
      <c:valAx>
        <c:axId val="459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7680"/>
        <c:axId val="459798072"/>
      </c:scatterChart>
      <c:valAx>
        <c:axId val="4597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8072"/>
        <c:crosses val="autoZero"/>
        <c:crossBetween val="midCat"/>
      </c:valAx>
      <c:valAx>
        <c:axId val="4597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537883</xdr:colOff>
      <xdr:row>15</xdr:row>
      <xdr:rowOff>180134</xdr:rowOff>
    </xdr:from>
    <xdr:to>
      <xdr:col>31</xdr:col>
      <xdr:colOff>121863</xdr:colOff>
      <xdr:row>43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1411781</xdr:colOff>
      <xdr:row>12</xdr:row>
      <xdr:rowOff>148437</xdr:rowOff>
    </xdr:from>
    <xdr:to>
      <xdr:col>14</xdr:col>
      <xdr:colOff>444233</xdr:colOff>
      <xdr:row>41</xdr:row>
      <xdr:rowOff>19850</xdr:rowOff>
    </xdr:to>
    <xdr:grpSp>
      <xdr:nvGrpSpPr>
        <xdr:cNvPr id="10" name="Group 9"/>
        <xdr:cNvGrpSpPr/>
      </xdr:nvGrpSpPr>
      <xdr:grpSpPr>
        <a:xfrm>
          <a:off x="2700457" y="2434437"/>
          <a:ext cx="8691923" cy="5395913"/>
          <a:chOff x="2700457" y="2434437"/>
          <a:chExt cx="8691923" cy="5395913"/>
        </a:xfrm>
      </xdr:grpSpPr>
      <xdr:graphicFrame macro="">
        <xdr:nvGraphicFramePr>
          <xdr:cNvPr id="4" name="Chart 3"/>
          <xdr:cNvGraphicFramePr/>
        </xdr:nvGraphicFramePr>
        <xdr:xfrm>
          <a:off x="2700457" y="2434437"/>
          <a:ext cx="8691923" cy="5395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V="1">
            <a:off x="3619499" y="3899647"/>
            <a:ext cx="7575177" cy="11206"/>
          </a:xfrm>
          <a:prstGeom prst="line">
            <a:avLst/>
          </a:prstGeom>
          <a:ln w="19050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0.05288</cdr:x>
      <cdr:y>0.24039</cdr:y>
    </cdr:from>
    <cdr:to>
      <cdr:x>0.12378</cdr:x>
      <cdr:y>0.32554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9602" y="1297122"/>
          <a:ext cx="616323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accent2"/>
              </a:solidFill>
            </a:rPr>
            <a:t>-7.3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374196</xdr:colOff>
      <xdr:row>12</xdr:row>
      <xdr:rowOff>97290</xdr:rowOff>
    </xdr:from>
    <xdr:to>
      <xdr:col>34</xdr:col>
      <xdr:colOff>450396</xdr:colOff>
      <xdr:row>46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bodePlotA!L29*-1</f>
        <v>-47.255366269886721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11" si="0">20*LOG(C3/B3)</f>
        <v>-8.3921247473747211</v>
      </c>
      <c r="G3">
        <f>bodePlotB!L29*-1</f>
        <v>-57.598750153739083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bodePlotC!L29*-1</f>
        <v>-69.211448212954352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bodePlotD!L29*-1</f>
        <v>-87.526652016425388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bodePlotE!L29*-1</f>
        <v>-108.6143678297755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bodePlotG!L29*-1</f>
        <v>-114.83138864854141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bodePlotH!L29*-1</f>
        <v>-137.51688522710637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bodePlotI!L29*-1</f>
        <v>-152.46027945964414</v>
      </c>
    </row>
    <row r="11" spans="1:7" x14ac:dyDescent="0.25">
      <c r="B11">
        <f>bodePlotA!$I$39</f>
        <v>347.83333333333331</v>
      </c>
      <c r="C11">
        <f>150</f>
        <v>150</v>
      </c>
      <c r="D11">
        <f>20*LOG(C11/B11)</f>
        <v>-7.3055987925225825</v>
      </c>
    </row>
    <row r="12" spans="1:7" x14ac:dyDescent="0.25">
      <c r="G12">
        <f>111/2</f>
        <v>55.5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zoomScale="70" zoomScaleNormal="70" workbookViewId="0">
      <selection activeCell="L25" sqref="L2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zoomScaleNormal="100" workbookViewId="0">
      <selection activeCell="K13" sqref="K1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topLeftCell="A22" workbookViewId="0">
      <selection activeCell="J33" sqref="J3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2016-10-11T21:15:14Z</dcterms:modified>
</cp:coreProperties>
</file>