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sharedStrings.xml" ContentType="application/vnd.openxmlformats-officedocument.spreadsheetml.sharedString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 Initiatives - UN" sheetId="1" state="visible" r:id="rId2"/>
  </sheets>
  <externalReferences>
    <externalReference r:id="rId3"/>
  </externalReferences>
  <definedNames>
    <definedName function="false" hidden="true" localSheetId="0" name="_xlnm._FilterDatabase" vbProcedure="false">'List Initiatives - UN'!$A$1:$Z$72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N1" authorId="0">
      <text>
        <r>
          <rPr>
            <sz val="11"/>
            <color rgb="FF000000"/>
            <rFont val="Calibri"/>
            <family val="2"/>
            <charset val="1"/>
          </rPr>
          <t xml:space="preserve">Jika sudah terisi  maka projectnya sudah selesai (Bisa di lihat di BPM Activity)</t>
        </r>
      </text>
    </comment>
    <comment ref="Q1" authorId="0">
      <text>
        <r>
          <rPr>
            <sz val="11"/>
            <color rgb="FF000000"/>
            <rFont val="Calibri"/>
            <family val="2"/>
            <charset val="1"/>
          </rPr>
          <t xml:space="preserve">PIC
</t>
        </r>
      </text>
    </comment>
  </commentList>
</comments>
</file>

<file path=xl/sharedStrings.xml><?xml version="1.0" encoding="utf-8"?>
<sst xmlns="http://schemas.openxmlformats.org/spreadsheetml/2006/main" count="668" uniqueCount="390">
  <si>
    <t xml:space="preserve">No</t>
  </si>
  <si>
    <t xml:space="preserve">Project Name</t>
  </si>
  <si>
    <t xml:space="preserve">Program Name</t>
  </si>
  <si>
    <t xml:space="preserve">Budget Holder</t>
  </si>
  <si>
    <t xml:space="preserve">Category</t>
  </si>
  <si>
    <t xml:space="preserve">Technology</t>
  </si>
  <si>
    <t xml:space="preserve">Scope of Work</t>
  </si>
  <si>
    <t xml:space="preserve">P1</t>
  </si>
  <si>
    <t xml:space="preserve">P1 - Revise 14032018</t>
  </si>
  <si>
    <t xml:space="preserve">P2</t>
  </si>
  <si>
    <t xml:space="preserve">Business Case ID</t>
  </si>
  <si>
    <t xml:space="preserve">BCID</t>
  </si>
  <si>
    <t xml:space="preserve">BPEID</t>
  </si>
  <si>
    <t xml:space="preserve">Budget Funded</t>
  </si>
  <si>
    <t xml:space="preserve">Revision 14-03-2018</t>
  </si>
  <si>
    <t xml:space="preserve">BPM Routing Approval</t>
  </si>
  <si>
    <t xml:space="preserve">BPM Activity</t>
  </si>
  <si>
    <t xml:space="preserve">Distributed</t>
  </si>
  <si>
    <t xml:space="preserve">PR/PO</t>
  </si>
  <si>
    <t xml:space="preserve">Reservation</t>
  </si>
  <si>
    <t xml:space="preserve">Actual</t>
  </si>
  <si>
    <t xml:space="preserve">Remarks</t>
  </si>
  <si>
    <t xml:space="preserve">NQI Coverage Rollout (RAN - LRAN) 1</t>
  </si>
  <si>
    <t xml:space="preserve">Strategic Rollout 2018</t>
  </si>
  <si>
    <t xml:space="preserve">Waqas Malik</t>
  </si>
  <si>
    <t xml:space="preserve">Radio Access Network</t>
  </si>
  <si>
    <t xml:space="preserve">RAN NQI Coverage 2018 - Jabo</t>
  </si>
  <si>
    <t xml:space="preserve">21 Kabupaten ==&gt; 183 New Site - 696 Add System - 1152 Improvement</t>
  </si>
  <si>
    <t xml:space="preserve">BC/18/02/NET/8737</t>
  </si>
  <si>
    <t xml:space="preserve">18/4GS/COR/0007</t>
  </si>
  <si>
    <t xml:space="preserve">Taken 0,9 to fund Deleted PO &amp; Carry Over</t>
  </si>
  <si>
    <t xml:space="preserve">End</t>
  </si>
  <si>
    <t xml:space="preserve">NQI Coverage Rollout (RAN - LRAN) 2</t>
  </si>
  <si>
    <t xml:space="preserve">RAN NQI Coverage 2018 - Central</t>
  </si>
  <si>
    <t xml:space="preserve">54 Kabupaten ==&gt; 537 New Site - 1663 Add System - 1115 Improvement</t>
  </si>
  <si>
    <t xml:space="preserve">BC/18/02/NET/8771</t>
  </si>
  <si>
    <t xml:space="preserve">18/4GS/COR/0003</t>
  </si>
  <si>
    <t xml:space="preserve">Taken 1.5 to fund Deleted PO &amp; Carry Over</t>
  </si>
  <si>
    <t xml:space="preserve">NQI Coverage Rollout (RAN - LRAN) 3</t>
  </si>
  <si>
    <t xml:space="preserve">RAN NQI Coverage 2018 - East</t>
  </si>
  <si>
    <t xml:space="preserve">41 Kabupaten ==&gt; 442 New Site - 1510 Add System - 367 Improvement</t>
  </si>
  <si>
    <t xml:space="preserve">BC/18/02/NET/8772</t>
  </si>
  <si>
    <t xml:space="preserve">18/4GS/COR/0008</t>
  </si>
  <si>
    <t xml:space="preserve">NQI Coverage Rollout (RAN - LRAN) 4</t>
  </si>
  <si>
    <t xml:space="preserve">RAN NQI Coverage 2018 - North</t>
  </si>
  <si>
    <t xml:space="preserve">62 Kabupaten ==&gt; 548 New Site - 600 Add System - 187 Improvement</t>
  </si>
  <si>
    <t xml:space="preserve">BC/18/02/NET/8773</t>
  </si>
  <si>
    <t xml:space="preserve">18/4GS/COR/0005</t>
  </si>
  <si>
    <t xml:space="preserve">NQI Coverage Rollout (RAN - LRAN) 5</t>
  </si>
  <si>
    <t xml:space="preserve">RAN NQI Coverage 2018 - West</t>
  </si>
  <si>
    <t xml:space="preserve">83 Kabupaten ==&gt; 650 New Site - 1333 Add System - 304 Improvement</t>
  </si>
  <si>
    <t xml:space="preserve">BC/18/02/NET/8774</t>
  </si>
  <si>
    <t xml:space="preserve">18/4GS/COR/0004</t>
  </si>
  <si>
    <t xml:space="preserve">NQI Coverage Rollout (RAN - LRAN) 6</t>
  </si>
  <si>
    <t xml:space="preserve">LRAN NQI Coverage 2018 - Jabo</t>
  </si>
  <si>
    <t xml:space="preserve">183 New LRAN Link</t>
  </si>
  <si>
    <t xml:space="preserve">18/4GS/COL/0002</t>
  </si>
  <si>
    <t xml:space="preserve">NQI Coverage Rollout (RAN - LRAN) 7</t>
  </si>
  <si>
    <t xml:space="preserve">LRAN NQI Coverage 2018 - Central</t>
  </si>
  <si>
    <t xml:space="preserve">537 New LRAN Link</t>
  </si>
  <si>
    <t xml:space="preserve">18/4GS/COL/0003</t>
  </si>
  <si>
    <t xml:space="preserve">NQI Coverage Rollout (RAN - LRAN) 8</t>
  </si>
  <si>
    <t xml:space="preserve">LRAN NQI Coverage 2018 - East</t>
  </si>
  <si>
    <t xml:space="preserve">442 New LRAN Link</t>
  </si>
  <si>
    <t xml:space="preserve">18/4GS/COL/0004</t>
  </si>
  <si>
    <t xml:space="preserve">NQI Coverage Rollout (RAN - LRAN) 9</t>
  </si>
  <si>
    <t xml:space="preserve">LRAN NQI Coverage 2018 - North</t>
  </si>
  <si>
    <t xml:space="preserve">548 New LRAN Link</t>
  </si>
  <si>
    <t xml:space="preserve">18/4GS/COL/0005</t>
  </si>
  <si>
    <t xml:space="preserve">NQI Coverage Rollout (RAN - LRAN) 10</t>
  </si>
  <si>
    <t xml:space="preserve">LRAN NQI Coverage 2018 - West</t>
  </si>
  <si>
    <t xml:space="preserve">650 New LRAN Link</t>
  </si>
  <si>
    <t xml:space="preserve">18/4GS/COL/0006</t>
  </si>
  <si>
    <t xml:space="preserve">Rollout Material Delivery (Custom)</t>
  </si>
  <si>
    <t xml:space="preserve">Freight &amp; Delivery</t>
  </si>
  <si>
    <t xml:space="preserve">Audit Custom - $ 310,000
Custom Tax for Ericsson DDU - $ 290,000 (Rollout 2018) - Last Year was $ 310,000</t>
  </si>
  <si>
    <t xml:space="preserve">BC/18/02/NET/8723</t>
  </si>
  <si>
    <t xml:space="preserve">18/4GS/COR/0002</t>
  </si>
  <si>
    <t xml:space="preserve">NQI Capacity 2018</t>
  </si>
  <si>
    <t xml:space="preserve">Strategic - NQI Quality</t>
  </si>
  <si>
    <t xml:space="preserve">Upgrade LTE 20-35 MHz, LTE 2100, 6 sector, etc.</t>
  </si>
  <si>
    <t xml:space="preserve">NQI Capacity
- LTE Add 5/10/15 MHz ==&gt; 4148 site
- Multisector ==&gt; 72 site
- Re-Config ==&gt; 223 site</t>
  </si>
  <si>
    <t xml:space="preserve">BC/18/02/RAD/8830</t>
  </si>
  <si>
    <t xml:space="preserve">18/OPC/BSS/8830</t>
  </si>
  <si>
    <t xml:space="preserve">PAYG License 2018</t>
  </si>
  <si>
    <t xml:space="preserve">Business Continuity</t>
  </si>
  <si>
    <t xml:space="preserve">License to pay incl 2017 usage</t>
  </si>
  <si>
    <t xml:space="preserve">As of now, we are in debt with Ericsson USD 19Mn, total target payment 2018 is 20 Mio, reserved budget in 2017 is USD 5 Mn</t>
  </si>
  <si>
    <t xml:space="preserve">BC/18/04/RAD/8644</t>
  </si>
  <si>
    <t xml:space="preserve">18/4GL/LIC/TLIC</t>
  </si>
  <si>
    <t xml:space="preserve">PRADEEPK1</t>
  </si>
  <si>
    <t xml:space="preserve">BC_NRO_Approval</t>
  </si>
  <si>
    <t xml:space="preserve">Site Relocation</t>
  </si>
  <si>
    <t xml:space="preserve">Site Relocation &amp; Battery Replacement</t>
  </si>
  <si>
    <t xml:space="preserve">Site Relocation (including BIT)</t>
  </si>
  <si>
    <t xml:space="preserve">Relocation site for better design, commcase &amp; profitability, Include walk test Pico due to lease end period (replace by Macro)
Detail SoW in progress</t>
  </si>
  <si>
    <t xml:space="preserve">BC/18/02/BSS/8883</t>
  </si>
  <si>
    <t xml:space="preserve">HASANUDINF</t>
  </si>
  <si>
    <t xml:space="preserve">AlignBCwithBP</t>
  </si>
  <si>
    <t xml:space="preserve">Revised SoW</t>
  </si>
  <si>
    <t xml:space="preserve">NQI Quality - LRAN Capacity Upgrade</t>
  </si>
  <si>
    <t xml:space="preserve">LRAN Quality Improvement</t>
  </si>
  <si>
    <t xml:space="preserve">LRAN Capacity Upgrade</t>
  </si>
  <si>
    <t xml:space="preserve">LRAN Topology Improvement (Swap, Reroute/Upgrade), alignment with FO rollout (to solve issue PDT)
HTI
- Swap reroute 1630 site
- Swap upgrade 1599 site
- Upgrade 168 site
Alita
- On progress</t>
  </si>
  <si>
    <t xml:space="preserve">BC/18/02/RAD/8788</t>
  </si>
  <si>
    <t xml:space="preserve">18/TRM/PDT/8788</t>
  </si>
  <si>
    <t xml:space="preserve">Add 4 Mio for LRAN Topology - Taken from JC Siwa Sulaho (Postponed)</t>
  </si>
  <si>
    <t xml:space="preserve">Carry Over Project 2017</t>
  </si>
  <si>
    <t xml:space="preserve">CO 2017</t>
  </si>
  <si>
    <t xml:space="preserve">Carry Over 2017 project. Include Cancel Site in B3-2017 for CME and Repeater B3
Detail SoW in progress</t>
  </si>
  <si>
    <t xml:space="preserve">BC/18/02/RAD/8829</t>
  </si>
  <si>
    <t xml:space="preserve">18/OPC/BSS/8829</t>
  </si>
  <si>
    <t xml:space="preserve">Add 3,4 Mio taken from RO 2018 Deleted PO B2S</t>
  </si>
  <si>
    <t xml:space="preserve">Battery replacement</t>
  </si>
  <si>
    <t xml:space="preserve">Battery Tender</t>
  </si>
  <si>
    <t xml:space="preserve">Improve Network Availability, part of 2017 project but not yet budgeted. 24K Battery to be replaced</t>
  </si>
  <si>
    <t xml:space="preserve">BC/18/02/IBC/8836</t>
  </si>
  <si>
    <t xml:space="preserve">Indoor smallcell for Asean Games 2018</t>
  </si>
  <si>
    <t xml:space="preserve">Cluster Improvement</t>
  </si>
  <si>
    <t xml:space="preserve">RAN Indoor &amp; Outdoor</t>
  </si>
  <si>
    <t xml:space="preserve">Improve XL coverage &amp; capacity for ASEAN Games area (Palembang, Jakarta &amp; Bandung)
Detail SoW in progress</t>
  </si>
  <si>
    <t xml:space="preserve">BC/18/02/IBC/8567</t>
  </si>
  <si>
    <t xml:space="preserve">Modernize Access Transport Batch II</t>
  </si>
  <si>
    <t xml:space="preserve">LRAN</t>
  </si>
  <si>
    <t xml:space="preserve">Swap/Upgrade 136 Hops in West &amp; North area that are still TDM and change to IP</t>
  </si>
  <si>
    <t xml:space="preserve">BC/18/02/RAD/8783</t>
  </si>
  <si>
    <t xml:space="preserve">Taken 1 Mio to fund Reopen PO Alita</t>
  </si>
  <si>
    <t xml:space="preserve">HENNYS</t>
  </si>
  <si>
    <t xml:space="preserve">ApproveBC</t>
  </si>
  <si>
    <t xml:space="preserve"> Business case not been submitted</t>
  </si>
  <si>
    <t xml:space="preserve">Re Open PO IBC &amp; Power</t>
  </si>
  <si>
    <t xml:space="preserve">Deleted PO</t>
  </si>
  <si>
    <t xml:space="preserve">Deleted PO, detail SoW is in-progress</t>
  </si>
  <si>
    <t xml:space="preserve">BC/18/03/IBC/8853</t>
  </si>
  <si>
    <t xml:space="preserve">18/OPC/BSS/8853</t>
  </si>
  <si>
    <t xml:space="preserve">Transport Access Optimization</t>
  </si>
  <si>
    <t xml:space="preserve">LRAN Outdoorization</t>
  </si>
  <si>
    <t xml:space="preserve">Support outdoorization project (rewiring, GbE card, License, SFP, cable)
- Jabo 500 Site
- North 209 Site
- West 456 Site</t>
  </si>
  <si>
    <t xml:space="preserve">BC/18/02/RAD/8789</t>
  </si>
  <si>
    <t xml:space="preserve">18/TRM/MBH/8789</t>
  </si>
  <si>
    <t xml:space="preserve">Power System Expansion in Network Building &amp; Regional Office</t>
  </si>
  <si>
    <t xml:space="preserve">Power Upgrade in RO - Network Building</t>
  </si>
  <si>
    <t xml:space="preserve">1. Upgrade PLN Capacity in JNB Cibitung
2. Upgrade DC Power Capacity in JNB Cibitung
3. Upgrade DC Power in RO Palembang
4. Relocation RO Pekan Baru to PNB
5. ACPDB &amp; DCPDB for support project in Network Building &amp; RO
6. SPD in PNB
7. Cooling in RO Bali – Add Precision AC
8. Improvement FM200
9. Improvement Civil Building NB &amp; RO</t>
  </si>
  <si>
    <t xml:space="preserve">BC/18/02/IBC/8558</t>
  </si>
  <si>
    <t xml:space="preserve">18/OPC/SOM/8558</t>
  </si>
  <si>
    <t xml:space="preserve">Re-Open PO (Deleted PO)</t>
  </si>
  <si>
    <t xml:space="preserve">BC/18/01/BSS/8746</t>
  </si>
  <si>
    <t xml:space="preserve">Add 3 Mio from 177 site NY PO Site RO 2018</t>
  </si>
  <si>
    <t xml:space="preserve">irmayantin</t>
  </si>
  <si>
    <t xml:space="preserve">BC_NRO_Query</t>
  </si>
  <si>
    <t xml:space="preserve">Additional Abis Over IP Jabo and Central Java</t>
  </si>
  <si>
    <t xml:space="preserve">Modernization</t>
  </si>
  <si>
    <t xml:space="preserve">Modernization Abis over TDM to IP</t>
  </si>
  <si>
    <t xml:space="preserve">Support EoE IP project, no more AoTDM in the network after this project
Detail SoW in progress</t>
  </si>
  <si>
    <t xml:space="preserve">BC/18/01/BSS/8742</t>
  </si>
  <si>
    <t xml:space="preserve">SUKSMOS</t>
  </si>
  <si>
    <t xml:space="preserve">Re-Open PO (PO Alita)</t>
  </si>
  <si>
    <t xml:space="preserve">Deleted PO (497 activities in which their PO were deleted)</t>
  </si>
  <si>
    <t xml:space="preserve">BC/18/02/RAD/4242</t>
  </si>
  <si>
    <t xml:space="preserve">Add 1,5 Mio from LRAN Modernization &amp; Part of 177 NY PO Site RO 2018</t>
  </si>
  <si>
    <t xml:space="preserve">HLEONATHA</t>
  </si>
  <si>
    <t xml:space="preserve">Retrofit 2018</t>
  </si>
  <si>
    <t xml:space="preserve">Retrofit 2018 project</t>
  </si>
  <si>
    <t xml:space="preserve">Pico Retrofit 2018</t>
  </si>
  <si>
    <t xml:space="preserve">BC/18/01/IBC/8556</t>
  </si>
  <si>
    <t xml:space="preserve">18/OPC/BSS/8556</t>
  </si>
  <si>
    <t xml:space="preserve">BSC, RNC Dismantle and Scrap 2018</t>
  </si>
  <si>
    <t xml:space="preserve">BSC - RNC Dismantle Service</t>
  </si>
  <si>
    <t xml:space="preserve">Service cost to dismantle BSC-RNC</t>
  </si>
  <si>
    <t xml:space="preserve">BC/18/01/IBC/8618</t>
  </si>
  <si>
    <t xml:space="preserve">XL Center Small Cell Project 2018</t>
  </si>
  <si>
    <t xml:space="preserve">Small Cell</t>
  </si>
  <si>
    <t xml:space="preserve">Improve XL quality in XL Center</t>
  </si>
  <si>
    <t xml:space="preserve">BC/18/01/IBC/8566</t>
  </si>
  <si>
    <t xml:space="preserve">VerifyBC</t>
  </si>
  <si>
    <t xml:space="preserve">Revised BC</t>
  </si>
  <si>
    <t xml:space="preserve">SK PLN (via web/xlink) or equivalent</t>
  </si>
  <si>
    <t xml:space="preserve">KCT Enhancement for SK PLN, BTS, other initiatives</t>
  </si>
  <si>
    <t xml:space="preserve">Service to allow database/monitoring of SK PLN, BTS and other initiatives in XLINK by KCT</t>
  </si>
  <si>
    <t xml:space="preserve">BC/18/02/IBC/8848</t>
  </si>
  <si>
    <t xml:space="preserve">Infrastructure Support for Rehoming Activity 2018</t>
  </si>
  <si>
    <t xml:space="preserve">Power &amp; BSC-RNC support rehoming</t>
  </si>
  <si>
    <t xml:space="preserve">Material to support rehoming</t>
  </si>
  <si>
    <t xml:space="preserve">BC/18/01/IBC/8616</t>
  </si>
  <si>
    <t xml:space="preserve">ERUSLI</t>
  </si>
  <si>
    <t xml:space="preserve">Novasi Picocell 2018</t>
  </si>
  <si>
    <t xml:space="preserve">Radio Network Recovery &amp; Enhancement</t>
  </si>
  <si>
    <t xml:space="preserve">Pico Novation</t>
  </si>
  <si>
    <t xml:space="preserve">- Picocell DAS &amp; RBS Re-Design
- RBS relocation
- New technology enhancement
- 20 Sites</t>
  </si>
  <si>
    <t xml:space="preserve">BC/18/01/IBC/8633</t>
  </si>
  <si>
    <t xml:space="preserve">18/OPC/BSS/8633</t>
  </si>
  <si>
    <t xml:space="preserve"> Business case submitted, processed approval on-going</t>
  </si>
  <si>
    <t xml:space="preserve">AMS iBwave</t>
  </si>
  <si>
    <t xml:space="preserve">Annual Maintenance Fee iBWave</t>
  </si>
  <si>
    <t xml:space="preserve">2-years period payment - CAPEX Model</t>
  </si>
  <si>
    <t xml:space="preserve">BC/18/01/IBC/8571</t>
  </si>
  <si>
    <t xml:space="preserve">18/OPC/BSS/8571</t>
  </si>
  <si>
    <t xml:space="preserve">Portable  Repeater 2018</t>
  </si>
  <si>
    <t xml:space="preserve">Portable Repeater</t>
  </si>
  <si>
    <t xml:space="preserve">- Portable  Repeater installation in VIP customer premises
- Total 20 unit</t>
  </si>
  <si>
    <t xml:space="preserve">BC/18/01/IBC/8639</t>
  </si>
  <si>
    <t xml:space="preserve"> Business case submitted, on review</t>
  </si>
  <si>
    <t xml:space="preserve">NAP Upgrade - Upstream</t>
  </si>
  <si>
    <t xml:space="preserve">Strategic - Increase Capacity &amp; Resilience on Upstream Link</t>
  </si>
  <si>
    <t xml:space="preserve">R.E Wisnu Wardhana</t>
  </si>
  <si>
    <t xml:space="preserve">Transport Network</t>
  </si>
  <si>
    <t xml:space="preserve">NAP (PSI &amp; LTI) - DWDM (ZTE &amp; Infinera)</t>
  </si>
  <si>
    <t xml:space="preserve">NAP - Sisindokom (E/CNAP, BGCE, PS-CE, CGNAT) =2.02 Mio
NAP - LTI (E/CNAP, BGCE, PS-CE, CGNAT) = 1.82 Mio
DWDM Zone1 =0.33 Mio
DWDM Zone2 = 3.98 Mio
MPLS - LTI (PS, AG/C) =3.43 Mio
MPLS - HTI (PS, AG/C) =3.73 Mio
DWDM for Distributed core = 0.8 Mio</t>
  </si>
  <si>
    <t xml:space="preserve">BC/18/02/TRA/8617</t>
  </si>
  <si>
    <t xml:space="preserve">18/TRM/NAP/8617</t>
  </si>
  <si>
    <t xml:space="preserve">MPLS Upgrade - Distributed Core</t>
  </si>
  <si>
    <t xml:space="preserve">MPLS (PS, C/AG) - HTI / LTI, include infra (Power, Civil)</t>
  </si>
  <si>
    <t xml:space="preserve">BC/18/02/IP /8823</t>
  </si>
  <si>
    <t xml:space="preserve">18/TRM/IPC/8823</t>
  </si>
  <si>
    <t xml:space="preserve">Add 6,3 Mio from Backhaul Own Build &amp; Part of Distributed Core</t>
  </si>
  <si>
    <t xml:space="preserve">Equipment for BU Insertion</t>
  </si>
  <si>
    <t xml:space="preserve">MUX - DWDM for Tanjung Pakis - Mentigi</t>
  </si>
  <si>
    <t xml:space="preserve">300 Gbps MUX/DWDM to equipped the branching unit submarine cable Ancol – Mentigi </t>
  </si>
  <si>
    <t xml:space="preserve">BC/18/01/TRA/8713</t>
  </si>
  <si>
    <t xml:space="preserve">daldianto</t>
  </si>
  <si>
    <t xml:space="preserve"> Waiting decision from Pak Wisnu team to funded.</t>
  </si>
  <si>
    <t xml:space="preserve">DMR to Fiber</t>
  </si>
  <si>
    <t xml:space="preserve">Strategic – Fiberization Backbone
</t>
  </si>
  <si>
    <t xml:space="preserve">Fiber Rollout Backbone</t>
  </si>
  <si>
    <t xml:space="preserve">Fiberization :
Puncak Selasih - Tanjung Lolo (250 KM)
Sumber Nadi (70KM)
Bontang (30KM)
Labangka (10 KM)
and Equipment for the FO (e.g MUX/DWDM)</t>
  </si>
  <si>
    <t xml:space="preserve">BC/18/02/TRA/8725</t>
  </si>
  <si>
    <t xml:space="preserve">18/TRM/FIB/8725</t>
  </si>
  <si>
    <t xml:space="preserve">Joint Construction 2018</t>
  </si>
  <si>
    <t xml:space="preserve">Palembang – sungai Liat (60KM Submarine + 162KM InLand) = 2.4 Mio
Cikalong – Cilacap (126KM In Land) = 1.3 Mio
Solo – Madiun (105KM In Land) =0.55 Mio
Siwa – Sulaho (80KM Submarine) = 4.0 Mio
Last mile connectivity to connect XL premises to FO Cable built by Indosat = 2.35 Mio
- Pontianak - Ketapang section
- Bengkulu - Lampung section
- Cidaun - Cikalong section</t>
  </si>
  <si>
    <t xml:space="preserve">BC/18/01/TRA/8602</t>
  </si>
  <si>
    <t xml:space="preserve">18/TRM/FIB/8602</t>
  </si>
  <si>
    <t xml:space="preserve">Taken 4 Mio to fund LRAN Capacity Upgrade (postpone scope JC Siwa - Sulaho)</t>
  </si>
  <si>
    <t xml:space="preserve">Backbone Fiber - Own Build</t>
  </si>
  <si>
    <t xml:space="preserve">Aceh – Medan (700 KM)
Banjarmasin – sampit (450 KM)
Bima –Sape (65 KM)</t>
  </si>
  <si>
    <t xml:space="preserve">BC/18/01/TRA/8672</t>
  </si>
  <si>
    <t xml:space="preserve">18/TRM/FIB/8672</t>
  </si>
  <si>
    <t xml:space="preserve"> Waiting the updated business case</t>
  </si>
  <si>
    <t xml:space="preserve">Backhaul Fiberization - Fiber</t>
  </si>
  <si>
    <t xml:space="preserve">Strategic – Mobile Backhaul
(FO leased and FO own built for Inner City)
</t>
  </si>
  <si>
    <t xml:space="preserve">Fiber Rollout Backhaul</t>
  </si>
  <si>
    <t xml:space="preserve">400 sites fiberized (per site 3KM average total 1200 KM)
Area : Bandar Aceh, Binjai, Tebing Tinggi, Pematang Siantar, Pariaman, Paya Kumbuh, Bukit Tinggi, Bengkulu.</t>
  </si>
  <si>
    <t xml:space="preserve">BC/18/02/TRA/8613</t>
  </si>
  <si>
    <t xml:space="preserve">Taken 3 Mio to fund DWDM project</t>
  </si>
  <si>
    <t xml:space="preserve">MOHAMEDA</t>
  </si>
  <si>
    <t xml:space="preserve">Waiting feedback from FO leased</t>
  </si>
  <si>
    <t xml:space="preserve">Backhaul Fiberization - Equipment MBH</t>
  </si>
  <si>
    <t xml:space="preserve">Equipment to support Backhaul</t>
  </si>
  <si>
    <t xml:space="preserve">To equipped of Inner city fiberization (Leased and Own Built) to upgrade capacity and optimized access network (DWDM, MBH, IDU, DTS)
- DWDM = USD 1,5 Mio (157 MA-PAG links)
- MBH = USD 3,5 Mio (600 MA + SFP - PC)
- DTS = USD 0,3 Mio (2000 DTS - SFP-PC)
- IDU = USD 1,2 Mio (1500 IDU - SFP-PC)</t>
  </si>
  <si>
    <t xml:space="preserve">BC/18/02/TRA/8776</t>
  </si>
  <si>
    <t xml:space="preserve">18/TRM/FIB/TBCK</t>
  </si>
  <si>
    <t xml:space="preserve">TRM HRAN Roll Out 2018 - Jabo</t>
  </si>
  <si>
    <t xml:space="preserve">TRM – Support Roll Out </t>
  </si>
  <si>
    <t xml:space="preserve">DWDM, MPLS, DMR to support rollout 2018</t>
  </si>
  <si>
    <t xml:space="preserve">Align with rollout plan in 2018</t>
  </si>
  <si>
    <t xml:space="preserve">BC/18/01/NET/8780</t>
  </si>
  <si>
    <t xml:space="preserve">TIFFANYR</t>
  </si>
  <si>
    <t xml:space="preserve">BC_Revenue_Query</t>
  </si>
  <si>
    <t xml:space="preserve">TRM HRAN Roll Out 2018 - Central</t>
  </si>
  <si>
    <t xml:space="preserve">BC/18/01/NET/8781</t>
  </si>
  <si>
    <t xml:space="preserve">TRM HRAN Roll Out 2018 - East</t>
  </si>
  <si>
    <t xml:space="preserve">BC/18/01/NET/8782</t>
  </si>
  <si>
    <t xml:space="preserve">TRM HRAN Roll Out 2018 - North</t>
  </si>
  <si>
    <t xml:space="preserve">BC/18/01/NET/8784</t>
  </si>
  <si>
    <t xml:space="preserve">TRM HRAN Roll Out 2018 - West</t>
  </si>
  <si>
    <t xml:space="preserve">BC/18/01/NET/8785</t>
  </si>
  <si>
    <t xml:space="preserve">Equipment for Backbone Rollout 2017</t>
  </si>
  <si>
    <t xml:space="preserve">Hygiene– HRAN Quality Improvement
</t>
  </si>
  <si>
    <t xml:space="preserve">DWDM/MUX</t>
  </si>
  <si>
    <t xml:space="preserve">To equipped the fiber optic (DWDM/MUX) that been deployed on 2017 (nx10G/1x100G interface)
a. Pontianak - Pangkalan Bun
b. Pemangkat - Singkawang
c. Muara Bungo - Jambi
d. Padang - Lampung
e. Tanjung Amuntai - Kandangan
f. Palopo - Makale
g. Sumbawa Besar - Bima - Kawindanae
h. Bulumakadae - Majene</t>
  </si>
  <si>
    <t xml:space="preserve">BC/18/01/TRA/8676</t>
  </si>
  <si>
    <t xml:space="preserve">18/TRM/FIB/8676</t>
  </si>
  <si>
    <t xml:space="preserve">Transport 5.0 - End to End IP</t>
  </si>
  <si>
    <t xml:space="preserve">DMR TDM to IP, MW SDH to Ethernet, EnC converter, MSTP to MBH</t>
  </si>
  <si>
    <t xml:space="preserve">Modernized MSTP, Radio Backbone and EnC Equipment to be fully IP.
DMR - Radio Backbone (2.9 Mio)
a. Tukak – Dudat (2 hops)
b. Siak - Tj. Pinang (6 hops)
c. Palembang – Mangkol (6 hops)
d. Tabur – Lingkas (4 hops)
e. Sangata – Tabur (7 hops)
MSTP to MBH
SDH Network to Ethernet
Enterprise (Microwave  and Router) 
Detail in progress</t>
  </si>
  <si>
    <t xml:space="preserve">BC/18/02/TRA/8624</t>
  </si>
  <si>
    <t xml:space="preserve">18/TRM/MBH/8624</t>
  </si>
  <si>
    <t xml:space="preserve">Business case submitted, pending NBV</t>
  </si>
  <si>
    <t xml:space="preserve">MPLS Modernization </t>
  </si>
  <si>
    <t xml:space="preserve">Router/Switch Modernization</t>
  </si>
  <si>
    <t xml:space="preserve">Router and Switch of MPLS that already End of Sales and End of Support period :
Propose to reuse material of replacement tender
End of support switches ==&gt; 150 nodes
EoSDH routers ==&gt; 42 nodes</t>
  </si>
  <si>
    <t xml:space="preserve">BC/18/02/TRA/8627</t>
  </si>
  <si>
    <t xml:space="preserve">18/TRM/IPC/8627</t>
  </si>
  <si>
    <t xml:space="preserve">HRAN Quality &amp; Capacity Improvement</t>
  </si>
  <si>
    <t xml:space="preserve">HRAN Decongestion, Tools, Synchronization &amp; SW Upgrade</t>
  </si>
  <si>
    <t xml:space="preserve">PDT = 5.2 Mio (343 PDT HRAN to Solve)
DWDM East Upgrade = 2.25 Mio
Synchronization = 0.2 Mio
Transport operational (PO Delete, Carry Over, Patchcord material) = 0.75 Mio
Tools : 0.5 Mio (LLPM-KCT)</t>
  </si>
  <si>
    <t xml:space="preserve">BC/18/02/TRA/8614</t>
  </si>
  <si>
    <t xml:space="preserve">18/TRM/PDT/8614</t>
  </si>
  <si>
    <t xml:space="preserve">Relocation MUX/DWDM Grha XL</t>
  </si>
  <si>
    <t xml:space="preserve">Service relocation MUX/DWDM</t>
  </si>
  <si>
    <t xml:space="preserve">Relocation equipment from Grha XL</t>
  </si>
  <si>
    <t xml:space="preserve">BC/18/01/TRA/8719</t>
  </si>
  <si>
    <t xml:space="preserve">18/TRM/FIB/8719</t>
  </si>
  <si>
    <t xml:space="preserve">Core Distribution</t>
  </si>
  <si>
    <t xml:space="preserve">Strategic - Core Distribution</t>
  </si>
  <si>
    <t xml:space="preserve">Dwi Mahindra</t>
  </si>
  <si>
    <t xml:space="preserve">Core Network</t>
  </si>
  <si>
    <t xml:space="preserve">EPC, PS, DNS (6 existing location + 4 New POC)</t>
  </si>
  <si>
    <t xml:space="preserve">Upgrade existing :
- Jakarta add 100 Gbps
- Medan add 95 Gbps
- Denpasar add 75 Gbps
- Surabaya add 140 Gbps
- Pekanbaru add 40 Gbps
Add new area (5 location) : Pontianak, Palembang, Semarang, Banjarmasin, Makassar</t>
  </si>
  <si>
    <t xml:space="preserve">BC/18/02/COR/8726</t>
  </si>
  <si>
    <t xml:space="preserve">18/CRE/EXP/8726</t>
  </si>
  <si>
    <t xml:space="preserve">Taken 5,6 Mio to fund DWDM Project &amp; Data Center</t>
  </si>
  <si>
    <t xml:space="preserve">EPC License</t>
  </si>
  <si>
    <t xml:space="preserve">EPC License Q4 2017 - Q3 2018</t>
  </si>
  <si>
    <t xml:space="preserve">P1 pay only license for Q4 2017</t>
  </si>
  <si>
    <t xml:space="preserve">BC/18/02/COR/8693</t>
  </si>
  <si>
    <t xml:space="preserve">DINDAA</t>
  </si>
  <si>
    <t xml:space="preserve">HSS License</t>
  </si>
  <si>
    <t xml:space="preserve">Core - Business Continuity</t>
  </si>
  <si>
    <t xml:space="preserve">HSS License for Y2017</t>
  </si>
  <si>
    <t xml:space="preserve">2 Mio USD to be negotiated with HTI (original plan was USD 3 Mio) to cover 7,2 Mio Subs in HLR</t>
  </si>
  <si>
    <t xml:space="preserve">BC/18/02/COR/8700</t>
  </si>
  <si>
    <t xml:space="preserve">NFV Modernization</t>
  </si>
  <si>
    <t xml:space="preserve">Core - Modernization</t>
  </si>
  <si>
    <t xml:space="preserve">OSS (USD 1 Mio)
HLR (USD 3 Mio)
SBC (USD 1,1 Mio)
DNS (USD 0.15 Mio)
LBA (USD 0,3 Mio)
VAS Shortcut (USD 0,015 Mio)
Key MGT System (KMS) (USD 0.35 Mio)
Roaming Welcome SMS (USD 0.3 Mio)</t>
  </si>
  <si>
    <t xml:space="preserve">BC/18/02/COR/8596</t>
  </si>
  <si>
    <t xml:space="preserve">18/CRE/EXP/8596</t>
  </si>
  <si>
    <t xml:space="preserve">Capacity Expansion</t>
  </si>
  <si>
    <t xml:space="preserve">Core - Capacity Expansion</t>
  </si>
  <si>
    <t xml:space="preserve">DRA (0.30 Mio)
EIR (0.40 Mio)
DP WIB Push (0.40 Mio)
DNS Tier 1 (0.1 Mio)
DMP Upgrade (0.16 Mio)</t>
  </si>
  <si>
    <t xml:space="preserve">BC/18/02/COR/8619</t>
  </si>
  <si>
    <t xml:space="preserve">Business case not been submitted</t>
  </si>
  <si>
    <t xml:space="preserve">LIMS Software Upgrade</t>
  </si>
  <si>
    <t xml:space="preserve">LIMS - Utimaco</t>
  </si>
  <si>
    <t xml:space="preserve">LIMS SW Upgrade EoSL</t>
  </si>
  <si>
    <t xml:space="preserve">BC/18/01/COR/8670</t>
  </si>
  <si>
    <t xml:space="preserve">18/CRE/EXP/8670</t>
  </si>
  <si>
    <t xml:space="preserve">Dismantle SMSC - AppGw</t>
  </si>
  <si>
    <t xml:space="preserve">SMSC - AppGw</t>
  </si>
  <si>
    <t xml:space="preserve">Service - Mandays to support migration &amp; dismantle AppGw</t>
  </si>
  <si>
    <t xml:space="preserve">BC/18/01/COR/8708</t>
  </si>
  <si>
    <t xml:space="preserve">18/CRE/EXP/8708</t>
  </si>
  <si>
    <t xml:space="preserve">Business case OK &amp; NBV OK,  will be funded </t>
  </si>
  <si>
    <t xml:space="preserve">Roaming Local Breakout</t>
  </si>
  <si>
    <t xml:space="preserve">Core - New Capability</t>
  </si>
  <si>
    <t xml:space="preserve">Starhome Local Breakout</t>
  </si>
  <si>
    <t xml:space="preserve">Gy Interop with roaming partner (P-GW &amp; Billing)</t>
  </si>
  <si>
    <t xml:space="preserve">BC/18/01/COR/8720</t>
  </si>
  <si>
    <t xml:space="preserve">Waiting the updated business case</t>
  </si>
  <si>
    <t xml:space="preserve">Point of Interconnection</t>
  </si>
  <si>
    <t xml:space="preserve">POI</t>
  </si>
  <si>
    <t xml:space="preserve">Cabling, Rack, Mux for Interconnect</t>
  </si>
  <si>
    <t xml:space="preserve">BC/18/01/COR/8752</t>
  </si>
  <si>
    <t xml:space="preserve">18/CRE/EXP/8752</t>
  </si>
  <si>
    <t xml:space="preserve">2G-3G-4G Rollout for USO</t>
  </si>
  <si>
    <t xml:space="preserve">Install 2G-3G-4G</t>
  </si>
  <si>
    <t xml:space="preserve">USO</t>
  </si>
  <si>
    <t xml:space="preserve">Based on info by regulatory, Bu Dian's would like to have bigger portion of BAKTI's USO project this year. Total site to be built still on calculation</t>
  </si>
  <si>
    <t xml:space="preserve">BC/18/01/NET/8749</t>
  </si>
  <si>
    <t xml:space="preserve">TETRA</t>
  </si>
  <si>
    <t xml:space="preserve">Oracle Post ULA Maintenance – 2018</t>
  </si>
  <si>
    <t xml:space="preserve">Riza Aditya</t>
  </si>
  <si>
    <t xml:space="preserve">IT Infrastructure</t>
  </si>
  <si>
    <t xml:space="preserve">This is contractual obligation. XL needs to continue the payment for Oracle maintenance after 3-Year ULA contract is over on Y2018.</t>
  </si>
  <si>
    <t xml:space="preserve">BC/18/01/IT /8715</t>
  </si>
  <si>
    <t xml:space="preserve">18/IT/INF/8715</t>
  </si>
  <si>
    <t xml:space="preserve"> Contract ULA oracle has been share, propose fund in Q2 since due for the ULA is on August 2018</t>
  </si>
  <si>
    <t xml:space="preserve">Microsoft Enterprise Agreement 2018</t>
  </si>
  <si>
    <t xml:space="preserve">This is contractual obligation. XL needs to continue the payment for Microsoft license enterprise agreement and Microsoft Software Assurance (SA) this year. This includes SA for all Microsoft licenses which were purchased on Y2013 – Y2017.</t>
  </si>
  <si>
    <t xml:space="preserve">BC/18/01/IT /8680</t>
  </si>
  <si>
    <t xml:space="preserve">18/IT/INF/8680</t>
  </si>
  <si>
    <t xml:space="preserve">BT Cloud Rental Charges year 2018 - T0, T1, T2, In Life</t>
  </si>
  <si>
    <t xml:space="preserve">This is contractual obligation. XL needs to continue the payment to BT for all apps which have been migrated to BT OPIaaS (Cloud) on Y2017.</t>
  </si>
  <si>
    <t xml:space="preserve">BC/18/01/IT /8733</t>
  </si>
  <si>
    <t xml:space="preserve"> Business case not been submitted, need Pak Pradeep approval</t>
  </si>
  <si>
    <t xml:space="preserve">BT Transformation - Office Network Refresh T5</t>
  </si>
  <si>
    <t xml:space="preserve">This is to refresh EoSL devices where some network devices in several XL regions and XL Centers have reached its EoSL date (End of Service/Life). This means those devices do not have support anymore from the principal/vendor. Should any issue happens, there is no support or replacement. This situation imposes high risk to the business continuity, especially when XL Centers have become a revenue generator for XL.</t>
  </si>
  <si>
    <t xml:space="preserve">BC/18/01/IT /8678</t>
  </si>
  <si>
    <t xml:space="preserve"> Business case submitted, NBV still on collection</t>
  </si>
  <si>
    <t xml:space="preserve">BT Transformation/Server Refresh</t>
  </si>
  <si>
    <t xml:space="preserve">As a background, there are around 622 servers (baremetal &amp; ESXi) that will be EOSL on Y2018. Hence, there is a need to refresh these servers by first preparing the virtualized environment that will be the placeholder for all those EOSL servers. To have a cost optimization, there is a need to do consolidation of the servers that can be virtualized in the common virtualized environment; while for server that can not be virtualized, it will be refreshed with new baremetal server.</t>
  </si>
  <si>
    <t xml:space="preserve">BC/18/01/IT /8697</t>
  </si>
  <si>
    <t xml:space="preserve">Add 2,3 Mio from Distributed Core</t>
  </si>
  <si>
    <t xml:space="preserve">Identity Management Transformation</t>
  </si>
  <si>
    <t xml:space="preserve">Identity Management System is a critical business support system for user onboarding, user termination, authorization and deauthorization of access to a specific system or resource with its approval flow. Currently XL has around 25 target systems, including SAP, Active Directory and email. Current IDM Platform version (Oracle IDM) is already at  end of extended support by June 2017 and there is an urgent need to upgrade, replace, or transform it to a new platform.</t>
  </si>
  <si>
    <t xml:space="preserve">BC/18/01/IT /8753</t>
  </si>
  <si>
    <t xml:space="preserve">18/IT/INF/8753</t>
  </si>
  <si>
    <t xml:space="preserve">Data Center Network and Infra Security Refresh</t>
  </si>
  <si>
    <t xml:space="preserve">This is to refresh and consolidate (wherever possible) EoSL devices where some network devices and firewalls in several XL Data Centers have reached its EoSL date (End of Service/Life). This means those devices do not have support anymore from the principal/vendor. Should any issue happens, there is no support or replacement. This situation imposes high risk to the business continuity since there are lots of critical services in XL Datacenters being handled by these equipments, such as Billing, SOA, BI and MyXL.</t>
  </si>
  <si>
    <t xml:space="preserve">BC/18/01/IT /8745</t>
  </si>
  <si>
    <t xml:space="preserve"> NBV still on collection</t>
  </si>
  <si>
    <t xml:space="preserve">SOA Server Refresh and Upgrade (App &amp; DB)</t>
  </si>
  <si>
    <t xml:space="preserve">This is to solve several issues on SOA environment:
- Some of the existing SOA servers will be EOSL on 2018. This will be migrated into virtualized environment, except for the database servers as it will still require physical servers.
- Network congestion issue in the SOA environment. This will require 10Gb link upgrade in the servers and switches side.</t>
  </si>
  <si>
    <t xml:space="preserve">BC/18/01/IT /8683</t>
  </si>
  <si>
    <t xml:space="preserve">18/IT/INF/8683</t>
  </si>
  <si>
    <t xml:space="preserve">Data Center and Office Cabling and Rack</t>
  </si>
  <si>
    <t xml:space="preserve">This is to provide cabling and rack in XL offices and XL Data Centers, whether it is for project requirements or for operational continuity where there is a need of cable replacement.</t>
  </si>
  <si>
    <t xml:space="preserve">BC/18/01/IT /8684</t>
  </si>
  <si>
    <t xml:space="preserve">18/IT/INF/8684</t>
  </si>
  <si>
    <t xml:space="preserve">Data Center Grounding</t>
  </si>
  <si>
    <t xml:space="preserve">This is an audit finding from audit performed by Internal Audit team on Y2017 where there is no proper grounding in data center. There is a need to provide this grounding to close the audit issue as this is monitored and reported to XL BAC.</t>
  </si>
</sst>
</file>

<file path=xl/styles.xml><?xml version="1.0" encoding="utf-8"?>
<styleSheet xmlns="http://schemas.openxmlformats.org/spreadsheetml/2006/main">
  <numFmts count="7">
    <numFmt numFmtId="164" formatCode="General"/>
    <numFmt numFmtId="165" formatCode="\$#,##0"/>
    <numFmt numFmtId="166" formatCode="0%"/>
    <numFmt numFmtId="167" formatCode="_(\$* #,##0.00_);_(\$* \(#,##0.00\);_(\$* \-??_);_(@_)"/>
    <numFmt numFmtId="168" formatCode="_(* #,##0.00_);_(* \(#,##0.00\);_(* \-??_);_(@_)"/>
    <numFmt numFmtId="169" formatCode="_(* #,##0_);_(* \(#,##0\);_(* \-??_);_(@_)"/>
    <numFmt numFmtId="170" formatCode="_(\$* #,##0_);_(\$* \(#,##0\);_(\$* \-??_);_(@_)"/>
  </numFmts>
  <fonts count="12">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8"/>
      <color rgb="FF000000"/>
      <name val="Arial"/>
      <family val="2"/>
      <charset val="1"/>
    </font>
    <font>
      <sz val="11"/>
      <name val="Calibri"/>
      <family val="2"/>
      <charset val="1"/>
    </font>
    <font>
      <sz val="10"/>
      <name val="Calibri"/>
      <family val="2"/>
      <charset val="1"/>
    </font>
    <font>
      <sz val="8"/>
      <color rgb="FF000000"/>
      <name val="Arial"/>
      <family val="2"/>
      <charset val="1"/>
    </font>
    <font>
      <sz val="9"/>
      <color rgb="FF000000"/>
      <name val="Arial"/>
      <family val="2"/>
      <charset val="1"/>
    </font>
    <font>
      <sz val="9"/>
      <color rgb="FFFFFFFF"/>
      <name val="Arial"/>
      <family val="2"/>
      <charset val="1"/>
    </font>
    <font>
      <sz val="9"/>
      <color rgb="FF000000"/>
      <name val="Calibri"/>
      <family val="2"/>
      <charset val="1"/>
    </font>
  </fonts>
  <fills count="3">
    <fill>
      <patternFill patternType="none"/>
    </fill>
    <fill>
      <patternFill patternType="gray125"/>
    </fill>
    <fill>
      <patternFill patternType="solid">
        <fgColor rgb="FFFFC000"/>
        <bgColor rgb="FFFF990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5" fontId="0" fillId="2"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4"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center" vertical="top" textRotation="0" wrapText="true" indent="0" shrinkToFit="false"/>
      <protection locked="true" hidden="false"/>
    </xf>
    <xf numFmtId="165" fontId="5" fillId="0" borderId="1" xfId="0" applyFont="true" applyBorder="true" applyAlignment="true" applyProtection="false">
      <alignment horizontal="center"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4"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8" fillId="2" borderId="3" xfId="0" applyFont="true" applyBorder="true" applyAlignment="true" applyProtection="false">
      <alignment horizontal="general" vertical="center" textRotation="0" wrapText="true" indent="0" shrinkToFit="false"/>
      <protection locked="true" hidden="false"/>
    </xf>
    <xf numFmtId="166" fontId="8" fillId="2" borderId="1" xfId="19" applyFont="true" applyBorder="true" applyAlignment="true" applyProtection="true">
      <alignment horizontal="general" vertical="center" textRotation="0" wrapText="true" indent="0" shrinkToFit="false"/>
      <protection locked="true" hidden="false"/>
    </xf>
    <xf numFmtId="165" fontId="9" fillId="2" borderId="1" xfId="17" applyFont="true" applyBorder="true" applyAlignment="true" applyProtection="true">
      <alignment horizontal="general" vertical="center" textRotation="0" wrapText="true" indent="0" shrinkToFit="false"/>
      <protection locked="true" hidden="false"/>
    </xf>
    <xf numFmtId="165" fontId="9" fillId="0" borderId="1" xfId="17" applyFont="true" applyBorder="true" applyAlignment="true" applyProtection="true">
      <alignment horizontal="general" vertical="center" textRotation="0" wrapText="true" indent="0" shrinkToFit="false"/>
      <protection locked="true" hidden="false"/>
    </xf>
    <xf numFmtId="164" fontId="8" fillId="2" borderId="1" xfId="0" applyFont="true" applyBorder="true" applyAlignment="true" applyProtection="false">
      <alignment horizontal="general"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9" fontId="4" fillId="2" borderId="1" xfId="15" applyFont="true" applyBorder="true" applyAlignment="true" applyProtection="true">
      <alignment horizontal="center" vertical="center" textRotation="0" wrapText="false" indent="0" shrinkToFit="false"/>
      <protection locked="true" hidden="false"/>
    </xf>
    <xf numFmtId="170" fontId="0" fillId="0" borderId="1" xfId="17" applyFont="true" applyBorder="true" applyAlignment="true" applyProtection="true">
      <alignment horizontal="center" vertical="center" textRotation="0" wrapText="tru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4" fontId="0" fillId="2" borderId="1" xfId="0" applyFont="false" applyBorder="true" applyAlignment="true" applyProtection="false">
      <alignment horizontal="general" vertical="bottom" textRotation="0" wrapText="true" indent="0" shrinkToFit="false"/>
      <protection locked="true" hidden="false"/>
    </xf>
    <xf numFmtId="169" fontId="0" fillId="2" borderId="4" xfId="15" applyFont="true" applyBorder="tru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70" fontId="0" fillId="0" borderId="1" xfId="17" applyFont="true" applyBorder="true" applyAlignment="true" applyProtection="true">
      <alignment horizontal="left" vertical="bottom" textRotation="0" wrapText="true" indent="4" shrinkToFit="false"/>
      <protection locked="true" hidden="false"/>
    </xf>
    <xf numFmtId="165" fontId="10" fillId="0" borderId="1" xfId="17" applyFont="true" applyBorder="true" applyAlignment="true" applyProtection="tru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5" fontId="9" fillId="0" borderId="3" xfId="17" applyFont="true" applyBorder="true" applyAlignment="true" applyProtection="true">
      <alignment horizontal="general" vertical="center" textRotation="0" wrapText="true" indent="0" shrinkToFit="false"/>
      <protection locked="true" hidden="false"/>
    </xf>
    <xf numFmtId="164" fontId="8" fillId="2" borderId="1" xfId="0" applyFont="true" applyBorder="true" applyAlignment="true" applyProtection="false">
      <alignment horizontal="left" vertical="center" textRotation="0" wrapText="true" indent="0" shrinkToFit="false"/>
      <protection locked="true" hidden="false"/>
    </xf>
    <xf numFmtId="166" fontId="8" fillId="2" borderId="1" xfId="19" applyFont="true" applyBorder="true" applyAlignment="true" applyProtection="true">
      <alignment horizontal="left" vertical="center" textRotation="0" wrapText="true" indent="0" shrinkToFit="false"/>
      <protection locked="true" hidden="false"/>
    </xf>
    <xf numFmtId="164" fontId="11" fillId="2" borderId="1"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left" vertical="bottom" textRotation="0" wrapText="true" indent="4" shrinkToFit="false"/>
      <protection locked="true" hidden="false"/>
    </xf>
    <xf numFmtId="164" fontId="11" fillId="2" borderId="1" xfId="0" applyFont="true" applyBorder="tru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externalLink" Target="externalLinks/externalLink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home/wahyu-kct/Downloads/CAPEX%20Tools/Users/fadlyh/AppData/Local/Microsoft/Windows/Temporary%20Internet%20Files/Content.Outlook/414U830W/Summary_BPE%202018%20(20180310)%20with%20EWO-NBWO%20fix.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ow r="2">
          <cell r="C2" t="str">
            <v>ID</v>
          </cell>
          <cell r="D2" t="str">
            <v>Short text</v>
          </cell>
          <cell r="E2" t="str">
            <v>Prog. budget</v>
          </cell>
          <cell r="F2" t="str">
            <v>Meas.plan</v>
          </cell>
          <cell r="G2" t="str">
            <v>Meas.budget</v>
          </cell>
          <cell r="H2" t="str">
            <v>Actual</v>
          </cell>
          <cell r="I2" t="str">
            <v>Commitment</v>
          </cell>
          <cell r="J2" t="str">
            <v>Assigned</v>
          </cell>
          <cell r="K2" t="str">
            <v>Available</v>
          </cell>
        </row>
        <row r="3">
          <cell r="C3" t="str">
            <v>18/4GH/CAL/TLDC</v>
          </cell>
          <cell r="D3" t="str">
            <v>Temp - LRAN Decongestion</v>
          </cell>
          <cell r="E3">
            <v>0</v>
          </cell>
          <cell r="F3">
            <v>0</v>
          </cell>
          <cell r="G3">
            <v>0</v>
          </cell>
          <cell r="H3">
            <v>0</v>
          </cell>
          <cell r="I3">
            <v>0</v>
          </cell>
          <cell r="J3">
            <v>0</v>
          </cell>
          <cell r="K3">
            <v>0</v>
          </cell>
        </row>
        <row r="4">
          <cell r="C4" t="str">
            <v>18/4GS/COR/0002</v>
          </cell>
          <cell r="D4" t="str">
            <v>Custom Payment 2018 [Pembayaran kas Nega</v>
          </cell>
          <cell r="E4">
            <v>600000</v>
          </cell>
          <cell r="F4">
            <v>0</v>
          </cell>
          <cell r="G4">
            <v>261101</v>
          </cell>
          <cell r="H4">
            <v>251130.51</v>
          </cell>
          <cell r="I4">
            <v>0</v>
          </cell>
          <cell r="J4">
            <v>251130.51</v>
          </cell>
          <cell r="K4">
            <v>348869.49</v>
          </cell>
        </row>
        <row r="5">
          <cell r="C5" t="str">
            <v>18/4GS/COR/0004</v>
          </cell>
          <cell r="D5" t="str">
            <v>RO2018 West</v>
          </cell>
          <cell r="E5">
            <v>31343600</v>
          </cell>
          <cell r="F5">
            <v>24363104.69</v>
          </cell>
          <cell r="G5">
            <v>22316927</v>
          </cell>
          <cell r="H5">
            <v>0</v>
          </cell>
          <cell r="I5">
            <v>21953417.67</v>
          </cell>
          <cell r="J5">
            <v>21953417.67</v>
          </cell>
          <cell r="K5">
            <v>9390182.33</v>
          </cell>
        </row>
        <row r="6">
          <cell r="C6" t="str">
            <v>18/4GS/COR/0005</v>
          </cell>
          <cell r="D6" t="str">
            <v>RO2018 North</v>
          </cell>
          <cell r="E6">
            <v>16887200</v>
          </cell>
          <cell r="F6">
            <v>13415874.7</v>
          </cell>
          <cell r="G6">
            <v>12276565</v>
          </cell>
          <cell r="H6">
            <v>0</v>
          </cell>
          <cell r="I6">
            <v>12081134.85</v>
          </cell>
          <cell r="J6">
            <v>12081134.85</v>
          </cell>
          <cell r="K6">
            <v>4806065.15</v>
          </cell>
        </row>
        <row r="7">
          <cell r="C7" t="str">
            <v>18/4GS/COR/0008</v>
          </cell>
          <cell r="D7" t="str">
            <v>RO2018 East</v>
          </cell>
          <cell r="E7">
            <v>29162000</v>
          </cell>
          <cell r="F7">
            <v>20132471.24</v>
          </cell>
          <cell r="G7">
            <v>18708569</v>
          </cell>
          <cell r="H7">
            <v>0</v>
          </cell>
          <cell r="I7">
            <v>18405179.99</v>
          </cell>
          <cell r="J7">
            <v>18405179.99</v>
          </cell>
          <cell r="K7">
            <v>10756820.01</v>
          </cell>
        </row>
        <row r="8">
          <cell r="C8" t="str">
            <v>18/4GS/COR/0003</v>
          </cell>
          <cell r="D8" t="str">
            <v>RO2018 Central</v>
          </cell>
          <cell r="E8">
            <v>31438200</v>
          </cell>
          <cell r="F8">
            <v>27397505.12</v>
          </cell>
          <cell r="G8">
            <v>25231380</v>
          </cell>
          <cell r="H8">
            <v>0</v>
          </cell>
          <cell r="I8">
            <v>13517043.14</v>
          </cell>
          <cell r="J8">
            <v>13517043.14</v>
          </cell>
          <cell r="K8">
            <v>17921156.86</v>
          </cell>
        </row>
        <row r="9">
          <cell r="C9" t="str">
            <v>18/4GS/COR/0007</v>
          </cell>
          <cell r="D9" t="str">
            <v>RO2018 Jabo</v>
          </cell>
          <cell r="E9">
            <v>12492400</v>
          </cell>
          <cell r="F9">
            <v>12977093.66</v>
          </cell>
          <cell r="G9">
            <v>10222237</v>
          </cell>
          <cell r="H9">
            <v>0</v>
          </cell>
          <cell r="I9">
            <v>2944031.16</v>
          </cell>
          <cell r="J9">
            <v>2944031.16</v>
          </cell>
          <cell r="K9">
            <v>9548368.84</v>
          </cell>
        </row>
        <row r="10">
          <cell r="C10" t="str">
            <v>18/4GS/COL/0002</v>
          </cell>
          <cell r="D10" t="str">
            <v>LRAN Roll Out 2018 - Jabo</v>
          </cell>
          <cell r="E10">
            <v>915000</v>
          </cell>
          <cell r="F10">
            <v>0</v>
          </cell>
          <cell r="G10">
            <v>0</v>
          </cell>
          <cell r="H10">
            <v>0</v>
          </cell>
          <cell r="I10">
            <v>0</v>
          </cell>
          <cell r="J10">
            <v>0</v>
          </cell>
          <cell r="K10">
            <v>915000</v>
          </cell>
        </row>
        <row r="11">
          <cell r="C11" t="str">
            <v>18/4GS/COL/0003</v>
          </cell>
          <cell r="D11" t="str">
            <v>LRAN Roll Out 2018 - Central</v>
          </cell>
          <cell r="E11">
            <v>2685000</v>
          </cell>
          <cell r="F11">
            <v>0</v>
          </cell>
          <cell r="G11">
            <v>0</v>
          </cell>
          <cell r="H11">
            <v>0</v>
          </cell>
          <cell r="I11">
            <v>0</v>
          </cell>
          <cell r="J11">
            <v>0</v>
          </cell>
          <cell r="K11">
            <v>2685000</v>
          </cell>
        </row>
        <row r="12">
          <cell r="C12" t="str">
            <v>18/4GS/COL/0004</v>
          </cell>
          <cell r="D12" t="str">
            <v>LRAN Roll Out 2018 - East</v>
          </cell>
          <cell r="E12">
            <v>2210000</v>
          </cell>
          <cell r="F12">
            <v>0</v>
          </cell>
          <cell r="G12">
            <v>0</v>
          </cell>
          <cell r="H12">
            <v>0</v>
          </cell>
          <cell r="I12">
            <v>0</v>
          </cell>
          <cell r="J12">
            <v>0</v>
          </cell>
          <cell r="K12">
            <v>2210000</v>
          </cell>
        </row>
        <row r="13">
          <cell r="C13" t="str">
            <v>18/4GS/COL/0005</v>
          </cell>
          <cell r="D13" t="str">
            <v>LRAN Roll Out 2018 - North</v>
          </cell>
          <cell r="E13">
            <v>2090000</v>
          </cell>
          <cell r="F13">
            <v>0</v>
          </cell>
          <cell r="G13">
            <v>0</v>
          </cell>
          <cell r="H13">
            <v>0</v>
          </cell>
          <cell r="I13">
            <v>0</v>
          </cell>
          <cell r="J13">
            <v>0</v>
          </cell>
          <cell r="K13">
            <v>2090000</v>
          </cell>
        </row>
        <row r="14">
          <cell r="C14" t="str">
            <v>18/4GS/COL/0006</v>
          </cell>
          <cell r="D14" t="str">
            <v>LRAN Roll Out 2018 - West</v>
          </cell>
          <cell r="E14">
            <v>3125000</v>
          </cell>
          <cell r="F14">
            <v>0</v>
          </cell>
          <cell r="G14">
            <v>0</v>
          </cell>
          <cell r="H14">
            <v>0</v>
          </cell>
          <cell r="I14">
            <v>0</v>
          </cell>
          <cell r="J14">
            <v>0</v>
          </cell>
          <cell r="K14">
            <v>3125000</v>
          </cell>
        </row>
        <row r="15">
          <cell r="C15" t="str">
            <v>18/4GS/COR/TCTM</v>
          </cell>
          <cell r="D15" t="str">
            <v>Temp - Rollout Customs</v>
          </cell>
          <cell r="E15">
            <v>0</v>
          </cell>
          <cell r="F15">
            <v>0</v>
          </cell>
          <cell r="G15">
            <v>0</v>
          </cell>
          <cell r="H15">
            <v>0</v>
          </cell>
          <cell r="I15">
            <v>0</v>
          </cell>
          <cell r="J15">
            <v>0</v>
          </cell>
          <cell r="K15">
            <v>0</v>
          </cell>
        </row>
        <row r="16">
          <cell r="C16" t="str">
            <v>18/4GS/COR/TFRE</v>
          </cell>
          <cell r="D16" t="str">
            <v>Temp - Freight and Delivert</v>
          </cell>
          <cell r="E16">
            <v>0</v>
          </cell>
          <cell r="F16">
            <v>0</v>
          </cell>
          <cell r="G16">
            <v>0</v>
          </cell>
          <cell r="H16">
            <v>0</v>
          </cell>
          <cell r="I16">
            <v>0</v>
          </cell>
          <cell r="J16">
            <v>0</v>
          </cell>
          <cell r="K16">
            <v>0</v>
          </cell>
        </row>
        <row r="17">
          <cell r="C17" t="str">
            <v>18/TRM/PDT/8788</v>
          </cell>
        </row>
      </sheetData>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7" activeCellId="0" sqref="B7"/>
    </sheetView>
  </sheetViews>
  <sheetFormatPr defaultRowHeight="13.8" zeroHeight="false" outlineLevelRow="0" outlineLevelCol="0"/>
  <cols>
    <col collapsed="false" customWidth="true" hidden="false" outlineLevel="0" max="1" min="1" style="1" width="3.28"/>
    <col collapsed="false" customWidth="true" hidden="false" outlineLevel="0" max="2" min="2" style="2" width="40.43"/>
    <col collapsed="false" customWidth="true" hidden="true" outlineLevel="0" max="3" min="3" style="2" width="17.85"/>
    <col collapsed="false" customWidth="true" hidden="false" outlineLevel="0" max="4" min="4" style="2" width="12.28"/>
    <col collapsed="false" customWidth="true" hidden="false" outlineLevel="0" max="6" min="5" style="2" width="15.14"/>
    <col collapsed="false" customWidth="true" hidden="false" outlineLevel="0" max="7" min="7" style="2" width="28.42"/>
    <col collapsed="false" customWidth="true" hidden="false" outlineLevel="0" max="8" min="8" style="3" width="13.71"/>
    <col collapsed="false" customWidth="true" hidden="false" outlineLevel="0" max="9" min="9" style="4" width="13.71"/>
    <col collapsed="false" customWidth="true" hidden="true" outlineLevel="0" max="10" min="10" style="4" width="13.71"/>
    <col collapsed="false" customWidth="true" hidden="false" outlineLevel="0" max="11" min="11" style="2" width="35.14"/>
    <col collapsed="false" customWidth="true" hidden="false" outlineLevel="0" max="12" min="12" style="5" width="13.71"/>
    <col collapsed="false" customWidth="true" hidden="false" outlineLevel="0" max="13" min="13" style="2" width="25.85"/>
    <col collapsed="false" customWidth="true" hidden="false" outlineLevel="0" max="14" min="14" style="6" width="18.85"/>
    <col collapsed="false" customWidth="true" hidden="true" outlineLevel="0" max="15" min="15" style="7" width="18.28"/>
    <col collapsed="false" customWidth="true" hidden="false" outlineLevel="0" max="16" min="16" style="5" width="20"/>
    <col collapsed="false" customWidth="true" hidden="false" outlineLevel="0" max="17" min="17" style="2" width="22.71"/>
    <col collapsed="false" customWidth="true" hidden="false" outlineLevel="0" max="18" min="18" style="2" width="21.43"/>
    <col collapsed="false" customWidth="true" hidden="false" outlineLevel="0" max="19" min="19" style="2" width="16"/>
    <col collapsed="false" customWidth="true" hidden="false" outlineLevel="0" max="20" min="20" style="2" width="18"/>
    <col collapsed="false" customWidth="true" hidden="false" outlineLevel="0" max="21" min="21" style="2" width="18.57"/>
    <col collapsed="false" customWidth="true" hidden="false" outlineLevel="0" max="22" min="22" style="2" width="19.71"/>
    <col collapsed="false" customWidth="true" hidden="false" outlineLevel="0" max="23" min="23" style="2" width="12.43"/>
    <col collapsed="false" customWidth="true" hidden="true" outlineLevel="0" max="24" min="24" style="5" width="12"/>
    <col collapsed="false" customWidth="true" hidden="true" outlineLevel="0" max="25" min="25" style="5" width="10.85"/>
    <col collapsed="false" customWidth="true" hidden="false" outlineLevel="0" max="26" min="26" style="5" width="44.85"/>
    <col collapsed="false" customWidth="true" hidden="false" outlineLevel="0" max="27" min="27" style="5" width="12.71"/>
    <col collapsed="false" customWidth="true" hidden="false" outlineLevel="0" max="28" min="28" style="5" width="10.85"/>
    <col collapsed="false" customWidth="true" hidden="false" outlineLevel="0" max="1025" min="29" style="5" width="9.14"/>
  </cols>
  <sheetData>
    <row r="1" customFormat="false" ht="14.9" hidden="false" customHeight="false" outlineLevel="0" collapsed="false">
      <c r="A1" s="8" t="s">
        <v>0</v>
      </c>
      <c r="B1" s="9" t="s">
        <v>1</v>
      </c>
      <c r="C1" s="9" t="s">
        <v>2</v>
      </c>
      <c r="D1" s="9" t="s">
        <v>3</v>
      </c>
      <c r="E1" s="9" t="s">
        <v>4</v>
      </c>
      <c r="F1" s="9" t="s">
        <v>5</v>
      </c>
      <c r="G1" s="9" t="s">
        <v>6</v>
      </c>
      <c r="H1" s="10" t="s">
        <v>7</v>
      </c>
      <c r="I1" s="11" t="s">
        <v>8</v>
      </c>
      <c r="J1" s="11" t="s">
        <v>9</v>
      </c>
      <c r="K1" s="9" t="s">
        <v>6</v>
      </c>
      <c r="L1" s="12" t="s">
        <v>10</v>
      </c>
      <c r="M1" s="13" t="s">
        <v>11</v>
      </c>
      <c r="N1" s="14" t="s">
        <v>12</v>
      </c>
      <c r="O1" s="15" t="s">
        <v>13</v>
      </c>
      <c r="P1" s="16" t="s">
        <v>14</v>
      </c>
      <c r="Q1" s="17" t="s">
        <v>15</v>
      </c>
      <c r="R1" s="17" t="s">
        <v>16</v>
      </c>
      <c r="S1" s="17" t="s">
        <v>13</v>
      </c>
      <c r="T1" s="17" t="s">
        <v>17</v>
      </c>
      <c r="U1" s="17" t="s">
        <v>18</v>
      </c>
      <c r="V1" s="17" t="s">
        <v>19</v>
      </c>
      <c r="W1" s="17" t="s">
        <v>20</v>
      </c>
      <c r="X1" s="18"/>
      <c r="Y1" s="19"/>
      <c r="Z1" s="20" t="s">
        <v>21</v>
      </c>
    </row>
    <row r="2" customFormat="false" ht="22.5" hidden="false" customHeight="true" outlineLevel="0" collapsed="false">
      <c r="A2" s="21" t="n">
        <v>1</v>
      </c>
      <c r="B2" s="22" t="s">
        <v>22</v>
      </c>
      <c r="C2" s="22" t="s">
        <v>23</v>
      </c>
      <c r="D2" s="22" t="s">
        <v>24</v>
      </c>
      <c r="E2" s="22" t="s">
        <v>25</v>
      </c>
      <c r="F2" s="22"/>
      <c r="G2" s="23" t="s">
        <v>26</v>
      </c>
      <c r="H2" s="24"/>
      <c r="I2" s="25"/>
      <c r="J2" s="25"/>
      <c r="K2" s="26" t="s">
        <v>27</v>
      </c>
      <c r="L2" s="27" t="n">
        <v>4082</v>
      </c>
      <c r="M2" s="28" t="s">
        <v>28</v>
      </c>
      <c r="N2" s="29" t="s">
        <v>29</v>
      </c>
      <c r="O2" s="30" t="n">
        <v>13742400</v>
      </c>
      <c r="P2" s="31" t="s">
        <v>30</v>
      </c>
      <c r="Q2" s="32"/>
      <c r="R2" s="32" t="s">
        <v>31</v>
      </c>
      <c r="S2" s="33"/>
      <c r="T2" s="33"/>
      <c r="U2" s="33"/>
      <c r="V2" s="33"/>
      <c r="W2" s="33"/>
      <c r="X2" s="34" t="n">
        <f aca="false">H2-S2</f>
        <v>0</v>
      </c>
      <c r="Z2" s="35"/>
      <c r="AA2" s="34" t="n">
        <f aca="false">H2-S2</f>
        <v>0</v>
      </c>
    </row>
    <row r="3" customFormat="false" ht="22.5" hidden="false" customHeight="true" outlineLevel="0" collapsed="false">
      <c r="A3" s="21"/>
      <c r="B3" s="22" t="s">
        <v>32</v>
      </c>
      <c r="C3" s="22" t="s">
        <v>23</v>
      </c>
      <c r="D3" s="22" t="s">
        <v>24</v>
      </c>
      <c r="E3" s="22" t="s">
        <v>25</v>
      </c>
      <c r="F3" s="22"/>
      <c r="G3" s="23" t="s">
        <v>33</v>
      </c>
      <c r="H3" s="24"/>
      <c r="I3" s="25"/>
      <c r="J3" s="25"/>
      <c r="K3" s="26" t="s">
        <v>34</v>
      </c>
      <c r="L3" s="27" t="n">
        <v>4115</v>
      </c>
      <c r="M3" s="28" t="s">
        <v>35</v>
      </c>
      <c r="N3" s="29" t="s">
        <v>36</v>
      </c>
      <c r="O3" s="30" t="n">
        <f aca="false">VLOOKUP(N3,[1]Sheet1!$C$2:$K$66,3,0)</f>
        <v>31438200</v>
      </c>
      <c r="P3" s="31" t="s">
        <v>37</v>
      </c>
      <c r="Q3" s="32"/>
      <c r="R3" s="32" t="s">
        <v>31</v>
      </c>
      <c r="S3" s="33"/>
      <c r="T3" s="33"/>
      <c r="U3" s="33"/>
      <c r="V3" s="33"/>
      <c r="W3" s="33"/>
      <c r="X3" s="34" t="n">
        <f aca="false">H3-S3</f>
        <v>0</v>
      </c>
      <c r="Z3" s="35"/>
      <c r="AA3" s="34" t="n">
        <f aca="false">H3-S3</f>
        <v>0</v>
      </c>
    </row>
    <row r="4" customFormat="false" ht="22.5" hidden="false" customHeight="true" outlineLevel="0" collapsed="false">
      <c r="A4" s="21"/>
      <c r="B4" s="22" t="s">
        <v>38</v>
      </c>
      <c r="C4" s="22" t="s">
        <v>23</v>
      </c>
      <c r="D4" s="22" t="s">
        <v>24</v>
      </c>
      <c r="E4" s="22" t="s">
        <v>25</v>
      </c>
      <c r="F4" s="22"/>
      <c r="G4" s="23" t="s">
        <v>39</v>
      </c>
      <c r="H4" s="24"/>
      <c r="I4" s="25"/>
      <c r="J4" s="25"/>
      <c r="K4" s="26" t="s">
        <v>40</v>
      </c>
      <c r="L4" s="27" t="n">
        <v>4116</v>
      </c>
      <c r="M4" s="28" t="s">
        <v>41</v>
      </c>
      <c r="N4" s="29" t="s">
        <v>42</v>
      </c>
      <c r="O4" s="30" t="n">
        <v>24662000</v>
      </c>
      <c r="P4" s="31" t="s">
        <v>37</v>
      </c>
      <c r="Q4" s="32"/>
      <c r="R4" s="32" t="s">
        <v>31</v>
      </c>
      <c r="S4" s="33"/>
      <c r="T4" s="33"/>
      <c r="U4" s="33"/>
      <c r="V4" s="33"/>
      <c r="W4" s="33"/>
      <c r="X4" s="34" t="n">
        <f aca="false">H4-S4</f>
        <v>0</v>
      </c>
      <c r="Z4" s="35"/>
      <c r="AA4" s="34" t="n">
        <f aca="false">H4-S4</f>
        <v>0</v>
      </c>
    </row>
    <row r="5" customFormat="false" ht="22.5" hidden="false" customHeight="true" outlineLevel="0" collapsed="false">
      <c r="A5" s="21"/>
      <c r="B5" s="22" t="s">
        <v>43</v>
      </c>
      <c r="C5" s="22" t="s">
        <v>23</v>
      </c>
      <c r="D5" s="22" t="s">
        <v>24</v>
      </c>
      <c r="E5" s="22" t="s">
        <v>25</v>
      </c>
      <c r="F5" s="22"/>
      <c r="G5" s="23" t="s">
        <v>44</v>
      </c>
      <c r="H5" s="24"/>
      <c r="I5" s="25"/>
      <c r="J5" s="25"/>
      <c r="K5" s="26" t="s">
        <v>45</v>
      </c>
      <c r="L5" s="27" t="n">
        <v>4117</v>
      </c>
      <c r="M5" s="28" t="s">
        <v>46</v>
      </c>
      <c r="N5" s="29" t="s">
        <v>47</v>
      </c>
      <c r="O5" s="30" t="n">
        <v>20137200</v>
      </c>
      <c r="P5" s="31" t="s">
        <v>37</v>
      </c>
      <c r="Q5" s="32"/>
      <c r="R5" s="32" t="s">
        <v>31</v>
      </c>
      <c r="S5" s="33"/>
      <c r="T5" s="33"/>
      <c r="U5" s="33"/>
      <c r="V5" s="33"/>
      <c r="W5" s="33"/>
      <c r="X5" s="34" t="n">
        <f aca="false">H5-S5</f>
        <v>0</v>
      </c>
      <c r="Z5" s="35"/>
      <c r="AA5" s="34" t="n">
        <f aca="false">H5-S5</f>
        <v>0</v>
      </c>
    </row>
    <row r="6" customFormat="false" ht="22.5" hidden="false" customHeight="true" outlineLevel="0" collapsed="false">
      <c r="A6" s="21"/>
      <c r="B6" s="22" t="s">
        <v>48</v>
      </c>
      <c r="C6" s="22" t="s">
        <v>23</v>
      </c>
      <c r="D6" s="22" t="s">
        <v>24</v>
      </c>
      <c r="E6" s="22" t="s">
        <v>25</v>
      </c>
      <c r="F6" s="22"/>
      <c r="G6" s="23" t="s">
        <v>49</v>
      </c>
      <c r="H6" s="24"/>
      <c r="I6" s="25"/>
      <c r="J6" s="25"/>
      <c r="K6" s="26" t="s">
        <v>50</v>
      </c>
      <c r="L6" s="27" t="n">
        <v>4118</v>
      </c>
      <c r="M6" s="28" t="s">
        <v>51</v>
      </c>
      <c r="N6" s="29" t="s">
        <v>52</v>
      </c>
      <c r="O6" s="30" t="n">
        <f aca="false">VLOOKUP(N6,[1]Sheet1!$C$2:$K$66,3,0)</f>
        <v>31343600</v>
      </c>
      <c r="P6" s="31" t="s">
        <v>37</v>
      </c>
      <c r="Q6" s="32"/>
      <c r="R6" s="32" t="s">
        <v>31</v>
      </c>
      <c r="S6" s="33"/>
      <c r="T6" s="33"/>
      <c r="U6" s="33"/>
      <c r="V6" s="33"/>
      <c r="W6" s="33"/>
      <c r="X6" s="34" t="n">
        <f aca="false">H6-S6</f>
        <v>0</v>
      </c>
      <c r="Z6" s="35"/>
      <c r="AA6" s="34" t="n">
        <f aca="false">H6-S6</f>
        <v>0</v>
      </c>
    </row>
    <row r="7" customFormat="false" ht="15" hidden="false" customHeight="true" outlineLevel="0" collapsed="false">
      <c r="A7" s="21"/>
      <c r="B7" s="22" t="s">
        <v>53</v>
      </c>
      <c r="C7" s="22" t="s">
        <v>23</v>
      </c>
      <c r="D7" s="22" t="s">
        <v>24</v>
      </c>
      <c r="E7" s="22" t="s">
        <v>25</v>
      </c>
      <c r="F7" s="22"/>
      <c r="G7" s="23" t="s">
        <v>54</v>
      </c>
      <c r="H7" s="24"/>
      <c r="I7" s="25"/>
      <c r="J7" s="25"/>
      <c r="K7" s="26" t="s">
        <v>55</v>
      </c>
      <c r="L7" s="27" t="n">
        <v>4158</v>
      </c>
      <c r="M7" s="28" t="s">
        <v>28</v>
      </c>
      <c r="N7" s="29" t="s">
        <v>56</v>
      </c>
      <c r="O7" s="36" t="n">
        <f aca="false">VLOOKUP(N7,[1]Sheet1!$C$2:$K$66,3,0)</f>
        <v>915000</v>
      </c>
      <c r="P7" s="35"/>
      <c r="Q7" s="32"/>
      <c r="R7" s="32" t="s">
        <v>31</v>
      </c>
      <c r="S7" s="33"/>
      <c r="T7" s="33"/>
      <c r="U7" s="33"/>
      <c r="V7" s="33"/>
      <c r="W7" s="33"/>
      <c r="X7" s="34" t="n">
        <f aca="false">H7-S7</f>
        <v>0</v>
      </c>
      <c r="Z7" s="35"/>
      <c r="AA7" s="34" t="n">
        <f aca="false">H7-S7</f>
        <v>0</v>
      </c>
    </row>
    <row r="8" customFormat="false" ht="15" hidden="false" customHeight="true" outlineLevel="0" collapsed="false">
      <c r="A8" s="21"/>
      <c r="B8" s="22" t="s">
        <v>57</v>
      </c>
      <c r="C8" s="22" t="s">
        <v>23</v>
      </c>
      <c r="D8" s="22" t="s">
        <v>24</v>
      </c>
      <c r="E8" s="22" t="s">
        <v>25</v>
      </c>
      <c r="F8" s="22"/>
      <c r="G8" s="23" t="s">
        <v>58</v>
      </c>
      <c r="H8" s="24"/>
      <c r="I8" s="25"/>
      <c r="J8" s="25"/>
      <c r="K8" s="26" t="s">
        <v>59</v>
      </c>
      <c r="L8" s="27" t="n">
        <v>4160</v>
      </c>
      <c r="M8" s="28" t="s">
        <v>35</v>
      </c>
      <c r="N8" s="29" t="s">
        <v>60</v>
      </c>
      <c r="O8" s="36" t="n">
        <f aca="false">VLOOKUP(N8,[1]Sheet1!$C$2:$K$66,3,0)</f>
        <v>2685000</v>
      </c>
      <c r="P8" s="35"/>
      <c r="Q8" s="32"/>
      <c r="R8" s="32" t="s">
        <v>31</v>
      </c>
      <c r="S8" s="33"/>
      <c r="T8" s="33"/>
      <c r="U8" s="33"/>
      <c r="V8" s="33"/>
      <c r="W8" s="33"/>
      <c r="X8" s="34" t="n">
        <f aca="false">H8-S8</f>
        <v>0</v>
      </c>
      <c r="Z8" s="35"/>
      <c r="AA8" s="34" t="n">
        <f aca="false">H8-S8</f>
        <v>0</v>
      </c>
    </row>
    <row r="9" customFormat="false" ht="15" hidden="false" customHeight="true" outlineLevel="0" collapsed="false">
      <c r="A9" s="21"/>
      <c r="B9" s="22" t="s">
        <v>61</v>
      </c>
      <c r="C9" s="22" t="s">
        <v>23</v>
      </c>
      <c r="D9" s="22" t="s">
        <v>24</v>
      </c>
      <c r="E9" s="22" t="s">
        <v>25</v>
      </c>
      <c r="F9" s="22"/>
      <c r="G9" s="23" t="s">
        <v>62</v>
      </c>
      <c r="H9" s="24"/>
      <c r="I9" s="25"/>
      <c r="J9" s="25"/>
      <c r="K9" s="26" t="s">
        <v>63</v>
      </c>
      <c r="L9" s="27" t="n">
        <v>4161</v>
      </c>
      <c r="M9" s="28" t="s">
        <v>41</v>
      </c>
      <c r="N9" s="29" t="s">
        <v>64</v>
      </c>
      <c r="O9" s="36" t="n">
        <f aca="false">VLOOKUP(N9,[1]Sheet1!$C$2:$K$66,3,0)</f>
        <v>2210000</v>
      </c>
      <c r="P9" s="35"/>
      <c r="Q9" s="32"/>
      <c r="R9" s="32" t="s">
        <v>31</v>
      </c>
      <c r="S9" s="33"/>
      <c r="T9" s="33"/>
      <c r="U9" s="33"/>
      <c r="V9" s="33"/>
      <c r="W9" s="33"/>
      <c r="X9" s="34" t="n">
        <f aca="false">H9-S9</f>
        <v>0</v>
      </c>
      <c r="Z9" s="35"/>
      <c r="AA9" s="34" t="n">
        <f aca="false">H9-S9</f>
        <v>0</v>
      </c>
    </row>
    <row r="10" customFormat="false" ht="15" hidden="false" customHeight="true" outlineLevel="0" collapsed="false">
      <c r="A10" s="21"/>
      <c r="B10" s="22" t="s">
        <v>65</v>
      </c>
      <c r="C10" s="22" t="s">
        <v>23</v>
      </c>
      <c r="D10" s="22" t="s">
        <v>24</v>
      </c>
      <c r="E10" s="22" t="s">
        <v>25</v>
      </c>
      <c r="F10" s="22"/>
      <c r="G10" s="23" t="s">
        <v>66</v>
      </c>
      <c r="H10" s="24"/>
      <c r="I10" s="25"/>
      <c r="J10" s="25"/>
      <c r="K10" s="26" t="s">
        <v>67</v>
      </c>
      <c r="L10" s="27" t="n">
        <v>4162</v>
      </c>
      <c r="M10" s="28" t="s">
        <v>46</v>
      </c>
      <c r="N10" s="29" t="s">
        <v>68</v>
      </c>
      <c r="O10" s="36" t="n">
        <f aca="false">VLOOKUP(N10,[1]Sheet1!$C$2:$K$66,3,0)</f>
        <v>2090000</v>
      </c>
      <c r="P10" s="35"/>
      <c r="Q10" s="32"/>
      <c r="R10" s="32" t="s">
        <v>31</v>
      </c>
      <c r="S10" s="33"/>
      <c r="T10" s="33"/>
      <c r="U10" s="33"/>
      <c r="V10" s="33"/>
      <c r="W10" s="33"/>
      <c r="X10" s="34" t="n">
        <f aca="false">H10-S10</f>
        <v>0</v>
      </c>
      <c r="Z10" s="35"/>
      <c r="AA10" s="34" t="n">
        <f aca="false">H10-S10</f>
        <v>0</v>
      </c>
    </row>
    <row r="11" customFormat="false" ht="15" hidden="false" customHeight="true" outlineLevel="0" collapsed="false">
      <c r="A11" s="21"/>
      <c r="B11" s="22" t="s">
        <v>69</v>
      </c>
      <c r="C11" s="22" t="s">
        <v>23</v>
      </c>
      <c r="D11" s="22" t="s">
        <v>24</v>
      </c>
      <c r="E11" s="22" t="s">
        <v>25</v>
      </c>
      <c r="F11" s="22"/>
      <c r="G11" s="23" t="s">
        <v>70</v>
      </c>
      <c r="H11" s="24"/>
      <c r="I11" s="25"/>
      <c r="J11" s="25"/>
      <c r="K11" s="26" t="s">
        <v>71</v>
      </c>
      <c r="L11" s="27" t="n">
        <v>4163</v>
      </c>
      <c r="M11" s="28" t="s">
        <v>51</v>
      </c>
      <c r="N11" s="29" t="s">
        <v>72</v>
      </c>
      <c r="O11" s="36" t="n">
        <f aca="false">VLOOKUP(N11,[1]Sheet1!$C$2:$K$66,3,0)</f>
        <v>3125000</v>
      </c>
      <c r="P11" s="35"/>
      <c r="Q11" s="32"/>
      <c r="R11" s="32" t="s">
        <v>31</v>
      </c>
      <c r="S11" s="33"/>
      <c r="T11" s="33"/>
      <c r="U11" s="33"/>
      <c r="V11" s="33"/>
      <c r="W11" s="33"/>
      <c r="X11" s="34" t="n">
        <f aca="false">H11-S11</f>
        <v>0</v>
      </c>
      <c r="Z11" s="35"/>
      <c r="AA11" s="34" t="n">
        <f aca="false">H11-S11</f>
        <v>0</v>
      </c>
    </row>
    <row r="12" customFormat="false" ht="33.75" hidden="false" customHeight="true" outlineLevel="0" collapsed="false">
      <c r="A12" s="21"/>
      <c r="B12" s="26" t="s">
        <v>73</v>
      </c>
      <c r="C12" s="22" t="s">
        <v>23</v>
      </c>
      <c r="D12" s="26" t="s">
        <v>24</v>
      </c>
      <c r="E12" s="22" t="s">
        <v>25</v>
      </c>
      <c r="F12" s="26"/>
      <c r="G12" s="23" t="s">
        <v>74</v>
      </c>
      <c r="H12" s="24"/>
      <c r="I12" s="25"/>
      <c r="J12" s="25"/>
      <c r="K12" s="26" t="s">
        <v>75</v>
      </c>
      <c r="L12" s="27" t="n">
        <v>4068</v>
      </c>
      <c r="M12" s="28" t="s">
        <v>76</v>
      </c>
      <c r="N12" s="29" t="s">
        <v>77</v>
      </c>
      <c r="O12" s="36" t="n">
        <f aca="false">VLOOKUP(N12,[1]Sheet1!$C$2:$K$66,3,0)</f>
        <v>600000</v>
      </c>
      <c r="P12" s="35"/>
      <c r="Q12" s="32"/>
      <c r="R12" s="32" t="s">
        <v>31</v>
      </c>
      <c r="S12" s="33"/>
      <c r="T12" s="33"/>
      <c r="U12" s="33"/>
      <c r="V12" s="33"/>
      <c r="W12" s="33"/>
      <c r="X12" s="34" t="n">
        <f aca="false">H12-S12</f>
        <v>0</v>
      </c>
      <c r="Z12" s="35"/>
      <c r="AA12" s="34" t="n">
        <f aca="false">H12-S12</f>
        <v>0</v>
      </c>
    </row>
    <row r="13" customFormat="false" ht="45" hidden="false" customHeight="true" outlineLevel="0" collapsed="false">
      <c r="A13" s="8" t="n">
        <v>2</v>
      </c>
      <c r="B13" s="26" t="s">
        <v>78</v>
      </c>
      <c r="C13" s="26" t="s">
        <v>79</v>
      </c>
      <c r="D13" s="26" t="s">
        <v>24</v>
      </c>
      <c r="E13" s="22" t="s">
        <v>25</v>
      </c>
      <c r="F13" s="26"/>
      <c r="G13" s="23" t="s">
        <v>80</v>
      </c>
      <c r="H13" s="24"/>
      <c r="I13" s="25"/>
      <c r="J13" s="25"/>
      <c r="K13" s="26" t="s">
        <v>81</v>
      </c>
      <c r="L13" s="27" t="n">
        <v>4151</v>
      </c>
      <c r="M13" s="28" t="s">
        <v>82</v>
      </c>
      <c r="N13" s="29" t="s">
        <v>83</v>
      </c>
      <c r="O13" s="36" t="e">
        <f aca="false">VLOOKUP(N13,[1]Sheet1!$C$2:$K$66,3,0)</f>
        <v>#N/A</v>
      </c>
      <c r="P13" s="35"/>
      <c r="Q13" s="32"/>
      <c r="R13" s="32" t="s">
        <v>31</v>
      </c>
      <c r="S13" s="33"/>
      <c r="T13" s="33"/>
      <c r="U13" s="33"/>
      <c r="V13" s="33"/>
      <c r="W13" s="33"/>
      <c r="X13" s="34" t="n">
        <f aca="false">H13-S13</f>
        <v>0</v>
      </c>
      <c r="Z13" s="35"/>
      <c r="AA13" s="34" t="n">
        <f aca="false">H13-S13</f>
        <v>0</v>
      </c>
    </row>
    <row r="14" customFormat="false" ht="33.75" hidden="false" customHeight="true" outlineLevel="0" collapsed="false">
      <c r="A14" s="8" t="n">
        <v>3</v>
      </c>
      <c r="B14" s="26" t="s">
        <v>84</v>
      </c>
      <c r="C14" s="26" t="s">
        <v>85</v>
      </c>
      <c r="D14" s="26" t="s">
        <v>24</v>
      </c>
      <c r="E14" s="22" t="s">
        <v>25</v>
      </c>
      <c r="F14" s="26"/>
      <c r="G14" s="23" t="s">
        <v>86</v>
      </c>
      <c r="H14" s="24"/>
      <c r="I14" s="25"/>
      <c r="J14" s="25"/>
      <c r="K14" s="26" t="s">
        <v>87</v>
      </c>
      <c r="L14" s="27" t="n">
        <v>4002</v>
      </c>
      <c r="M14" s="28" t="s">
        <v>88</v>
      </c>
      <c r="N14" s="29" t="s">
        <v>89</v>
      </c>
      <c r="O14" s="36"/>
      <c r="P14" s="35"/>
      <c r="Q14" s="32" t="s">
        <v>90</v>
      </c>
      <c r="R14" s="32" t="s">
        <v>91</v>
      </c>
      <c r="S14" s="33"/>
      <c r="T14" s="33"/>
      <c r="U14" s="33"/>
      <c r="V14" s="33"/>
      <c r="W14" s="33"/>
      <c r="X14" s="34" t="n">
        <f aca="false">H14-S14</f>
        <v>0</v>
      </c>
      <c r="Z14" s="35"/>
      <c r="AA14" s="34" t="n">
        <f aca="false">H14-S14</f>
        <v>0</v>
      </c>
    </row>
    <row r="15" customFormat="false" ht="45" hidden="false" customHeight="true" outlineLevel="0" collapsed="false">
      <c r="A15" s="8" t="n">
        <v>4</v>
      </c>
      <c r="B15" s="26" t="s">
        <v>92</v>
      </c>
      <c r="C15" s="26" t="s">
        <v>93</v>
      </c>
      <c r="D15" s="26" t="s">
        <v>24</v>
      </c>
      <c r="E15" s="22" t="s">
        <v>25</v>
      </c>
      <c r="F15" s="26"/>
      <c r="G15" s="23" t="s">
        <v>94</v>
      </c>
      <c r="H15" s="24"/>
      <c r="I15" s="25"/>
      <c r="J15" s="25"/>
      <c r="K15" s="26" t="s">
        <v>95</v>
      </c>
      <c r="L15" s="27" t="n">
        <v>4085</v>
      </c>
      <c r="M15" s="28" t="s">
        <v>96</v>
      </c>
      <c r="N15" s="29" t="n">
        <v>0</v>
      </c>
      <c r="O15" s="36"/>
      <c r="P15" s="35"/>
      <c r="Q15" s="32" t="s">
        <v>97</v>
      </c>
      <c r="R15" s="32" t="s">
        <v>98</v>
      </c>
      <c r="S15" s="33"/>
      <c r="T15" s="33"/>
      <c r="U15" s="33"/>
      <c r="V15" s="33"/>
      <c r="W15" s="33"/>
      <c r="X15" s="34" t="n">
        <f aca="false">H15-S15</f>
        <v>0</v>
      </c>
      <c r="Z15" s="35" t="s">
        <v>99</v>
      </c>
    </row>
    <row r="16" customFormat="false" ht="123.75" hidden="false" customHeight="true" outlineLevel="0" collapsed="false">
      <c r="A16" s="8" t="n">
        <v>5</v>
      </c>
      <c r="B16" s="26" t="s">
        <v>100</v>
      </c>
      <c r="C16" s="26" t="s">
        <v>101</v>
      </c>
      <c r="D16" s="26" t="s">
        <v>24</v>
      </c>
      <c r="E16" s="22" t="s">
        <v>25</v>
      </c>
      <c r="F16" s="26"/>
      <c r="G16" s="23" t="s">
        <v>102</v>
      </c>
      <c r="H16" s="24"/>
      <c r="I16" s="25"/>
      <c r="J16" s="25"/>
      <c r="K16" s="26" t="s">
        <v>103</v>
      </c>
      <c r="L16" s="27" t="n">
        <v>4132</v>
      </c>
      <c r="M16" s="28" t="s">
        <v>104</v>
      </c>
      <c r="N16" s="29" t="s">
        <v>105</v>
      </c>
      <c r="O16" s="30" t="n">
        <f aca="false">VLOOKUP(N16,[1]Sheet1!$C$2:$K$66,3,0)</f>
        <v>3870000</v>
      </c>
      <c r="P16" s="31" t="s">
        <v>106</v>
      </c>
      <c r="Q16" s="32"/>
      <c r="R16" s="32" t="s">
        <v>31</v>
      </c>
      <c r="S16" s="33"/>
      <c r="T16" s="33"/>
      <c r="U16" s="33"/>
      <c r="V16" s="33"/>
      <c r="W16" s="33"/>
      <c r="X16" s="34" t="n">
        <f aca="false">H16-S16</f>
        <v>0</v>
      </c>
      <c r="Z16" s="35"/>
      <c r="AA16" s="34" t="n">
        <f aca="false">H16-S16</f>
        <v>0</v>
      </c>
    </row>
    <row r="17" customFormat="false" ht="33.75" hidden="false" customHeight="true" outlineLevel="0" collapsed="false">
      <c r="A17" s="8" t="n">
        <v>6</v>
      </c>
      <c r="B17" s="26" t="s">
        <v>107</v>
      </c>
      <c r="C17" s="26" t="s">
        <v>85</v>
      </c>
      <c r="D17" s="26" t="s">
        <v>24</v>
      </c>
      <c r="E17" s="22" t="s">
        <v>25</v>
      </c>
      <c r="F17" s="26"/>
      <c r="G17" s="23" t="s">
        <v>108</v>
      </c>
      <c r="H17" s="24"/>
      <c r="I17" s="25"/>
      <c r="J17" s="25"/>
      <c r="K17" s="26" t="s">
        <v>109</v>
      </c>
      <c r="L17" s="27" t="n">
        <v>4150</v>
      </c>
      <c r="M17" s="28" t="s">
        <v>110</v>
      </c>
      <c r="N17" s="29" t="s">
        <v>111</v>
      </c>
      <c r="O17" s="30" t="n">
        <v>2000000</v>
      </c>
      <c r="P17" s="31" t="s">
        <v>112</v>
      </c>
      <c r="Q17" s="32"/>
      <c r="R17" s="32" t="s">
        <v>31</v>
      </c>
      <c r="S17" s="33"/>
      <c r="T17" s="33"/>
      <c r="U17" s="33"/>
      <c r="V17" s="33"/>
      <c r="W17" s="33"/>
      <c r="X17" s="34" t="n">
        <f aca="false">H17-S17</f>
        <v>0</v>
      </c>
      <c r="Z17" s="35"/>
      <c r="AA17" s="34" t="n">
        <f aca="false">H17-S17</f>
        <v>0</v>
      </c>
    </row>
    <row r="18" customFormat="false" ht="33.75" hidden="false" customHeight="true" outlineLevel="0" collapsed="false">
      <c r="A18" s="8" t="n">
        <v>7</v>
      </c>
      <c r="B18" s="26" t="s">
        <v>113</v>
      </c>
      <c r="C18" s="26" t="s">
        <v>93</v>
      </c>
      <c r="D18" s="26" t="s">
        <v>24</v>
      </c>
      <c r="E18" s="22" t="s">
        <v>25</v>
      </c>
      <c r="F18" s="26"/>
      <c r="G18" s="23" t="s">
        <v>114</v>
      </c>
      <c r="H18" s="37"/>
      <c r="I18" s="37"/>
      <c r="J18" s="37"/>
      <c r="K18" s="26" t="s">
        <v>115</v>
      </c>
      <c r="L18" s="27" t="n">
        <v>4157</v>
      </c>
      <c r="M18" s="28" t="s">
        <v>116</v>
      </c>
      <c r="N18" s="29" t="n">
        <v>0</v>
      </c>
      <c r="O18" s="36"/>
      <c r="P18" s="36"/>
      <c r="Q18" s="32"/>
      <c r="R18" s="32"/>
      <c r="S18" s="33"/>
      <c r="T18" s="33"/>
      <c r="U18" s="33"/>
      <c r="V18" s="33"/>
      <c r="W18" s="33"/>
      <c r="X18" s="34" t="n">
        <f aca="false">H18-S18</f>
        <v>0</v>
      </c>
      <c r="Z18" s="35"/>
    </row>
    <row r="19" customFormat="false" ht="33.75" hidden="false" customHeight="true" outlineLevel="0" collapsed="false">
      <c r="A19" s="8" t="n">
        <v>8</v>
      </c>
      <c r="B19" s="26" t="s">
        <v>117</v>
      </c>
      <c r="C19" s="26" t="s">
        <v>118</v>
      </c>
      <c r="D19" s="26" t="s">
        <v>24</v>
      </c>
      <c r="E19" s="22" t="s">
        <v>25</v>
      </c>
      <c r="F19" s="26"/>
      <c r="G19" s="23" t="s">
        <v>119</v>
      </c>
      <c r="H19" s="24"/>
      <c r="I19" s="25"/>
      <c r="J19" s="25"/>
      <c r="K19" s="26" t="s">
        <v>120</v>
      </c>
      <c r="L19" s="27" t="n">
        <v>3936</v>
      </c>
      <c r="M19" s="28" t="s">
        <v>121</v>
      </c>
      <c r="N19" s="29" t="n">
        <v>0</v>
      </c>
      <c r="O19" s="36"/>
      <c r="P19" s="35"/>
      <c r="Q19" s="32"/>
      <c r="R19" s="32" t="s">
        <v>91</v>
      </c>
      <c r="S19" s="33"/>
      <c r="T19" s="33"/>
      <c r="U19" s="33"/>
      <c r="V19" s="33"/>
      <c r="W19" s="33"/>
      <c r="X19" s="34" t="n">
        <f aca="false">H19-S19</f>
        <v>0</v>
      </c>
      <c r="Z19" s="35"/>
    </row>
    <row r="20" customFormat="false" ht="22.5" hidden="false" customHeight="true" outlineLevel="0" collapsed="false">
      <c r="A20" s="8" t="n">
        <v>9</v>
      </c>
      <c r="B20" s="26" t="s">
        <v>122</v>
      </c>
      <c r="C20" s="26" t="s">
        <v>101</v>
      </c>
      <c r="D20" s="26" t="s">
        <v>24</v>
      </c>
      <c r="E20" s="22" t="s">
        <v>25</v>
      </c>
      <c r="F20" s="26"/>
      <c r="G20" s="23" t="s">
        <v>123</v>
      </c>
      <c r="H20" s="24"/>
      <c r="I20" s="25"/>
      <c r="J20" s="25"/>
      <c r="K20" s="26" t="s">
        <v>124</v>
      </c>
      <c r="L20" s="27" t="n">
        <v>4127</v>
      </c>
      <c r="M20" s="28" t="s">
        <v>125</v>
      </c>
      <c r="N20" s="29" t="n">
        <v>0</v>
      </c>
      <c r="O20" s="30"/>
      <c r="P20" s="31" t="s">
        <v>126</v>
      </c>
      <c r="Q20" s="32" t="s">
        <v>127</v>
      </c>
      <c r="R20" s="32" t="s">
        <v>128</v>
      </c>
      <c r="S20" s="33"/>
      <c r="T20" s="33"/>
      <c r="U20" s="33"/>
      <c r="V20" s="33"/>
      <c r="W20" s="33"/>
      <c r="X20" s="34" t="n">
        <f aca="false">H20-S20</f>
        <v>0</v>
      </c>
      <c r="Z20" s="35" t="s">
        <v>129</v>
      </c>
    </row>
    <row r="21" customFormat="false" ht="15" hidden="false" customHeight="true" outlineLevel="0" collapsed="false">
      <c r="A21" s="8" t="n">
        <v>10</v>
      </c>
      <c r="B21" s="26" t="s">
        <v>130</v>
      </c>
      <c r="C21" s="26" t="s">
        <v>85</v>
      </c>
      <c r="D21" s="26" t="s">
        <v>24</v>
      </c>
      <c r="E21" s="22" t="s">
        <v>25</v>
      </c>
      <c r="F21" s="26"/>
      <c r="G21" s="26" t="s">
        <v>131</v>
      </c>
      <c r="H21" s="24"/>
      <c r="I21" s="25"/>
      <c r="J21" s="25"/>
      <c r="K21" s="26" t="s">
        <v>132</v>
      </c>
      <c r="L21" s="27" t="n">
        <v>3921</v>
      </c>
      <c r="M21" s="28" t="s">
        <v>133</v>
      </c>
      <c r="N21" s="29" t="s">
        <v>134</v>
      </c>
      <c r="O21" s="36"/>
      <c r="P21" s="35"/>
      <c r="Q21" s="32"/>
      <c r="R21" s="32" t="s">
        <v>31</v>
      </c>
      <c r="S21" s="33"/>
      <c r="T21" s="33"/>
      <c r="U21" s="33"/>
      <c r="V21" s="33"/>
      <c r="W21" s="33"/>
      <c r="X21" s="34" t="n">
        <f aca="false">H21-S21</f>
        <v>0</v>
      </c>
      <c r="Z21" s="35"/>
      <c r="AA21" s="34" t="n">
        <f aca="false">H21-S21</f>
        <v>0</v>
      </c>
    </row>
    <row r="22" customFormat="false" ht="56.25" hidden="false" customHeight="true" outlineLevel="0" collapsed="false">
      <c r="A22" s="8" t="n">
        <v>11</v>
      </c>
      <c r="B22" s="26" t="s">
        <v>135</v>
      </c>
      <c r="C22" s="26" t="s">
        <v>101</v>
      </c>
      <c r="D22" s="26" t="s">
        <v>24</v>
      </c>
      <c r="E22" s="22" t="s">
        <v>25</v>
      </c>
      <c r="F22" s="26"/>
      <c r="G22" s="23" t="s">
        <v>136</v>
      </c>
      <c r="H22" s="24"/>
      <c r="I22" s="25"/>
      <c r="J22" s="25"/>
      <c r="K22" s="26" t="s">
        <v>137</v>
      </c>
      <c r="L22" s="27" t="n">
        <v>4133</v>
      </c>
      <c r="M22" s="28" t="s">
        <v>138</v>
      </c>
      <c r="N22" s="29" t="s">
        <v>139</v>
      </c>
      <c r="O22" s="36"/>
      <c r="P22" s="35"/>
      <c r="Q22" s="32"/>
      <c r="R22" s="32" t="s">
        <v>31</v>
      </c>
      <c r="S22" s="33"/>
      <c r="T22" s="33"/>
      <c r="U22" s="33"/>
      <c r="V22" s="33"/>
      <c r="W22" s="33"/>
      <c r="X22" s="34" t="n">
        <f aca="false">H22-S22</f>
        <v>0</v>
      </c>
      <c r="Z22" s="35" t="s">
        <v>129</v>
      </c>
    </row>
    <row r="23" customFormat="false" ht="112.5" hidden="false" customHeight="true" outlineLevel="0" collapsed="false">
      <c r="A23" s="8" t="n">
        <v>12</v>
      </c>
      <c r="B23" s="26" t="s">
        <v>140</v>
      </c>
      <c r="C23" s="26" t="s">
        <v>118</v>
      </c>
      <c r="D23" s="26" t="s">
        <v>24</v>
      </c>
      <c r="E23" s="22" t="s">
        <v>25</v>
      </c>
      <c r="F23" s="26"/>
      <c r="G23" s="23" t="s">
        <v>141</v>
      </c>
      <c r="H23" s="24"/>
      <c r="I23" s="25"/>
      <c r="J23" s="25"/>
      <c r="K23" s="26" t="s">
        <v>142</v>
      </c>
      <c r="L23" s="27" t="n">
        <v>3927</v>
      </c>
      <c r="M23" s="28" t="s">
        <v>143</v>
      </c>
      <c r="N23" s="29" t="s">
        <v>144</v>
      </c>
      <c r="O23" s="36" t="n">
        <v>500000</v>
      </c>
      <c r="P23" s="35"/>
      <c r="Q23" s="32"/>
      <c r="R23" s="32" t="s">
        <v>31</v>
      </c>
      <c r="S23" s="33"/>
      <c r="T23" s="33"/>
      <c r="U23" s="33"/>
      <c r="V23" s="33"/>
      <c r="W23" s="33"/>
      <c r="X23" s="34" t="n">
        <f aca="false">H23-S23</f>
        <v>0</v>
      </c>
      <c r="Z23" s="35"/>
      <c r="AA23" s="34" t="n">
        <f aca="false">H23-S23</f>
        <v>0</v>
      </c>
    </row>
    <row r="24" customFormat="false" ht="22.5" hidden="false" customHeight="true" outlineLevel="0" collapsed="false">
      <c r="A24" s="8" t="n">
        <v>13</v>
      </c>
      <c r="B24" s="26" t="s">
        <v>145</v>
      </c>
      <c r="C24" s="26" t="s">
        <v>85</v>
      </c>
      <c r="D24" s="26" t="s">
        <v>24</v>
      </c>
      <c r="E24" s="22" t="s">
        <v>25</v>
      </c>
      <c r="F24" s="26"/>
      <c r="G24" s="26" t="s">
        <v>131</v>
      </c>
      <c r="H24" s="24"/>
      <c r="I24" s="25"/>
      <c r="J24" s="25"/>
      <c r="K24" s="26" t="s">
        <v>132</v>
      </c>
      <c r="L24" s="27" t="n">
        <v>4091</v>
      </c>
      <c r="M24" s="28" t="s">
        <v>146</v>
      </c>
      <c r="N24" s="29" t="n">
        <v>0</v>
      </c>
      <c r="O24" s="30"/>
      <c r="P24" s="31" t="s">
        <v>147</v>
      </c>
      <c r="Q24" s="32" t="s">
        <v>148</v>
      </c>
      <c r="R24" s="32" t="s">
        <v>149</v>
      </c>
      <c r="S24" s="33"/>
      <c r="T24" s="33"/>
      <c r="U24" s="33"/>
      <c r="V24" s="33"/>
      <c r="W24" s="33"/>
      <c r="X24" s="34" t="n">
        <f aca="false">H24-S24</f>
        <v>0</v>
      </c>
      <c r="Z24" s="35"/>
    </row>
    <row r="25" customFormat="false" ht="33.75" hidden="false" customHeight="true" outlineLevel="0" collapsed="false">
      <c r="A25" s="8" t="n">
        <v>14</v>
      </c>
      <c r="B25" s="26" t="s">
        <v>150</v>
      </c>
      <c r="C25" s="26" t="s">
        <v>151</v>
      </c>
      <c r="D25" s="26" t="s">
        <v>24</v>
      </c>
      <c r="E25" s="22" t="s">
        <v>25</v>
      </c>
      <c r="F25" s="26"/>
      <c r="G25" s="23" t="s">
        <v>152</v>
      </c>
      <c r="H25" s="24"/>
      <c r="I25" s="25"/>
      <c r="J25" s="25"/>
      <c r="K25" s="26" t="s">
        <v>153</v>
      </c>
      <c r="L25" s="27" t="n">
        <v>4087</v>
      </c>
      <c r="M25" s="28" t="s">
        <v>154</v>
      </c>
      <c r="N25" s="29" t="n">
        <v>0</v>
      </c>
      <c r="O25" s="36"/>
      <c r="P25" s="35"/>
      <c r="Q25" s="32" t="s">
        <v>155</v>
      </c>
      <c r="R25" s="32" t="s">
        <v>149</v>
      </c>
      <c r="S25" s="33"/>
      <c r="T25" s="33"/>
      <c r="U25" s="33"/>
      <c r="V25" s="33"/>
      <c r="W25" s="33"/>
      <c r="X25" s="34" t="n">
        <f aca="false">H25-S25</f>
        <v>0</v>
      </c>
      <c r="Z25" s="35"/>
    </row>
    <row r="26" customFormat="false" ht="33.75" hidden="false" customHeight="true" outlineLevel="0" collapsed="false">
      <c r="A26" s="8" t="n">
        <v>15</v>
      </c>
      <c r="B26" s="26" t="s">
        <v>156</v>
      </c>
      <c r="C26" s="26" t="s">
        <v>85</v>
      </c>
      <c r="D26" s="26" t="s">
        <v>24</v>
      </c>
      <c r="E26" s="22" t="s">
        <v>25</v>
      </c>
      <c r="F26" s="26"/>
      <c r="G26" s="23" t="s">
        <v>131</v>
      </c>
      <c r="H26" s="24"/>
      <c r="I26" s="25"/>
      <c r="J26" s="25"/>
      <c r="K26" s="26" t="s">
        <v>157</v>
      </c>
      <c r="L26" s="27" t="n">
        <v>451</v>
      </c>
      <c r="M26" s="28" t="s">
        <v>158</v>
      </c>
      <c r="N26" s="29" t="n">
        <v>0</v>
      </c>
      <c r="O26" s="30"/>
      <c r="P26" s="31" t="s">
        <v>159</v>
      </c>
      <c r="Q26" s="32" t="s">
        <v>160</v>
      </c>
      <c r="R26" s="32" t="s">
        <v>149</v>
      </c>
      <c r="S26" s="33"/>
      <c r="T26" s="33"/>
      <c r="U26" s="33"/>
      <c r="V26" s="33"/>
      <c r="W26" s="33"/>
      <c r="X26" s="34" t="n">
        <f aca="false">H26-S26</f>
        <v>0</v>
      </c>
      <c r="Z26" s="35"/>
    </row>
    <row r="27" customFormat="false" ht="15" hidden="false" customHeight="true" outlineLevel="0" collapsed="false">
      <c r="A27" s="8" t="n">
        <v>16</v>
      </c>
      <c r="B27" s="26" t="s">
        <v>161</v>
      </c>
      <c r="C27" s="26" t="s">
        <v>151</v>
      </c>
      <c r="D27" s="26" t="s">
        <v>24</v>
      </c>
      <c r="E27" s="22" t="s">
        <v>25</v>
      </c>
      <c r="F27" s="26"/>
      <c r="G27" s="23" t="s">
        <v>162</v>
      </c>
      <c r="H27" s="24"/>
      <c r="I27" s="25"/>
      <c r="J27" s="25"/>
      <c r="K27" s="26" t="s">
        <v>163</v>
      </c>
      <c r="L27" s="27" t="n">
        <v>3925</v>
      </c>
      <c r="M27" s="28" t="s">
        <v>164</v>
      </c>
      <c r="N27" s="29" t="s">
        <v>165</v>
      </c>
      <c r="O27" s="36"/>
      <c r="P27" s="35"/>
      <c r="Q27" s="32"/>
      <c r="R27" s="32" t="s">
        <v>31</v>
      </c>
      <c r="S27" s="33"/>
      <c r="T27" s="33"/>
      <c r="U27" s="33"/>
      <c r="V27" s="33"/>
      <c r="W27" s="33"/>
      <c r="X27" s="34" t="n">
        <f aca="false">H27-S27</f>
        <v>0</v>
      </c>
      <c r="Z27" s="35"/>
      <c r="AA27" s="34" t="n">
        <f aca="false">H27-S27</f>
        <v>0</v>
      </c>
    </row>
    <row r="28" customFormat="false" ht="15" hidden="false" customHeight="true" outlineLevel="0" collapsed="false">
      <c r="A28" s="8" t="n">
        <v>17</v>
      </c>
      <c r="B28" s="26" t="s">
        <v>166</v>
      </c>
      <c r="C28" s="26" t="s">
        <v>151</v>
      </c>
      <c r="D28" s="26" t="s">
        <v>24</v>
      </c>
      <c r="E28" s="22" t="s">
        <v>25</v>
      </c>
      <c r="F28" s="26"/>
      <c r="G28" s="23" t="s">
        <v>167</v>
      </c>
      <c r="H28" s="24"/>
      <c r="I28" s="25"/>
      <c r="J28" s="25"/>
      <c r="K28" s="26" t="s">
        <v>168</v>
      </c>
      <c r="L28" s="27" t="n">
        <v>3979</v>
      </c>
      <c r="M28" s="28" t="s">
        <v>169</v>
      </c>
      <c r="N28" s="29" t="n">
        <v>0</v>
      </c>
      <c r="O28" s="36"/>
      <c r="P28" s="35"/>
      <c r="Q28" s="32" t="s">
        <v>90</v>
      </c>
      <c r="R28" s="32" t="s">
        <v>91</v>
      </c>
      <c r="S28" s="33"/>
      <c r="T28" s="33"/>
      <c r="U28" s="33"/>
      <c r="V28" s="33"/>
      <c r="W28" s="33"/>
      <c r="X28" s="34" t="n">
        <f aca="false">H28-S28</f>
        <v>0</v>
      </c>
      <c r="Z28" s="35"/>
    </row>
    <row r="29" customFormat="false" ht="14.9" hidden="false" customHeight="false" outlineLevel="0" collapsed="false">
      <c r="A29" s="8" t="n">
        <v>18</v>
      </c>
      <c r="B29" s="26" t="s">
        <v>170</v>
      </c>
      <c r="C29" s="26" t="s">
        <v>118</v>
      </c>
      <c r="D29" s="26" t="s">
        <v>24</v>
      </c>
      <c r="E29" s="22" t="s">
        <v>25</v>
      </c>
      <c r="F29" s="26"/>
      <c r="G29" s="23" t="s">
        <v>171</v>
      </c>
      <c r="H29" s="24"/>
      <c r="I29" s="25"/>
      <c r="J29" s="25"/>
      <c r="K29" s="26" t="s">
        <v>172</v>
      </c>
      <c r="L29" s="27" t="n">
        <v>3935</v>
      </c>
      <c r="M29" s="28" t="s">
        <v>173</v>
      </c>
      <c r="N29" s="29" t="n">
        <v>0</v>
      </c>
      <c r="O29" s="36"/>
      <c r="P29" s="35"/>
      <c r="Q29" s="32" t="s">
        <v>127</v>
      </c>
      <c r="R29" s="32" t="s">
        <v>174</v>
      </c>
      <c r="S29" s="33"/>
      <c r="T29" s="33"/>
      <c r="U29" s="33"/>
      <c r="V29" s="33"/>
      <c r="W29" s="33"/>
      <c r="X29" s="34" t="n">
        <f aca="false">H29-S29</f>
        <v>0</v>
      </c>
      <c r="Z29" s="38" t="s">
        <v>175</v>
      </c>
    </row>
    <row r="30" customFormat="false" ht="22.5" hidden="false" customHeight="true" outlineLevel="0" collapsed="false">
      <c r="A30" s="8" t="n">
        <v>19</v>
      </c>
      <c r="B30" s="26" t="s">
        <v>176</v>
      </c>
      <c r="C30" s="26" t="s">
        <v>85</v>
      </c>
      <c r="D30" s="26" t="s">
        <v>24</v>
      </c>
      <c r="E30" s="22" t="s">
        <v>25</v>
      </c>
      <c r="F30" s="26"/>
      <c r="G30" s="23" t="s">
        <v>177</v>
      </c>
      <c r="H30" s="24"/>
      <c r="I30" s="25"/>
      <c r="J30" s="25"/>
      <c r="K30" s="26" t="s">
        <v>178</v>
      </c>
      <c r="L30" s="27" t="n">
        <v>4166</v>
      </c>
      <c r="M30" s="28" t="s">
        <v>179</v>
      </c>
      <c r="N30" s="29" t="n">
        <v>0</v>
      </c>
      <c r="O30" s="36"/>
      <c r="P30" s="35"/>
      <c r="Q30" s="32" t="s">
        <v>127</v>
      </c>
      <c r="R30" s="32" t="s">
        <v>128</v>
      </c>
      <c r="S30" s="33"/>
      <c r="T30" s="33"/>
      <c r="U30" s="33"/>
      <c r="V30" s="33"/>
      <c r="W30" s="33"/>
      <c r="X30" s="34" t="n">
        <f aca="false">H30-S30</f>
        <v>0</v>
      </c>
      <c r="Z30" s="35" t="s">
        <v>129</v>
      </c>
    </row>
    <row r="31" customFormat="false" ht="15" hidden="false" customHeight="true" outlineLevel="0" collapsed="false">
      <c r="A31" s="8" t="n">
        <v>20</v>
      </c>
      <c r="B31" s="26" t="s">
        <v>180</v>
      </c>
      <c r="C31" s="26" t="s">
        <v>151</v>
      </c>
      <c r="D31" s="26" t="s">
        <v>24</v>
      </c>
      <c r="E31" s="22" t="s">
        <v>25</v>
      </c>
      <c r="F31" s="26"/>
      <c r="G31" s="23" t="s">
        <v>181</v>
      </c>
      <c r="H31" s="24"/>
      <c r="I31" s="25"/>
      <c r="J31" s="25"/>
      <c r="K31" s="26" t="s">
        <v>182</v>
      </c>
      <c r="L31" s="27" t="n">
        <v>3977</v>
      </c>
      <c r="M31" s="28" t="s">
        <v>183</v>
      </c>
      <c r="N31" s="29" t="n">
        <v>0</v>
      </c>
      <c r="O31" s="36"/>
      <c r="P31" s="35"/>
      <c r="Q31" s="32" t="s">
        <v>184</v>
      </c>
      <c r="R31" s="32" t="s">
        <v>149</v>
      </c>
      <c r="S31" s="33"/>
      <c r="T31" s="33"/>
      <c r="U31" s="33"/>
      <c r="V31" s="33"/>
      <c r="W31" s="33"/>
      <c r="X31" s="34" t="n">
        <f aca="false">H31-S31</f>
        <v>0</v>
      </c>
      <c r="Z31" s="35"/>
    </row>
    <row r="32" customFormat="false" ht="45" hidden="false" customHeight="true" outlineLevel="0" collapsed="false">
      <c r="A32" s="8" t="n">
        <v>21</v>
      </c>
      <c r="B32" s="26" t="s">
        <v>185</v>
      </c>
      <c r="C32" s="26" t="s">
        <v>186</v>
      </c>
      <c r="D32" s="26" t="s">
        <v>24</v>
      </c>
      <c r="E32" s="22" t="s">
        <v>25</v>
      </c>
      <c r="F32" s="26"/>
      <c r="G32" s="23" t="s">
        <v>187</v>
      </c>
      <c r="H32" s="24"/>
      <c r="I32" s="25"/>
      <c r="J32" s="25"/>
      <c r="K32" s="26" t="s">
        <v>188</v>
      </c>
      <c r="L32" s="27" t="n">
        <v>3993</v>
      </c>
      <c r="M32" s="28" t="s">
        <v>189</v>
      </c>
      <c r="N32" s="29" t="s">
        <v>190</v>
      </c>
      <c r="O32" s="36"/>
      <c r="P32" s="35"/>
      <c r="Q32" s="32"/>
      <c r="R32" s="32" t="s">
        <v>31</v>
      </c>
      <c r="S32" s="33"/>
      <c r="T32" s="33"/>
      <c r="U32" s="33"/>
      <c r="V32" s="33"/>
      <c r="W32" s="33"/>
      <c r="X32" s="34" t="n">
        <f aca="false">H32-S32</f>
        <v>0</v>
      </c>
      <c r="Z32" s="35" t="s">
        <v>191</v>
      </c>
      <c r="AA32" s="34" t="n">
        <f aca="false">H32-S32</f>
        <v>0</v>
      </c>
    </row>
    <row r="33" customFormat="false" ht="15" hidden="false" customHeight="true" outlineLevel="0" collapsed="false">
      <c r="A33" s="8" t="n">
        <v>22</v>
      </c>
      <c r="B33" s="26" t="s">
        <v>192</v>
      </c>
      <c r="C33" s="26" t="s">
        <v>85</v>
      </c>
      <c r="D33" s="26" t="s">
        <v>24</v>
      </c>
      <c r="E33" s="22" t="s">
        <v>25</v>
      </c>
      <c r="F33" s="26"/>
      <c r="G33" s="23" t="s">
        <v>193</v>
      </c>
      <c r="H33" s="24"/>
      <c r="I33" s="25"/>
      <c r="J33" s="25"/>
      <c r="K33" s="26" t="s">
        <v>194</v>
      </c>
      <c r="L33" s="27" t="n">
        <v>3940</v>
      </c>
      <c r="M33" s="28" t="s">
        <v>195</v>
      </c>
      <c r="N33" s="29" t="s">
        <v>196</v>
      </c>
      <c r="O33" s="36"/>
      <c r="P33" s="35"/>
      <c r="Q33" s="32"/>
      <c r="R33" s="32" t="s">
        <v>31</v>
      </c>
      <c r="S33" s="33"/>
      <c r="T33" s="33"/>
      <c r="U33" s="33"/>
      <c r="V33" s="33"/>
      <c r="W33" s="33"/>
      <c r="X33" s="34" t="n">
        <f aca="false">H33-S33</f>
        <v>0</v>
      </c>
      <c r="Z33" s="35"/>
      <c r="AA33" s="34" t="n">
        <f aca="false">H33-S33</f>
        <v>0</v>
      </c>
    </row>
    <row r="34" customFormat="false" ht="16.4" hidden="false" customHeight="false" outlineLevel="0" collapsed="false">
      <c r="A34" s="8" t="n">
        <v>23</v>
      </c>
      <c r="B34" s="26" t="s">
        <v>197</v>
      </c>
      <c r="C34" s="26" t="s">
        <v>118</v>
      </c>
      <c r="D34" s="26" t="s">
        <v>24</v>
      </c>
      <c r="E34" s="22" t="s">
        <v>25</v>
      </c>
      <c r="F34" s="26"/>
      <c r="G34" s="23" t="s">
        <v>198</v>
      </c>
      <c r="H34" s="24"/>
      <c r="I34" s="25"/>
      <c r="J34" s="25"/>
      <c r="K34" s="26" t="s">
        <v>199</v>
      </c>
      <c r="L34" s="27" t="n">
        <v>3999</v>
      </c>
      <c r="M34" s="28" t="s">
        <v>200</v>
      </c>
      <c r="N34" s="29" t="n">
        <v>0</v>
      </c>
      <c r="O34" s="36"/>
      <c r="P34" s="35"/>
      <c r="Q34" s="32" t="s">
        <v>97</v>
      </c>
      <c r="R34" s="32" t="s">
        <v>98</v>
      </c>
      <c r="S34" s="33"/>
      <c r="T34" s="33"/>
      <c r="U34" s="33"/>
      <c r="V34" s="33"/>
      <c r="W34" s="33"/>
      <c r="X34" s="34" t="n">
        <f aca="false">H34-S34</f>
        <v>0</v>
      </c>
      <c r="Z34" s="35" t="s">
        <v>201</v>
      </c>
    </row>
    <row r="35" customFormat="false" ht="33.75" hidden="false" customHeight="true" outlineLevel="0" collapsed="false">
      <c r="A35" s="8" t="n">
        <v>24</v>
      </c>
      <c r="B35" s="26" t="s">
        <v>202</v>
      </c>
      <c r="C35" s="26" t="s">
        <v>203</v>
      </c>
      <c r="D35" s="26" t="s">
        <v>204</v>
      </c>
      <c r="E35" s="26" t="s">
        <v>205</v>
      </c>
      <c r="F35" s="26"/>
      <c r="G35" s="23" t="s">
        <v>206</v>
      </c>
      <c r="H35" s="24"/>
      <c r="I35" s="39"/>
      <c r="J35" s="39"/>
      <c r="K35" s="40" t="s">
        <v>207</v>
      </c>
      <c r="L35" s="27" t="n">
        <v>3978</v>
      </c>
      <c r="M35" s="28" t="s">
        <v>208</v>
      </c>
      <c r="N35" s="29" t="s">
        <v>209</v>
      </c>
      <c r="O35" s="36" t="e">
        <f aca="false">VLOOKUP(N35,[1]Sheet1!$C$2:$K$66,3,0)</f>
        <v>#N/A</v>
      </c>
      <c r="P35" s="35"/>
      <c r="Q35" s="32"/>
      <c r="R35" s="32" t="s">
        <v>31</v>
      </c>
      <c r="S35" s="33"/>
      <c r="T35" s="33"/>
      <c r="U35" s="33"/>
      <c r="V35" s="33"/>
      <c r="W35" s="33"/>
      <c r="X35" s="34" t="n">
        <f aca="false">H35-S35</f>
        <v>0</v>
      </c>
      <c r="Z35" s="35"/>
      <c r="AA35" s="34" t="n">
        <f aca="false">H35-S35</f>
        <v>0</v>
      </c>
    </row>
    <row r="36" customFormat="false" ht="33.75" hidden="false" customHeight="true" outlineLevel="0" collapsed="false">
      <c r="A36" s="8" t="n">
        <v>25</v>
      </c>
      <c r="B36" s="26" t="s">
        <v>210</v>
      </c>
      <c r="C36" s="26" t="s">
        <v>203</v>
      </c>
      <c r="D36" s="26" t="s">
        <v>204</v>
      </c>
      <c r="E36" s="26" t="s">
        <v>205</v>
      </c>
      <c r="F36" s="26"/>
      <c r="G36" s="23" t="s">
        <v>211</v>
      </c>
      <c r="H36" s="24"/>
      <c r="I36" s="25"/>
      <c r="J36" s="25"/>
      <c r="K36" s="40"/>
      <c r="L36" s="27" t="n">
        <v>4148</v>
      </c>
      <c r="M36" s="28" t="s">
        <v>212</v>
      </c>
      <c r="N36" s="29" t="s">
        <v>213</v>
      </c>
      <c r="O36" s="30" t="e">
        <f aca="false">VLOOKUP(N36,[1]Sheet1!$C$2:$K$66,3,0)</f>
        <v>#N/A</v>
      </c>
      <c r="P36" s="31" t="s">
        <v>214</v>
      </c>
      <c r="Q36" s="32"/>
      <c r="R36" s="32" t="s">
        <v>31</v>
      </c>
      <c r="S36" s="33"/>
      <c r="T36" s="33"/>
      <c r="U36" s="33"/>
      <c r="V36" s="33"/>
      <c r="W36" s="33"/>
      <c r="X36" s="34" t="n">
        <f aca="false">H36-S36</f>
        <v>0</v>
      </c>
      <c r="Z36" s="35"/>
      <c r="AA36" s="34" t="n">
        <f aca="false">H36-S36</f>
        <v>0</v>
      </c>
    </row>
    <row r="37" customFormat="false" ht="33.75" hidden="false" customHeight="true" outlineLevel="0" collapsed="false">
      <c r="A37" s="8" t="n">
        <v>26</v>
      </c>
      <c r="B37" s="26" t="s">
        <v>215</v>
      </c>
      <c r="C37" s="26" t="s">
        <v>203</v>
      </c>
      <c r="D37" s="26" t="s">
        <v>204</v>
      </c>
      <c r="E37" s="26" t="s">
        <v>205</v>
      </c>
      <c r="F37" s="26"/>
      <c r="G37" s="23" t="s">
        <v>216</v>
      </c>
      <c r="H37" s="24"/>
      <c r="I37" s="25"/>
      <c r="J37" s="25"/>
      <c r="K37" s="26" t="s">
        <v>217</v>
      </c>
      <c r="L37" s="27" t="n">
        <v>4059</v>
      </c>
      <c r="M37" s="28" t="s">
        <v>218</v>
      </c>
      <c r="N37" s="29" t="n">
        <v>0</v>
      </c>
      <c r="O37" s="36"/>
      <c r="P37" s="35"/>
      <c r="Q37" s="32" t="s">
        <v>219</v>
      </c>
      <c r="R37" s="32" t="s">
        <v>149</v>
      </c>
      <c r="S37" s="33"/>
      <c r="T37" s="33"/>
      <c r="U37" s="33"/>
      <c r="V37" s="33"/>
      <c r="W37" s="33"/>
      <c r="X37" s="34" t="n">
        <f aca="false">H37-S37</f>
        <v>0</v>
      </c>
      <c r="Z37" s="35" t="s">
        <v>220</v>
      </c>
    </row>
    <row r="38" customFormat="false" ht="67.5" hidden="false" customHeight="true" outlineLevel="0" collapsed="false">
      <c r="A38" s="8" t="n">
        <v>27</v>
      </c>
      <c r="B38" s="26" t="s">
        <v>221</v>
      </c>
      <c r="C38" s="26" t="s">
        <v>222</v>
      </c>
      <c r="D38" s="26" t="s">
        <v>204</v>
      </c>
      <c r="E38" s="26" t="s">
        <v>205</v>
      </c>
      <c r="F38" s="26"/>
      <c r="G38" s="23" t="s">
        <v>223</v>
      </c>
      <c r="H38" s="24"/>
      <c r="I38" s="25"/>
      <c r="J38" s="25"/>
      <c r="K38" s="26" t="s">
        <v>224</v>
      </c>
      <c r="L38" s="27" t="n">
        <v>4070</v>
      </c>
      <c r="M38" s="28" t="s">
        <v>225</v>
      </c>
      <c r="N38" s="29" t="s">
        <v>226</v>
      </c>
      <c r="O38" s="36" t="e">
        <f aca="false">VLOOKUP(N38,[1]Sheet1!$C$2:$K$66,3,0)</f>
        <v>#N/A</v>
      </c>
      <c r="P38" s="35"/>
      <c r="Q38" s="32"/>
      <c r="R38" s="32" t="s">
        <v>31</v>
      </c>
      <c r="S38" s="33"/>
      <c r="T38" s="33"/>
      <c r="U38" s="33"/>
      <c r="V38" s="33"/>
      <c r="W38" s="33"/>
      <c r="X38" s="34" t="n">
        <f aca="false">H38-S38</f>
        <v>0</v>
      </c>
      <c r="Z38" s="35"/>
      <c r="AA38" s="34" t="n">
        <f aca="false">H38-S38</f>
        <v>0</v>
      </c>
    </row>
    <row r="39" customFormat="false" ht="112.5" hidden="false" customHeight="true" outlineLevel="0" collapsed="false">
      <c r="A39" s="8" t="n">
        <v>28</v>
      </c>
      <c r="B39" s="26" t="s">
        <v>227</v>
      </c>
      <c r="C39" s="26" t="s">
        <v>222</v>
      </c>
      <c r="D39" s="26" t="s">
        <v>204</v>
      </c>
      <c r="E39" s="26" t="s">
        <v>205</v>
      </c>
      <c r="F39" s="26"/>
      <c r="G39" s="23" t="s">
        <v>223</v>
      </c>
      <c r="H39" s="24"/>
      <c r="I39" s="25"/>
      <c r="J39" s="25"/>
      <c r="K39" s="26" t="s">
        <v>228</v>
      </c>
      <c r="L39" s="27" t="n">
        <v>3967</v>
      </c>
      <c r="M39" s="28" t="s">
        <v>229</v>
      </c>
      <c r="N39" s="29" t="s">
        <v>230</v>
      </c>
      <c r="O39" s="30" t="e">
        <f aca="false">VLOOKUP(N39,[1]Sheet1!$C$2:$K$66,3,0)</f>
        <v>#N/A</v>
      </c>
      <c r="P39" s="31" t="s">
        <v>231</v>
      </c>
      <c r="Q39" s="32"/>
      <c r="R39" s="32" t="s">
        <v>31</v>
      </c>
      <c r="S39" s="33"/>
      <c r="T39" s="33"/>
      <c r="U39" s="33"/>
      <c r="V39" s="33"/>
      <c r="W39" s="33"/>
      <c r="X39" s="34" t="n">
        <f aca="false">H39-S39</f>
        <v>0</v>
      </c>
      <c r="Z39" s="35"/>
      <c r="AA39" s="34" t="n">
        <f aca="false">H39-S39</f>
        <v>0</v>
      </c>
    </row>
    <row r="40" customFormat="false" ht="33.75" hidden="false" customHeight="true" outlineLevel="0" collapsed="false">
      <c r="A40" s="8" t="n">
        <v>29</v>
      </c>
      <c r="B40" s="26" t="s">
        <v>232</v>
      </c>
      <c r="C40" s="26" t="s">
        <v>222</v>
      </c>
      <c r="D40" s="26" t="s">
        <v>204</v>
      </c>
      <c r="E40" s="26" t="s">
        <v>205</v>
      </c>
      <c r="F40" s="26"/>
      <c r="G40" s="23" t="s">
        <v>223</v>
      </c>
      <c r="H40" s="24"/>
      <c r="I40" s="25"/>
      <c r="J40" s="25"/>
      <c r="K40" s="26" t="s">
        <v>233</v>
      </c>
      <c r="L40" s="27" t="n">
        <v>4024</v>
      </c>
      <c r="M40" s="28" t="s">
        <v>234</v>
      </c>
      <c r="N40" s="29" t="s">
        <v>235</v>
      </c>
      <c r="O40" s="36"/>
      <c r="P40" s="31"/>
      <c r="Q40" s="32"/>
      <c r="R40" s="32" t="s">
        <v>31</v>
      </c>
      <c r="S40" s="33"/>
      <c r="T40" s="33"/>
      <c r="U40" s="33"/>
      <c r="V40" s="33"/>
      <c r="W40" s="33"/>
      <c r="X40" s="34" t="n">
        <f aca="false">H40-S40</f>
        <v>0</v>
      </c>
      <c r="Z40" s="35" t="s">
        <v>236</v>
      </c>
    </row>
    <row r="41" customFormat="false" ht="31.3" hidden="false" customHeight="false" outlineLevel="0" collapsed="false">
      <c r="A41" s="8" t="n">
        <v>30</v>
      </c>
      <c r="B41" s="26" t="s">
        <v>237</v>
      </c>
      <c r="C41" s="26" t="s">
        <v>238</v>
      </c>
      <c r="D41" s="26" t="s">
        <v>204</v>
      </c>
      <c r="E41" s="26" t="s">
        <v>205</v>
      </c>
      <c r="F41" s="26"/>
      <c r="G41" s="23" t="s">
        <v>239</v>
      </c>
      <c r="H41" s="24"/>
      <c r="I41" s="25"/>
      <c r="J41" s="25"/>
      <c r="K41" s="26" t="s">
        <v>240</v>
      </c>
      <c r="L41" s="27" t="n">
        <v>3974</v>
      </c>
      <c r="M41" s="28" t="s">
        <v>241</v>
      </c>
      <c r="N41" s="29" t="n">
        <v>0</v>
      </c>
      <c r="O41" s="30"/>
      <c r="P41" s="31" t="s">
        <v>242</v>
      </c>
      <c r="Q41" s="32" t="s">
        <v>243</v>
      </c>
      <c r="R41" s="32" t="s">
        <v>128</v>
      </c>
      <c r="S41" s="33"/>
      <c r="T41" s="33"/>
      <c r="U41" s="33"/>
      <c r="V41" s="33"/>
      <c r="W41" s="33"/>
      <c r="X41" s="34" t="n">
        <f aca="false">H41-S41</f>
        <v>0</v>
      </c>
      <c r="Z41" s="38" t="s">
        <v>244</v>
      </c>
    </row>
    <row r="42" customFormat="false" ht="90" hidden="false" customHeight="true" outlineLevel="0" collapsed="false">
      <c r="A42" s="8" t="n">
        <v>31</v>
      </c>
      <c r="B42" s="26" t="s">
        <v>245</v>
      </c>
      <c r="C42" s="26" t="s">
        <v>238</v>
      </c>
      <c r="D42" s="26" t="s">
        <v>204</v>
      </c>
      <c r="E42" s="26" t="s">
        <v>205</v>
      </c>
      <c r="F42" s="26"/>
      <c r="G42" s="23" t="s">
        <v>246</v>
      </c>
      <c r="H42" s="24"/>
      <c r="I42" s="25"/>
      <c r="J42" s="25"/>
      <c r="K42" s="26" t="s">
        <v>247</v>
      </c>
      <c r="L42" s="27" t="n">
        <v>4120</v>
      </c>
      <c r="M42" s="28" t="s">
        <v>248</v>
      </c>
      <c r="N42" s="29" t="s">
        <v>249</v>
      </c>
      <c r="O42" s="36"/>
      <c r="P42" s="35"/>
      <c r="Q42" s="32"/>
      <c r="R42" s="32" t="s">
        <v>31</v>
      </c>
      <c r="S42" s="33"/>
      <c r="T42" s="33"/>
      <c r="U42" s="33"/>
      <c r="V42" s="33"/>
      <c r="W42" s="33"/>
      <c r="X42" s="34" t="n">
        <f aca="false">H42-S42</f>
        <v>0</v>
      </c>
      <c r="Z42" s="38" t="s">
        <v>244</v>
      </c>
      <c r="AA42" s="34" t="n">
        <f aca="false">H42-S42</f>
        <v>0</v>
      </c>
    </row>
    <row r="43" customFormat="false" ht="22.5" hidden="false" customHeight="true" outlineLevel="0" collapsed="false">
      <c r="A43" s="21" t="n">
        <v>32</v>
      </c>
      <c r="B43" s="26" t="s">
        <v>250</v>
      </c>
      <c r="C43" s="26" t="s">
        <v>251</v>
      </c>
      <c r="D43" s="26" t="s">
        <v>204</v>
      </c>
      <c r="E43" s="26" t="s">
        <v>205</v>
      </c>
      <c r="F43" s="26"/>
      <c r="G43" s="23" t="s">
        <v>252</v>
      </c>
      <c r="H43" s="24"/>
      <c r="I43" s="25"/>
      <c r="J43" s="25"/>
      <c r="K43" s="26" t="s">
        <v>253</v>
      </c>
      <c r="L43" s="27" t="n">
        <v>4124</v>
      </c>
      <c r="M43" s="28" t="s">
        <v>254</v>
      </c>
      <c r="N43" s="29" t="n">
        <v>0</v>
      </c>
      <c r="O43" s="36"/>
      <c r="P43" s="35"/>
      <c r="Q43" s="32" t="s">
        <v>255</v>
      </c>
      <c r="R43" s="32" t="s">
        <v>256</v>
      </c>
      <c r="S43" s="33"/>
      <c r="T43" s="33"/>
      <c r="U43" s="33"/>
      <c r="V43" s="33"/>
      <c r="W43" s="33"/>
      <c r="X43" s="34" t="n">
        <f aca="false">H43-S43</f>
        <v>0</v>
      </c>
      <c r="Z43" s="35"/>
    </row>
    <row r="44" customFormat="false" ht="22.5" hidden="false" customHeight="true" outlineLevel="0" collapsed="false">
      <c r="A44" s="21"/>
      <c r="B44" s="26" t="s">
        <v>257</v>
      </c>
      <c r="C44" s="26" t="s">
        <v>251</v>
      </c>
      <c r="D44" s="26" t="s">
        <v>204</v>
      </c>
      <c r="E44" s="26" t="s">
        <v>205</v>
      </c>
      <c r="F44" s="26"/>
      <c r="G44" s="23"/>
      <c r="H44" s="24"/>
      <c r="I44" s="25"/>
      <c r="J44" s="25"/>
      <c r="K44" s="26" t="s">
        <v>253</v>
      </c>
      <c r="L44" s="27" t="n">
        <v>4125</v>
      </c>
      <c r="M44" s="28" t="s">
        <v>258</v>
      </c>
      <c r="N44" s="29" t="n">
        <v>0</v>
      </c>
      <c r="O44" s="36"/>
      <c r="P44" s="35"/>
      <c r="Q44" s="32" t="s">
        <v>255</v>
      </c>
      <c r="R44" s="32" t="s">
        <v>256</v>
      </c>
      <c r="S44" s="33"/>
      <c r="T44" s="33"/>
      <c r="U44" s="33"/>
      <c r="V44" s="33"/>
      <c r="W44" s="33"/>
      <c r="X44" s="34" t="n">
        <f aca="false">H44-S44</f>
        <v>0</v>
      </c>
      <c r="Z44" s="35"/>
    </row>
    <row r="45" customFormat="false" ht="22.5" hidden="false" customHeight="true" outlineLevel="0" collapsed="false">
      <c r="A45" s="21"/>
      <c r="B45" s="26" t="s">
        <v>259</v>
      </c>
      <c r="C45" s="26" t="s">
        <v>251</v>
      </c>
      <c r="D45" s="26" t="s">
        <v>204</v>
      </c>
      <c r="E45" s="26" t="s">
        <v>205</v>
      </c>
      <c r="F45" s="26"/>
      <c r="G45" s="23"/>
      <c r="H45" s="24"/>
      <c r="I45" s="25"/>
      <c r="J45" s="25"/>
      <c r="K45" s="26" t="s">
        <v>253</v>
      </c>
      <c r="L45" s="27" t="n">
        <v>4126</v>
      </c>
      <c r="M45" s="28" t="s">
        <v>260</v>
      </c>
      <c r="N45" s="29" t="n">
        <v>0</v>
      </c>
      <c r="O45" s="36"/>
      <c r="P45" s="35"/>
      <c r="Q45" s="32" t="s">
        <v>255</v>
      </c>
      <c r="R45" s="32" t="s">
        <v>256</v>
      </c>
      <c r="S45" s="33"/>
      <c r="T45" s="33"/>
      <c r="U45" s="33"/>
      <c r="V45" s="33"/>
      <c r="W45" s="33"/>
      <c r="X45" s="34" t="n">
        <f aca="false">H45-S45</f>
        <v>0</v>
      </c>
      <c r="Z45" s="35"/>
    </row>
    <row r="46" customFormat="false" ht="22.5" hidden="false" customHeight="true" outlineLevel="0" collapsed="false">
      <c r="A46" s="21"/>
      <c r="B46" s="26" t="s">
        <v>261</v>
      </c>
      <c r="C46" s="26" t="s">
        <v>251</v>
      </c>
      <c r="D46" s="26" t="s">
        <v>204</v>
      </c>
      <c r="E46" s="26" t="s">
        <v>205</v>
      </c>
      <c r="F46" s="26"/>
      <c r="G46" s="23"/>
      <c r="H46" s="24"/>
      <c r="I46" s="25"/>
      <c r="J46" s="25"/>
      <c r="K46" s="26" t="s">
        <v>253</v>
      </c>
      <c r="L46" s="27" t="n">
        <v>4128</v>
      </c>
      <c r="M46" s="28" t="s">
        <v>262</v>
      </c>
      <c r="N46" s="29" t="n">
        <v>0</v>
      </c>
      <c r="O46" s="36"/>
      <c r="P46" s="35"/>
      <c r="Q46" s="32" t="s">
        <v>255</v>
      </c>
      <c r="R46" s="32" t="s">
        <v>256</v>
      </c>
      <c r="S46" s="33"/>
      <c r="T46" s="33"/>
      <c r="U46" s="33"/>
      <c r="V46" s="33"/>
      <c r="W46" s="33"/>
      <c r="X46" s="34" t="n">
        <f aca="false">H46-S46</f>
        <v>0</v>
      </c>
      <c r="Z46" s="35"/>
    </row>
    <row r="47" customFormat="false" ht="22.5" hidden="false" customHeight="true" outlineLevel="0" collapsed="false">
      <c r="A47" s="21"/>
      <c r="B47" s="26" t="s">
        <v>263</v>
      </c>
      <c r="C47" s="26" t="s">
        <v>251</v>
      </c>
      <c r="D47" s="26" t="s">
        <v>204</v>
      </c>
      <c r="E47" s="26" t="s">
        <v>205</v>
      </c>
      <c r="F47" s="26"/>
      <c r="G47" s="23"/>
      <c r="H47" s="24"/>
      <c r="I47" s="25"/>
      <c r="J47" s="25"/>
      <c r="K47" s="26" t="s">
        <v>253</v>
      </c>
      <c r="L47" s="27" t="n">
        <v>4129</v>
      </c>
      <c r="M47" s="28" t="s">
        <v>264</v>
      </c>
      <c r="N47" s="29" t="n">
        <v>0</v>
      </c>
      <c r="O47" s="36"/>
      <c r="P47" s="35"/>
      <c r="Q47" s="32" t="s">
        <v>255</v>
      </c>
      <c r="R47" s="32" t="s">
        <v>256</v>
      </c>
      <c r="S47" s="33"/>
      <c r="T47" s="33"/>
      <c r="U47" s="33"/>
      <c r="V47" s="33"/>
      <c r="W47" s="33"/>
      <c r="X47" s="34" t="n">
        <f aca="false">H47-S47</f>
        <v>0</v>
      </c>
      <c r="Z47" s="35"/>
    </row>
    <row r="48" customFormat="false" ht="123.75" hidden="false" customHeight="true" outlineLevel="0" collapsed="false">
      <c r="A48" s="8" t="n">
        <v>33</v>
      </c>
      <c r="B48" s="26" t="s">
        <v>265</v>
      </c>
      <c r="C48" s="26" t="s">
        <v>266</v>
      </c>
      <c r="D48" s="26" t="s">
        <v>204</v>
      </c>
      <c r="E48" s="26" t="s">
        <v>205</v>
      </c>
      <c r="F48" s="26"/>
      <c r="G48" s="23" t="s">
        <v>267</v>
      </c>
      <c r="H48" s="24"/>
      <c r="I48" s="25"/>
      <c r="J48" s="25"/>
      <c r="K48" s="26" t="s">
        <v>268</v>
      </c>
      <c r="L48" s="27" t="n">
        <v>4028</v>
      </c>
      <c r="M48" s="28" t="s">
        <v>269</v>
      </c>
      <c r="N48" s="29" t="s">
        <v>270</v>
      </c>
      <c r="O48" s="36" t="n">
        <f aca="false">VLOOKUP(N48,[1]Sheet1!$C$2:$K$66,3,0)</f>
        <v>4000000</v>
      </c>
      <c r="P48" s="35"/>
      <c r="Q48" s="32"/>
      <c r="R48" s="32" t="s">
        <v>31</v>
      </c>
      <c r="S48" s="33"/>
      <c r="T48" s="33"/>
      <c r="U48" s="33"/>
      <c r="V48" s="33"/>
      <c r="W48" s="33"/>
      <c r="X48" s="34" t="n">
        <f aca="false">H48-S48</f>
        <v>0</v>
      </c>
      <c r="Z48" s="35"/>
      <c r="AA48" s="34" t="n">
        <f aca="false">H48-S48</f>
        <v>0</v>
      </c>
    </row>
    <row r="49" customFormat="false" ht="157.5" hidden="false" customHeight="true" outlineLevel="0" collapsed="false">
      <c r="A49" s="21" t="n">
        <v>34</v>
      </c>
      <c r="B49" s="26" t="s">
        <v>271</v>
      </c>
      <c r="C49" s="26" t="s">
        <v>266</v>
      </c>
      <c r="D49" s="26" t="s">
        <v>204</v>
      </c>
      <c r="E49" s="26" t="s">
        <v>205</v>
      </c>
      <c r="F49" s="26"/>
      <c r="G49" s="23" t="s">
        <v>272</v>
      </c>
      <c r="H49" s="24"/>
      <c r="I49" s="25"/>
      <c r="J49" s="25"/>
      <c r="K49" s="26" t="s">
        <v>273</v>
      </c>
      <c r="L49" s="27" t="n">
        <v>3984</v>
      </c>
      <c r="M49" s="28" t="s">
        <v>274</v>
      </c>
      <c r="N49" s="29" t="s">
        <v>275</v>
      </c>
      <c r="O49" s="36"/>
      <c r="P49" s="35"/>
      <c r="Q49" s="32"/>
      <c r="R49" s="32" t="s">
        <v>31</v>
      </c>
      <c r="S49" s="33"/>
      <c r="T49" s="33"/>
      <c r="U49" s="33"/>
      <c r="V49" s="33"/>
      <c r="W49" s="33"/>
      <c r="X49" s="34" t="n">
        <f aca="false">H49-S49</f>
        <v>0</v>
      </c>
      <c r="Z49" s="35" t="s">
        <v>276</v>
      </c>
    </row>
    <row r="50" customFormat="false" ht="56.25" hidden="false" customHeight="true" outlineLevel="0" collapsed="false">
      <c r="A50" s="8" t="n">
        <v>35</v>
      </c>
      <c r="B50" s="26" t="s">
        <v>277</v>
      </c>
      <c r="C50" s="26" t="s">
        <v>266</v>
      </c>
      <c r="D50" s="26" t="s">
        <v>204</v>
      </c>
      <c r="E50" s="26" t="s">
        <v>205</v>
      </c>
      <c r="F50" s="26"/>
      <c r="G50" s="23" t="s">
        <v>278</v>
      </c>
      <c r="H50" s="24"/>
      <c r="I50" s="25"/>
      <c r="J50" s="25"/>
      <c r="K50" s="26" t="s">
        <v>279</v>
      </c>
      <c r="L50" s="27" t="n">
        <v>3987</v>
      </c>
      <c r="M50" s="28" t="s">
        <v>280</v>
      </c>
      <c r="N50" s="29" t="s">
        <v>281</v>
      </c>
      <c r="O50" s="36"/>
      <c r="P50" s="35"/>
      <c r="Q50" s="32"/>
      <c r="R50" s="32" t="s">
        <v>31</v>
      </c>
      <c r="S50" s="33"/>
      <c r="T50" s="33"/>
      <c r="U50" s="33"/>
      <c r="V50" s="33"/>
      <c r="W50" s="33"/>
      <c r="X50" s="34" t="n">
        <f aca="false">H50-S50</f>
        <v>0</v>
      </c>
      <c r="Z50" s="35" t="s">
        <v>276</v>
      </c>
      <c r="AA50" s="34" t="n">
        <f aca="false">H50-S50</f>
        <v>0</v>
      </c>
    </row>
    <row r="51" customFormat="false" ht="67.5" hidden="false" customHeight="true" outlineLevel="0" collapsed="false">
      <c r="A51" s="21" t="n">
        <v>36</v>
      </c>
      <c r="B51" s="26" t="s">
        <v>282</v>
      </c>
      <c r="C51" s="26" t="s">
        <v>266</v>
      </c>
      <c r="D51" s="26" t="s">
        <v>204</v>
      </c>
      <c r="E51" s="26" t="s">
        <v>205</v>
      </c>
      <c r="F51" s="26"/>
      <c r="G51" s="23" t="s">
        <v>283</v>
      </c>
      <c r="H51" s="24"/>
      <c r="I51" s="25"/>
      <c r="J51" s="25"/>
      <c r="K51" s="26" t="s">
        <v>284</v>
      </c>
      <c r="L51" s="27" t="n">
        <v>3975</v>
      </c>
      <c r="M51" s="28" t="s">
        <v>285</v>
      </c>
      <c r="N51" s="29" t="s">
        <v>286</v>
      </c>
      <c r="O51" s="36" t="e">
        <f aca="false">VLOOKUP(N51,[1]Sheet1!$C$2:$K$66,3,0)</f>
        <v>#N/A</v>
      </c>
      <c r="P51" s="35"/>
      <c r="Q51" s="32"/>
      <c r="R51" s="32" t="s">
        <v>31</v>
      </c>
      <c r="S51" s="33"/>
      <c r="T51" s="33"/>
      <c r="U51" s="33"/>
      <c r="V51" s="33"/>
      <c r="W51" s="33"/>
      <c r="X51" s="34" t="n">
        <f aca="false">H51-S51</f>
        <v>0</v>
      </c>
      <c r="Z51" s="35"/>
      <c r="AA51" s="34" t="n">
        <f aca="false">H51-S51</f>
        <v>0</v>
      </c>
    </row>
    <row r="52" customFormat="false" ht="33.75" hidden="false" customHeight="true" outlineLevel="0" collapsed="false">
      <c r="A52" s="8" t="n">
        <v>37</v>
      </c>
      <c r="B52" s="26" t="s">
        <v>287</v>
      </c>
      <c r="C52" s="26" t="s">
        <v>266</v>
      </c>
      <c r="D52" s="26" t="s">
        <v>204</v>
      </c>
      <c r="E52" s="26" t="s">
        <v>205</v>
      </c>
      <c r="F52" s="26"/>
      <c r="G52" s="23" t="s">
        <v>288</v>
      </c>
      <c r="H52" s="24"/>
      <c r="I52" s="25"/>
      <c r="J52" s="25"/>
      <c r="K52" s="26" t="s">
        <v>289</v>
      </c>
      <c r="L52" s="27" t="n">
        <v>4065</v>
      </c>
      <c r="M52" s="28" t="s">
        <v>290</v>
      </c>
      <c r="N52" s="29" t="s">
        <v>291</v>
      </c>
      <c r="O52" s="36" t="e">
        <f aca="false">VLOOKUP(N52,[1]Sheet1!$C$2:$K$66,3,0)</f>
        <v>#N/A</v>
      </c>
      <c r="P52" s="35"/>
      <c r="Q52" s="32"/>
      <c r="R52" s="32" t="s">
        <v>31</v>
      </c>
      <c r="S52" s="33"/>
      <c r="T52" s="33"/>
      <c r="U52" s="33"/>
      <c r="V52" s="33"/>
      <c r="W52" s="33"/>
      <c r="X52" s="34" t="n">
        <f aca="false">H52-S52</f>
        <v>0</v>
      </c>
      <c r="Z52" s="35"/>
      <c r="AA52" s="34" t="n">
        <f aca="false">H52-S52</f>
        <v>0</v>
      </c>
    </row>
    <row r="53" customFormat="false" ht="101.25" hidden="false" customHeight="true" outlineLevel="0" collapsed="false">
      <c r="A53" s="21" t="n">
        <v>38</v>
      </c>
      <c r="B53" s="26" t="s">
        <v>292</v>
      </c>
      <c r="C53" s="26" t="s">
        <v>293</v>
      </c>
      <c r="D53" s="26" t="s">
        <v>294</v>
      </c>
      <c r="E53" s="26" t="s">
        <v>295</v>
      </c>
      <c r="F53" s="26"/>
      <c r="G53" s="23" t="s">
        <v>296</v>
      </c>
      <c r="H53" s="24"/>
      <c r="I53" s="25"/>
      <c r="J53" s="25"/>
      <c r="K53" s="26" t="s">
        <v>297</v>
      </c>
      <c r="L53" s="27" t="n">
        <v>4071</v>
      </c>
      <c r="M53" s="28" t="s">
        <v>298</v>
      </c>
      <c r="N53" s="29" t="s">
        <v>299</v>
      </c>
      <c r="O53" s="30" t="e">
        <f aca="false">VLOOKUP(N53,[1]Sheet1!$C$2:$K$66,3,0)</f>
        <v>#N/A</v>
      </c>
      <c r="P53" s="31" t="s">
        <v>300</v>
      </c>
      <c r="Q53" s="32"/>
      <c r="R53" s="32" t="s">
        <v>31</v>
      </c>
      <c r="S53" s="33"/>
      <c r="T53" s="33"/>
      <c r="U53" s="33"/>
      <c r="V53" s="33"/>
      <c r="W53" s="33"/>
      <c r="X53" s="34" t="n">
        <f aca="false">H53-S53</f>
        <v>0</v>
      </c>
      <c r="Z53" s="35"/>
      <c r="AA53" s="34" t="n">
        <f aca="false">H53-S53</f>
        <v>0</v>
      </c>
    </row>
    <row r="54" customFormat="false" ht="22.5" hidden="false" customHeight="true" outlineLevel="0" collapsed="false">
      <c r="A54" s="8" t="n">
        <v>39</v>
      </c>
      <c r="B54" s="26" t="s">
        <v>301</v>
      </c>
      <c r="C54" s="26" t="s">
        <v>293</v>
      </c>
      <c r="D54" s="26" t="s">
        <v>294</v>
      </c>
      <c r="E54" s="26" t="s">
        <v>295</v>
      </c>
      <c r="F54" s="26"/>
      <c r="G54" s="23" t="s">
        <v>302</v>
      </c>
      <c r="H54" s="24"/>
      <c r="I54" s="25"/>
      <c r="J54" s="25"/>
      <c r="K54" s="26" t="s">
        <v>303</v>
      </c>
      <c r="L54" s="27" t="n">
        <v>4040</v>
      </c>
      <c r="M54" s="28" t="s">
        <v>304</v>
      </c>
      <c r="N54" s="29" t="n">
        <v>0</v>
      </c>
      <c r="O54" s="36"/>
      <c r="P54" s="35"/>
      <c r="Q54" s="32" t="s">
        <v>305</v>
      </c>
      <c r="R54" s="32" t="s">
        <v>149</v>
      </c>
      <c r="S54" s="33"/>
      <c r="T54" s="33"/>
      <c r="U54" s="33"/>
      <c r="V54" s="33"/>
      <c r="W54" s="33"/>
      <c r="X54" s="34" t="n">
        <f aca="false">H54-S54</f>
        <v>0</v>
      </c>
      <c r="Z54" s="35"/>
    </row>
    <row r="55" customFormat="false" ht="33.75" hidden="false" customHeight="true" outlineLevel="0" collapsed="false">
      <c r="A55" s="21" t="n">
        <v>40</v>
      </c>
      <c r="B55" s="26" t="s">
        <v>306</v>
      </c>
      <c r="C55" s="26" t="s">
        <v>307</v>
      </c>
      <c r="D55" s="26" t="s">
        <v>294</v>
      </c>
      <c r="E55" s="26" t="s">
        <v>295</v>
      </c>
      <c r="F55" s="26"/>
      <c r="G55" s="23" t="s">
        <v>308</v>
      </c>
      <c r="H55" s="24"/>
      <c r="I55" s="25"/>
      <c r="J55" s="25"/>
      <c r="K55" s="26" t="s">
        <v>309</v>
      </c>
      <c r="L55" s="27" t="n">
        <v>4047</v>
      </c>
      <c r="M55" s="28" t="s">
        <v>310</v>
      </c>
      <c r="N55" s="29" t="n">
        <v>0</v>
      </c>
      <c r="O55" s="36"/>
      <c r="P55" s="35"/>
      <c r="Q55" s="32" t="s">
        <v>305</v>
      </c>
      <c r="R55" s="32" t="s">
        <v>149</v>
      </c>
      <c r="S55" s="33"/>
      <c r="T55" s="33"/>
      <c r="U55" s="33"/>
      <c r="V55" s="33"/>
      <c r="W55" s="33"/>
      <c r="X55" s="34" t="n">
        <f aca="false">H55-S55</f>
        <v>0</v>
      </c>
      <c r="Z55" s="35"/>
    </row>
    <row r="56" customFormat="false" ht="90" hidden="false" customHeight="true" outlineLevel="0" collapsed="false">
      <c r="A56" s="8" t="n">
        <v>41</v>
      </c>
      <c r="B56" s="26" t="s">
        <v>311</v>
      </c>
      <c r="C56" s="26" t="s">
        <v>312</v>
      </c>
      <c r="D56" s="26" t="s">
        <v>294</v>
      </c>
      <c r="E56" s="26" t="s">
        <v>295</v>
      </c>
      <c r="F56" s="26"/>
      <c r="G56" s="41" t="s">
        <v>311</v>
      </c>
      <c r="H56" s="24"/>
      <c r="I56" s="25"/>
      <c r="J56" s="25"/>
      <c r="K56" s="41" t="s">
        <v>313</v>
      </c>
      <c r="L56" s="27" t="n">
        <v>3965</v>
      </c>
      <c r="M56" s="28" t="s">
        <v>314</v>
      </c>
      <c r="N56" s="29" t="s">
        <v>315</v>
      </c>
      <c r="O56" s="36" t="n">
        <f aca="false">VLOOKUP(N56,[1]Sheet1!$C$2:$K$66,3,0)</f>
        <v>1000000</v>
      </c>
      <c r="P56" s="35"/>
      <c r="Q56" s="32"/>
      <c r="R56" s="32" t="s">
        <v>31</v>
      </c>
      <c r="S56" s="33"/>
      <c r="T56" s="33"/>
      <c r="U56" s="33"/>
      <c r="V56" s="33"/>
      <c r="W56" s="33"/>
      <c r="X56" s="34" t="n">
        <f aca="false">H56-S56</f>
        <v>0</v>
      </c>
      <c r="Z56" s="35"/>
      <c r="AA56" s="34" t="n">
        <f aca="false">H56-S56</f>
        <v>0</v>
      </c>
    </row>
    <row r="57" customFormat="false" ht="56.25" hidden="false" customHeight="true" outlineLevel="0" collapsed="false">
      <c r="A57" s="21" t="n">
        <v>42</v>
      </c>
      <c r="B57" s="26" t="s">
        <v>316</v>
      </c>
      <c r="C57" s="26" t="s">
        <v>317</v>
      </c>
      <c r="D57" s="26" t="s">
        <v>294</v>
      </c>
      <c r="E57" s="26" t="s">
        <v>295</v>
      </c>
      <c r="F57" s="26"/>
      <c r="G57" s="26" t="s">
        <v>316</v>
      </c>
      <c r="H57" s="24"/>
      <c r="I57" s="25"/>
      <c r="J57" s="25"/>
      <c r="K57" s="23" t="s">
        <v>318</v>
      </c>
      <c r="L57" s="27" t="n">
        <v>3980</v>
      </c>
      <c r="M57" s="28" t="s">
        <v>319</v>
      </c>
      <c r="N57" s="29" t="n">
        <v>0</v>
      </c>
      <c r="O57" s="36"/>
      <c r="P57" s="35"/>
      <c r="Q57" s="32" t="s">
        <v>127</v>
      </c>
      <c r="R57" s="32" t="s">
        <v>128</v>
      </c>
      <c r="S57" s="33"/>
      <c r="T57" s="33"/>
      <c r="U57" s="33"/>
      <c r="V57" s="33"/>
      <c r="W57" s="33"/>
      <c r="X57" s="34" t="n">
        <f aca="false">H57-S57</f>
        <v>0</v>
      </c>
      <c r="Z57" s="35" t="s">
        <v>320</v>
      </c>
    </row>
    <row r="58" customFormat="false" ht="15" hidden="false" customHeight="true" outlineLevel="0" collapsed="false">
      <c r="A58" s="8" t="n">
        <v>43</v>
      </c>
      <c r="B58" s="26" t="s">
        <v>321</v>
      </c>
      <c r="C58" s="26" t="s">
        <v>312</v>
      </c>
      <c r="D58" s="26" t="s">
        <v>294</v>
      </c>
      <c r="E58" s="26" t="s">
        <v>295</v>
      </c>
      <c r="F58" s="26"/>
      <c r="G58" s="23" t="s">
        <v>322</v>
      </c>
      <c r="H58" s="24"/>
      <c r="I58" s="25"/>
      <c r="J58" s="25"/>
      <c r="K58" s="26" t="s">
        <v>323</v>
      </c>
      <c r="L58" s="27" t="n">
        <v>4022</v>
      </c>
      <c r="M58" s="28" t="s">
        <v>324</v>
      </c>
      <c r="N58" s="29" t="s">
        <v>325</v>
      </c>
      <c r="O58" s="36"/>
      <c r="P58" s="35"/>
      <c r="Q58" s="32"/>
      <c r="R58" s="32" t="s">
        <v>31</v>
      </c>
      <c r="S58" s="33"/>
      <c r="T58" s="33"/>
      <c r="U58" s="33"/>
      <c r="V58" s="33"/>
      <c r="W58" s="33"/>
      <c r="X58" s="34" t="n">
        <f aca="false">H58-S58</f>
        <v>0</v>
      </c>
      <c r="Z58" s="35"/>
      <c r="AA58" s="34" t="n">
        <f aca="false">H58-S58</f>
        <v>0</v>
      </c>
    </row>
    <row r="59" customFormat="false" ht="22.5" hidden="false" customHeight="true" outlineLevel="0" collapsed="false">
      <c r="A59" s="21" t="n">
        <v>44</v>
      </c>
      <c r="B59" s="26" t="s">
        <v>326</v>
      </c>
      <c r="C59" s="26" t="s">
        <v>307</v>
      </c>
      <c r="D59" s="26" t="s">
        <v>294</v>
      </c>
      <c r="E59" s="26" t="s">
        <v>295</v>
      </c>
      <c r="F59" s="26"/>
      <c r="G59" s="23" t="s">
        <v>327</v>
      </c>
      <c r="H59" s="24"/>
      <c r="I59" s="25"/>
      <c r="J59" s="25"/>
      <c r="K59" s="26" t="s">
        <v>328</v>
      </c>
      <c r="L59" s="27" t="n">
        <v>4054</v>
      </c>
      <c r="M59" s="28" t="s">
        <v>329</v>
      </c>
      <c r="N59" s="29" t="s">
        <v>330</v>
      </c>
      <c r="O59" s="36"/>
      <c r="P59" s="35"/>
      <c r="Q59" s="32"/>
      <c r="R59" s="32" t="s">
        <v>31</v>
      </c>
      <c r="S59" s="33"/>
      <c r="T59" s="33"/>
      <c r="U59" s="33"/>
      <c r="V59" s="33"/>
      <c r="W59" s="33"/>
      <c r="X59" s="34" t="n">
        <f aca="false">H59-S59</f>
        <v>0</v>
      </c>
      <c r="Z59" s="35" t="s">
        <v>331</v>
      </c>
      <c r="AA59" s="34" t="n">
        <f aca="false">H59-S59</f>
        <v>0</v>
      </c>
    </row>
    <row r="60" customFormat="false" ht="15" hidden="false" customHeight="true" outlineLevel="0" collapsed="false">
      <c r="A60" s="8" t="n">
        <v>45</v>
      </c>
      <c r="B60" s="26" t="s">
        <v>332</v>
      </c>
      <c r="C60" s="26" t="s">
        <v>333</v>
      </c>
      <c r="D60" s="26" t="s">
        <v>294</v>
      </c>
      <c r="E60" s="26" t="s">
        <v>295</v>
      </c>
      <c r="F60" s="26"/>
      <c r="G60" s="23" t="s">
        <v>334</v>
      </c>
      <c r="H60" s="24"/>
      <c r="I60" s="25"/>
      <c r="J60" s="25"/>
      <c r="K60" s="26" t="s">
        <v>335</v>
      </c>
      <c r="L60" s="27" t="n">
        <v>4066</v>
      </c>
      <c r="M60" s="28" t="s">
        <v>336</v>
      </c>
      <c r="N60" s="29" t="n">
        <v>0</v>
      </c>
      <c r="O60" s="36"/>
      <c r="P60" s="35"/>
      <c r="Q60" s="32" t="s">
        <v>127</v>
      </c>
      <c r="R60" s="32" t="s">
        <v>128</v>
      </c>
      <c r="S60" s="33"/>
      <c r="T60" s="33"/>
      <c r="U60" s="33"/>
      <c r="V60" s="33"/>
      <c r="W60" s="33"/>
      <c r="X60" s="34" t="n">
        <f aca="false">H60-S60</f>
        <v>0</v>
      </c>
      <c r="Z60" s="35" t="s">
        <v>337</v>
      </c>
    </row>
    <row r="61" customFormat="false" ht="22.5" hidden="false" customHeight="true" outlineLevel="0" collapsed="false">
      <c r="A61" s="21" t="n">
        <v>46</v>
      </c>
      <c r="B61" s="26" t="s">
        <v>338</v>
      </c>
      <c r="C61" s="26" t="s">
        <v>307</v>
      </c>
      <c r="D61" s="26" t="s">
        <v>294</v>
      </c>
      <c r="E61" s="26" t="s">
        <v>295</v>
      </c>
      <c r="F61" s="26"/>
      <c r="G61" s="23" t="s">
        <v>339</v>
      </c>
      <c r="H61" s="24"/>
      <c r="I61" s="25"/>
      <c r="J61" s="25"/>
      <c r="K61" s="26" t="s">
        <v>340</v>
      </c>
      <c r="L61" s="27" t="n">
        <v>4097</v>
      </c>
      <c r="M61" s="28" t="s">
        <v>341</v>
      </c>
      <c r="N61" s="29" t="s">
        <v>342</v>
      </c>
      <c r="O61" s="36"/>
      <c r="P61" s="35"/>
      <c r="Q61" s="32"/>
      <c r="R61" s="32" t="s">
        <v>31</v>
      </c>
      <c r="S61" s="33"/>
      <c r="T61" s="33"/>
      <c r="U61" s="33"/>
      <c r="V61" s="33"/>
      <c r="W61" s="33"/>
      <c r="X61" s="34" t="n">
        <f aca="false">H61-S61</f>
        <v>0</v>
      </c>
      <c r="Z61" s="35"/>
      <c r="AA61" s="34" t="n">
        <f aca="false">H61-S61</f>
        <v>0</v>
      </c>
    </row>
    <row r="62" customFormat="false" ht="45" hidden="false" customHeight="true" outlineLevel="0" collapsed="false">
      <c r="A62" s="21" t="n">
        <v>47</v>
      </c>
      <c r="B62" s="26" t="s">
        <v>343</v>
      </c>
      <c r="C62" s="23" t="s">
        <v>344</v>
      </c>
      <c r="D62" s="23" t="s">
        <v>24</v>
      </c>
      <c r="E62" s="22" t="s">
        <v>25</v>
      </c>
      <c r="F62" s="23"/>
      <c r="G62" s="23" t="s">
        <v>345</v>
      </c>
      <c r="H62" s="24"/>
      <c r="I62" s="25"/>
      <c r="J62" s="25"/>
      <c r="K62" s="26" t="s">
        <v>346</v>
      </c>
      <c r="L62" s="27" t="n">
        <v>4094</v>
      </c>
      <c r="M62" s="28" t="s">
        <v>347</v>
      </c>
      <c r="N62" s="29" t="n">
        <v>0</v>
      </c>
      <c r="O62" s="36"/>
      <c r="P62" s="35"/>
      <c r="Q62" s="32" t="s">
        <v>348</v>
      </c>
      <c r="R62" s="32" t="s">
        <v>256</v>
      </c>
      <c r="S62" s="33"/>
      <c r="T62" s="33"/>
      <c r="U62" s="33"/>
      <c r="V62" s="33"/>
      <c r="W62" s="33"/>
      <c r="X62" s="34" t="n">
        <f aca="false">H62-S62</f>
        <v>0</v>
      </c>
      <c r="Z62" s="35"/>
    </row>
    <row r="63" customFormat="false" ht="48" hidden="false" customHeight="true" outlineLevel="0" collapsed="false">
      <c r="A63" s="8" t="n">
        <v>48</v>
      </c>
      <c r="B63" s="26" t="s">
        <v>349</v>
      </c>
      <c r="C63" s="23"/>
      <c r="D63" s="23" t="s">
        <v>350</v>
      </c>
      <c r="E63" s="23" t="s">
        <v>351</v>
      </c>
      <c r="F63" s="23"/>
      <c r="G63" s="23"/>
      <c r="H63" s="24"/>
      <c r="I63" s="25"/>
      <c r="J63" s="25"/>
      <c r="K63" s="42" t="s">
        <v>352</v>
      </c>
      <c r="L63" s="35"/>
      <c r="M63" s="28" t="s">
        <v>353</v>
      </c>
      <c r="N63" s="29" t="s">
        <v>354</v>
      </c>
      <c r="O63" s="43"/>
      <c r="P63" s="35"/>
      <c r="Q63" s="32"/>
      <c r="R63" s="32" t="s">
        <v>31</v>
      </c>
      <c r="S63" s="33"/>
      <c r="T63" s="33"/>
      <c r="U63" s="33"/>
      <c r="V63" s="33"/>
      <c r="W63" s="33"/>
      <c r="X63" s="34" t="n">
        <f aca="false">H63-S63</f>
        <v>0</v>
      </c>
      <c r="Z63" s="35" t="s">
        <v>355</v>
      </c>
      <c r="AA63" s="34" t="n">
        <f aca="false">H63-S63</f>
        <v>0</v>
      </c>
    </row>
    <row r="64" customFormat="false" ht="84" hidden="false" customHeight="true" outlineLevel="0" collapsed="false">
      <c r="A64" s="8" t="n">
        <v>49</v>
      </c>
      <c r="B64" s="26" t="s">
        <v>356</v>
      </c>
      <c r="C64" s="23"/>
      <c r="D64" s="23" t="s">
        <v>350</v>
      </c>
      <c r="E64" s="23" t="s">
        <v>351</v>
      </c>
      <c r="F64" s="23"/>
      <c r="G64" s="23"/>
      <c r="H64" s="24"/>
      <c r="I64" s="25"/>
      <c r="J64" s="25"/>
      <c r="K64" s="42" t="s">
        <v>357</v>
      </c>
      <c r="L64" s="35"/>
      <c r="M64" s="28" t="s">
        <v>358</v>
      </c>
      <c r="N64" s="29" t="s">
        <v>359</v>
      </c>
      <c r="O64" s="43"/>
      <c r="P64" s="35"/>
      <c r="Q64" s="32"/>
      <c r="R64" s="32" t="s">
        <v>31</v>
      </c>
      <c r="S64" s="33"/>
      <c r="T64" s="33"/>
      <c r="U64" s="33"/>
      <c r="V64" s="33"/>
      <c r="W64" s="33"/>
      <c r="X64" s="34" t="n">
        <f aca="false">H64-S64</f>
        <v>0</v>
      </c>
      <c r="Z64" s="35"/>
      <c r="AA64" s="34" t="n">
        <f aca="false">H64-S64</f>
        <v>0</v>
      </c>
    </row>
    <row r="65" customFormat="false" ht="48" hidden="false" customHeight="true" outlineLevel="0" collapsed="false">
      <c r="A65" s="8" t="n">
        <v>50</v>
      </c>
      <c r="B65" s="26" t="s">
        <v>360</v>
      </c>
      <c r="C65" s="23"/>
      <c r="D65" s="23" t="s">
        <v>350</v>
      </c>
      <c r="E65" s="23" t="s">
        <v>351</v>
      </c>
      <c r="F65" s="23"/>
      <c r="G65" s="23"/>
      <c r="H65" s="24"/>
      <c r="I65" s="25"/>
      <c r="J65" s="25"/>
      <c r="K65" s="42" t="s">
        <v>361</v>
      </c>
      <c r="L65" s="35"/>
      <c r="M65" s="28" t="s">
        <v>362</v>
      </c>
      <c r="N65" s="29" t="n">
        <v>0</v>
      </c>
      <c r="O65" s="43"/>
      <c r="P65" s="35"/>
      <c r="Q65" s="32" t="s">
        <v>127</v>
      </c>
      <c r="R65" s="32" t="s">
        <v>128</v>
      </c>
      <c r="S65" s="33"/>
      <c r="T65" s="33"/>
      <c r="U65" s="33"/>
      <c r="V65" s="33"/>
      <c r="W65" s="33"/>
      <c r="X65" s="34" t="n">
        <f aca="false">H65-S65</f>
        <v>0</v>
      </c>
      <c r="Z65" s="35" t="s">
        <v>363</v>
      </c>
    </row>
    <row r="66" customFormat="false" ht="132" hidden="false" customHeight="true" outlineLevel="0" collapsed="false">
      <c r="A66" s="8" t="n">
        <v>51</v>
      </c>
      <c r="B66" s="26" t="s">
        <v>364</v>
      </c>
      <c r="C66" s="23"/>
      <c r="D66" s="23" t="s">
        <v>350</v>
      </c>
      <c r="E66" s="23" t="s">
        <v>351</v>
      </c>
      <c r="F66" s="23"/>
      <c r="G66" s="23"/>
      <c r="H66" s="24"/>
      <c r="I66" s="25"/>
      <c r="J66" s="25"/>
      <c r="K66" s="44" t="s">
        <v>365</v>
      </c>
      <c r="L66" s="35"/>
      <c r="M66" s="28" t="s">
        <v>366</v>
      </c>
      <c r="N66" s="29" t="n">
        <v>0</v>
      </c>
      <c r="O66" s="43"/>
      <c r="P66" s="35"/>
      <c r="Q66" s="32" t="s">
        <v>97</v>
      </c>
      <c r="R66" s="32" t="s">
        <v>98</v>
      </c>
      <c r="S66" s="33"/>
      <c r="T66" s="33"/>
      <c r="U66" s="33"/>
      <c r="V66" s="33"/>
      <c r="W66" s="33"/>
      <c r="X66" s="34" t="n">
        <f aca="false">H66-S66</f>
        <v>0</v>
      </c>
      <c r="Z66" s="35" t="s">
        <v>367</v>
      </c>
    </row>
    <row r="67" customFormat="false" ht="144" hidden="false" customHeight="true" outlineLevel="0" collapsed="false">
      <c r="A67" s="8" t="n">
        <v>52</v>
      </c>
      <c r="B67" s="26" t="s">
        <v>368</v>
      </c>
      <c r="C67" s="23"/>
      <c r="D67" s="23" t="s">
        <v>350</v>
      </c>
      <c r="E67" s="23" t="s">
        <v>351</v>
      </c>
      <c r="F67" s="23"/>
      <c r="G67" s="23"/>
      <c r="H67" s="24"/>
      <c r="I67" s="25"/>
      <c r="J67" s="25"/>
      <c r="K67" s="44" t="s">
        <v>369</v>
      </c>
      <c r="L67" s="27"/>
      <c r="M67" s="28" t="s">
        <v>370</v>
      </c>
      <c r="N67" s="29" t="n">
        <v>0</v>
      </c>
      <c r="O67" s="27"/>
      <c r="P67" s="31" t="s">
        <v>371</v>
      </c>
      <c r="Q67" s="32" t="s">
        <v>127</v>
      </c>
      <c r="R67" s="32" t="s">
        <v>128</v>
      </c>
      <c r="S67" s="33"/>
      <c r="T67" s="33"/>
      <c r="U67" s="33"/>
      <c r="V67" s="33"/>
      <c r="W67" s="33"/>
      <c r="X67" s="34" t="n">
        <f aca="false">H67-S67</f>
        <v>0</v>
      </c>
      <c r="Z67" s="35" t="s">
        <v>363</v>
      </c>
    </row>
    <row r="68" customFormat="false" ht="144" hidden="false" customHeight="true" outlineLevel="0" collapsed="false">
      <c r="A68" s="8" t="n">
        <v>53</v>
      </c>
      <c r="B68" s="26" t="s">
        <v>372</v>
      </c>
      <c r="C68" s="23"/>
      <c r="D68" s="23" t="s">
        <v>350</v>
      </c>
      <c r="E68" s="23" t="s">
        <v>351</v>
      </c>
      <c r="F68" s="23"/>
      <c r="G68" s="23"/>
      <c r="H68" s="24"/>
      <c r="I68" s="25"/>
      <c r="J68" s="25"/>
      <c r="K68" s="44" t="s">
        <v>373</v>
      </c>
      <c r="L68" s="35"/>
      <c r="M68" s="28" t="s">
        <v>374</v>
      </c>
      <c r="N68" s="29" t="s">
        <v>375</v>
      </c>
      <c r="O68" s="43"/>
      <c r="P68" s="35"/>
      <c r="Q68" s="32"/>
      <c r="R68" s="32" t="s">
        <v>31</v>
      </c>
      <c r="S68" s="33"/>
      <c r="T68" s="33"/>
      <c r="U68" s="33"/>
      <c r="V68" s="33"/>
      <c r="W68" s="33"/>
      <c r="X68" s="34" t="n">
        <f aca="false">H68-S68</f>
        <v>0</v>
      </c>
      <c r="Z68" s="35"/>
      <c r="AA68" s="34" t="n">
        <f aca="false">H68-S68</f>
        <v>0</v>
      </c>
    </row>
    <row r="69" customFormat="false" ht="168" hidden="false" customHeight="true" outlineLevel="0" collapsed="false">
      <c r="A69" s="8" t="n">
        <v>54</v>
      </c>
      <c r="B69" s="26" t="s">
        <v>376</v>
      </c>
      <c r="C69" s="23"/>
      <c r="D69" s="23" t="s">
        <v>350</v>
      </c>
      <c r="E69" s="23" t="s">
        <v>351</v>
      </c>
      <c r="F69" s="23"/>
      <c r="G69" s="23"/>
      <c r="H69" s="24"/>
      <c r="I69" s="25"/>
      <c r="J69" s="25"/>
      <c r="K69" s="44" t="s">
        <v>377</v>
      </c>
      <c r="L69" s="35"/>
      <c r="M69" s="28" t="s">
        <v>378</v>
      </c>
      <c r="N69" s="29" t="n">
        <v>0</v>
      </c>
      <c r="O69" s="43"/>
      <c r="P69" s="35"/>
      <c r="Q69" s="32"/>
      <c r="R69" s="32" t="s">
        <v>31</v>
      </c>
      <c r="S69" s="33"/>
      <c r="T69" s="33"/>
      <c r="U69" s="33"/>
      <c r="V69" s="33"/>
      <c r="W69" s="33"/>
      <c r="X69" s="34" t="n">
        <f aca="false">H69-S69</f>
        <v>0</v>
      </c>
      <c r="Z69" s="35" t="s">
        <v>379</v>
      </c>
    </row>
    <row r="70" customFormat="false" ht="120" hidden="false" customHeight="true" outlineLevel="0" collapsed="false">
      <c r="A70" s="8" t="n">
        <v>55</v>
      </c>
      <c r="B70" s="26" t="s">
        <v>380</v>
      </c>
      <c r="C70" s="23"/>
      <c r="D70" s="23" t="s">
        <v>350</v>
      </c>
      <c r="E70" s="23" t="s">
        <v>351</v>
      </c>
      <c r="F70" s="23"/>
      <c r="G70" s="23"/>
      <c r="H70" s="24"/>
      <c r="I70" s="25"/>
      <c r="J70" s="25"/>
      <c r="K70" s="44" t="s">
        <v>381</v>
      </c>
      <c r="L70" s="35"/>
      <c r="M70" s="28" t="s">
        <v>382</v>
      </c>
      <c r="N70" s="29" t="s">
        <v>383</v>
      </c>
      <c r="O70" s="43"/>
      <c r="P70" s="35"/>
      <c r="Q70" s="32"/>
      <c r="R70" s="32" t="s">
        <v>31</v>
      </c>
      <c r="S70" s="33"/>
      <c r="T70" s="33"/>
      <c r="U70" s="33"/>
      <c r="V70" s="33"/>
      <c r="W70" s="33"/>
      <c r="X70" s="34" t="n">
        <f aca="false">H70-S70</f>
        <v>0</v>
      </c>
      <c r="Z70" s="35"/>
      <c r="AA70" s="34" t="n">
        <f aca="false">H70-S70</f>
        <v>0</v>
      </c>
    </row>
    <row r="71" customFormat="false" ht="60" hidden="false" customHeight="true" outlineLevel="0" collapsed="false">
      <c r="A71" s="8" t="n">
        <v>56</v>
      </c>
      <c r="B71" s="26" t="s">
        <v>384</v>
      </c>
      <c r="C71" s="23"/>
      <c r="D71" s="23" t="s">
        <v>350</v>
      </c>
      <c r="E71" s="23" t="s">
        <v>351</v>
      </c>
      <c r="F71" s="23"/>
      <c r="G71" s="23"/>
      <c r="H71" s="24"/>
      <c r="I71" s="25"/>
      <c r="J71" s="25"/>
      <c r="K71" s="44" t="s">
        <v>385</v>
      </c>
      <c r="L71" s="35"/>
      <c r="M71" s="28" t="s">
        <v>386</v>
      </c>
      <c r="N71" s="29" t="s">
        <v>387</v>
      </c>
      <c r="O71" s="43"/>
      <c r="P71" s="35"/>
      <c r="Q71" s="32"/>
      <c r="R71" s="32" t="s">
        <v>31</v>
      </c>
      <c r="S71" s="33"/>
      <c r="T71" s="33"/>
      <c r="U71" s="33"/>
      <c r="V71" s="33"/>
      <c r="W71" s="33"/>
      <c r="X71" s="34" t="n">
        <f aca="false">H71-S71</f>
        <v>0</v>
      </c>
      <c r="Z71" s="35"/>
      <c r="AA71" s="34" t="n">
        <f aca="false">H71-S71</f>
        <v>0</v>
      </c>
    </row>
    <row r="72" customFormat="false" ht="72" hidden="false" customHeight="true" outlineLevel="0" collapsed="false">
      <c r="A72" s="8" t="n">
        <v>57</v>
      </c>
      <c r="B72" s="26" t="s">
        <v>388</v>
      </c>
      <c r="C72" s="23"/>
      <c r="D72" s="23" t="s">
        <v>350</v>
      </c>
      <c r="E72" s="23" t="s">
        <v>351</v>
      </c>
      <c r="F72" s="23"/>
      <c r="G72" s="23"/>
      <c r="H72" s="24"/>
      <c r="I72" s="25"/>
      <c r="J72" s="25"/>
      <c r="K72" s="44" t="s">
        <v>389</v>
      </c>
      <c r="L72" s="35"/>
      <c r="M72" s="28" t="n">
        <v>0</v>
      </c>
      <c r="N72" s="29" t="n">
        <v>0</v>
      </c>
      <c r="O72" s="43"/>
      <c r="P72" s="35"/>
      <c r="Q72" s="32" t="e">
        <f aca="false">#N/A</f>
        <v>#N/A</v>
      </c>
      <c r="R72" s="32" t="e">
        <f aca="false">#N/A</f>
        <v>#N/A</v>
      </c>
      <c r="S72" s="33"/>
      <c r="T72" s="33"/>
      <c r="U72" s="33"/>
      <c r="V72" s="33"/>
      <c r="W72" s="33"/>
      <c r="X72" s="34" t="n">
        <f aca="false">H72-S72</f>
        <v>0</v>
      </c>
      <c r="Z72" s="35"/>
    </row>
    <row r="1048576" customFormat="false" ht="12.8" hidden="false" customHeight="false" outlineLevel="0" collapsed="false"/>
  </sheetData>
  <autoFilter ref="A1:Z72"/>
  <mergeCells count="4">
    <mergeCell ref="A2:A12"/>
    <mergeCell ref="H18:J18"/>
    <mergeCell ref="K35:K36"/>
    <mergeCell ref="A43:A4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50</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2018-05-11T07:11:16Z</dcterms:created>
  <dc:creator>Erdis Irwandi</dc:creator>
  <dc:description/>
  <dc:language>en-US</dc:language>
  <cp:lastModifiedBy/>
  <dcterms:modified xsi:type="dcterms:W3CDTF">2018-05-16T17:38:10Z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