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hidePivotFieldList="1" autoCompressPictures="0"/>
  <bookViews>
    <workbookView xWindow="4520" yWindow="0" windowWidth="29580" windowHeight="18940" tabRatio="630"/>
  </bookViews>
  <sheets>
    <sheet name="Summary" sheetId="1" r:id="rId1"/>
    <sheet name="blackscholes" sheetId="9" r:id="rId2"/>
    <sheet name="canneal" sheetId="10" r:id="rId3"/>
    <sheet name="facesim" sheetId="11" r:id="rId4"/>
    <sheet name="ferret" sheetId="12" r:id="rId5"/>
    <sheet name="freqmine" sheetId="13" r:id="rId6"/>
    <sheet name="streamcluster" sheetId="16" r:id="rId7"/>
    <sheet name="swaptions" sheetId="17" r:id="rId8"/>
    <sheet name="namd" sheetId="7" r:id="rId9"/>
    <sheet name="milc" sheetId="6" r:id="rId10"/>
    <sheet name="mcf" sheetId="5" r:id="rId11"/>
    <sheet name="libquantum" sheetId="4" r:id="rId12"/>
    <sheet name="hmmer" sheetId="3" r:id="rId13"/>
    <sheet name="idlestress" sheetId="8" r:id="rId14"/>
  </sheets>
  <calcPr calcId="140000" concurrentCalc="0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  <pivotCache cacheId="6" r:id="rId21"/>
    <pivotCache cacheId="7" r:id="rId22"/>
    <pivotCache cacheId="8" r:id="rId23"/>
    <pivotCache cacheId="9" r:id="rId24"/>
    <pivotCache cacheId="10" r:id="rId25"/>
    <pivotCache cacheId="11" r:id="rId26"/>
    <pivotCache cacheId="12" r:id="rId2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2" i="1"/>
  <c r="N3" i="1"/>
  <c r="N4" i="1"/>
  <c r="N5" i="1"/>
  <c r="N6" i="1"/>
  <c r="N7" i="1"/>
  <c r="N8" i="1"/>
  <c r="N9" i="1"/>
  <c r="N10" i="1"/>
  <c r="N11" i="1"/>
  <c r="N2" i="1"/>
  <c r="F3" i="1"/>
  <c r="F4" i="1"/>
  <c r="F5" i="1"/>
  <c r="F6" i="1"/>
  <c r="F7" i="1"/>
  <c r="F8" i="1"/>
  <c r="F9" i="1"/>
  <c r="F10" i="1"/>
  <c r="F11" i="1"/>
  <c r="F2" i="1"/>
  <c r="M3" i="1"/>
  <c r="M4" i="1"/>
  <c r="M5" i="1"/>
  <c r="M6" i="1"/>
  <c r="M7" i="1"/>
  <c r="M8" i="1"/>
  <c r="M9" i="1"/>
  <c r="M10" i="1"/>
  <c r="M11" i="1"/>
  <c r="M2" i="1"/>
  <c r="M14" i="1"/>
  <c r="L14" i="1"/>
  <c r="N14" i="1"/>
  <c r="O14" i="1"/>
  <c r="M15" i="1"/>
  <c r="L15" i="1"/>
  <c r="N15" i="1"/>
  <c r="O15" i="1"/>
  <c r="M16" i="1"/>
  <c r="L16" i="1"/>
  <c r="N16" i="1"/>
  <c r="O16" i="1"/>
  <c r="M21" i="1"/>
  <c r="L21" i="1"/>
  <c r="N21" i="1"/>
  <c r="O21" i="1"/>
  <c r="M22" i="1"/>
  <c r="L22" i="1"/>
  <c r="N22" i="1"/>
  <c r="O22" i="1"/>
  <c r="M17" i="1"/>
  <c r="L17" i="1"/>
  <c r="N17" i="1"/>
  <c r="O17" i="1"/>
  <c r="M18" i="1"/>
  <c r="L18" i="1"/>
  <c r="N18" i="1"/>
  <c r="O18" i="1"/>
  <c r="M23" i="1"/>
  <c r="L23" i="1"/>
  <c r="N23" i="1"/>
  <c r="O23" i="1"/>
  <c r="M24" i="1"/>
  <c r="L24" i="1"/>
  <c r="N24" i="1"/>
  <c r="O24" i="1"/>
  <c r="M25" i="1"/>
  <c r="L25" i="1"/>
  <c r="N25" i="1"/>
  <c r="O25" i="1"/>
  <c r="M26" i="1"/>
  <c r="L26" i="1"/>
  <c r="N26" i="1"/>
  <c r="O26" i="1"/>
  <c r="M19" i="1"/>
  <c r="L19" i="1"/>
  <c r="N19" i="1"/>
  <c r="O19" i="1"/>
  <c r="M20" i="1"/>
  <c r="L20" i="1"/>
  <c r="N20" i="1"/>
  <c r="O20" i="1"/>
  <c r="M13" i="1"/>
  <c r="L13" i="1"/>
  <c r="N13" i="1"/>
  <c r="O13" i="1"/>
  <c r="F20" i="1"/>
  <c r="F19" i="1"/>
  <c r="F26" i="1"/>
  <c r="F25" i="1"/>
  <c r="F24" i="1"/>
  <c r="F23" i="1"/>
  <c r="F18" i="1"/>
  <c r="F17" i="1"/>
  <c r="F22" i="1"/>
  <c r="F21" i="1"/>
  <c r="F16" i="1"/>
  <c r="F15" i="1"/>
  <c r="F14" i="1"/>
  <c r="F13" i="1"/>
  <c r="P15" i="1"/>
  <c r="P21" i="1"/>
  <c r="P17" i="1"/>
  <c r="P23" i="1"/>
  <c r="P25" i="1"/>
  <c r="P19" i="1"/>
  <c r="P13" i="1"/>
  <c r="Q15" i="1"/>
  <c r="Q21" i="1"/>
  <c r="Q17" i="1"/>
  <c r="Q23" i="1"/>
  <c r="Q25" i="1"/>
  <c r="Q19" i="1"/>
  <c r="Q13" i="1"/>
  <c r="N43" i="9"/>
  <c r="M43" i="9"/>
  <c r="M4" i="9"/>
  <c r="N4" i="9"/>
  <c r="M5" i="9"/>
  <c r="N5" i="9"/>
  <c r="M6" i="9"/>
  <c r="N6" i="9"/>
  <c r="M7" i="9"/>
  <c r="N7" i="9"/>
  <c r="M8" i="9"/>
  <c r="N8" i="9"/>
  <c r="M9" i="9"/>
  <c r="N9" i="9"/>
  <c r="M10" i="9"/>
  <c r="N10" i="9"/>
  <c r="M11" i="9"/>
  <c r="N11" i="9"/>
  <c r="M12" i="9"/>
  <c r="N12" i="9"/>
  <c r="M13" i="9"/>
  <c r="N13" i="9"/>
  <c r="M14" i="9"/>
  <c r="N14" i="9"/>
  <c r="M15" i="9"/>
  <c r="N15" i="9"/>
  <c r="M16" i="9"/>
  <c r="N16" i="9"/>
  <c r="M17" i="9"/>
  <c r="N17" i="9"/>
  <c r="M18" i="9"/>
  <c r="N18" i="9"/>
  <c r="M19" i="9"/>
  <c r="N19" i="9"/>
  <c r="M20" i="9"/>
  <c r="N20" i="9"/>
  <c r="M21" i="9"/>
  <c r="N21" i="9"/>
  <c r="M22" i="9"/>
  <c r="N22" i="9"/>
  <c r="M23" i="9"/>
  <c r="N23" i="9"/>
  <c r="M24" i="9"/>
  <c r="N24" i="9"/>
  <c r="M25" i="9"/>
  <c r="N25" i="9"/>
  <c r="M26" i="9"/>
  <c r="N26" i="9"/>
  <c r="M27" i="9"/>
  <c r="N27" i="9"/>
  <c r="M28" i="9"/>
  <c r="N28" i="9"/>
  <c r="M29" i="9"/>
  <c r="N29" i="9"/>
  <c r="M30" i="9"/>
  <c r="N30" i="9"/>
  <c r="M31" i="9"/>
  <c r="N31" i="9"/>
  <c r="M32" i="9"/>
  <c r="N32" i="9"/>
  <c r="M33" i="9"/>
  <c r="N33" i="9"/>
  <c r="M34" i="9"/>
  <c r="N34" i="9"/>
  <c r="M35" i="9"/>
  <c r="N35" i="9"/>
  <c r="M36" i="9"/>
  <c r="N36" i="9"/>
  <c r="M37" i="9"/>
  <c r="N37" i="9"/>
  <c r="M38" i="9"/>
  <c r="N38" i="9"/>
  <c r="M39" i="9"/>
  <c r="N39" i="9"/>
  <c r="M40" i="9"/>
  <c r="N40" i="9"/>
  <c r="M41" i="9"/>
  <c r="N41" i="9"/>
  <c r="M42" i="9"/>
  <c r="N42" i="9"/>
  <c r="N3" i="9"/>
  <c r="M3" i="9"/>
  <c r="L10" i="1"/>
  <c r="L11" i="1"/>
  <c r="D16" i="1"/>
  <c r="D15" i="1"/>
  <c r="E15" i="1"/>
  <c r="R15" i="1"/>
  <c r="D22" i="1"/>
  <c r="D21" i="1"/>
  <c r="E21" i="1"/>
  <c r="R21" i="1"/>
  <c r="D18" i="1"/>
  <c r="D17" i="1"/>
  <c r="E17" i="1"/>
  <c r="R17" i="1"/>
  <c r="D24" i="1"/>
  <c r="D23" i="1"/>
  <c r="E23" i="1"/>
  <c r="R23" i="1"/>
  <c r="M3" i="16"/>
  <c r="D26" i="1"/>
  <c r="N3" i="16"/>
  <c r="D25" i="1"/>
  <c r="E25" i="1"/>
  <c r="R25" i="1"/>
  <c r="M3" i="17"/>
  <c r="D20" i="1"/>
  <c r="N3" i="17"/>
  <c r="D19" i="1"/>
  <c r="E19" i="1"/>
  <c r="R19" i="1"/>
  <c r="D14" i="1"/>
  <c r="D13" i="1"/>
  <c r="E13" i="1"/>
  <c r="R13" i="1"/>
  <c r="H1" i="1"/>
  <c r="H25" i="1"/>
  <c r="I25" i="1"/>
  <c r="J25" i="1"/>
  <c r="H19" i="1"/>
  <c r="I19" i="1"/>
  <c r="J19" i="1"/>
  <c r="H23" i="1"/>
  <c r="I23" i="1"/>
  <c r="J23" i="1"/>
  <c r="H17" i="1"/>
  <c r="I17" i="1"/>
  <c r="J17" i="1"/>
  <c r="H21" i="1"/>
  <c r="I21" i="1"/>
  <c r="J21" i="1"/>
  <c r="H15" i="1"/>
  <c r="I15" i="1"/>
  <c r="J15" i="1"/>
  <c r="H13" i="1"/>
  <c r="I13" i="1"/>
  <c r="J13" i="1"/>
  <c r="E230" i="17"/>
  <c r="F230" i="17"/>
  <c r="G230" i="17"/>
  <c r="E229" i="17"/>
  <c r="F229" i="17"/>
  <c r="G229" i="17"/>
  <c r="E228" i="17"/>
  <c r="F228" i="17"/>
  <c r="G228" i="17"/>
  <c r="E227" i="17"/>
  <c r="F227" i="17"/>
  <c r="G227" i="17"/>
  <c r="E226" i="17"/>
  <c r="F226" i="17"/>
  <c r="G226" i="17"/>
  <c r="E225" i="17"/>
  <c r="F225" i="17"/>
  <c r="G225" i="17"/>
  <c r="E224" i="17"/>
  <c r="F224" i="17"/>
  <c r="G224" i="17"/>
  <c r="E223" i="17"/>
  <c r="F223" i="17"/>
  <c r="G223" i="17"/>
  <c r="E222" i="17"/>
  <c r="F222" i="17"/>
  <c r="G222" i="17"/>
  <c r="E221" i="17"/>
  <c r="F221" i="17"/>
  <c r="G221" i="17"/>
  <c r="E220" i="17"/>
  <c r="F220" i="17"/>
  <c r="G220" i="17"/>
  <c r="E219" i="17"/>
  <c r="F219" i="17"/>
  <c r="G219" i="17"/>
  <c r="E218" i="17"/>
  <c r="F218" i="17"/>
  <c r="G218" i="17"/>
  <c r="E217" i="17"/>
  <c r="F217" i="17"/>
  <c r="G217" i="17"/>
  <c r="E216" i="17"/>
  <c r="F216" i="17"/>
  <c r="G216" i="17"/>
  <c r="E215" i="17"/>
  <c r="F215" i="17"/>
  <c r="G215" i="17"/>
  <c r="E214" i="17"/>
  <c r="F214" i="17"/>
  <c r="G214" i="17"/>
  <c r="E213" i="17"/>
  <c r="F213" i="17"/>
  <c r="G213" i="17"/>
  <c r="E212" i="17"/>
  <c r="F212" i="17"/>
  <c r="G212" i="17"/>
  <c r="E211" i="17"/>
  <c r="F211" i="17"/>
  <c r="G211" i="17"/>
  <c r="E210" i="17"/>
  <c r="F210" i="17"/>
  <c r="G210" i="17"/>
  <c r="E209" i="17"/>
  <c r="F209" i="17"/>
  <c r="G209" i="17"/>
  <c r="E208" i="17"/>
  <c r="F208" i="17"/>
  <c r="G208" i="17"/>
  <c r="E207" i="17"/>
  <c r="F207" i="17"/>
  <c r="G207" i="17"/>
  <c r="E206" i="17"/>
  <c r="F206" i="17"/>
  <c r="G206" i="17"/>
  <c r="E205" i="17"/>
  <c r="F205" i="17"/>
  <c r="G205" i="17"/>
  <c r="E204" i="17"/>
  <c r="F204" i="17"/>
  <c r="G204" i="17"/>
  <c r="E203" i="17"/>
  <c r="F203" i="17"/>
  <c r="G203" i="17"/>
  <c r="E202" i="17"/>
  <c r="F202" i="17"/>
  <c r="G202" i="17"/>
  <c r="E201" i="17"/>
  <c r="F201" i="17"/>
  <c r="G201" i="17"/>
  <c r="E200" i="17"/>
  <c r="F200" i="17"/>
  <c r="G200" i="17"/>
  <c r="E199" i="17"/>
  <c r="F199" i="17"/>
  <c r="G199" i="17"/>
  <c r="E198" i="17"/>
  <c r="F198" i="17"/>
  <c r="G198" i="17"/>
  <c r="E197" i="17"/>
  <c r="F197" i="17"/>
  <c r="G197" i="17"/>
  <c r="E196" i="17"/>
  <c r="F196" i="17"/>
  <c r="G196" i="17"/>
  <c r="E195" i="17"/>
  <c r="F195" i="17"/>
  <c r="G195" i="17"/>
  <c r="E194" i="17"/>
  <c r="F194" i="17"/>
  <c r="G194" i="17"/>
  <c r="E193" i="17"/>
  <c r="F193" i="17"/>
  <c r="G193" i="17"/>
  <c r="E192" i="17"/>
  <c r="F192" i="17"/>
  <c r="G192" i="17"/>
  <c r="E191" i="17"/>
  <c r="F191" i="17"/>
  <c r="G191" i="17"/>
  <c r="E190" i="17"/>
  <c r="F190" i="17"/>
  <c r="G190" i="17"/>
  <c r="E189" i="17"/>
  <c r="F189" i="17"/>
  <c r="G189" i="17"/>
  <c r="E188" i="17"/>
  <c r="F188" i="17"/>
  <c r="G188" i="17"/>
  <c r="E187" i="17"/>
  <c r="F187" i="17"/>
  <c r="G187" i="17"/>
  <c r="E186" i="17"/>
  <c r="F186" i="17"/>
  <c r="G186" i="17"/>
  <c r="E185" i="17"/>
  <c r="F185" i="17"/>
  <c r="G185" i="17"/>
  <c r="E184" i="17"/>
  <c r="F184" i="17"/>
  <c r="G184" i="17"/>
  <c r="E183" i="17"/>
  <c r="F183" i="17"/>
  <c r="G183" i="17"/>
  <c r="E182" i="17"/>
  <c r="F182" i="17"/>
  <c r="G182" i="17"/>
  <c r="E181" i="17"/>
  <c r="F181" i="17"/>
  <c r="G181" i="17"/>
  <c r="E180" i="17"/>
  <c r="F180" i="17"/>
  <c r="G180" i="17"/>
  <c r="E179" i="17"/>
  <c r="F179" i="17"/>
  <c r="G179" i="17"/>
  <c r="E178" i="17"/>
  <c r="F178" i="17"/>
  <c r="G178" i="17"/>
  <c r="E177" i="17"/>
  <c r="F177" i="17"/>
  <c r="G177" i="17"/>
  <c r="E176" i="17"/>
  <c r="F176" i="17"/>
  <c r="G176" i="17"/>
  <c r="E175" i="17"/>
  <c r="F175" i="17"/>
  <c r="G175" i="17"/>
  <c r="E174" i="17"/>
  <c r="F174" i="17"/>
  <c r="G174" i="17"/>
  <c r="E173" i="17"/>
  <c r="F173" i="17"/>
  <c r="G173" i="17"/>
  <c r="E172" i="17"/>
  <c r="F172" i="17"/>
  <c r="G172" i="17"/>
  <c r="E171" i="17"/>
  <c r="F171" i="17"/>
  <c r="G171" i="17"/>
  <c r="E170" i="17"/>
  <c r="F170" i="17"/>
  <c r="G170" i="17"/>
  <c r="E169" i="17"/>
  <c r="F169" i="17"/>
  <c r="G169" i="17"/>
  <c r="E168" i="17"/>
  <c r="F168" i="17"/>
  <c r="G168" i="17"/>
  <c r="E167" i="17"/>
  <c r="F167" i="17"/>
  <c r="G167" i="17"/>
  <c r="E166" i="17"/>
  <c r="F166" i="17"/>
  <c r="G166" i="17"/>
  <c r="E165" i="17"/>
  <c r="F165" i="17"/>
  <c r="G165" i="17"/>
  <c r="E164" i="17"/>
  <c r="F164" i="17"/>
  <c r="G164" i="17"/>
  <c r="E163" i="17"/>
  <c r="F163" i="17"/>
  <c r="G163" i="17"/>
  <c r="E162" i="17"/>
  <c r="F162" i="17"/>
  <c r="G162" i="17"/>
  <c r="E161" i="17"/>
  <c r="F161" i="17"/>
  <c r="G161" i="17"/>
  <c r="E160" i="17"/>
  <c r="F160" i="17"/>
  <c r="G160" i="17"/>
  <c r="E159" i="17"/>
  <c r="F159" i="17"/>
  <c r="G159" i="17"/>
  <c r="E158" i="17"/>
  <c r="F158" i="17"/>
  <c r="G158" i="17"/>
  <c r="E157" i="17"/>
  <c r="F157" i="17"/>
  <c r="G157" i="17"/>
  <c r="E156" i="17"/>
  <c r="F156" i="17"/>
  <c r="G156" i="17"/>
  <c r="E155" i="17"/>
  <c r="F155" i="17"/>
  <c r="G155" i="17"/>
  <c r="E154" i="17"/>
  <c r="F154" i="17"/>
  <c r="G154" i="17"/>
  <c r="E153" i="17"/>
  <c r="F153" i="17"/>
  <c r="G153" i="17"/>
  <c r="E152" i="17"/>
  <c r="F152" i="17"/>
  <c r="G152" i="17"/>
  <c r="E151" i="17"/>
  <c r="F151" i="17"/>
  <c r="G151" i="17"/>
  <c r="E150" i="17"/>
  <c r="F150" i="17"/>
  <c r="G150" i="17"/>
  <c r="E149" i="17"/>
  <c r="F149" i="17"/>
  <c r="G149" i="17"/>
  <c r="E148" i="17"/>
  <c r="F148" i="17"/>
  <c r="G148" i="17"/>
  <c r="E147" i="17"/>
  <c r="F147" i="17"/>
  <c r="G147" i="17"/>
  <c r="E146" i="17"/>
  <c r="F146" i="17"/>
  <c r="G146" i="17"/>
  <c r="E145" i="17"/>
  <c r="F145" i="17"/>
  <c r="G145" i="17"/>
  <c r="E144" i="17"/>
  <c r="F144" i="17"/>
  <c r="G144" i="17"/>
  <c r="E143" i="17"/>
  <c r="F143" i="17"/>
  <c r="G143" i="17"/>
  <c r="E142" i="17"/>
  <c r="F142" i="17"/>
  <c r="G142" i="17"/>
  <c r="E141" i="17"/>
  <c r="F141" i="17"/>
  <c r="G141" i="17"/>
  <c r="E140" i="17"/>
  <c r="F140" i="17"/>
  <c r="G140" i="17"/>
  <c r="E139" i="17"/>
  <c r="F139" i="17"/>
  <c r="G139" i="17"/>
  <c r="E138" i="17"/>
  <c r="F138" i="17"/>
  <c r="G138" i="17"/>
  <c r="E137" i="17"/>
  <c r="F137" i="17"/>
  <c r="G137" i="17"/>
  <c r="E136" i="17"/>
  <c r="F136" i="17"/>
  <c r="G136" i="17"/>
  <c r="E135" i="17"/>
  <c r="F135" i="17"/>
  <c r="G135" i="17"/>
  <c r="E134" i="17"/>
  <c r="F134" i="17"/>
  <c r="G134" i="17"/>
  <c r="E133" i="17"/>
  <c r="F133" i="17"/>
  <c r="G133" i="17"/>
  <c r="E132" i="17"/>
  <c r="F132" i="17"/>
  <c r="G132" i="17"/>
  <c r="E131" i="17"/>
  <c r="F131" i="17"/>
  <c r="G131" i="17"/>
  <c r="E130" i="17"/>
  <c r="F130" i="17"/>
  <c r="G130" i="17"/>
  <c r="E129" i="17"/>
  <c r="F129" i="17"/>
  <c r="G129" i="17"/>
  <c r="E128" i="17"/>
  <c r="F128" i="17"/>
  <c r="G128" i="17"/>
  <c r="E127" i="17"/>
  <c r="F127" i="17"/>
  <c r="G127" i="17"/>
  <c r="E126" i="17"/>
  <c r="F126" i="17"/>
  <c r="G126" i="17"/>
  <c r="E125" i="17"/>
  <c r="F125" i="17"/>
  <c r="G125" i="17"/>
  <c r="E124" i="17"/>
  <c r="F124" i="17"/>
  <c r="G124" i="17"/>
  <c r="E123" i="17"/>
  <c r="F123" i="17"/>
  <c r="G123" i="17"/>
  <c r="E122" i="17"/>
  <c r="F122" i="17"/>
  <c r="G122" i="17"/>
  <c r="E121" i="17"/>
  <c r="F121" i="17"/>
  <c r="G121" i="17"/>
  <c r="E120" i="17"/>
  <c r="F120" i="17"/>
  <c r="G120" i="17"/>
  <c r="E119" i="17"/>
  <c r="F119" i="17"/>
  <c r="G119" i="17"/>
  <c r="E118" i="17"/>
  <c r="F118" i="17"/>
  <c r="G118" i="17"/>
  <c r="E117" i="17"/>
  <c r="F117" i="17"/>
  <c r="G117" i="17"/>
  <c r="E116" i="17"/>
  <c r="F116" i="17"/>
  <c r="G116" i="17"/>
  <c r="E115" i="17"/>
  <c r="F115" i="17"/>
  <c r="G115" i="17"/>
  <c r="E114" i="17"/>
  <c r="F114" i="17"/>
  <c r="G114" i="17"/>
  <c r="E113" i="17"/>
  <c r="F113" i="17"/>
  <c r="G113" i="17"/>
  <c r="E112" i="17"/>
  <c r="F112" i="17"/>
  <c r="G112" i="17"/>
  <c r="E111" i="17"/>
  <c r="F111" i="17"/>
  <c r="G111" i="17"/>
  <c r="E110" i="17"/>
  <c r="F110" i="17"/>
  <c r="G110" i="17"/>
  <c r="E109" i="17"/>
  <c r="F109" i="17"/>
  <c r="G109" i="17"/>
  <c r="E108" i="17"/>
  <c r="F108" i="17"/>
  <c r="G108" i="17"/>
  <c r="E107" i="17"/>
  <c r="F107" i="17"/>
  <c r="G107" i="17"/>
  <c r="E106" i="17"/>
  <c r="F106" i="17"/>
  <c r="G106" i="17"/>
  <c r="E105" i="17"/>
  <c r="F105" i="17"/>
  <c r="G105" i="17"/>
  <c r="E104" i="17"/>
  <c r="F104" i="17"/>
  <c r="G104" i="17"/>
  <c r="E103" i="17"/>
  <c r="F103" i="17"/>
  <c r="G103" i="17"/>
  <c r="E102" i="17"/>
  <c r="F102" i="17"/>
  <c r="G102" i="17"/>
  <c r="E101" i="17"/>
  <c r="F101" i="17"/>
  <c r="G101" i="17"/>
  <c r="E100" i="17"/>
  <c r="F100" i="17"/>
  <c r="G100" i="17"/>
  <c r="E99" i="17"/>
  <c r="F99" i="17"/>
  <c r="G99" i="17"/>
  <c r="E98" i="17"/>
  <c r="F98" i="17"/>
  <c r="G98" i="17"/>
  <c r="E97" i="17"/>
  <c r="F97" i="17"/>
  <c r="G97" i="17"/>
  <c r="E96" i="17"/>
  <c r="F96" i="17"/>
  <c r="G96" i="17"/>
  <c r="E95" i="17"/>
  <c r="F95" i="17"/>
  <c r="G95" i="17"/>
  <c r="E94" i="17"/>
  <c r="F94" i="17"/>
  <c r="G94" i="17"/>
  <c r="E93" i="17"/>
  <c r="F93" i="17"/>
  <c r="G93" i="17"/>
  <c r="E92" i="17"/>
  <c r="F92" i="17"/>
  <c r="G92" i="17"/>
  <c r="E91" i="17"/>
  <c r="F91" i="17"/>
  <c r="G91" i="17"/>
  <c r="E90" i="17"/>
  <c r="F90" i="17"/>
  <c r="G90" i="17"/>
  <c r="E89" i="17"/>
  <c r="F89" i="17"/>
  <c r="G89" i="17"/>
  <c r="E88" i="17"/>
  <c r="F88" i="17"/>
  <c r="G88" i="17"/>
  <c r="E87" i="17"/>
  <c r="F87" i="17"/>
  <c r="G87" i="17"/>
  <c r="E86" i="17"/>
  <c r="F86" i="17"/>
  <c r="G86" i="17"/>
  <c r="E85" i="17"/>
  <c r="F85" i="17"/>
  <c r="G85" i="17"/>
  <c r="E84" i="17"/>
  <c r="F84" i="17"/>
  <c r="G84" i="17"/>
  <c r="E83" i="17"/>
  <c r="F83" i="17"/>
  <c r="G83" i="17"/>
  <c r="E82" i="17"/>
  <c r="F82" i="17"/>
  <c r="G82" i="17"/>
  <c r="E81" i="17"/>
  <c r="F81" i="17"/>
  <c r="G81" i="17"/>
  <c r="E80" i="17"/>
  <c r="F80" i="17"/>
  <c r="G80" i="17"/>
  <c r="E79" i="17"/>
  <c r="F79" i="17"/>
  <c r="G79" i="17"/>
  <c r="E78" i="17"/>
  <c r="F78" i="17"/>
  <c r="G78" i="17"/>
  <c r="E77" i="17"/>
  <c r="F77" i="17"/>
  <c r="G77" i="17"/>
  <c r="E76" i="17"/>
  <c r="F76" i="17"/>
  <c r="G76" i="17"/>
  <c r="E75" i="17"/>
  <c r="F75" i="17"/>
  <c r="G75" i="17"/>
  <c r="E74" i="17"/>
  <c r="F74" i="17"/>
  <c r="G74" i="17"/>
  <c r="E73" i="17"/>
  <c r="F73" i="17"/>
  <c r="G73" i="17"/>
  <c r="E72" i="17"/>
  <c r="F72" i="17"/>
  <c r="G72" i="17"/>
  <c r="E71" i="17"/>
  <c r="F71" i="17"/>
  <c r="G71" i="17"/>
  <c r="E70" i="17"/>
  <c r="F70" i="17"/>
  <c r="G70" i="17"/>
  <c r="E69" i="17"/>
  <c r="F69" i="17"/>
  <c r="G69" i="17"/>
  <c r="E68" i="17"/>
  <c r="F68" i="17"/>
  <c r="G68" i="17"/>
  <c r="E67" i="17"/>
  <c r="F67" i="17"/>
  <c r="G67" i="17"/>
  <c r="E66" i="17"/>
  <c r="F66" i="17"/>
  <c r="G66" i="17"/>
  <c r="E65" i="17"/>
  <c r="F65" i="17"/>
  <c r="G65" i="17"/>
  <c r="E64" i="17"/>
  <c r="F64" i="17"/>
  <c r="G64" i="17"/>
  <c r="E63" i="17"/>
  <c r="F63" i="17"/>
  <c r="G63" i="17"/>
  <c r="E62" i="17"/>
  <c r="F62" i="17"/>
  <c r="G62" i="17"/>
  <c r="E61" i="17"/>
  <c r="F61" i="17"/>
  <c r="G61" i="17"/>
  <c r="E60" i="17"/>
  <c r="F60" i="17"/>
  <c r="G60" i="17"/>
  <c r="E59" i="17"/>
  <c r="F59" i="17"/>
  <c r="G59" i="17"/>
  <c r="E58" i="17"/>
  <c r="F58" i="17"/>
  <c r="G58" i="17"/>
  <c r="E57" i="17"/>
  <c r="F57" i="17"/>
  <c r="G57" i="17"/>
  <c r="E56" i="17"/>
  <c r="F56" i="17"/>
  <c r="G56" i="17"/>
  <c r="E55" i="17"/>
  <c r="F55" i="17"/>
  <c r="G55" i="17"/>
  <c r="E54" i="17"/>
  <c r="F54" i="17"/>
  <c r="G54" i="17"/>
  <c r="E53" i="17"/>
  <c r="F53" i="17"/>
  <c r="G53" i="17"/>
  <c r="E52" i="17"/>
  <c r="F52" i="17"/>
  <c r="G52" i="17"/>
  <c r="E51" i="17"/>
  <c r="F51" i="17"/>
  <c r="G51" i="17"/>
  <c r="E50" i="17"/>
  <c r="F50" i="17"/>
  <c r="G50" i="17"/>
  <c r="E49" i="17"/>
  <c r="F49" i="17"/>
  <c r="G49" i="17"/>
  <c r="E48" i="17"/>
  <c r="F48" i="17"/>
  <c r="G48" i="17"/>
  <c r="E47" i="17"/>
  <c r="F47" i="17"/>
  <c r="G47" i="17"/>
  <c r="E46" i="17"/>
  <c r="F46" i="17"/>
  <c r="G46" i="17"/>
  <c r="E45" i="17"/>
  <c r="F45" i="17"/>
  <c r="G45" i="17"/>
  <c r="E44" i="17"/>
  <c r="F44" i="17"/>
  <c r="G44" i="17"/>
  <c r="E43" i="17"/>
  <c r="F43" i="17"/>
  <c r="G43" i="17"/>
  <c r="E42" i="17"/>
  <c r="F42" i="17"/>
  <c r="G42" i="17"/>
  <c r="E41" i="17"/>
  <c r="F41" i="17"/>
  <c r="G41" i="17"/>
  <c r="E40" i="17"/>
  <c r="F40" i="17"/>
  <c r="G40" i="17"/>
  <c r="E39" i="17"/>
  <c r="F39" i="17"/>
  <c r="G39" i="17"/>
  <c r="E38" i="17"/>
  <c r="F38" i="17"/>
  <c r="G38" i="17"/>
  <c r="E37" i="17"/>
  <c r="F37" i="17"/>
  <c r="G37" i="17"/>
  <c r="E36" i="17"/>
  <c r="F36" i="17"/>
  <c r="G36" i="17"/>
  <c r="E35" i="17"/>
  <c r="F35" i="17"/>
  <c r="G35" i="17"/>
  <c r="E34" i="17"/>
  <c r="F34" i="17"/>
  <c r="G34" i="17"/>
  <c r="E33" i="17"/>
  <c r="F33" i="17"/>
  <c r="G33" i="17"/>
  <c r="E32" i="17"/>
  <c r="F32" i="17"/>
  <c r="G32" i="17"/>
  <c r="E31" i="17"/>
  <c r="F31" i="17"/>
  <c r="G31" i="17"/>
  <c r="E30" i="17"/>
  <c r="F30" i="17"/>
  <c r="G30" i="17"/>
  <c r="E29" i="17"/>
  <c r="F29" i="17"/>
  <c r="G29" i="17"/>
  <c r="E28" i="17"/>
  <c r="F28" i="17"/>
  <c r="G28" i="17"/>
  <c r="E27" i="17"/>
  <c r="F27" i="17"/>
  <c r="G27" i="17"/>
  <c r="E26" i="17"/>
  <c r="F26" i="17"/>
  <c r="G26" i="17"/>
  <c r="E25" i="17"/>
  <c r="F25" i="17"/>
  <c r="G25" i="17"/>
  <c r="E24" i="17"/>
  <c r="F24" i="17"/>
  <c r="G24" i="17"/>
  <c r="E23" i="17"/>
  <c r="F23" i="17"/>
  <c r="G23" i="17"/>
  <c r="E22" i="17"/>
  <c r="F22" i="17"/>
  <c r="G22" i="17"/>
  <c r="E21" i="17"/>
  <c r="F21" i="17"/>
  <c r="G21" i="17"/>
  <c r="E20" i="17"/>
  <c r="F20" i="17"/>
  <c r="G20" i="17"/>
  <c r="E19" i="17"/>
  <c r="F19" i="17"/>
  <c r="G19" i="17"/>
  <c r="E18" i="17"/>
  <c r="F18" i="17"/>
  <c r="G18" i="17"/>
  <c r="E17" i="17"/>
  <c r="F17" i="17"/>
  <c r="G17" i="17"/>
  <c r="E16" i="17"/>
  <c r="F16" i="17"/>
  <c r="G16" i="17"/>
  <c r="E15" i="17"/>
  <c r="F15" i="17"/>
  <c r="G15" i="17"/>
  <c r="E14" i="17"/>
  <c r="F14" i="17"/>
  <c r="G14" i="17"/>
  <c r="E13" i="17"/>
  <c r="F13" i="17"/>
  <c r="G13" i="17"/>
  <c r="E12" i="17"/>
  <c r="F12" i="17"/>
  <c r="G12" i="17"/>
  <c r="E11" i="17"/>
  <c r="F11" i="17"/>
  <c r="G11" i="17"/>
  <c r="E10" i="17"/>
  <c r="F10" i="17"/>
  <c r="G10" i="17"/>
  <c r="E9" i="17"/>
  <c r="F9" i="17"/>
  <c r="G9" i="17"/>
  <c r="E8" i="17"/>
  <c r="F8" i="17"/>
  <c r="G8" i="17"/>
  <c r="E7" i="17"/>
  <c r="F7" i="17"/>
  <c r="G7" i="17"/>
  <c r="E6" i="17"/>
  <c r="F6" i="17"/>
  <c r="G6" i="17"/>
  <c r="E5" i="17"/>
  <c r="F5" i="17"/>
  <c r="G5" i="17"/>
  <c r="E4" i="17"/>
  <c r="F4" i="17"/>
  <c r="G4" i="17"/>
  <c r="E3" i="17"/>
  <c r="F3" i="17"/>
  <c r="G3" i="17"/>
  <c r="E2" i="17"/>
  <c r="F2" i="17"/>
  <c r="G2" i="17"/>
  <c r="E230" i="16"/>
  <c r="F230" i="16"/>
  <c r="G230" i="16"/>
  <c r="E229" i="16"/>
  <c r="F229" i="16"/>
  <c r="G229" i="16"/>
  <c r="E228" i="16"/>
  <c r="F228" i="16"/>
  <c r="G228" i="16"/>
  <c r="E227" i="16"/>
  <c r="F227" i="16"/>
  <c r="G227" i="16"/>
  <c r="E226" i="16"/>
  <c r="F226" i="16"/>
  <c r="G226" i="16"/>
  <c r="E225" i="16"/>
  <c r="F225" i="16"/>
  <c r="G225" i="16"/>
  <c r="E224" i="16"/>
  <c r="F224" i="16"/>
  <c r="G224" i="16"/>
  <c r="E223" i="16"/>
  <c r="F223" i="16"/>
  <c r="G223" i="16"/>
  <c r="E222" i="16"/>
  <c r="F222" i="16"/>
  <c r="G222" i="16"/>
  <c r="E221" i="16"/>
  <c r="F221" i="16"/>
  <c r="G221" i="16"/>
  <c r="E220" i="16"/>
  <c r="F220" i="16"/>
  <c r="G220" i="16"/>
  <c r="E219" i="16"/>
  <c r="F219" i="16"/>
  <c r="G219" i="16"/>
  <c r="E218" i="16"/>
  <c r="F218" i="16"/>
  <c r="G218" i="16"/>
  <c r="E217" i="16"/>
  <c r="F217" i="16"/>
  <c r="G217" i="16"/>
  <c r="E216" i="16"/>
  <c r="F216" i="16"/>
  <c r="G216" i="16"/>
  <c r="E215" i="16"/>
  <c r="F215" i="16"/>
  <c r="G215" i="16"/>
  <c r="E214" i="16"/>
  <c r="F214" i="16"/>
  <c r="G214" i="16"/>
  <c r="E213" i="16"/>
  <c r="F213" i="16"/>
  <c r="G213" i="16"/>
  <c r="E212" i="16"/>
  <c r="F212" i="16"/>
  <c r="G212" i="16"/>
  <c r="E211" i="16"/>
  <c r="F211" i="16"/>
  <c r="G211" i="16"/>
  <c r="E210" i="16"/>
  <c r="F210" i="16"/>
  <c r="G210" i="16"/>
  <c r="E209" i="16"/>
  <c r="F209" i="16"/>
  <c r="G209" i="16"/>
  <c r="E208" i="16"/>
  <c r="F208" i="16"/>
  <c r="G208" i="16"/>
  <c r="E207" i="16"/>
  <c r="F207" i="16"/>
  <c r="G207" i="16"/>
  <c r="E206" i="16"/>
  <c r="F206" i="16"/>
  <c r="G206" i="16"/>
  <c r="E205" i="16"/>
  <c r="F205" i="16"/>
  <c r="G205" i="16"/>
  <c r="E204" i="16"/>
  <c r="F204" i="16"/>
  <c r="G204" i="16"/>
  <c r="E203" i="16"/>
  <c r="F203" i="16"/>
  <c r="G203" i="16"/>
  <c r="E202" i="16"/>
  <c r="F202" i="16"/>
  <c r="G202" i="16"/>
  <c r="E201" i="16"/>
  <c r="F201" i="16"/>
  <c r="G201" i="16"/>
  <c r="E200" i="16"/>
  <c r="F200" i="16"/>
  <c r="G200" i="16"/>
  <c r="E199" i="16"/>
  <c r="F199" i="16"/>
  <c r="G199" i="16"/>
  <c r="E198" i="16"/>
  <c r="F198" i="16"/>
  <c r="G198" i="16"/>
  <c r="E197" i="16"/>
  <c r="F197" i="16"/>
  <c r="G197" i="16"/>
  <c r="E196" i="16"/>
  <c r="F196" i="16"/>
  <c r="G196" i="16"/>
  <c r="E195" i="16"/>
  <c r="F195" i="16"/>
  <c r="G195" i="16"/>
  <c r="E194" i="16"/>
  <c r="F194" i="16"/>
  <c r="G194" i="16"/>
  <c r="E193" i="16"/>
  <c r="F193" i="16"/>
  <c r="G193" i="16"/>
  <c r="E192" i="16"/>
  <c r="F192" i="16"/>
  <c r="G192" i="16"/>
  <c r="E191" i="16"/>
  <c r="F191" i="16"/>
  <c r="G191" i="16"/>
  <c r="E190" i="16"/>
  <c r="F190" i="16"/>
  <c r="G190" i="16"/>
  <c r="E189" i="16"/>
  <c r="F189" i="16"/>
  <c r="G189" i="16"/>
  <c r="E188" i="16"/>
  <c r="F188" i="16"/>
  <c r="G188" i="16"/>
  <c r="E187" i="16"/>
  <c r="F187" i="16"/>
  <c r="G187" i="16"/>
  <c r="E186" i="16"/>
  <c r="F186" i="16"/>
  <c r="G186" i="16"/>
  <c r="E185" i="16"/>
  <c r="F185" i="16"/>
  <c r="G185" i="16"/>
  <c r="E184" i="16"/>
  <c r="F184" i="16"/>
  <c r="G184" i="16"/>
  <c r="E183" i="16"/>
  <c r="F183" i="16"/>
  <c r="G183" i="16"/>
  <c r="E182" i="16"/>
  <c r="F182" i="16"/>
  <c r="G182" i="16"/>
  <c r="E181" i="16"/>
  <c r="F181" i="16"/>
  <c r="G181" i="16"/>
  <c r="E180" i="16"/>
  <c r="F180" i="16"/>
  <c r="G180" i="16"/>
  <c r="E179" i="16"/>
  <c r="F179" i="16"/>
  <c r="G179" i="16"/>
  <c r="E178" i="16"/>
  <c r="F178" i="16"/>
  <c r="G178" i="16"/>
  <c r="E177" i="16"/>
  <c r="F177" i="16"/>
  <c r="G177" i="16"/>
  <c r="E176" i="16"/>
  <c r="F176" i="16"/>
  <c r="G176" i="16"/>
  <c r="E175" i="16"/>
  <c r="F175" i="16"/>
  <c r="G175" i="16"/>
  <c r="E174" i="16"/>
  <c r="F174" i="16"/>
  <c r="G174" i="16"/>
  <c r="E173" i="16"/>
  <c r="F173" i="16"/>
  <c r="G173" i="16"/>
  <c r="E172" i="16"/>
  <c r="F172" i="16"/>
  <c r="G172" i="16"/>
  <c r="E171" i="16"/>
  <c r="F171" i="16"/>
  <c r="G171" i="16"/>
  <c r="E170" i="16"/>
  <c r="F170" i="16"/>
  <c r="G170" i="16"/>
  <c r="E169" i="16"/>
  <c r="F169" i="16"/>
  <c r="G169" i="16"/>
  <c r="E168" i="16"/>
  <c r="F168" i="16"/>
  <c r="G168" i="16"/>
  <c r="E167" i="16"/>
  <c r="F167" i="16"/>
  <c r="G167" i="16"/>
  <c r="E166" i="16"/>
  <c r="F166" i="16"/>
  <c r="G166" i="16"/>
  <c r="E165" i="16"/>
  <c r="F165" i="16"/>
  <c r="G165" i="16"/>
  <c r="E164" i="16"/>
  <c r="F164" i="16"/>
  <c r="G164" i="16"/>
  <c r="E163" i="16"/>
  <c r="F163" i="16"/>
  <c r="G163" i="16"/>
  <c r="E162" i="16"/>
  <c r="F162" i="16"/>
  <c r="G162" i="16"/>
  <c r="E161" i="16"/>
  <c r="F161" i="16"/>
  <c r="G161" i="16"/>
  <c r="E160" i="16"/>
  <c r="F160" i="16"/>
  <c r="G160" i="16"/>
  <c r="E159" i="16"/>
  <c r="F159" i="16"/>
  <c r="G159" i="16"/>
  <c r="E158" i="16"/>
  <c r="F158" i="16"/>
  <c r="G158" i="16"/>
  <c r="E157" i="16"/>
  <c r="F157" i="16"/>
  <c r="G157" i="16"/>
  <c r="E156" i="16"/>
  <c r="F156" i="16"/>
  <c r="G156" i="16"/>
  <c r="E155" i="16"/>
  <c r="F155" i="16"/>
  <c r="G155" i="16"/>
  <c r="E154" i="16"/>
  <c r="F154" i="16"/>
  <c r="G154" i="16"/>
  <c r="E153" i="16"/>
  <c r="F153" i="16"/>
  <c r="G153" i="16"/>
  <c r="E152" i="16"/>
  <c r="F152" i="16"/>
  <c r="G152" i="16"/>
  <c r="E151" i="16"/>
  <c r="F151" i="16"/>
  <c r="G151" i="16"/>
  <c r="E150" i="16"/>
  <c r="F150" i="16"/>
  <c r="G150" i="16"/>
  <c r="E149" i="16"/>
  <c r="F149" i="16"/>
  <c r="G149" i="16"/>
  <c r="E148" i="16"/>
  <c r="F148" i="16"/>
  <c r="G148" i="16"/>
  <c r="E147" i="16"/>
  <c r="F147" i="16"/>
  <c r="G147" i="16"/>
  <c r="E146" i="16"/>
  <c r="F146" i="16"/>
  <c r="G146" i="16"/>
  <c r="E145" i="16"/>
  <c r="F145" i="16"/>
  <c r="G145" i="16"/>
  <c r="E144" i="16"/>
  <c r="F144" i="16"/>
  <c r="G144" i="16"/>
  <c r="E143" i="16"/>
  <c r="F143" i="16"/>
  <c r="G143" i="16"/>
  <c r="E142" i="16"/>
  <c r="F142" i="16"/>
  <c r="G142" i="16"/>
  <c r="E141" i="16"/>
  <c r="F141" i="16"/>
  <c r="G141" i="16"/>
  <c r="E140" i="16"/>
  <c r="F140" i="16"/>
  <c r="G140" i="16"/>
  <c r="E139" i="16"/>
  <c r="F139" i="16"/>
  <c r="G139" i="16"/>
  <c r="E138" i="16"/>
  <c r="F138" i="16"/>
  <c r="G138" i="16"/>
  <c r="E137" i="16"/>
  <c r="F137" i="16"/>
  <c r="G137" i="16"/>
  <c r="E136" i="16"/>
  <c r="F136" i="16"/>
  <c r="G136" i="16"/>
  <c r="E135" i="16"/>
  <c r="F135" i="16"/>
  <c r="G135" i="16"/>
  <c r="E134" i="16"/>
  <c r="F134" i="16"/>
  <c r="G134" i="16"/>
  <c r="E133" i="16"/>
  <c r="F133" i="16"/>
  <c r="G133" i="16"/>
  <c r="E132" i="16"/>
  <c r="F132" i="16"/>
  <c r="G132" i="16"/>
  <c r="E131" i="16"/>
  <c r="F131" i="16"/>
  <c r="G131" i="16"/>
  <c r="E130" i="16"/>
  <c r="F130" i="16"/>
  <c r="G130" i="16"/>
  <c r="E129" i="16"/>
  <c r="F129" i="16"/>
  <c r="G129" i="16"/>
  <c r="E128" i="16"/>
  <c r="F128" i="16"/>
  <c r="G128" i="16"/>
  <c r="E127" i="16"/>
  <c r="F127" i="16"/>
  <c r="G127" i="16"/>
  <c r="E126" i="16"/>
  <c r="F126" i="16"/>
  <c r="G126" i="16"/>
  <c r="E125" i="16"/>
  <c r="F125" i="16"/>
  <c r="G125" i="16"/>
  <c r="E124" i="16"/>
  <c r="F124" i="16"/>
  <c r="G124" i="16"/>
  <c r="E123" i="16"/>
  <c r="F123" i="16"/>
  <c r="G123" i="16"/>
  <c r="E122" i="16"/>
  <c r="F122" i="16"/>
  <c r="G122" i="16"/>
  <c r="E121" i="16"/>
  <c r="F121" i="16"/>
  <c r="G121" i="16"/>
  <c r="E120" i="16"/>
  <c r="F120" i="16"/>
  <c r="G120" i="16"/>
  <c r="E119" i="16"/>
  <c r="F119" i="16"/>
  <c r="G119" i="16"/>
  <c r="E118" i="16"/>
  <c r="F118" i="16"/>
  <c r="G118" i="16"/>
  <c r="E117" i="16"/>
  <c r="F117" i="16"/>
  <c r="G117" i="16"/>
  <c r="E116" i="16"/>
  <c r="F116" i="16"/>
  <c r="G116" i="16"/>
  <c r="E115" i="16"/>
  <c r="F115" i="16"/>
  <c r="G115" i="16"/>
  <c r="E114" i="16"/>
  <c r="F114" i="16"/>
  <c r="G114" i="16"/>
  <c r="E113" i="16"/>
  <c r="F113" i="16"/>
  <c r="G113" i="16"/>
  <c r="E112" i="16"/>
  <c r="F112" i="16"/>
  <c r="G112" i="16"/>
  <c r="E111" i="16"/>
  <c r="F111" i="16"/>
  <c r="G111" i="16"/>
  <c r="E110" i="16"/>
  <c r="F110" i="16"/>
  <c r="G110" i="16"/>
  <c r="E109" i="16"/>
  <c r="F109" i="16"/>
  <c r="G109" i="16"/>
  <c r="E108" i="16"/>
  <c r="F108" i="16"/>
  <c r="G108" i="16"/>
  <c r="E107" i="16"/>
  <c r="F107" i="16"/>
  <c r="G107" i="16"/>
  <c r="E106" i="16"/>
  <c r="F106" i="16"/>
  <c r="G106" i="16"/>
  <c r="E105" i="16"/>
  <c r="F105" i="16"/>
  <c r="G105" i="16"/>
  <c r="E104" i="16"/>
  <c r="F104" i="16"/>
  <c r="G104" i="16"/>
  <c r="E103" i="16"/>
  <c r="F103" i="16"/>
  <c r="G103" i="16"/>
  <c r="E102" i="16"/>
  <c r="F102" i="16"/>
  <c r="G102" i="16"/>
  <c r="E101" i="16"/>
  <c r="F101" i="16"/>
  <c r="G101" i="16"/>
  <c r="E100" i="16"/>
  <c r="F100" i="16"/>
  <c r="G100" i="16"/>
  <c r="E99" i="16"/>
  <c r="F99" i="16"/>
  <c r="G99" i="16"/>
  <c r="E98" i="16"/>
  <c r="F98" i="16"/>
  <c r="G98" i="16"/>
  <c r="E97" i="16"/>
  <c r="F97" i="16"/>
  <c r="G97" i="16"/>
  <c r="E96" i="16"/>
  <c r="F96" i="16"/>
  <c r="G96" i="16"/>
  <c r="E95" i="16"/>
  <c r="F95" i="16"/>
  <c r="G95" i="16"/>
  <c r="E94" i="16"/>
  <c r="F94" i="16"/>
  <c r="G94" i="16"/>
  <c r="E93" i="16"/>
  <c r="F93" i="16"/>
  <c r="G93" i="16"/>
  <c r="E92" i="16"/>
  <c r="F92" i="16"/>
  <c r="G92" i="16"/>
  <c r="E91" i="16"/>
  <c r="F91" i="16"/>
  <c r="G91" i="16"/>
  <c r="E90" i="16"/>
  <c r="F90" i="16"/>
  <c r="G90" i="16"/>
  <c r="E89" i="16"/>
  <c r="F89" i="16"/>
  <c r="G89" i="16"/>
  <c r="E88" i="16"/>
  <c r="F88" i="16"/>
  <c r="G88" i="16"/>
  <c r="E87" i="16"/>
  <c r="F87" i="16"/>
  <c r="G87" i="16"/>
  <c r="E86" i="16"/>
  <c r="F86" i="16"/>
  <c r="G86" i="16"/>
  <c r="E85" i="16"/>
  <c r="F85" i="16"/>
  <c r="G85" i="16"/>
  <c r="E84" i="16"/>
  <c r="F84" i="16"/>
  <c r="G84" i="16"/>
  <c r="E83" i="16"/>
  <c r="F83" i="16"/>
  <c r="G83" i="16"/>
  <c r="E82" i="16"/>
  <c r="F82" i="16"/>
  <c r="G82" i="16"/>
  <c r="E81" i="16"/>
  <c r="F81" i="16"/>
  <c r="G81" i="16"/>
  <c r="E80" i="16"/>
  <c r="F80" i="16"/>
  <c r="G80" i="16"/>
  <c r="E79" i="16"/>
  <c r="F79" i="16"/>
  <c r="G79" i="16"/>
  <c r="E78" i="16"/>
  <c r="F78" i="16"/>
  <c r="G78" i="16"/>
  <c r="E77" i="16"/>
  <c r="F77" i="16"/>
  <c r="G77" i="16"/>
  <c r="E76" i="16"/>
  <c r="F76" i="16"/>
  <c r="G76" i="16"/>
  <c r="E75" i="16"/>
  <c r="F75" i="16"/>
  <c r="G75" i="16"/>
  <c r="E74" i="16"/>
  <c r="F74" i="16"/>
  <c r="G74" i="16"/>
  <c r="E73" i="16"/>
  <c r="F73" i="16"/>
  <c r="G73" i="16"/>
  <c r="E72" i="16"/>
  <c r="F72" i="16"/>
  <c r="G72" i="16"/>
  <c r="E71" i="16"/>
  <c r="F71" i="16"/>
  <c r="G71" i="16"/>
  <c r="E70" i="16"/>
  <c r="F70" i="16"/>
  <c r="G70" i="16"/>
  <c r="E69" i="16"/>
  <c r="F69" i="16"/>
  <c r="G69" i="16"/>
  <c r="E68" i="16"/>
  <c r="F68" i="16"/>
  <c r="G68" i="16"/>
  <c r="E67" i="16"/>
  <c r="F67" i="16"/>
  <c r="G67" i="16"/>
  <c r="E66" i="16"/>
  <c r="F66" i="16"/>
  <c r="G66" i="16"/>
  <c r="E65" i="16"/>
  <c r="F65" i="16"/>
  <c r="G65" i="16"/>
  <c r="E64" i="16"/>
  <c r="F64" i="16"/>
  <c r="G64" i="16"/>
  <c r="E63" i="16"/>
  <c r="F63" i="16"/>
  <c r="G63" i="16"/>
  <c r="E62" i="16"/>
  <c r="F62" i="16"/>
  <c r="G62" i="16"/>
  <c r="E61" i="16"/>
  <c r="F61" i="16"/>
  <c r="G61" i="16"/>
  <c r="E60" i="16"/>
  <c r="F60" i="16"/>
  <c r="G60" i="16"/>
  <c r="E59" i="16"/>
  <c r="F59" i="16"/>
  <c r="G59" i="16"/>
  <c r="E58" i="16"/>
  <c r="F58" i="16"/>
  <c r="G58" i="16"/>
  <c r="E57" i="16"/>
  <c r="F57" i="16"/>
  <c r="G57" i="16"/>
  <c r="E56" i="16"/>
  <c r="F56" i="16"/>
  <c r="G56" i="16"/>
  <c r="E55" i="16"/>
  <c r="F55" i="16"/>
  <c r="G55" i="16"/>
  <c r="E54" i="16"/>
  <c r="F54" i="16"/>
  <c r="G54" i="16"/>
  <c r="E53" i="16"/>
  <c r="F53" i="16"/>
  <c r="G53" i="16"/>
  <c r="E52" i="16"/>
  <c r="F52" i="16"/>
  <c r="G52" i="16"/>
  <c r="E51" i="16"/>
  <c r="F51" i="16"/>
  <c r="G51" i="16"/>
  <c r="E50" i="16"/>
  <c r="F50" i="16"/>
  <c r="G50" i="16"/>
  <c r="E49" i="16"/>
  <c r="F49" i="16"/>
  <c r="G49" i="16"/>
  <c r="E48" i="16"/>
  <c r="F48" i="16"/>
  <c r="G48" i="16"/>
  <c r="E47" i="16"/>
  <c r="F47" i="16"/>
  <c r="G47" i="16"/>
  <c r="E46" i="16"/>
  <c r="F46" i="16"/>
  <c r="G46" i="16"/>
  <c r="E45" i="16"/>
  <c r="F45" i="16"/>
  <c r="G45" i="16"/>
  <c r="E44" i="16"/>
  <c r="F44" i="16"/>
  <c r="G44" i="16"/>
  <c r="E43" i="16"/>
  <c r="F43" i="16"/>
  <c r="G43" i="16"/>
  <c r="E42" i="16"/>
  <c r="F42" i="16"/>
  <c r="G42" i="16"/>
  <c r="E41" i="16"/>
  <c r="F41" i="16"/>
  <c r="G41" i="16"/>
  <c r="E40" i="16"/>
  <c r="F40" i="16"/>
  <c r="G40" i="16"/>
  <c r="E39" i="16"/>
  <c r="F39" i="16"/>
  <c r="G39" i="16"/>
  <c r="E38" i="16"/>
  <c r="F38" i="16"/>
  <c r="G38" i="16"/>
  <c r="E37" i="16"/>
  <c r="F37" i="16"/>
  <c r="G37" i="16"/>
  <c r="E36" i="16"/>
  <c r="F36" i="16"/>
  <c r="G36" i="16"/>
  <c r="E35" i="16"/>
  <c r="F35" i="16"/>
  <c r="G35" i="16"/>
  <c r="E34" i="16"/>
  <c r="F34" i="16"/>
  <c r="G34" i="16"/>
  <c r="E33" i="16"/>
  <c r="F33" i="16"/>
  <c r="G33" i="16"/>
  <c r="E32" i="16"/>
  <c r="F32" i="16"/>
  <c r="G32" i="16"/>
  <c r="E31" i="16"/>
  <c r="F31" i="16"/>
  <c r="G31" i="16"/>
  <c r="E30" i="16"/>
  <c r="F30" i="16"/>
  <c r="G30" i="16"/>
  <c r="E29" i="16"/>
  <c r="F29" i="16"/>
  <c r="G29" i="16"/>
  <c r="E28" i="16"/>
  <c r="F28" i="16"/>
  <c r="G28" i="16"/>
  <c r="E27" i="16"/>
  <c r="F27" i="16"/>
  <c r="G27" i="16"/>
  <c r="E26" i="16"/>
  <c r="F26" i="16"/>
  <c r="G26" i="16"/>
  <c r="E25" i="16"/>
  <c r="F25" i="16"/>
  <c r="G25" i="16"/>
  <c r="E24" i="16"/>
  <c r="F24" i="16"/>
  <c r="G24" i="16"/>
  <c r="E23" i="16"/>
  <c r="F23" i="16"/>
  <c r="G23" i="16"/>
  <c r="E22" i="16"/>
  <c r="F22" i="16"/>
  <c r="G22" i="16"/>
  <c r="E21" i="16"/>
  <c r="F21" i="16"/>
  <c r="G21" i="16"/>
  <c r="E20" i="16"/>
  <c r="F20" i="16"/>
  <c r="G20" i="16"/>
  <c r="E19" i="16"/>
  <c r="F19" i="16"/>
  <c r="G19" i="16"/>
  <c r="E18" i="16"/>
  <c r="F18" i="16"/>
  <c r="G18" i="16"/>
  <c r="E17" i="16"/>
  <c r="F17" i="16"/>
  <c r="G17" i="16"/>
  <c r="E16" i="16"/>
  <c r="F16" i="16"/>
  <c r="G16" i="16"/>
  <c r="E15" i="16"/>
  <c r="F15" i="16"/>
  <c r="G15" i="16"/>
  <c r="E14" i="16"/>
  <c r="F14" i="16"/>
  <c r="G14" i="16"/>
  <c r="E13" i="16"/>
  <c r="F13" i="16"/>
  <c r="G13" i="16"/>
  <c r="E12" i="16"/>
  <c r="F12" i="16"/>
  <c r="G12" i="16"/>
  <c r="E11" i="16"/>
  <c r="F11" i="16"/>
  <c r="G11" i="16"/>
  <c r="E10" i="16"/>
  <c r="F10" i="16"/>
  <c r="G10" i="16"/>
  <c r="E9" i="16"/>
  <c r="F9" i="16"/>
  <c r="G9" i="16"/>
  <c r="E8" i="16"/>
  <c r="F8" i="16"/>
  <c r="G8" i="16"/>
  <c r="E7" i="16"/>
  <c r="F7" i="16"/>
  <c r="G7" i="16"/>
  <c r="E6" i="16"/>
  <c r="F6" i="16"/>
  <c r="G6" i="16"/>
  <c r="E5" i="16"/>
  <c r="F5" i="16"/>
  <c r="G5" i="16"/>
  <c r="E4" i="16"/>
  <c r="F4" i="16"/>
  <c r="G4" i="16"/>
  <c r="E3" i="16"/>
  <c r="F3" i="16"/>
  <c r="G3" i="16"/>
  <c r="E2" i="16"/>
  <c r="F2" i="16"/>
  <c r="G2" i="16"/>
  <c r="N3" i="13"/>
  <c r="M3" i="13"/>
  <c r="E230" i="13"/>
  <c r="F230" i="13"/>
  <c r="G230" i="13"/>
  <c r="E229" i="13"/>
  <c r="F229" i="13"/>
  <c r="G229" i="13"/>
  <c r="E228" i="13"/>
  <c r="F228" i="13"/>
  <c r="G228" i="13"/>
  <c r="E227" i="13"/>
  <c r="F227" i="13"/>
  <c r="G227" i="13"/>
  <c r="E226" i="13"/>
  <c r="F226" i="13"/>
  <c r="G226" i="13"/>
  <c r="E225" i="13"/>
  <c r="F225" i="13"/>
  <c r="G225" i="13"/>
  <c r="E224" i="13"/>
  <c r="F224" i="13"/>
  <c r="G224" i="13"/>
  <c r="E223" i="13"/>
  <c r="F223" i="13"/>
  <c r="G223" i="13"/>
  <c r="E222" i="13"/>
  <c r="F222" i="13"/>
  <c r="G222" i="13"/>
  <c r="E221" i="13"/>
  <c r="F221" i="13"/>
  <c r="G221" i="13"/>
  <c r="E220" i="13"/>
  <c r="F220" i="13"/>
  <c r="G220" i="13"/>
  <c r="E219" i="13"/>
  <c r="F219" i="13"/>
  <c r="G219" i="13"/>
  <c r="E218" i="13"/>
  <c r="F218" i="13"/>
  <c r="G218" i="13"/>
  <c r="E217" i="13"/>
  <c r="F217" i="13"/>
  <c r="G217" i="13"/>
  <c r="E216" i="13"/>
  <c r="F216" i="13"/>
  <c r="G216" i="13"/>
  <c r="E215" i="13"/>
  <c r="F215" i="13"/>
  <c r="G215" i="13"/>
  <c r="E214" i="13"/>
  <c r="F214" i="13"/>
  <c r="G214" i="13"/>
  <c r="E213" i="13"/>
  <c r="F213" i="13"/>
  <c r="G213" i="13"/>
  <c r="E212" i="13"/>
  <c r="F212" i="13"/>
  <c r="G212" i="13"/>
  <c r="E211" i="13"/>
  <c r="F211" i="13"/>
  <c r="G211" i="13"/>
  <c r="E210" i="13"/>
  <c r="F210" i="13"/>
  <c r="G210" i="13"/>
  <c r="E209" i="13"/>
  <c r="F209" i="13"/>
  <c r="G209" i="13"/>
  <c r="E208" i="13"/>
  <c r="F208" i="13"/>
  <c r="G208" i="13"/>
  <c r="E207" i="13"/>
  <c r="F207" i="13"/>
  <c r="G207" i="13"/>
  <c r="E206" i="13"/>
  <c r="F206" i="13"/>
  <c r="G206" i="13"/>
  <c r="E205" i="13"/>
  <c r="F205" i="13"/>
  <c r="G205" i="13"/>
  <c r="E204" i="13"/>
  <c r="F204" i="13"/>
  <c r="G204" i="13"/>
  <c r="E203" i="13"/>
  <c r="F203" i="13"/>
  <c r="G203" i="13"/>
  <c r="E202" i="13"/>
  <c r="F202" i="13"/>
  <c r="G202" i="13"/>
  <c r="E201" i="13"/>
  <c r="F201" i="13"/>
  <c r="G201" i="13"/>
  <c r="E200" i="13"/>
  <c r="F200" i="13"/>
  <c r="G200" i="13"/>
  <c r="E199" i="13"/>
  <c r="F199" i="13"/>
  <c r="G199" i="13"/>
  <c r="E198" i="13"/>
  <c r="F198" i="13"/>
  <c r="G198" i="13"/>
  <c r="E197" i="13"/>
  <c r="F197" i="13"/>
  <c r="G197" i="13"/>
  <c r="E196" i="13"/>
  <c r="F196" i="13"/>
  <c r="G196" i="13"/>
  <c r="E195" i="13"/>
  <c r="F195" i="13"/>
  <c r="G195" i="13"/>
  <c r="E194" i="13"/>
  <c r="F194" i="13"/>
  <c r="G194" i="13"/>
  <c r="E193" i="13"/>
  <c r="F193" i="13"/>
  <c r="G193" i="13"/>
  <c r="E192" i="13"/>
  <c r="F192" i="13"/>
  <c r="G192" i="13"/>
  <c r="E191" i="13"/>
  <c r="F191" i="13"/>
  <c r="G191" i="13"/>
  <c r="E190" i="13"/>
  <c r="F190" i="13"/>
  <c r="G190" i="13"/>
  <c r="E189" i="13"/>
  <c r="F189" i="13"/>
  <c r="G189" i="13"/>
  <c r="E188" i="13"/>
  <c r="F188" i="13"/>
  <c r="G188" i="13"/>
  <c r="E187" i="13"/>
  <c r="F187" i="13"/>
  <c r="G187" i="13"/>
  <c r="E186" i="13"/>
  <c r="F186" i="13"/>
  <c r="G186" i="13"/>
  <c r="E185" i="13"/>
  <c r="F185" i="13"/>
  <c r="G185" i="13"/>
  <c r="E184" i="13"/>
  <c r="F184" i="13"/>
  <c r="G184" i="13"/>
  <c r="E183" i="13"/>
  <c r="F183" i="13"/>
  <c r="G183" i="13"/>
  <c r="E182" i="13"/>
  <c r="F182" i="13"/>
  <c r="G182" i="13"/>
  <c r="E181" i="13"/>
  <c r="F181" i="13"/>
  <c r="G181" i="13"/>
  <c r="E180" i="13"/>
  <c r="F180" i="13"/>
  <c r="G180" i="13"/>
  <c r="E179" i="13"/>
  <c r="F179" i="13"/>
  <c r="G179" i="13"/>
  <c r="E178" i="13"/>
  <c r="F178" i="13"/>
  <c r="G178" i="13"/>
  <c r="E177" i="13"/>
  <c r="F177" i="13"/>
  <c r="G177" i="13"/>
  <c r="E176" i="13"/>
  <c r="F176" i="13"/>
  <c r="G176" i="13"/>
  <c r="E175" i="13"/>
  <c r="F175" i="13"/>
  <c r="G175" i="13"/>
  <c r="E174" i="13"/>
  <c r="F174" i="13"/>
  <c r="G174" i="13"/>
  <c r="E173" i="13"/>
  <c r="F173" i="13"/>
  <c r="G173" i="13"/>
  <c r="E172" i="13"/>
  <c r="F172" i="13"/>
  <c r="G172" i="13"/>
  <c r="E171" i="13"/>
  <c r="F171" i="13"/>
  <c r="G171" i="13"/>
  <c r="E170" i="13"/>
  <c r="F170" i="13"/>
  <c r="G170" i="13"/>
  <c r="E169" i="13"/>
  <c r="F169" i="13"/>
  <c r="G169" i="13"/>
  <c r="E168" i="13"/>
  <c r="F168" i="13"/>
  <c r="G168" i="13"/>
  <c r="E167" i="13"/>
  <c r="F167" i="13"/>
  <c r="G167" i="13"/>
  <c r="E166" i="13"/>
  <c r="F166" i="13"/>
  <c r="G166" i="13"/>
  <c r="E165" i="13"/>
  <c r="F165" i="13"/>
  <c r="G165" i="13"/>
  <c r="E164" i="13"/>
  <c r="F164" i="13"/>
  <c r="G164" i="13"/>
  <c r="E163" i="13"/>
  <c r="F163" i="13"/>
  <c r="G163" i="13"/>
  <c r="E162" i="13"/>
  <c r="F162" i="13"/>
  <c r="G162" i="13"/>
  <c r="E161" i="13"/>
  <c r="F161" i="13"/>
  <c r="G161" i="13"/>
  <c r="E160" i="13"/>
  <c r="F160" i="13"/>
  <c r="G160" i="13"/>
  <c r="E159" i="13"/>
  <c r="F159" i="13"/>
  <c r="G159" i="13"/>
  <c r="E158" i="13"/>
  <c r="F158" i="13"/>
  <c r="G158" i="13"/>
  <c r="E157" i="13"/>
  <c r="F157" i="13"/>
  <c r="G157" i="13"/>
  <c r="E156" i="13"/>
  <c r="F156" i="13"/>
  <c r="G156" i="13"/>
  <c r="E155" i="13"/>
  <c r="F155" i="13"/>
  <c r="G155" i="13"/>
  <c r="E154" i="13"/>
  <c r="F154" i="13"/>
  <c r="G154" i="13"/>
  <c r="E153" i="13"/>
  <c r="F153" i="13"/>
  <c r="G153" i="13"/>
  <c r="E152" i="13"/>
  <c r="F152" i="13"/>
  <c r="G152" i="13"/>
  <c r="E151" i="13"/>
  <c r="F151" i="13"/>
  <c r="G151" i="13"/>
  <c r="E150" i="13"/>
  <c r="F150" i="13"/>
  <c r="G150" i="13"/>
  <c r="E149" i="13"/>
  <c r="F149" i="13"/>
  <c r="G149" i="13"/>
  <c r="E148" i="13"/>
  <c r="F148" i="13"/>
  <c r="G148" i="13"/>
  <c r="E147" i="13"/>
  <c r="F147" i="13"/>
  <c r="G147" i="13"/>
  <c r="E146" i="13"/>
  <c r="F146" i="13"/>
  <c r="G146" i="13"/>
  <c r="E145" i="13"/>
  <c r="F145" i="13"/>
  <c r="G145" i="13"/>
  <c r="E144" i="13"/>
  <c r="F144" i="13"/>
  <c r="G144" i="13"/>
  <c r="E143" i="13"/>
  <c r="F143" i="13"/>
  <c r="G143" i="13"/>
  <c r="E142" i="13"/>
  <c r="F142" i="13"/>
  <c r="G142" i="13"/>
  <c r="E141" i="13"/>
  <c r="F141" i="13"/>
  <c r="G141" i="13"/>
  <c r="E140" i="13"/>
  <c r="F140" i="13"/>
  <c r="G140" i="13"/>
  <c r="E139" i="13"/>
  <c r="F139" i="13"/>
  <c r="G139" i="13"/>
  <c r="E138" i="13"/>
  <c r="F138" i="13"/>
  <c r="G138" i="13"/>
  <c r="E137" i="13"/>
  <c r="F137" i="13"/>
  <c r="G137" i="13"/>
  <c r="E136" i="13"/>
  <c r="F136" i="13"/>
  <c r="G136" i="13"/>
  <c r="E135" i="13"/>
  <c r="F135" i="13"/>
  <c r="G135" i="13"/>
  <c r="E134" i="13"/>
  <c r="F134" i="13"/>
  <c r="G134" i="13"/>
  <c r="E133" i="13"/>
  <c r="F133" i="13"/>
  <c r="G133" i="13"/>
  <c r="E132" i="13"/>
  <c r="F132" i="13"/>
  <c r="G132" i="13"/>
  <c r="E131" i="13"/>
  <c r="F131" i="13"/>
  <c r="G131" i="13"/>
  <c r="E130" i="13"/>
  <c r="F130" i="13"/>
  <c r="G130" i="13"/>
  <c r="E129" i="13"/>
  <c r="F129" i="13"/>
  <c r="G129" i="13"/>
  <c r="E128" i="13"/>
  <c r="F128" i="13"/>
  <c r="G128" i="13"/>
  <c r="E127" i="13"/>
  <c r="F127" i="13"/>
  <c r="G127" i="13"/>
  <c r="E126" i="13"/>
  <c r="F126" i="13"/>
  <c r="G126" i="13"/>
  <c r="E125" i="13"/>
  <c r="F125" i="13"/>
  <c r="G125" i="13"/>
  <c r="E124" i="13"/>
  <c r="F124" i="13"/>
  <c r="G124" i="13"/>
  <c r="E123" i="13"/>
  <c r="F123" i="13"/>
  <c r="G123" i="13"/>
  <c r="E122" i="13"/>
  <c r="F122" i="13"/>
  <c r="G122" i="13"/>
  <c r="E121" i="13"/>
  <c r="F121" i="13"/>
  <c r="G121" i="13"/>
  <c r="E120" i="13"/>
  <c r="F120" i="13"/>
  <c r="G120" i="13"/>
  <c r="E119" i="13"/>
  <c r="F119" i="13"/>
  <c r="G119" i="13"/>
  <c r="E118" i="13"/>
  <c r="F118" i="13"/>
  <c r="G118" i="13"/>
  <c r="E117" i="13"/>
  <c r="F117" i="13"/>
  <c r="G117" i="13"/>
  <c r="E116" i="13"/>
  <c r="F116" i="13"/>
  <c r="G116" i="13"/>
  <c r="E115" i="13"/>
  <c r="F115" i="13"/>
  <c r="G115" i="13"/>
  <c r="E114" i="13"/>
  <c r="F114" i="13"/>
  <c r="G114" i="13"/>
  <c r="E113" i="13"/>
  <c r="F113" i="13"/>
  <c r="G113" i="13"/>
  <c r="E112" i="13"/>
  <c r="F112" i="13"/>
  <c r="G112" i="13"/>
  <c r="E111" i="13"/>
  <c r="F111" i="13"/>
  <c r="G111" i="13"/>
  <c r="E110" i="13"/>
  <c r="F110" i="13"/>
  <c r="G110" i="13"/>
  <c r="E109" i="13"/>
  <c r="F109" i="13"/>
  <c r="G109" i="13"/>
  <c r="E108" i="13"/>
  <c r="F108" i="13"/>
  <c r="G108" i="13"/>
  <c r="E107" i="13"/>
  <c r="F107" i="13"/>
  <c r="G107" i="13"/>
  <c r="E106" i="13"/>
  <c r="F106" i="13"/>
  <c r="G106" i="13"/>
  <c r="E105" i="13"/>
  <c r="F105" i="13"/>
  <c r="G105" i="13"/>
  <c r="E104" i="13"/>
  <c r="F104" i="13"/>
  <c r="G104" i="13"/>
  <c r="E103" i="13"/>
  <c r="F103" i="13"/>
  <c r="G103" i="13"/>
  <c r="E102" i="13"/>
  <c r="F102" i="13"/>
  <c r="G102" i="13"/>
  <c r="E101" i="13"/>
  <c r="F101" i="13"/>
  <c r="G101" i="13"/>
  <c r="E100" i="13"/>
  <c r="F100" i="13"/>
  <c r="G100" i="13"/>
  <c r="E99" i="13"/>
  <c r="F99" i="13"/>
  <c r="G99" i="13"/>
  <c r="E98" i="13"/>
  <c r="F98" i="13"/>
  <c r="G98" i="13"/>
  <c r="E97" i="13"/>
  <c r="F97" i="13"/>
  <c r="G97" i="13"/>
  <c r="E96" i="13"/>
  <c r="F96" i="13"/>
  <c r="G96" i="13"/>
  <c r="E95" i="13"/>
  <c r="F95" i="13"/>
  <c r="G95" i="13"/>
  <c r="E94" i="13"/>
  <c r="F94" i="13"/>
  <c r="G94" i="13"/>
  <c r="E93" i="13"/>
  <c r="F93" i="13"/>
  <c r="G93" i="13"/>
  <c r="E92" i="13"/>
  <c r="F92" i="13"/>
  <c r="G92" i="13"/>
  <c r="E91" i="13"/>
  <c r="F91" i="13"/>
  <c r="G91" i="13"/>
  <c r="E90" i="13"/>
  <c r="F90" i="13"/>
  <c r="G90" i="13"/>
  <c r="E89" i="13"/>
  <c r="F89" i="13"/>
  <c r="G89" i="13"/>
  <c r="E88" i="13"/>
  <c r="F88" i="13"/>
  <c r="G88" i="13"/>
  <c r="E87" i="13"/>
  <c r="F87" i="13"/>
  <c r="G87" i="13"/>
  <c r="E86" i="13"/>
  <c r="F86" i="13"/>
  <c r="G86" i="13"/>
  <c r="E85" i="13"/>
  <c r="F85" i="13"/>
  <c r="G85" i="13"/>
  <c r="E84" i="13"/>
  <c r="F84" i="13"/>
  <c r="G84" i="13"/>
  <c r="E83" i="13"/>
  <c r="F83" i="13"/>
  <c r="G83" i="13"/>
  <c r="E82" i="13"/>
  <c r="F82" i="13"/>
  <c r="G82" i="13"/>
  <c r="E81" i="13"/>
  <c r="F81" i="13"/>
  <c r="G81" i="13"/>
  <c r="E80" i="13"/>
  <c r="F80" i="13"/>
  <c r="G80" i="13"/>
  <c r="E79" i="13"/>
  <c r="F79" i="13"/>
  <c r="G79" i="13"/>
  <c r="E78" i="13"/>
  <c r="F78" i="13"/>
  <c r="G78" i="13"/>
  <c r="E77" i="13"/>
  <c r="F77" i="13"/>
  <c r="G77" i="13"/>
  <c r="E76" i="13"/>
  <c r="F76" i="13"/>
  <c r="G76" i="13"/>
  <c r="E75" i="13"/>
  <c r="F75" i="13"/>
  <c r="G75" i="13"/>
  <c r="E74" i="13"/>
  <c r="F74" i="13"/>
  <c r="G74" i="13"/>
  <c r="E73" i="13"/>
  <c r="F73" i="13"/>
  <c r="G73" i="13"/>
  <c r="E72" i="13"/>
  <c r="F72" i="13"/>
  <c r="G72" i="13"/>
  <c r="E71" i="13"/>
  <c r="F71" i="13"/>
  <c r="G71" i="13"/>
  <c r="E70" i="13"/>
  <c r="F70" i="13"/>
  <c r="G70" i="13"/>
  <c r="E69" i="13"/>
  <c r="F69" i="13"/>
  <c r="G69" i="13"/>
  <c r="E68" i="13"/>
  <c r="F68" i="13"/>
  <c r="G68" i="13"/>
  <c r="E67" i="13"/>
  <c r="F67" i="13"/>
  <c r="G67" i="13"/>
  <c r="E66" i="13"/>
  <c r="F66" i="13"/>
  <c r="G66" i="13"/>
  <c r="E65" i="13"/>
  <c r="F65" i="13"/>
  <c r="G65" i="13"/>
  <c r="E64" i="13"/>
  <c r="F64" i="13"/>
  <c r="G64" i="13"/>
  <c r="E63" i="13"/>
  <c r="F63" i="13"/>
  <c r="G63" i="13"/>
  <c r="E62" i="13"/>
  <c r="F62" i="13"/>
  <c r="G62" i="13"/>
  <c r="E61" i="13"/>
  <c r="F61" i="13"/>
  <c r="G61" i="13"/>
  <c r="E60" i="13"/>
  <c r="F60" i="13"/>
  <c r="G60" i="13"/>
  <c r="E59" i="13"/>
  <c r="F59" i="13"/>
  <c r="G59" i="13"/>
  <c r="E58" i="13"/>
  <c r="F58" i="13"/>
  <c r="G58" i="13"/>
  <c r="E57" i="13"/>
  <c r="F57" i="13"/>
  <c r="G57" i="13"/>
  <c r="E56" i="13"/>
  <c r="F56" i="13"/>
  <c r="G56" i="13"/>
  <c r="E55" i="13"/>
  <c r="F55" i="13"/>
  <c r="G55" i="13"/>
  <c r="E54" i="13"/>
  <c r="F54" i="13"/>
  <c r="G54" i="13"/>
  <c r="E53" i="13"/>
  <c r="F53" i="13"/>
  <c r="G53" i="13"/>
  <c r="E52" i="13"/>
  <c r="F52" i="13"/>
  <c r="G52" i="13"/>
  <c r="E51" i="13"/>
  <c r="F51" i="13"/>
  <c r="G51" i="13"/>
  <c r="E50" i="13"/>
  <c r="F50" i="13"/>
  <c r="G50" i="13"/>
  <c r="E49" i="13"/>
  <c r="F49" i="13"/>
  <c r="G49" i="13"/>
  <c r="E48" i="13"/>
  <c r="F48" i="13"/>
  <c r="G48" i="13"/>
  <c r="E47" i="13"/>
  <c r="F47" i="13"/>
  <c r="G47" i="13"/>
  <c r="E46" i="13"/>
  <c r="F46" i="13"/>
  <c r="G46" i="13"/>
  <c r="E45" i="13"/>
  <c r="F45" i="13"/>
  <c r="G45" i="13"/>
  <c r="E44" i="13"/>
  <c r="F44" i="13"/>
  <c r="G44" i="13"/>
  <c r="E43" i="13"/>
  <c r="F43" i="13"/>
  <c r="G43" i="13"/>
  <c r="E42" i="13"/>
  <c r="F42" i="13"/>
  <c r="G42" i="13"/>
  <c r="E41" i="13"/>
  <c r="F41" i="13"/>
  <c r="G41" i="13"/>
  <c r="E40" i="13"/>
  <c r="F40" i="13"/>
  <c r="G40" i="13"/>
  <c r="E39" i="13"/>
  <c r="F39" i="13"/>
  <c r="G39" i="13"/>
  <c r="E38" i="13"/>
  <c r="F38" i="13"/>
  <c r="G38" i="13"/>
  <c r="E37" i="13"/>
  <c r="F37" i="13"/>
  <c r="G37" i="13"/>
  <c r="E36" i="13"/>
  <c r="F36" i="13"/>
  <c r="G36" i="13"/>
  <c r="E35" i="13"/>
  <c r="F35" i="13"/>
  <c r="G35" i="13"/>
  <c r="E34" i="13"/>
  <c r="F34" i="13"/>
  <c r="G34" i="13"/>
  <c r="E33" i="13"/>
  <c r="F33" i="13"/>
  <c r="G33" i="13"/>
  <c r="E32" i="13"/>
  <c r="F32" i="13"/>
  <c r="G32" i="13"/>
  <c r="E31" i="13"/>
  <c r="F31" i="13"/>
  <c r="G31" i="13"/>
  <c r="E30" i="13"/>
  <c r="F30" i="13"/>
  <c r="G30" i="13"/>
  <c r="E29" i="13"/>
  <c r="F29" i="13"/>
  <c r="G29" i="13"/>
  <c r="E28" i="13"/>
  <c r="F28" i="13"/>
  <c r="G28" i="13"/>
  <c r="E27" i="13"/>
  <c r="F27" i="13"/>
  <c r="G27" i="13"/>
  <c r="E26" i="13"/>
  <c r="F26" i="13"/>
  <c r="G26" i="13"/>
  <c r="E25" i="13"/>
  <c r="F25" i="13"/>
  <c r="G25" i="13"/>
  <c r="E24" i="13"/>
  <c r="F24" i="13"/>
  <c r="G24" i="13"/>
  <c r="E23" i="13"/>
  <c r="F23" i="13"/>
  <c r="G23" i="13"/>
  <c r="E22" i="13"/>
  <c r="F22" i="13"/>
  <c r="G22" i="13"/>
  <c r="E21" i="13"/>
  <c r="F21" i="13"/>
  <c r="G21" i="13"/>
  <c r="E20" i="13"/>
  <c r="F20" i="13"/>
  <c r="G20" i="13"/>
  <c r="E19" i="13"/>
  <c r="F19" i="13"/>
  <c r="G19" i="13"/>
  <c r="E18" i="13"/>
  <c r="F18" i="13"/>
  <c r="G18" i="13"/>
  <c r="E17" i="13"/>
  <c r="F17" i="13"/>
  <c r="G17" i="13"/>
  <c r="E16" i="13"/>
  <c r="F16" i="13"/>
  <c r="G16" i="13"/>
  <c r="E15" i="13"/>
  <c r="F15" i="13"/>
  <c r="G15" i="13"/>
  <c r="E14" i="13"/>
  <c r="F14" i="13"/>
  <c r="G14" i="13"/>
  <c r="E13" i="13"/>
  <c r="F13" i="13"/>
  <c r="G13" i="13"/>
  <c r="E12" i="13"/>
  <c r="F12" i="13"/>
  <c r="G12" i="13"/>
  <c r="E11" i="13"/>
  <c r="F11" i="13"/>
  <c r="G11" i="13"/>
  <c r="E10" i="13"/>
  <c r="F10" i="13"/>
  <c r="G10" i="13"/>
  <c r="E9" i="13"/>
  <c r="F9" i="13"/>
  <c r="G9" i="13"/>
  <c r="E8" i="13"/>
  <c r="F8" i="13"/>
  <c r="G8" i="13"/>
  <c r="E7" i="13"/>
  <c r="F7" i="13"/>
  <c r="G7" i="13"/>
  <c r="E6" i="13"/>
  <c r="F6" i="13"/>
  <c r="G6" i="13"/>
  <c r="E5" i="13"/>
  <c r="F5" i="13"/>
  <c r="G5" i="13"/>
  <c r="E4" i="13"/>
  <c r="F4" i="13"/>
  <c r="G4" i="13"/>
  <c r="E3" i="13"/>
  <c r="F3" i="13"/>
  <c r="G3" i="13"/>
  <c r="E2" i="13"/>
  <c r="F2" i="13"/>
  <c r="G2" i="13"/>
  <c r="O3" i="12"/>
  <c r="N3" i="12"/>
  <c r="E230" i="12"/>
  <c r="F230" i="12"/>
  <c r="G230" i="12"/>
  <c r="E229" i="12"/>
  <c r="F229" i="12"/>
  <c r="G229" i="12"/>
  <c r="E228" i="12"/>
  <c r="F228" i="12"/>
  <c r="G228" i="12"/>
  <c r="E227" i="12"/>
  <c r="F227" i="12"/>
  <c r="G227" i="12"/>
  <c r="E226" i="12"/>
  <c r="F226" i="12"/>
  <c r="G226" i="12"/>
  <c r="E225" i="12"/>
  <c r="F225" i="12"/>
  <c r="G225" i="12"/>
  <c r="E224" i="12"/>
  <c r="F224" i="12"/>
  <c r="G224" i="12"/>
  <c r="E223" i="12"/>
  <c r="F223" i="12"/>
  <c r="G223" i="12"/>
  <c r="E222" i="12"/>
  <c r="F222" i="12"/>
  <c r="G222" i="12"/>
  <c r="E221" i="12"/>
  <c r="F221" i="12"/>
  <c r="G221" i="12"/>
  <c r="E220" i="12"/>
  <c r="F220" i="12"/>
  <c r="G220" i="12"/>
  <c r="E219" i="12"/>
  <c r="F219" i="12"/>
  <c r="G219" i="12"/>
  <c r="E218" i="12"/>
  <c r="F218" i="12"/>
  <c r="G218" i="12"/>
  <c r="E217" i="12"/>
  <c r="F217" i="12"/>
  <c r="G217" i="12"/>
  <c r="E216" i="12"/>
  <c r="F216" i="12"/>
  <c r="G216" i="12"/>
  <c r="E215" i="12"/>
  <c r="F215" i="12"/>
  <c r="G215" i="12"/>
  <c r="E214" i="12"/>
  <c r="F214" i="12"/>
  <c r="G214" i="12"/>
  <c r="E213" i="12"/>
  <c r="F213" i="12"/>
  <c r="G213" i="12"/>
  <c r="E212" i="12"/>
  <c r="F212" i="12"/>
  <c r="G212" i="12"/>
  <c r="E211" i="12"/>
  <c r="F211" i="12"/>
  <c r="G211" i="12"/>
  <c r="E210" i="12"/>
  <c r="F210" i="12"/>
  <c r="G210" i="12"/>
  <c r="E209" i="12"/>
  <c r="F209" i="12"/>
  <c r="G209" i="12"/>
  <c r="E208" i="12"/>
  <c r="F208" i="12"/>
  <c r="G208" i="12"/>
  <c r="E207" i="12"/>
  <c r="F207" i="12"/>
  <c r="G207" i="12"/>
  <c r="E206" i="12"/>
  <c r="F206" i="12"/>
  <c r="G206" i="12"/>
  <c r="E205" i="12"/>
  <c r="F205" i="12"/>
  <c r="G205" i="12"/>
  <c r="E204" i="12"/>
  <c r="F204" i="12"/>
  <c r="G204" i="12"/>
  <c r="E203" i="12"/>
  <c r="F203" i="12"/>
  <c r="G203" i="12"/>
  <c r="E202" i="12"/>
  <c r="F202" i="12"/>
  <c r="G202" i="12"/>
  <c r="E201" i="12"/>
  <c r="F201" i="12"/>
  <c r="G201" i="12"/>
  <c r="E200" i="12"/>
  <c r="F200" i="12"/>
  <c r="G200" i="12"/>
  <c r="E199" i="12"/>
  <c r="F199" i="12"/>
  <c r="G199" i="12"/>
  <c r="E198" i="12"/>
  <c r="F198" i="12"/>
  <c r="G198" i="12"/>
  <c r="E197" i="12"/>
  <c r="F197" i="12"/>
  <c r="G197" i="12"/>
  <c r="E196" i="12"/>
  <c r="F196" i="12"/>
  <c r="G196" i="12"/>
  <c r="E195" i="12"/>
  <c r="F195" i="12"/>
  <c r="G195" i="12"/>
  <c r="E194" i="12"/>
  <c r="F194" i="12"/>
  <c r="G194" i="12"/>
  <c r="E193" i="12"/>
  <c r="F193" i="12"/>
  <c r="G193" i="12"/>
  <c r="E192" i="12"/>
  <c r="F192" i="12"/>
  <c r="G192" i="12"/>
  <c r="E191" i="12"/>
  <c r="F191" i="12"/>
  <c r="G191" i="12"/>
  <c r="E190" i="12"/>
  <c r="F190" i="12"/>
  <c r="G190" i="12"/>
  <c r="E189" i="12"/>
  <c r="F189" i="12"/>
  <c r="G189" i="12"/>
  <c r="E188" i="12"/>
  <c r="F188" i="12"/>
  <c r="G188" i="12"/>
  <c r="E187" i="12"/>
  <c r="F187" i="12"/>
  <c r="G187" i="12"/>
  <c r="E186" i="12"/>
  <c r="F186" i="12"/>
  <c r="G186" i="12"/>
  <c r="E185" i="12"/>
  <c r="F185" i="12"/>
  <c r="G185" i="12"/>
  <c r="E184" i="12"/>
  <c r="F184" i="12"/>
  <c r="G184" i="12"/>
  <c r="E183" i="12"/>
  <c r="F183" i="12"/>
  <c r="G183" i="12"/>
  <c r="E182" i="12"/>
  <c r="F182" i="12"/>
  <c r="G182" i="12"/>
  <c r="E181" i="12"/>
  <c r="F181" i="12"/>
  <c r="G181" i="12"/>
  <c r="E180" i="12"/>
  <c r="F180" i="12"/>
  <c r="G180" i="12"/>
  <c r="E179" i="12"/>
  <c r="F179" i="12"/>
  <c r="G179" i="12"/>
  <c r="E178" i="12"/>
  <c r="F178" i="12"/>
  <c r="G178" i="12"/>
  <c r="E177" i="12"/>
  <c r="F177" i="12"/>
  <c r="G177" i="12"/>
  <c r="E176" i="12"/>
  <c r="F176" i="12"/>
  <c r="G176" i="12"/>
  <c r="E175" i="12"/>
  <c r="F175" i="12"/>
  <c r="G175" i="12"/>
  <c r="E174" i="12"/>
  <c r="F174" i="12"/>
  <c r="G174" i="12"/>
  <c r="E173" i="12"/>
  <c r="F173" i="12"/>
  <c r="G173" i="12"/>
  <c r="E172" i="12"/>
  <c r="F172" i="12"/>
  <c r="G172" i="12"/>
  <c r="E171" i="12"/>
  <c r="F171" i="12"/>
  <c r="G171" i="12"/>
  <c r="E170" i="12"/>
  <c r="F170" i="12"/>
  <c r="G170" i="12"/>
  <c r="E169" i="12"/>
  <c r="F169" i="12"/>
  <c r="G169" i="12"/>
  <c r="E168" i="12"/>
  <c r="F168" i="12"/>
  <c r="G168" i="12"/>
  <c r="E167" i="12"/>
  <c r="F167" i="12"/>
  <c r="G167" i="12"/>
  <c r="E166" i="12"/>
  <c r="F166" i="12"/>
  <c r="G166" i="12"/>
  <c r="E165" i="12"/>
  <c r="F165" i="12"/>
  <c r="G165" i="12"/>
  <c r="E164" i="12"/>
  <c r="F164" i="12"/>
  <c r="G164" i="12"/>
  <c r="E163" i="12"/>
  <c r="F163" i="12"/>
  <c r="G163" i="12"/>
  <c r="E162" i="12"/>
  <c r="F162" i="12"/>
  <c r="G162" i="12"/>
  <c r="E161" i="12"/>
  <c r="F161" i="12"/>
  <c r="G161" i="12"/>
  <c r="E160" i="12"/>
  <c r="F160" i="12"/>
  <c r="G160" i="12"/>
  <c r="E159" i="12"/>
  <c r="F159" i="12"/>
  <c r="G159" i="12"/>
  <c r="E158" i="12"/>
  <c r="F158" i="12"/>
  <c r="G158" i="12"/>
  <c r="E157" i="12"/>
  <c r="F157" i="12"/>
  <c r="G157" i="12"/>
  <c r="E156" i="12"/>
  <c r="F156" i="12"/>
  <c r="G156" i="12"/>
  <c r="E155" i="12"/>
  <c r="F155" i="12"/>
  <c r="G155" i="12"/>
  <c r="E154" i="12"/>
  <c r="F154" i="12"/>
  <c r="G154" i="12"/>
  <c r="E153" i="12"/>
  <c r="F153" i="12"/>
  <c r="G153" i="12"/>
  <c r="E152" i="12"/>
  <c r="F152" i="12"/>
  <c r="G152" i="12"/>
  <c r="E151" i="12"/>
  <c r="F151" i="12"/>
  <c r="G151" i="12"/>
  <c r="E150" i="12"/>
  <c r="F150" i="12"/>
  <c r="G150" i="12"/>
  <c r="E149" i="12"/>
  <c r="F149" i="12"/>
  <c r="G149" i="12"/>
  <c r="E148" i="12"/>
  <c r="F148" i="12"/>
  <c r="G148" i="12"/>
  <c r="E147" i="12"/>
  <c r="F147" i="12"/>
  <c r="G147" i="12"/>
  <c r="E146" i="12"/>
  <c r="F146" i="12"/>
  <c r="G146" i="12"/>
  <c r="E145" i="12"/>
  <c r="F145" i="12"/>
  <c r="G145" i="12"/>
  <c r="E144" i="12"/>
  <c r="F144" i="12"/>
  <c r="G144" i="12"/>
  <c r="E143" i="12"/>
  <c r="F143" i="12"/>
  <c r="G143" i="12"/>
  <c r="E142" i="12"/>
  <c r="F142" i="12"/>
  <c r="G142" i="12"/>
  <c r="E141" i="12"/>
  <c r="F141" i="12"/>
  <c r="G141" i="12"/>
  <c r="E140" i="12"/>
  <c r="F140" i="12"/>
  <c r="G140" i="12"/>
  <c r="E139" i="12"/>
  <c r="F139" i="12"/>
  <c r="G139" i="12"/>
  <c r="E138" i="12"/>
  <c r="F138" i="12"/>
  <c r="G138" i="12"/>
  <c r="E137" i="12"/>
  <c r="F137" i="12"/>
  <c r="G137" i="12"/>
  <c r="E136" i="12"/>
  <c r="F136" i="12"/>
  <c r="G136" i="12"/>
  <c r="E135" i="12"/>
  <c r="F135" i="12"/>
  <c r="G135" i="12"/>
  <c r="E134" i="12"/>
  <c r="F134" i="12"/>
  <c r="G134" i="12"/>
  <c r="E133" i="12"/>
  <c r="F133" i="12"/>
  <c r="G133" i="12"/>
  <c r="E132" i="12"/>
  <c r="F132" i="12"/>
  <c r="G132" i="12"/>
  <c r="E131" i="12"/>
  <c r="F131" i="12"/>
  <c r="G131" i="12"/>
  <c r="E130" i="12"/>
  <c r="F130" i="12"/>
  <c r="G130" i="12"/>
  <c r="E129" i="12"/>
  <c r="F129" i="12"/>
  <c r="G129" i="12"/>
  <c r="E128" i="12"/>
  <c r="F128" i="12"/>
  <c r="G128" i="12"/>
  <c r="E127" i="12"/>
  <c r="F127" i="12"/>
  <c r="G127" i="12"/>
  <c r="E126" i="12"/>
  <c r="F126" i="12"/>
  <c r="G126" i="12"/>
  <c r="E125" i="12"/>
  <c r="F125" i="12"/>
  <c r="G125" i="12"/>
  <c r="E124" i="12"/>
  <c r="F124" i="12"/>
  <c r="G124" i="12"/>
  <c r="E123" i="12"/>
  <c r="F123" i="12"/>
  <c r="G123" i="12"/>
  <c r="E122" i="12"/>
  <c r="F122" i="12"/>
  <c r="G122" i="12"/>
  <c r="E121" i="12"/>
  <c r="F121" i="12"/>
  <c r="G121" i="12"/>
  <c r="E120" i="12"/>
  <c r="F120" i="12"/>
  <c r="G120" i="12"/>
  <c r="E119" i="12"/>
  <c r="F119" i="12"/>
  <c r="G119" i="12"/>
  <c r="E118" i="12"/>
  <c r="F118" i="12"/>
  <c r="G118" i="12"/>
  <c r="E117" i="12"/>
  <c r="F117" i="12"/>
  <c r="G117" i="12"/>
  <c r="E116" i="12"/>
  <c r="F116" i="12"/>
  <c r="G116" i="12"/>
  <c r="E115" i="12"/>
  <c r="F115" i="12"/>
  <c r="G115" i="12"/>
  <c r="E114" i="12"/>
  <c r="F114" i="12"/>
  <c r="G114" i="12"/>
  <c r="E113" i="12"/>
  <c r="F113" i="12"/>
  <c r="G113" i="12"/>
  <c r="E112" i="12"/>
  <c r="F112" i="12"/>
  <c r="G112" i="12"/>
  <c r="E111" i="12"/>
  <c r="F111" i="12"/>
  <c r="G111" i="12"/>
  <c r="E110" i="12"/>
  <c r="F110" i="12"/>
  <c r="G110" i="12"/>
  <c r="E109" i="12"/>
  <c r="F109" i="12"/>
  <c r="G109" i="12"/>
  <c r="E108" i="12"/>
  <c r="F108" i="12"/>
  <c r="G108" i="12"/>
  <c r="E107" i="12"/>
  <c r="F107" i="12"/>
  <c r="G107" i="12"/>
  <c r="E106" i="12"/>
  <c r="F106" i="12"/>
  <c r="G106" i="12"/>
  <c r="E105" i="12"/>
  <c r="F105" i="12"/>
  <c r="G105" i="12"/>
  <c r="E104" i="12"/>
  <c r="F104" i="12"/>
  <c r="G104" i="12"/>
  <c r="E103" i="12"/>
  <c r="F103" i="12"/>
  <c r="G103" i="12"/>
  <c r="E102" i="12"/>
  <c r="F102" i="12"/>
  <c r="G102" i="12"/>
  <c r="E101" i="12"/>
  <c r="F101" i="12"/>
  <c r="G101" i="12"/>
  <c r="E100" i="12"/>
  <c r="F100" i="12"/>
  <c r="G100" i="12"/>
  <c r="E99" i="12"/>
  <c r="F99" i="12"/>
  <c r="G99" i="12"/>
  <c r="E98" i="12"/>
  <c r="F98" i="12"/>
  <c r="G98" i="12"/>
  <c r="E97" i="12"/>
  <c r="F97" i="12"/>
  <c r="G97" i="12"/>
  <c r="E96" i="12"/>
  <c r="F96" i="12"/>
  <c r="G96" i="12"/>
  <c r="E95" i="12"/>
  <c r="F95" i="12"/>
  <c r="G95" i="12"/>
  <c r="E94" i="12"/>
  <c r="F94" i="12"/>
  <c r="G94" i="12"/>
  <c r="E93" i="12"/>
  <c r="F93" i="12"/>
  <c r="G93" i="12"/>
  <c r="E92" i="12"/>
  <c r="F92" i="12"/>
  <c r="G92" i="12"/>
  <c r="E91" i="12"/>
  <c r="F91" i="12"/>
  <c r="G91" i="12"/>
  <c r="E90" i="12"/>
  <c r="F90" i="12"/>
  <c r="G90" i="12"/>
  <c r="E89" i="12"/>
  <c r="F89" i="12"/>
  <c r="G89" i="12"/>
  <c r="E88" i="12"/>
  <c r="F88" i="12"/>
  <c r="G88" i="12"/>
  <c r="E87" i="12"/>
  <c r="F87" i="12"/>
  <c r="G87" i="12"/>
  <c r="E86" i="12"/>
  <c r="F86" i="12"/>
  <c r="G86" i="12"/>
  <c r="E85" i="12"/>
  <c r="F85" i="12"/>
  <c r="G85" i="12"/>
  <c r="E84" i="12"/>
  <c r="F84" i="12"/>
  <c r="G84" i="12"/>
  <c r="E83" i="12"/>
  <c r="F83" i="12"/>
  <c r="G83" i="12"/>
  <c r="E82" i="12"/>
  <c r="F82" i="12"/>
  <c r="G82" i="12"/>
  <c r="E81" i="12"/>
  <c r="F81" i="12"/>
  <c r="G81" i="12"/>
  <c r="E80" i="12"/>
  <c r="F80" i="12"/>
  <c r="G80" i="12"/>
  <c r="E79" i="12"/>
  <c r="F79" i="12"/>
  <c r="G79" i="12"/>
  <c r="E78" i="12"/>
  <c r="F78" i="12"/>
  <c r="G78" i="12"/>
  <c r="E77" i="12"/>
  <c r="F77" i="12"/>
  <c r="G77" i="12"/>
  <c r="E76" i="12"/>
  <c r="F76" i="12"/>
  <c r="G76" i="12"/>
  <c r="E75" i="12"/>
  <c r="F75" i="12"/>
  <c r="G75" i="12"/>
  <c r="E74" i="12"/>
  <c r="F74" i="12"/>
  <c r="G74" i="12"/>
  <c r="E73" i="12"/>
  <c r="F73" i="12"/>
  <c r="G73" i="12"/>
  <c r="E72" i="12"/>
  <c r="F72" i="12"/>
  <c r="G72" i="12"/>
  <c r="E71" i="12"/>
  <c r="F71" i="12"/>
  <c r="G71" i="12"/>
  <c r="E70" i="12"/>
  <c r="F70" i="12"/>
  <c r="G70" i="12"/>
  <c r="E69" i="12"/>
  <c r="F69" i="12"/>
  <c r="G69" i="12"/>
  <c r="E68" i="12"/>
  <c r="F68" i="12"/>
  <c r="G68" i="12"/>
  <c r="E67" i="12"/>
  <c r="F67" i="12"/>
  <c r="G67" i="12"/>
  <c r="E66" i="12"/>
  <c r="F66" i="12"/>
  <c r="G66" i="12"/>
  <c r="E65" i="12"/>
  <c r="F65" i="12"/>
  <c r="G65" i="12"/>
  <c r="E64" i="12"/>
  <c r="F64" i="12"/>
  <c r="G64" i="12"/>
  <c r="E63" i="12"/>
  <c r="F63" i="12"/>
  <c r="G63" i="12"/>
  <c r="E62" i="12"/>
  <c r="F62" i="12"/>
  <c r="G62" i="12"/>
  <c r="E61" i="12"/>
  <c r="F61" i="12"/>
  <c r="G61" i="12"/>
  <c r="E60" i="12"/>
  <c r="F60" i="12"/>
  <c r="G60" i="12"/>
  <c r="E59" i="12"/>
  <c r="F59" i="12"/>
  <c r="G59" i="12"/>
  <c r="E58" i="12"/>
  <c r="F58" i="12"/>
  <c r="G58" i="12"/>
  <c r="E57" i="12"/>
  <c r="F57" i="12"/>
  <c r="G57" i="12"/>
  <c r="E56" i="12"/>
  <c r="F56" i="12"/>
  <c r="G56" i="12"/>
  <c r="E55" i="12"/>
  <c r="F55" i="12"/>
  <c r="G55" i="12"/>
  <c r="E54" i="12"/>
  <c r="F54" i="12"/>
  <c r="G54" i="12"/>
  <c r="E53" i="12"/>
  <c r="F53" i="12"/>
  <c r="G53" i="12"/>
  <c r="E52" i="12"/>
  <c r="F52" i="12"/>
  <c r="G52" i="12"/>
  <c r="E51" i="12"/>
  <c r="F51" i="12"/>
  <c r="G51" i="12"/>
  <c r="E50" i="12"/>
  <c r="F50" i="12"/>
  <c r="G50" i="12"/>
  <c r="E49" i="12"/>
  <c r="F49" i="12"/>
  <c r="G49" i="12"/>
  <c r="E48" i="12"/>
  <c r="F48" i="12"/>
  <c r="G48" i="12"/>
  <c r="E47" i="12"/>
  <c r="F47" i="12"/>
  <c r="G47" i="12"/>
  <c r="E46" i="12"/>
  <c r="F46" i="12"/>
  <c r="G46" i="12"/>
  <c r="E45" i="12"/>
  <c r="F45" i="12"/>
  <c r="G45" i="12"/>
  <c r="E44" i="12"/>
  <c r="F44" i="12"/>
  <c r="G44" i="12"/>
  <c r="E43" i="12"/>
  <c r="F43" i="12"/>
  <c r="G43" i="12"/>
  <c r="E42" i="12"/>
  <c r="F42" i="12"/>
  <c r="G42" i="12"/>
  <c r="E41" i="12"/>
  <c r="F41" i="12"/>
  <c r="G41" i="12"/>
  <c r="E40" i="12"/>
  <c r="F40" i="12"/>
  <c r="G40" i="12"/>
  <c r="E39" i="12"/>
  <c r="F39" i="12"/>
  <c r="G39" i="12"/>
  <c r="E38" i="12"/>
  <c r="F38" i="12"/>
  <c r="G38" i="12"/>
  <c r="E37" i="12"/>
  <c r="F37" i="12"/>
  <c r="G37" i="12"/>
  <c r="E36" i="12"/>
  <c r="F36" i="12"/>
  <c r="G36" i="12"/>
  <c r="E35" i="12"/>
  <c r="F35" i="12"/>
  <c r="G35" i="12"/>
  <c r="E34" i="12"/>
  <c r="F34" i="12"/>
  <c r="G34" i="12"/>
  <c r="E33" i="12"/>
  <c r="F33" i="12"/>
  <c r="G33" i="12"/>
  <c r="E32" i="12"/>
  <c r="F32" i="12"/>
  <c r="G32" i="12"/>
  <c r="E31" i="12"/>
  <c r="F31" i="12"/>
  <c r="G31" i="12"/>
  <c r="E30" i="12"/>
  <c r="F30" i="12"/>
  <c r="G30" i="12"/>
  <c r="E29" i="12"/>
  <c r="F29" i="12"/>
  <c r="G29" i="12"/>
  <c r="E28" i="12"/>
  <c r="F28" i="12"/>
  <c r="G28" i="12"/>
  <c r="E27" i="12"/>
  <c r="F27" i="12"/>
  <c r="G27" i="12"/>
  <c r="E26" i="12"/>
  <c r="F26" i="12"/>
  <c r="G26" i="12"/>
  <c r="E25" i="12"/>
  <c r="F25" i="12"/>
  <c r="G25" i="12"/>
  <c r="E24" i="12"/>
  <c r="F24" i="12"/>
  <c r="G24" i="12"/>
  <c r="E23" i="12"/>
  <c r="F23" i="12"/>
  <c r="G23" i="12"/>
  <c r="E22" i="12"/>
  <c r="F22" i="12"/>
  <c r="G22" i="12"/>
  <c r="E21" i="12"/>
  <c r="F21" i="12"/>
  <c r="G21" i="12"/>
  <c r="E20" i="12"/>
  <c r="F20" i="12"/>
  <c r="G20" i="12"/>
  <c r="E19" i="12"/>
  <c r="F19" i="12"/>
  <c r="G19" i="12"/>
  <c r="E18" i="12"/>
  <c r="F18" i="12"/>
  <c r="G18" i="12"/>
  <c r="E17" i="12"/>
  <c r="F17" i="12"/>
  <c r="G17" i="12"/>
  <c r="E16" i="12"/>
  <c r="F16" i="12"/>
  <c r="G16" i="12"/>
  <c r="E15" i="12"/>
  <c r="F15" i="12"/>
  <c r="G15" i="12"/>
  <c r="E14" i="12"/>
  <c r="F14" i="12"/>
  <c r="G14" i="12"/>
  <c r="E13" i="12"/>
  <c r="F13" i="12"/>
  <c r="G13" i="12"/>
  <c r="E12" i="12"/>
  <c r="F12" i="12"/>
  <c r="G12" i="12"/>
  <c r="E11" i="12"/>
  <c r="F11" i="12"/>
  <c r="G11" i="12"/>
  <c r="E10" i="12"/>
  <c r="F10" i="12"/>
  <c r="G10" i="12"/>
  <c r="E9" i="12"/>
  <c r="F9" i="12"/>
  <c r="G9" i="12"/>
  <c r="E8" i="12"/>
  <c r="F8" i="12"/>
  <c r="G8" i="12"/>
  <c r="E7" i="12"/>
  <c r="F7" i="12"/>
  <c r="G7" i="12"/>
  <c r="E6" i="12"/>
  <c r="F6" i="12"/>
  <c r="G6" i="12"/>
  <c r="E5" i="12"/>
  <c r="F5" i="12"/>
  <c r="G5" i="12"/>
  <c r="E4" i="12"/>
  <c r="F4" i="12"/>
  <c r="G4" i="12"/>
  <c r="E3" i="12"/>
  <c r="F3" i="12"/>
  <c r="G3" i="12"/>
  <c r="E2" i="12"/>
  <c r="F2" i="12"/>
  <c r="G2" i="12"/>
  <c r="O3" i="11"/>
  <c r="N3" i="11"/>
  <c r="F174" i="11"/>
  <c r="G174" i="11"/>
  <c r="H174" i="11"/>
  <c r="F175" i="11"/>
  <c r="G175" i="11"/>
  <c r="H175" i="11"/>
  <c r="F176" i="11"/>
  <c r="G176" i="11"/>
  <c r="H176" i="11"/>
  <c r="F177" i="11"/>
  <c r="G177" i="11"/>
  <c r="H177" i="11"/>
  <c r="F178" i="11"/>
  <c r="G178" i="11"/>
  <c r="H178" i="11"/>
  <c r="F179" i="11"/>
  <c r="G179" i="11"/>
  <c r="H179" i="11"/>
  <c r="F180" i="11"/>
  <c r="G180" i="11"/>
  <c r="H180" i="11"/>
  <c r="F181" i="11"/>
  <c r="G181" i="11"/>
  <c r="H181" i="11"/>
  <c r="F182" i="11"/>
  <c r="G182" i="11"/>
  <c r="H182" i="11"/>
  <c r="F183" i="11"/>
  <c r="G183" i="11"/>
  <c r="H183" i="11"/>
  <c r="F184" i="11"/>
  <c r="G184" i="11"/>
  <c r="H184" i="11"/>
  <c r="F185" i="11"/>
  <c r="G185" i="11"/>
  <c r="H185" i="11"/>
  <c r="F186" i="11"/>
  <c r="G186" i="11"/>
  <c r="H186" i="11"/>
  <c r="F187" i="11"/>
  <c r="G187" i="11"/>
  <c r="H187" i="11"/>
  <c r="F188" i="11"/>
  <c r="G188" i="11"/>
  <c r="H188" i="11"/>
  <c r="F189" i="11"/>
  <c r="G189" i="11"/>
  <c r="H189" i="11"/>
  <c r="F190" i="11"/>
  <c r="G190" i="11"/>
  <c r="H190" i="11"/>
  <c r="F191" i="11"/>
  <c r="G191" i="11"/>
  <c r="H191" i="11"/>
  <c r="F192" i="11"/>
  <c r="G192" i="11"/>
  <c r="H192" i="11"/>
  <c r="F193" i="11"/>
  <c r="G193" i="11"/>
  <c r="H193" i="11"/>
  <c r="F194" i="11"/>
  <c r="G194" i="11"/>
  <c r="H194" i="11"/>
  <c r="F195" i="11"/>
  <c r="G195" i="11"/>
  <c r="H195" i="11"/>
  <c r="F196" i="11"/>
  <c r="G196" i="11"/>
  <c r="H196" i="11"/>
  <c r="F197" i="11"/>
  <c r="G197" i="11"/>
  <c r="H197" i="11"/>
  <c r="F198" i="11"/>
  <c r="G198" i="11"/>
  <c r="H198" i="11"/>
  <c r="F199" i="11"/>
  <c r="G199" i="11"/>
  <c r="H199" i="11"/>
  <c r="F200" i="11"/>
  <c r="G200" i="11"/>
  <c r="H200" i="11"/>
  <c r="F201" i="11"/>
  <c r="G201" i="11"/>
  <c r="H201" i="11"/>
  <c r="F202" i="11"/>
  <c r="G202" i="11"/>
  <c r="H202" i="11"/>
  <c r="F203" i="11"/>
  <c r="G203" i="11"/>
  <c r="H203" i="11"/>
  <c r="F204" i="11"/>
  <c r="G204" i="11"/>
  <c r="H204" i="11"/>
  <c r="F205" i="11"/>
  <c r="G205" i="11"/>
  <c r="H205" i="11"/>
  <c r="F206" i="11"/>
  <c r="G206" i="11"/>
  <c r="H206" i="11"/>
  <c r="F207" i="11"/>
  <c r="G207" i="11"/>
  <c r="H207" i="11"/>
  <c r="F208" i="11"/>
  <c r="G208" i="11"/>
  <c r="H208" i="11"/>
  <c r="F209" i="11"/>
  <c r="G209" i="11"/>
  <c r="H209" i="11"/>
  <c r="F210" i="11"/>
  <c r="G210" i="11"/>
  <c r="H210" i="11"/>
  <c r="F211" i="11"/>
  <c r="G211" i="11"/>
  <c r="H211" i="11"/>
  <c r="F212" i="11"/>
  <c r="G212" i="11"/>
  <c r="H212" i="11"/>
  <c r="F213" i="11"/>
  <c r="G213" i="11"/>
  <c r="H213" i="11"/>
  <c r="F214" i="11"/>
  <c r="G214" i="11"/>
  <c r="H214" i="11"/>
  <c r="F215" i="11"/>
  <c r="G215" i="11"/>
  <c r="H215" i="11"/>
  <c r="F216" i="11"/>
  <c r="G216" i="11"/>
  <c r="H216" i="11"/>
  <c r="F217" i="11"/>
  <c r="G217" i="11"/>
  <c r="H217" i="11"/>
  <c r="F218" i="11"/>
  <c r="G218" i="11"/>
  <c r="H218" i="11"/>
  <c r="F219" i="11"/>
  <c r="G219" i="11"/>
  <c r="H219" i="11"/>
  <c r="F220" i="11"/>
  <c r="G220" i="11"/>
  <c r="H220" i="11"/>
  <c r="F221" i="11"/>
  <c r="G221" i="11"/>
  <c r="H221" i="11"/>
  <c r="F222" i="11"/>
  <c r="G222" i="11"/>
  <c r="H222" i="11"/>
  <c r="F223" i="11"/>
  <c r="G223" i="11"/>
  <c r="H223" i="11"/>
  <c r="F224" i="11"/>
  <c r="G224" i="11"/>
  <c r="H224" i="11"/>
  <c r="F225" i="11"/>
  <c r="G225" i="11"/>
  <c r="H225" i="11"/>
  <c r="F226" i="11"/>
  <c r="G226" i="11"/>
  <c r="H226" i="11"/>
  <c r="F227" i="11"/>
  <c r="G227" i="11"/>
  <c r="H227" i="11"/>
  <c r="F228" i="11"/>
  <c r="G228" i="11"/>
  <c r="H228" i="11"/>
  <c r="F229" i="11"/>
  <c r="G229" i="11"/>
  <c r="H229" i="11"/>
  <c r="F230" i="11"/>
  <c r="G230" i="11"/>
  <c r="H230" i="11"/>
  <c r="F173" i="11"/>
  <c r="G173" i="11"/>
  <c r="H173" i="11"/>
  <c r="F172" i="11"/>
  <c r="G172" i="11"/>
  <c r="H172" i="11"/>
  <c r="F171" i="11"/>
  <c r="G171" i="11"/>
  <c r="H171" i="11"/>
  <c r="F170" i="11"/>
  <c r="G170" i="11"/>
  <c r="H170" i="11"/>
  <c r="F169" i="11"/>
  <c r="G169" i="11"/>
  <c r="H169" i="11"/>
  <c r="F168" i="11"/>
  <c r="G168" i="11"/>
  <c r="H168" i="11"/>
  <c r="F167" i="11"/>
  <c r="G167" i="11"/>
  <c r="H167" i="11"/>
  <c r="F166" i="11"/>
  <c r="G166" i="11"/>
  <c r="H166" i="11"/>
  <c r="F165" i="11"/>
  <c r="G165" i="11"/>
  <c r="H165" i="11"/>
  <c r="F164" i="11"/>
  <c r="G164" i="11"/>
  <c r="H164" i="11"/>
  <c r="F163" i="11"/>
  <c r="G163" i="11"/>
  <c r="H163" i="11"/>
  <c r="F162" i="11"/>
  <c r="G162" i="11"/>
  <c r="H162" i="11"/>
  <c r="F161" i="11"/>
  <c r="G161" i="11"/>
  <c r="H161" i="11"/>
  <c r="F160" i="11"/>
  <c r="G160" i="11"/>
  <c r="H160" i="11"/>
  <c r="F159" i="11"/>
  <c r="G159" i="11"/>
  <c r="H159" i="11"/>
  <c r="F158" i="11"/>
  <c r="G158" i="11"/>
  <c r="H158" i="11"/>
  <c r="F157" i="11"/>
  <c r="G157" i="11"/>
  <c r="H157" i="11"/>
  <c r="F156" i="11"/>
  <c r="G156" i="11"/>
  <c r="H156" i="11"/>
  <c r="F155" i="11"/>
  <c r="G155" i="11"/>
  <c r="H155" i="11"/>
  <c r="F154" i="11"/>
  <c r="G154" i="11"/>
  <c r="H154" i="11"/>
  <c r="F153" i="11"/>
  <c r="G153" i="11"/>
  <c r="H153" i="11"/>
  <c r="F152" i="11"/>
  <c r="G152" i="11"/>
  <c r="H152" i="11"/>
  <c r="F151" i="11"/>
  <c r="G151" i="11"/>
  <c r="H151" i="11"/>
  <c r="F150" i="11"/>
  <c r="G150" i="11"/>
  <c r="H150" i="11"/>
  <c r="F149" i="11"/>
  <c r="G149" i="11"/>
  <c r="H149" i="11"/>
  <c r="F148" i="11"/>
  <c r="G148" i="11"/>
  <c r="H148" i="11"/>
  <c r="F147" i="11"/>
  <c r="G147" i="11"/>
  <c r="H147" i="11"/>
  <c r="F146" i="11"/>
  <c r="G146" i="11"/>
  <c r="H146" i="11"/>
  <c r="F145" i="11"/>
  <c r="G145" i="11"/>
  <c r="H145" i="11"/>
  <c r="F144" i="11"/>
  <c r="G144" i="11"/>
  <c r="H144" i="11"/>
  <c r="F143" i="11"/>
  <c r="G143" i="11"/>
  <c r="H143" i="11"/>
  <c r="F142" i="11"/>
  <c r="G142" i="11"/>
  <c r="H142" i="11"/>
  <c r="F141" i="11"/>
  <c r="G141" i="11"/>
  <c r="H141" i="11"/>
  <c r="F140" i="11"/>
  <c r="G140" i="11"/>
  <c r="H140" i="11"/>
  <c r="F139" i="11"/>
  <c r="G139" i="11"/>
  <c r="H139" i="11"/>
  <c r="F138" i="11"/>
  <c r="G138" i="11"/>
  <c r="H138" i="11"/>
  <c r="F137" i="11"/>
  <c r="G137" i="11"/>
  <c r="H137" i="11"/>
  <c r="F136" i="11"/>
  <c r="G136" i="11"/>
  <c r="H136" i="11"/>
  <c r="F135" i="11"/>
  <c r="G135" i="11"/>
  <c r="H135" i="11"/>
  <c r="F134" i="11"/>
  <c r="G134" i="11"/>
  <c r="H134" i="11"/>
  <c r="F133" i="11"/>
  <c r="G133" i="11"/>
  <c r="H133" i="11"/>
  <c r="F132" i="11"/>
  <c r="G132" i="11"/>
  <c r="H132" i="11"/>
  <c r="F131" i="11"/>
  <c r="G131" i="11"/>
  <c r="H131" i="11"/>
  <c r="F130" i="11"/>
  <c r="G130" i="11"/>
  <c r="H130" i="11"/>
  <c r="F129" i="11"/>
  <c r="G129" i="11"/>
  <c r="H129" i="11"/>
  <c r="F128" i="11"/>
  <c r="G128" i="11"/>
  <c r="H128" i="11"/>
  <c r="F127" i="11"/>
  <c r="G127" i="11"/>
  <c r="H127" i="11"/>
  <c r="F126" i="11"/>
  <c r="G126" i="11"/>
  <c r="H126" i="11"/>
  <c r="F125" i="11"/>
  <c r="G125" i="11"/>
  <c r="H125" i="11"/>
  <c r="F124" i="11"/>
  <c r="G124" i="11"/>
  <c r="H124" i="11"/>
  <c r="F123" i="11"/>
  <c r="G123" i="11"/>
  <c r="H123" i="11"/>
  <c r="F122" i="11"/>
  <c r="G122" i="11"/>
  <c r="H122" i="11"/>
  <c r="F121" i="11"/>
  <c r="G121" i="11"/>
  <c r="H121" i="11"/>
  <c r="F120" i="11"/>
  <c r="G120" i="11"/>
  <c r="H120" i="11"/>
  <c r="F119" i="11"/>
  <c r="G119" i="11"/>
  <c r="H119" i="11"/>
  <c r="F118" i="11"/>
  <c r="G118" i="11"/>
  <c r="H118" i="11"/>
  <c r="F117" i="11"/>
  <c r="G117" i="11"/>
  <c r="H117" i="11"/>
  <c r="F116" i="11"/>
  <c r="G116" i="11"/>
  <c r="H116" i="11"/>
  <c r="F115" i="11"/>
  <c r="G115" i="11"/>
  <c r="H115" i="11"/>
  <c r="F114" i="11"/>
  <c r="G114" i="11"/>
  <c r="H114" i="11"/>
  <c r="F113" i="11"/>
  <c r="G113" i="11"/>
  <c r="H113" i="11"/>
  <c r="F112" i="11"/>
  <c r="G112" i="11"/>
  <c r="H112" i="11"/>
  <c r="F111" i="11"/>
  <c r="G111" i="11"/>
  <c r="H111" i="11"/>
  <c r="F110" i="11"/>
  <c r="G110" i="11"/>
  <c r="H110" i="11"/>
  <c r="F109" i="11"/>
  <c r="G109" i="11"/>
  <c r="H109" i="11"/>
  <c r="F108" i="11"/>
  <c r="G108" i="11"/>
  <c r="H108" i="11"/>
  <c r="F107" i="11"/>
  <c r="G107" i="11"/>
  <c r="H107" i="11"/>
  <c r="F106" i="11"/>
  <c r="G106" i="11"/>
  <c r="H106" i="11"/>
  <c r="F105" i="11"/>
  <c r="G105" i="11"/>
  <c r="H105" i="11"/>
  <c r="F104" i="11"/>
  <c r="G104" i="11"/>
  <c r="H104" i="11"/>
  <c r="F103" i="11"/>
  <c r="G103" i="11"/>
  <c r="H103" i="11"/>
  <c r="F102" i="11"/>
  <c r="G102" i="11"/>
  <c r="H102" i="11"/>
  <c r="F101" i="11"/>
  <c r="G101" i="11"/>
  <c r="H101" i="11"/>
  <c r="F100" i="11"/>
  <c r="G100" i="11"/>
  <c r="H100" i="11"/>
  <c r="F99" i="11"/>
  <c r="G99" i="11"/>
  <c r="H99" i="11"/>
  <c r="F98" i="11"/>
  <c r="G98" i="11"/>
  <c r="H98" i="11"/>
  <c r="F97" i="11"/>
  <c r="G97" i="11"/>
  <c r="H97" i="11"/>
  <c r="F96" i="11"/>
  <c r="G96" i="11"/>
  <c r="H96" i="11"/>
  <c r="F95" i="11"/>
  <c r="G95" i="11"/>
  <c r="H95" i="11"/>
  <c r="F94" i="11"/>
  <c r="G94" i="11"/>
  <c r="H94" i="11"/>
  <c r="F93" i="11"/>
  <c r="G93" i="11"/>
  <c r="H93" i="11"/>
  <c r="F92" i="11"/>
  <c r="G92" i="11"/>
  <c r="H92" i="11"/>
  <c r="F91" i="11"/>
  <c r="G91" i="11"/>
  <c r="H91" i="11"/>
  <c r="F90" i="11"/>
  <c r="G90" i="11"/>
  <c r="H90" i="11"/>
  <c r="F89" i="11"/>
  <c r="G89" i="11"/>
  <c r="H89" i="11"/>
  <c r="F88" i="11"/>
  <c r="G88" i="11"/>
  <c r="H88" i="11"/>
  <c r="F87" i="11"/>
  <c r="G87" i="11"/>
  <c r="H87" i="11"/>
  <c r="F86" i="11"/>
  <c r="G86" i="11"/>
  <c r="H86" i="11"/>
  <c r="F85" i="11"/>
  <c r="G85" i="11"/>
  <c r="H85" i="11"/>
  <c r="F84" i="11"/>
  <c r="G84" i="11"/>
  <c r="H84" i="11"/>
  <c r="F83" i="11"/>
  <c r="G83" i="11"/>
  <c r="H83" i="11"/>
  <c r="F82" i="11"/>
  <c r="G82" i="11"/>
  <c r="H82" i="11"/>
  <c r="F81" i="11"/>
  <c r="G81" i="11"/>
  <c r="H81" i="11"/>
  <c r="F80" i="11"/>
  <c r="G80" i="11"/>
  <c r="H80" i="11"/>
  <c r="F79" i="11"/>
  <c r="G79" i="11"/>
  <c r="H79" i="11"/>
  <c r="F78" i="11"/>
  <c r="G78" i="11"/>
  <c r="H78" i="11"/>
  <c r="F77" i="11"/>
  <c r="G77" i="11"/>
  <c r="H77" i="11"/>
  <c r="F76" i="11"/>
  <c r="G76" i="11"/>
  <c r="H76" i="11"/>
  <c r="F75" i="11"/>
  <c r="G75" i="11"/>
  <c r="H75" i="11"/>
  <c r="F74" i="11"/>
  <c r="G74" i="11"/>
  <c r="H74" i="11"/>
  <c r="F73" i="11"/>
  <c r="G73" i="11"/>
  <c r="H73" i="11"/>
  <c r="F72" i="11"/>
  <c r="G72" i="11"/>
  <c r="H72" i="11"/>
  <c r="F71" i="11"/>
  <c r="G71" i="11"/>
  <c r="H71" i="11"/>
  <c r="F70" i="11"/>
  <c r="G70" i="11"/>
  <c r="H70" i="11"/>
  <c r="F69" i="11"/>
  <c r="G69" i="11"/>
  <c r="H69" i="11"/>
  <c r="F68" i="11"/>
  <c r="G68" i="11"/>
  <c r="H68" i="11"/>
  <c r="F67" i="11"/>
  <c r="G67" i="11"/>
  <c r="H67" i="11"/>
  <c r="F66" i="11"/>
  <c r="G66" i="11"/>
  <c r="H66" i="11"/>
  <c r="F65" i="11"/>
  <c r="G65" i="11"/>
  <c r="H65" i="11"/>
  <c r="F64" i="11"/>
  <c r="G64" i="11"/>
  <c r="H64" i="11"/>
  <c r="F63" i="11"/>
  <c r="G63" i="11"/>
  <c r="H63" i="11"/>
  <c r="F62" i="11"/>
  <c r="G62" i="11"/>
  <c r="H62" i="11"/>
  <c r="F61" i="11"/>
  <c r="G61" i="11"/>
  <c r="H61" i="11"/>
  <c r="F60" i="11"/>
  <c r="G60" i="11"/>
  <c r="H60" i="11"/>
  <c r="F59" i="11"/>
  <c r="G59" i="11"/>
  <c r="H59" i="11"/>
  <c r="F58" i="11"/>
  <c r="G58" i="11"/>
  <c r="H58" i="11"/>
  <c r="F57" i="11"/>
  <c r="G57" i="11"/>
  <c r="H57" i="11"/>
  <c r="F56" i="11"/>
  <c r="G56" i="11"/>
  <c r="H56" i="11"/>
  <c r="F55" i="11"/>
  <c r="G55" i="11"/>
  <c r="H55" i="11"/>
  <c r="F54" i="11"/>
  <c r="G54" i="11"/>
  <c r="H54" i="11"/>
  <c r="F53" i="11"/>
  <c r="G53" i="11"/>
  <c r="H53" i="11"/>
  <c r="F52" i="11"/>
  <c r="G52" i="11"/>
  <c r="H52" i="11"/>
  <c r="F51" i="11"/>
  <c r="G51" i="11"/>
  <c r="H51" i="11"/>
  <c r="F50" i="11"/>
  <c r="G50" i="11"/>
  <c r="H50" i="11"/>
  <c r="F49" i="11"/>
  <c r="G49" i="11"/>
  <c r="H49" i="11"/>
  <c r="F48" i="11"/>
  <c r="G48" i="11"/>
  <c r="H48" i="11"/>
  <c r="F47" i="11"/>
  <c r="G47" i="11"/>
  <c r="H47" i="11"/>
  <c r="F46" i="11"/>
  <c r="G46" i="11"/>
  <c r="H46" i="11"/>
  <c r="F45" i="11"/>
  <c r="G45" i="11"/>
  <c r="H45" i="11"/>
  <c r="F44" i="11"/>
  <c r="G44" i="11"/>
  <c r="H44" i="11"/>
  <c r="F43" i="11"/>
  <c r="G43" i="11"/>
  <c r="H43" i="11"/>
  <c r="F42" i="11"/>
  <c r="G42" i="11"/>
  <c r="H42" i="11"/>
  <c r="F41" i="11"/>
  <c r="G41" i="11"/>
  <c r="H41" i="11"/>
  <c r="F40" i="11"/>
  <c r="G40" i="11"/>
  <c r="H40" i="11"/>
  <c r="F39" i="11"/>
  <c r="G39" i="11"/>
  <c r="H39" i="11"/>
  <c r="F38" i="11"/>
  <c r="G38" i="11"/>
  <c r="H38" i="11"/>
  <c r="F37" i="11"/>
  <c r="G37" i="11"/>
  <c r="H37" i="11"/>
  <c r="F36" i="11"/>
  <c r="G36" i="11"/>
  <c r="H36" i="11"/>
  <c r="F35" i="11"/>
  <c r="G35" i="11"/>
  <c r="H35" i="11"/>
  <c r="F34" i="11"/>
  <c r="G34" i="11"/>
  <c r="H34" i="11"/>
  <c r="F33" i="11"/>
  <c r="G33" i="11"/>
  <c r="H33" i="11"/>
  <c r="F32" i="11"/>
  <c r="G32" i="11"/>
  <c r="H32" i="11"/>
  <c r="F31" i="11"/>
  <c r="G31" i="11"/>
  <c r="H31" i="11"/>
  <c r="F30" i="11"/>
  <c r="G30" i="11"/>
  <c r="H30" i="11"/>
  <c r="F29" i="11"/>
  <c r="G29" i="11"/>
  <c r="H29" i="11"/>
  <c r="F28" i="11"/>
  <c r="G28" i="11"/>
  <c r="H28" i="11"/>
  <c r="F27" i="11"/>
  <c r="G27" i="11"/>
  <c r="H27" i="11"/>
  <c r="F26" i="11"/>
  <c r="G26" i="11"/>
  <c r="H26" i="11"/>
  <c r="F25" i="11"/>
  <c r="G25" i="11"/>
  <c r="H25" i="11"/>
  <c r="F24" i="11"/>
  <c r="G24" i="11"/>
  <c r="H24" i="11"/>
  <c r="F23" i="11"/>
  <c r="G23" i="11"/>
  <c r="H23" i="11"/>
  <c r="F22" i="11"/>
  <c r="G22" i="11"/>
  <c r="H22" i="11"/>
  <c r="F21" i="11"/>
  <c r="G21" i="11"/>
  <c r="H21" i="11"/>
  <c r="F20" i="11"/>
  <c r="G20" i="11"/>
  <c r="H20" i="11"/>
  <c r="F19" i="11"/>
  <c r="G19" i="11"/>
  <c r="H19" i="11"/>
  <c r="F18" i="11"/>
  <c r="G18" i="11"/>
  <c r="H18" i="11"/>
  <c r="F17" i="11"/>
  <c r="G17" i="11"/>
  <c r="H17" i="11"/>
  <c r="F16" i="11"/>
  <c r="G16" i="11"/>
  <c r="H16" i="11"/>
  <c r="F15" i="11"/>
  <c r="G15" i="11"/>
  <c r="H15" i="11"/>
  <c r="F14" i="11"/>
  <c r="G14" i="11"/>
  <c r="H14" i="11"/>
  <c r="F13" i="11"/>
  <c r="G13" i="11"/>
  <c r="H13" i="11"/>
  <c r="F12" i="11"/>
  <c r="G12" i="11"/>
  <c r="H12" i="11"/>
  <c r="F11" i="11"/>
  <c r="G11" i="11"/>
  <c r="H11" i="11"/>
  <c r="F10" i="11"/>
  <c r="G10" i="11"/>
  <c r="H10" i="11"/>
  <c r="F9" i="11"/>
  <c r="G9" i="11"/>
  <c r="H9" i="11"/>
  <c r="F8" i="11"/>
  <c r="G8" i="11"/>
  <c r="H8" i="11"/>
  <c r="F7" i="11"/>
  <c r="G7" i="11"/>
  <c r="H7" i="11"/>
  <c r="F6" i="11"/>
  <c r="G6" i="11"/>
  <c r="H6" i="11"/>
  <c r="F5" i="11"/>
  <c r="G5" i="11"/>
  <c r="H5" i="11"/>
  <c r="F4" i="11"/>
  <c r="G4" i="11"/>
  <c r="H4" i="11"/>
  <c r="F3" i="11"/>
  <c r="G3" i="11"/>
  <c r="H3" i="11"/>
  <c r="F2" i="11"/>
  <c r="G2" i="11"/>
  <c r="H2" i="11"/>
  <c r="O3" i="10"/>
  <c r="N3" i="10"/>
  <c r="E173" i="10"/>
  <c r="F173" i="10"/>
  <c r="G173" i="10"/>
  <c r="E172" i="10"/>
  <c r="F172" i="10"/>
  <c r="G172" i="10"/>
  <c r="E171" i="10"/>
  <c r="F171" i="10"/>
  <c r="G171" i="10"/>
  <c r="E170" i="10"/>
  <c r="F170" i="10"/>
  <c r="G170" i="10"/>
  <c r="E169" i="10"/>
  <c r="F169" i="10"/>
  <c r="G169" i="10"/>
  <c r="E168" i="10"/>
  <c r="F168" i="10"/>
  <c r="G168" i="10"/>
  <c r="E167" i="10"/>
  <c r="F167" i="10"/>
  <c r="G167" i="10"/>
  <c r="E166" i="10"/>
  <c r="F166" i="10"/>
  <c r="G166" i="10"/>
  <c r="E165" i="10"/>
  <c r="F165" i="10"/>
  <c r="G165" i="10"/>
  <c r="E164" i="10"/>
  <c r="F164" i="10"/>
  <c r="G164" i="10"/>
  <c r="E163" i="10"/>
  <c r="F163" i="10"/>
  <c r="G163" i="10"/>
  <c r="E162" i="10"/>
  <c r="F162" i="10"/>
  <c r="G162" i="10"/>
  <c r="E161" i="10"/>
  <c r="F161" i="10"/>
  <c r="G161" i="10"/>
  <c r="E160" i="10"/>
  <c r="F160" i="10"/>
  <c r="G160" i="10"/>
  <c r="E159" i="10"/>
  <c r="F159" i="10"/>
  <c r="G159" i="10"/>
  <c r="E158" i="10"/>
  <c r="F158" i="10"/>
  <c r="G158" i="10"/>
  <c r="E157" i="10"/>
  <c r="F157" i="10"/>
  <c r="G157" i="10"/>
  <c r="E156" i="10"/>
  <c r="F156" i="10"/>
  <c r="G156" i="10"/>
  <c r="E155" i="10"/>
  <c r="F155" i="10"/>
  <c r="G155" i="10"/>
  <c r="E154" i="10"/>
  <c r="F154" i="10"/>
  <c r="G154" i="10"/>
  <c r="E153" i="10"/>
  <c r="F153" i="10"/>
  <c r="G153" i="10"/>
  <c r="E152" i="10"/>
  <c r="F152" i="10"/>
  <c r="G152" i="10"/>
  <c r="E151" i="10"/>
  <c r="F151" i="10"/>
  <c r="G151" i="10"/>
  <c r="E150" i="10"/>
  <c r="F150" i="10"/>
  <c r="G150" i="10"/>
  <c r="E149" i="10"/>
  <c r="F149" i="10"/>
  <c r="G149" i="10"/>
  <c r="E148" i="10"/>
  <c r="F148" i="10"/>
  <c r="G148" i="10"/>
  <c r="E147" i="10"/>
  <c r="F147" i="10"/>
  <c r="G147" i="10"/>
  <c r="E146" i="10"/>
  <c r="F146" i="10"/>
  <c r="G146" i="10"/>
  <c r="E145" i="10"/>
  <c r="F145" i="10"/>
  <c r="G145" i="10"/>
  <c r="E144" i="10"/>
  <c r="F144" i="10"/>
  <c r="G144" i="10"/>
  <c r="E143" i="10"/>
  <c r="F143" i="10"/>
  <c r="G143" i="10"/>
  <c r="E142" i="10"/>
  <c r="F142" i="10"/>
  <c r="G142" i="10"/>
  <c r="E141" i="10"/>
  <c r="F141" i="10"/>
  <c r="G141" i="10"/>
  <c r="E140" i="10"/>
  <c r="F140" i="10"/>
  <c r="G140" i="10"/>
  <c r="E139" i="10"/>
  <c r="F139" i="10"/>
  <c r="G139" i="10"/>
  <c r="E138" i="10"/>
  <c r="F138" i="10"/>
  <c r="G138" i="10"/>
  <c r="E137" i="10"/>
  <c r="F137" i="10"/>
  <c r="G137" i="10"/>
  <c r="E136" i="10"/>
  <c r="F136" i="10"/>
  <c r="G136" i="10"/>
  <c r="E135" i="10"/>
  <c r="F135" i="10"/>
  <c r="G135" i="10"/>
  <c r="E134" i="10"/>
  <c r="F134" i="10"/>
  <c r="G134" i="10"/>
  <c r="E133" i="10"/>
  <c r="F133" i="10"/>
  <c r="G133" i="10"/>
  <c r="E132" i="10"/>
  <c r="F132" i="10"/>
  <c r="G132" i="10"/>
  <c r="E131" i="10"/>
  <c r="F131" i="10"/>
  <c r="G131" i="10"/>
  <c r="E130" i="10"/>
  <c r="F130" i="10"/>
  <c r="G130" i="10"/>
  <c r="E129" i="10"/>
  <c r="F129" i="10"/>
  <c r="G129" i="10"/>
  <c r="E128" i="10"/>
  <c r="F128" i="10"/>
  <c r="G128" i="10"/>
  <c r="E127" i="10"/>
  <c r="F127" i="10"/>
  <c r="G127" i="10"/>
  <c r="E126" i="10"/>
  <c r="F126" i="10"/>
  <c r="G126" i="10"/>
  <c r="E125" i="10"/>
  <c r="F125" i="10"/>
  <c r="G125" i="10"/>
  <c r="E124" i="10"/>
  <c r="F124" i="10"/>
  <c r="G124" i="10"/>
  <c r="E123" i="10"/>
  <c r="F123" i="10"/>
  <c r="G123" i="10"/>
  <c r="E122" i="10"/>
  <c r="F122" i="10"/>
  <c r="G122" i="10"/>
  <c r="E121" i="10"/>
  <c r="F121" i="10"/>
  <c r="G121" i="10"/>
  <c r="E120" i="10"/>
  <c r="F120" i="10"/>
  <c r="G120" i="10"/>
  <c r="E119" i="10"/>
  <c r="F119" i="10"/>
  <c r="G119" i="10"/>
  <c r="E118" i="10"/>
  <c r="F118" i="10"/>
  <c r="G118" i="10"/>
  <c r="E117" i="10"/>
  <c r="F117" i="10"/>
  <c r="G117" i="10"/>
  <c r="E116" i="10"/>
  <c r="F116" i="10"/>
  <c r="G116" i="10"/>
  <c r="E115" i="10"/>
  <c r="F115" i="10"/>
  <c r="G115" i="10"/>
  <c r="E114" i="10"/>
  <c r="F114" i="10"/>
  <c r="G114" i="10"/>
  <c r="E113" i="10"/>
  <c r="F113" i="10"/>
  <c r="G113" i="10"/>
  <c r="E112" i="10"/>
  <c r="F112" i="10"/>
  <c r="G112" i="10"/>
  <c r="E111" i="10"/>
  <c r="F111" i="10"/>
  <c r="G111" i="10"/>
  <c r="E110" i="10"/>
  <c r="F110" i="10"/>
  <c r="G110" i="10"/>
  <c r="E109" i="10"/>
  <c r="F109" i="10"/>
  <c r="G109" i="10"/>
  <c r="E108" i="10"/>
  <c r="F108" i="10"/>
  <c r="G108" i="10"/>
  <c r="E107" i="10"/>
  <c r="F107" i="10"/>
  <c r="G107" i="10"/>
  <c r="E106" i="10"/>
  <c r="F106" i="10"/>
  <c r="G106" i="10"/>
  <c r="E105" i="10"/>
  <c r="F105" i="10"/>
  <c r="G105" i="10"/>
  <c r="E104" i="10"/>
  <c r="F104" i="10"/>
  <c r="G104" i="10"/>
  <c r="E103" i="10"/>
  <c r="F103" i="10"/>
  <c r="G103" i="10"/>
  <c r="E102" i="10"/>
  <c r="F102" i="10"/>
  <c r="G102" i="10"/>
  <c r="E101" i="10"/>
  <c r="F101" i="10"/>
  <c r="G101" i="10"/>
  <c r="E100" i="10"/>
  <c r="F100" i="10"/>
  <c r="G100" i="10"/>
  <c r="E99" i="10"/>
  <c r="F99" i="10"/>
  <c r="G99" i="10"/>
  <c r="E98" i="10"/>
  <c r="F98" i="10"/>
  <c r="G98" i="10"/>
  <c r="E97" i="10"/>
  <c r="F97" i="10"/>
  <c r="G97" i="10"/>
  <c r="E96" i="10"/>
  <c r="F96" i="10"/>
  <c r="G96" i="10"/>
  <c r="E95" i="10"/>
  <c r="F95" i="10"/>
  <c r="G95" i="10"/>
  <c r="E94" i="10"/>
  <c r="F94" i="10"/>
  <c r="G94" i="10"/>
  <c r="E93" i="10"/>
  <c r="F93" i="10"/>
  <c r="G93" i="10"/>
  <c r="E92" i="10"/>
  <c r="F92" i="10"/>
  <c r="G92" i="10"/>
  <c r="E91" i="10"/>
  <c r="F91" i="10"/>
  <c r="G91" i="10"/>
  <c r="E90" i="10"/>
  <c r="F90" i="10"/>
  <c r="G90" i="10"/>
  <c r="E89" i="10"/>
  <c r="F89" i="10"/>
  <c r="G89" i="10"/>
  <c r="E88" i="10"/>
  <c r="F88" i="10"/>
  <c r="G88" i="10"/>
  <c r="E87" i="10"/>
  <c r="F87" i="10"/>
  <c r="G87" i="10"/>
  <c r="E86" i="10"/>
  <c r="F86" i="10"/>
  <c r="G86" i="10"/>
  <c r="E85" i="10"/>
  <c r="F85" i="10"/>
  <c r="G85" i="10"/>
  <c r="E84" i="10"/>
  <c r="F84" i="10"/>
  <c r="G84" i="10"/>
  <c r="E83" i="10"/>
  <c r="F83" i="10"/>
  <c r="G83" i="10"/>
  <c r="E82" i="10"/>
  <c r="F82" i="10"/>
  <c r="G82" i="10"/>
  <c r="E81" i="10"/>
  <c r="F81" i="10"/>
  <c r="G81" i="10"/>
  <c r="E80" i="10"/>
  <c r="F80" i="10"/>
  <c r="G80" i="10"/>
  <c r="E79" i="10"/>
  <c r="F79" i="10"/>
  <c r="G79" i="10"/>
  <c r="E78" i="10"/>
  <c r="F78" i="10"/>
  <c r="G78" i="10"/>
  <c r="E77" i="10"/>
  <c r="F77" i="10"/>
  <c r="G77" i="10"/>
  <c r="E76" i="10"/>
  <c r="F76" i="10"/>
  <c r="G76" i="10"/>
  <c r="E75" i="10"/>
  <c r="F75" i="10"/>
  <c r="G75" i="10"/>
  <c r="E74" i="10"/>
  <c r="F74" i="10"/>
  <c r="G74" i="10"/>
  <c r="E73" i="10"/>
  <c r="F73" i="10"/>
  <c r="G73" i="10"/>
  <c r="E72" i="10"/>
  <c r="F72" i="10"/>
  <c r="G72" i="10"/>
  <c r="E71" i="10"/>
  <c r="F71" i="10"/>
  <c r="G71" i="10"/>
  <c r="E70" i="10"/>
  <c r="F70" i="10"/>
  <c r="G70" i="10"/>
  <c r="E69" i="10"/>
  <c r="F69" i="10"/>
  <c r="G69" i="10"/>
  <c r="E68" i="10"/>
  <c r="F68" i="10"/>
  <c r="G68" i="10"/>
  <c r="E67" i="10"/>
  <c r="F67" i="10"/>
  <c r="G67" i="10"/>
  <c r="E66" i="10"/>
  <c r="F66" i="10"/>
  <c r="G66" i="10"/>
  <c r="E65" i="10"/>
  <c r="F65" i="10"/>
  <c r="G65" i="10"/>
  <c r="E64" i="10"/>
  <c r="F64" i="10"/>
  <c r="G64" i="10"/>
  <c r="E63" i="10"/>
  <c r="F63" i="10"/>
  <c r="G63" i="10"/>
  <c r="E62" i="10"/>
  <c r="F62" i="10"/>
  <c r="G62" i="10"/>
  <c r="E61" i="10"/>
  <c r="F61" i="10"/>
  <c r="G61" i="10"/>
  <c r="E60" i="10"/>
  <c r="F60" i="10"/>
  <c r="G60" i="10"/>
  <c r="E59" i="10"/>
  <c r="F59" i="10"/>
  <c r="G59" i="10"/>
  <c r="E58" i="10"/>
  <c r="F58" i="10"/>
  <c r="G58" i="10"/>
  <c r="E57" i="10"/>
  <c r="F57" i="10"/>
  <c r="G57" i="10"/>
  <c r="E56" i="10"/>
  <c r="F56" i="10"/>
  <c r="G56" i="10"/>
  <c r="E55" i="10"/>
  <c r="F55" i="10"/>
  <c r="G55" i="10"/>
  <c r="E54" i="10"/>
  <c r="F54" i="10"/>
  <c r="G54" i="10"/>
  <c r="E53" i="10"/>
  <c r="F53" i="10"/>
  <c r="G53" i="10"/>
  <c r="E52" i="10"/>
  <c r="F52" i="10"/>
  <c r="G52" i="10"/>
  <c r="E51" i="10"/>
  <c r="F51" i="10"/>
  <c r="G51" i="10"/>
  <c r="E50" i="10"/>
  <c r="F50" i="10"/>
  <c r="G50" i="10"/>
  <c r="E49" i="10"/>
  <c r="F49" i="10"/>
  <c r="G49" i="10"/>
  <c r="E48" i="10"/>
  <c r="F48" i="10"/>
  <c r="G48" i="10"/>
  <c r="E47" i="10"/>
  <c r="F47" i="10"/>
  <c r="G47" i="10"/>
  <c r="E46" i="10"/>
  <c r="F46" i="10"/>
  <c r="G46" i="10"/>
  <c r="E45" i="10"/>
  <c r="F45" i="10"/>
  <c r="G45" i="10"/>
  <c r="E44" i="10"/>
  <c r="F44" i="10"/>
  <c r="G44" i="10"/>
  <c r="E43" i="10"/>
  <c r="F43" i="10"/>
  <c r="G43" i="10"/>
  <c r="E42" i="10"/>
  <c r="F42" i="10"/>
  <c r="G42" i="10"/>
  <c r="E41" i="10"/>
  <c r="F41" i="10"/>
  <c r="G41" i="10"/>
  <c r="E40" i="10"/>
  <c r="F40" i="10"/>
  <c r="G40" i="10"/>
  <c r="E39" i="10"/>
  <c r="F39" i="10"/>
  <c r="G39" i="10"/>
  <c r="E38" i="10"/>
  <c r="F38" i="10"/>
  <c r="G38" i="10"/>
  <c r="E37" i="10"/>
  <c r="F37" i="10"/>
  <c r="G37" i="10"/>
  <c r="E36" i="10"/>
  <c r="F36" i="10"/>
  <c r="G36" i="10"/>
  <c r="E35" i="10"/>
  <c r="F35" i="10"/>
  <c r="G35" i="10"/>
  <c r="E34" i="10"/>
  <c r="F34" i="10"/>
  <c r="G34" i="10"/>
  <c r="E33" i="10"/>
  <c r="F33" i="10"/>
  <c r="G33" i="10"/>
  <c r="E32" i="10"/>
  <c r="F32" i="10"/>
  <c r="G32" i="10"/>
  <c r="E31" i="10"/>
  <c r="F31" i="10"/>
  <c r="G31" i="10"/>
  <c r="E30" i="10"/>
  <c r="F30" i="10"/>
  <c r="G30" i="10"/>
  <c r="E29" i="10"/>
  <c r="F29" i="10"/>
  <c r="G29" i="10"/>
  <c r="E28" i="10"/>
  <c r="F28" i="10"/>
  <c r="G28" i="10"/>
  <c r="E27" i="10"/>
  <c r="F27" i="10"/>
  <c r="G27" i="10"/>
  <c r="E26" i="10"/>
  <c r="F26" i="10"/>
  <c r="G26" i="10"/>
  <c r="E25" i="10"/>
  <c r="F25" i="10"/>
  <c r="G25" i="10"/>
  <c r="E24" i="10"/>
  <c r="F24" i="10"/>
  <c r="G24" i="10"/>
  <c r="E23" i="10"/>
  <c r="F23" i="10"/>
  <c r="G23" i="10"/>
  <c r="E22" i="10"/>
  <c r="F22" i="10"/>
  <c r="G22" i="10"/>
  <c r="E21" i="10"/>
  <c r="F21" i="10"/>
  <c r="G21" i="10"/>
  <c r="E20" i="10"/>
  <c r="F20" i="10"/>
  <c r="G20" i="10"/>
  <c r="E19" i="10"/>
  <c r="F19" i="10"/>
  <c r="G19" i="10"/>
  <c r="E18" i="10"/>
  <c r="F18" i="10"/>
  <c r="G18" i="10"/>
  <c r="E17" i="10"/>
  <c r="F17" i="10"/>
  <c r="G17" i="10"/>
  <c r="E16" i="10"/>
  <c r="F16" i="10"/>
  <c r="G16" i="10"/>
  <c r="E15" i="10"/>
  <c r="F15" i="10"/>
  <c r="G15" i="10"/>
  <c r="E14" i="10"/>
  <c r="F14" i="10"/>
  <c r="G14" i="10"/>
  <c r="E13" i="10"/>
  <c r="F13" i="10"/>
  <c r="G13" i="10"/>
  <c r="E12" i="10"/>
  <c r="F12" i="10"/>
  <c r="G12" i="10"/>
  <c r="E11" i="10"/>
  <c r="F11" i="10"/>
  <c r="G11" i="10"/>
  <c r="E10" i="10"/>
  <c r="F10" i="10"/>
  <c r="G10" i="10"/>
  <c r="E9" i="10"/>
  <c r="F9" i="10"/>
  <c r="G9" i="10"/>
  <c r="E8" i="10"/>
  <c r="F8" i="10"/>
  <c r="G8" i="10"/>
  <c r="E7" i="10"/>
  <c r="F7" i="10"/>
  <c r="G7" i="10"/>
  <c r="E6" i="10"/>
  <c r="F6" i="10"/>
  <c r="G6" i="10"/>
  <c r="E5" i="10"/>
  <c r="F5" i="10"/>
  <c r="G5" i="10"/>
  <c r="E4" i="10"/>
  <c r="F4" i="10"/>
  <c r="G4" i="10"/>
  <c r="E3" i="10"/>
  <c r="F3" i="10"/>
  <c r="G3" i="10"/>
  <c r="E2" i="10"/>
  <c r="F2" i="10"/>
  <c r="G2" i="10"/>
  <c r="P3" i="9"/>
  <c r="O3" i="9"/>
  <c r="E173" i="9"/>
  <c r="F173" i="9"/>
  <c r="G173" i="9"/>
  <c r="E172" i="9"/>
  <c r="F172" i="9"/>
  <c r="G172" i="9"/>
  <c r="E171" i="9"/>
  <c r="F171" i="9"/>
  <c r="G171" i="9"/>
  <c r="E170" i="9"/>
  <c r="F170" i="9"/>
  <c r="G170" i="9"/>
  <c r="E169" i="9"/>
  <c r="F169" i="9"/>
  <c r="G169" i="9"/>
  <c r="E168" i="9"/>
  <c r="F168" i="9"/>
  <c r="G168" i="9"/>
  <c r="E167" i="9"/>
  <c r="F167" i="9"/>
  <c r="G167" i="9"/>
  <c r="E166" i="9"/>
  <c r="F166" i="9"/>
  <c r="G166" i="9"/>
  <c r="E165" i="9"/>
  <c r="F165" i="9"/>
  <c r="G165" i="9"/>
  <c r="E164" i="9"/>
  <c r="F164" i="9"/>
  <c r="G164" i="9"/>
  <c r="E163" i="9"/>
  <c r="F163" i="9"/>
  <c r="G163" i="9"/>
  <c r="E162" i="9"/>
  <c r="F162" i="9"/>
  <c r="G162" i="9"/>
  <c r="E161" i="9"/>
  <c r="F161" i="9"/>
  <c r="G161" i="9"/>
  <c r="E160" i="9"/>
  <c r="F160" i="9"/>
  <c r="G160" i="9"/>
  <c r="E159" i="9"/>
  <c r="F159" i="9"/>
  <c r="G159" i="9"/>
  <c r="E158" i="9"/>
  <c r="F158" i="9"/>
  <c r="G158" i="9"/>
  <c r="E157" i="9"/>
  <c r="F157" i="9"/>
  <c r="G157" i="9"/>
  <c r="E156" i="9"/>
  <c r="F156" i="9"/>
  <c r="G156" i="9"/>
  <c r="E155" i="9"/>
  <c r="F155" i="9"/>
  <c r="G155" i="9"/>
  <c r="E154" i="9"/>
  <c r="F154" i="9"/>
  <c r="G154" i="9"/>
  <c r="E153" i="9"/>
  <c r="F153" i="9"/>
  <c r="G153" i="9"/>
  <c r="E152" i="9"/>
  <c r="F152" i="9"/>
  <c r="G152" i="9"/>
  <c r="E151" i="9"/>
  <c r="F151" i="9"/>
  <c r="G151" i="9"/>
  <c r="E150" i="9"/>
  <c r="F150" i="9"/>
  <c r="G150" i="9"/>
  <c r="E149" i="9"/>
  <c r="F149" i="9"/>
  <c r="G149" i="9"/>
  <c r="E148" i="9"/>
  <c r="F148" i="9"/>
  <c r="G148" i="9"/>
  <c r="E147" i="9"/>
  <c r="F147" i="9"/>
  <c r="G147" i="9"/>
  <c r="E146" i="9"/>
  <c r="F146" i="9"/>
  <c r="G146" i="9"/>
  <c r="E145" i="9"/>
  <c r="F145" i="9"/>
  <c r="G145" i="9"/>
  <c r="E144" i="9"/>
  <c r="F144" i="9"/>
  <c r="G144" i="9"/>
  <c r="E143" i="9"/>
  <c r="F143" i="9"/>
  <c r="G143" i="9"/>
  <c r="E142" i="9"/>
  <c r="F142" i="9"/>
  <c r="G142" i="9"/>
  <c r="E141" i="9"/>
  <c r="F141" i="9"/>
  <c r="G141" i="9"/>
  <c r="E140" i="9"/>
  <c r="F140" i="9"/>
  <c r="G140" i="9"/>
  <c r="E139" i="9"/>
  <c r="F139" i="9"/>
  <c r="G139" i="9"/>
  <c r="E138" i="9"/>
  <c r="F138" i="9"/>
  <c r="G138" i="9"/>
  <c r="E137" i="9"/>
  <c r="F137" i="9"/>
  <c r="G137" i="9"/>
  <c r="E136" i="9"/>
  <c r="F136" i="9"/>
  <c r="G136" i="9"/>
  <c r="E135" i="9"/>
  <c r="F135" i="9"/>
  <c r="G135" i="9"/>
  <c r="E134" i="9"/>
  <c r="F134" i="9"/>
  <c r="G134" i="9"/>
  <c r="E133" i="9"/>
  <c r="F133" i="9"/>
  <c r="G133" i="9"/>
  <c r="E132" i="9"/>
  <c r="F132" i="9"/>
  <c r="G132" i="9"/>
  <c r="E131" i="9"/>
  <c r="F131" i="9"/>
  <c r="G131" i="9"/>
  <c r="E130" i="9"/>
  <c r="F130" i="9"/>
  <c r="G130" i="9"/>
  <c r="E129" i="9"/>
  <c r="F129" i="9"/>
  <c r="G129" i="9"/>
  <c r="E128" i="9"/>
  <c r="F128" i="9"/>
  <c r="G128" i="9"/>
  <c r="E127" i="9"/>
  <c r="F127" i="9"/>
  <c r="G127" i="9"/>
  <c r="E126" i="9"/>
  <c r="F126" i="9"/>
  <c r="G126" i="9"/>
  <c r="E125" i="9"/>
  <c r="F125" i="9"/>
  <c r="G125" i="9"/>
  <c r="E124" i="9"/>
  <c r="F124" i="9"/>
  <c r="G124" i="9"/>
  <c r="E123" i="9"/>
  <c r="F123" i="9"/>
  <c r="G123" i="9"/>
  <c r="E122" i="9"/>
  <c r="F122" i="9"/>
  <c r="G122" i="9"/>
  <c r="E121" i="9"/>
  <c r="F121" i="9"/>
  <c r="G121" i="9"/>
  <c r="E120" i="9"/>
  <c r="F120" i="9"/>
  <c r="G120" i="9"/>
  <c r="E119" i="9"/>
  <c r="F119" i="9"/>
  <c r="G119" i="9"/>
  <c r="E118" i="9"/>
  <c r="F118" i="9"/>
  <c r="G118" i="9"/>
  <c r="E117" i="9"/>
  <c r="F117" i="9"/>
  <c r="G117" i="9"/>
  <c r="E116" i="9"/>
  <c r="F116" i="9"/>
  <c r="G116" i="9"/>
  <c r="E115" i="9"/>
  <c r="F115" i="9"/>
  <c r="G115" i="9"/>
  <c r="E114" i="9"/>
  <c r="F114" i="9"/>
  <c r="G114" i="9"/>
  <c r="E113" i="9"/>
  <c r="F113" i="9"/>
  <c r="G113" i="9"/>
  <c r="E112" i="9"/>
  <c r="F112" i="9"/>
  <c r="G112" i="9"/>
  <c r="E111" i="9"/>
  <c r="F111" i="9"/>
  <c r="G111" i="9"/>
  <c r="E110" i="9"/>
  <c r="F110" i="9"/>
  <c r="G110" i="9"/>
  <c r="E109" i="9"/>
  <c r="F109" i="9"/>
  <c r="G109" i="9"/>
  <c r="E108" i="9"/>
  <c r="F108" i="9"/>
  <c r="G108" i="9"/>
  <c r="E107" i="9"/>
  <c r="F107" i="9"/>
  <c r="G107" i="9"/>
  <c r="E106" i="9"/>
  <c r="F106" i="9"/>
  <c r="G106" i="9"/>
  <c r="E105" i="9"/>
  <c r="F105" i="9"/>
  <c r="G105" i="9"/>
  <c r="E104" i="9"/>
  <c r="F104" i="9"/>
  <c r="G104" i="9"/>
  <c r="E103" i="9"/>
  <c r="F103" i="9"/>
  <c r="G103" i="9"/>
  <c r="E102" i="9"/>
  <c r="F102" i="9"/>
  <c r="G102" i="9"/>
  <c r="E101" i="9"/>
  <c r="F101" i="9"/>
  <c r="G101" i="9"/>
  <c r="E100" i="9"/>
  <c r="F100" i="9"/>
  <c r="G100" i="9"/>
  <c r="E99" i="9"/>
  <c r="F99" i="9"/>
  <c r="G99" i="9"/>
  <c r="E98" i="9"/>
  <c r="F98" i="9"/>
  <c r="G98" i="9"/>
  <c r="E97" i="9"/>
  <c r="F97" i="9"/>
  <c r="G97" i="9"/>
  <c r="E96" i="9"/>
  <c r="F96" i="9"/>
  <c r="G96" i="9"/>
  <c r="E95" i="9"/>
  <c r="F95" i="9"/>
  <c r="G95" i="9"/>
  <c r="E94" i="9"/>
  <c r="F94" i="9"/>
  <c r="G94" i="9"/>
  <c r="E93" i="9"/>
  <c r="F93" i="9"/>
  <c r="G93" i="9"/>
  <c r="E92" i="9"/>
  <c r="F92" i="9"/>
  <c r="G92" i="9"/>
  <c r="E91" i="9"/>
  <c r="F91" i="9"/>
  <c r="G91" i="9"/>
  <c r="E90" i="9"/>
  <c r="F90" i="9"/>
  <c r="G90" i="9"/>
  <c r="E89" i="9"/>
  <c r="F89" i="9"/>
  <c r="G89" i="9"/>
  <c r="E88" i="9"/>
  <c r="F88" i="9"/>
  <c r="G88" i="9"/>
  <c r="E87" i="9"/>
  <c r="F87" i="9"/>
  <c r="G87" i="9"/>
  <c r="E86" i="9"/>
  <c r="F86" i="9"/>
  <c r="G86" i="9"/>
  <c r="E85" i="9"/>
  <c r="F85" i="9"/>
  <c r="G85" i="9"/>
  <c r="E84" i="9"/>
  <c r="F84" i="9"/>
  <c r="G84" i="9"/>
  <c r="E83" i="9"/>
  <c r="F83" i="9"/>
  <c r="G83" i="9"/>
  <c r="E82" i="9"/>
  <c r="F82" i="9"/>
  <c r="G82" i="9"/>
  <c r="E81" i="9"/>
  <c r="F81" i="9"/>
  <c r="G81" i="9"/>
  <c r="E80" i="9"/>
  <c r="F80" i="9"/>
  <c r="G80" i="9"/>
  <c r="E79" i="9"/>
  <c r="F79" i="9"/>
  <c r="G79" i="9"/>
  <c r="E78" i="9"/>
  <c r="F78" i="9"/>
  <c r="G78" i="9"/>
  <c r="E77" i="9"/>
  <c r="F77" i="9"/>
  <c r="G77" i="9"/>
  <c r="E76" i="9"/>
  <c r="F76" i="9"/>
  <c r="G76" i="9"/>
  <c r="E75" i="9"/>
  <c r="F75" i="9"/>
  <c r="G75" i="9"/>
  <c r="E74" i="9"/>
  <c r="F74" i="9"/>
  <c r="G74" i="9"/>
  <c r="E73" i="9"/>
  <c r="F73" i="9"/>
  <c r="G73" i="9"/>
  <c r="E72" i="9"/>
  <c r="F72" i="9"/>
  <c r="G72" i="9"/>
  <c r="E71" i="9"/>
  <c r="F71" i="9"/>
  <c r="G71" i="9"/>
  <c r="E70" i="9"/>
  <c r="F70" i="9"/>
  <c r="G70" i="9"/>
  <c r="E69" i="9"/>
  <c r="F69" i="9"/>
  <c r="G69" i="9"/>
  <c r="E68" i="9"/>
  <c r="F68" i="9"/>
  <c r="G68" i="9"/>
  <c r="E67" i="9"/>
  <c r="F67" i="9"/>
  <c r="G67" i="9"/>
  <c r="E66" i="9"/>
  <c r="F66" i="9"/>
  <c r="G66" i="9"/>
  <c r="E65" i="9"/>
  <c r="F65" i="9"/>
  <c r="G65" i="9"/>
  <c r="E64" i="9"/>
  <c r="F64" i="9"/>
  <c r="G64" i="9"/>
  <c r="E63" i="9"/>
  <c r="F63" i="9"/>
  <c r="G63" i="9"/>
  <c r="E62" i="9"/>
  <c r="F62" i="9"/>
  <c r="G62" i="9"/>
  <c r="E61" i="9"/>
  <c r="F61" i="9"/>
  <c r="G61" i="9"/>
  <c r="E60" i="9"/>
  <c r="F60" i="9"/>
  <c r="G60" i="9"/>
  <c r="E59" i="9"/>
  <c r="F59" i="9"/>
  <c r="G59" i="9"/>
  <c r="E58" i="9"/>
  <c r="F58" i="9"/>
  <c r="G58" i="9"/>
  <c r="E57" i="9"/>
  <c r="F57" i="9"/>
  <c r="G57" i="9"/>
  <c r="E56" i="9"/>
  <c r="F56" i="9"/>
  <c r="G56" i="9"/>
  <c r="E55" i="9"/>
  <c r="F55" i="9"/>
  <c r="G55" i="9"/>
  <c r="E54" i="9"/>
  <c r="F54" i="9"/>
  <c r="G54" i="9"/>
  <c r="E53" i="9"/>
  <c r="F53" i="9"/>
  <c r="G53" i="9"/>
  <c r="E52" i="9"/>
  <c r="F52" i="9"/>
  <c r="G52" i="9"/>
  <c r="E51" i="9"/>
  <c r="F51" i="9"/>
  <c r="G51" i="9"/>
  <c r="E50" i="9"/>
  <c r="F50" i="9"/>
  <c r="G50" i="9"/>
  <c r="E49" i="9"/>
  <c r="F49" i="9"/>
  <c r="G49" i="9"/>
  <c r="E48" i="9"/>
  <c r="F48" i="9"/>
  <c r="G48" i="9"/>
  <c r="E47" i="9"/>
  <c r="F47" i="9"/>
  <c r="G47" i="9"/>
  <c r="E46" i="9"/>
  <c r="F46" i="9"/>
  <c r="G46" i="9"/>
  <c r="E45" i="9"/>
  <c r="F45" i="9"/>
  <c r="G45" i="9"/>
  <c r="E44" i="9"/>
  <c r="F44" i="9"/>
  <c r="G44" i="9"/>
  <c r="E43" i="9"/>
  <c r="F43" i="9"/>
  <c r="G43" i="9"/>
  <c r="E42" i="9"/>
  <c r="F42" i="9"/>
  <c r="G42" i="9"/>
  <c r="E41" i="9"/>
  <c r="F41" i="9"/>
  <c r="G41" i="9"/>
  <c r="E40" i="9"/>
  <c r="F40" i="9"/>
  <c r="G40" i="9"/>
  <c r="E39" i="9"/>
  <c r="F39" i="9"/>
  <c r="G39" i="9"/>
  <c r="E38" i="9"/>
  <c r="F38" i="9"/>
  <c r="G38" i="9"/>
  <c r="E37" i="9"/>
  <c r="F37" i="9"/>
  <c r="G37" i="9"/>
  <c r="E36" i="9"/>
  <c r="F36" i="9"/>
  <c r="G36" i="9"/>
  <c r="E35" i="9"/>
  <c r="F35" i="9"/>
  <c r="G35" i="9"/>
  <c r="E34" i="9"/>
  <c r="F34" i="9"/>
  <c r="G34" i="9"/>
  <c r="E33" i="9"/>
  <c r="F33" i="9"/>
  <c r="G33" i="9"/>
  <c r="E32" i="9"/>
  <c r="F32" i="9"/>
  <c r="G32" i="9"/>
  <c r="E31" i="9"/>
  <c r="F31" i="9"/>
  <c r="G31" i="9"/>
  <c r="E30" i="9"/>
  <c r="F30" i="9"/>
  <c r="G30" i="9"/>
  <c r="E29" i="9"/>
  <c r="F29" i="9"/>
  <c r="G29" i="9"/>
  <c r="E28" i="9"/>
  <c r="F28" i="9"/>
  <c r="G28" i="9"/>
  <c r="E27" i="9"/>
  <c r="F27" i="9"/>
  <c r="G27" i="9"/>
  <c r="E26" i="9"/>
  <c r="F26" i="9"/>
  <c r="G26" i="9"/>
  <c r="E25" i="9"/>
  <c r="F25" i="9"/>
  <c r="G25" i="9"/>
  <c r="E24" i="9"/>
  <c r="F24" i="9"/>
  <c r="G24" i="9"/>
  <c r="E23" i="9"/>
  <c r="F23" i="9"/>
  <c r="G23" i="9"/>
  <c r="E22" i="9"/>
  <c r="F22" i="9"/>
  <c r="G22" i="9"/>
  <c r="E21" i="9"/>
  <c r="F21" i="9"/>
  <c r="G21" i="9"/>
  <c r="E20" i="9"/>
  <c r="F20" i="9"/>
  <c r="G20" i="9"/>
  <c r="E19" i="9"/>
  <c r="F19" i="9"/>
  <c r="G19" i="9"/>
  <c r="E18" i="9"/>
  <c r="F18" i="9"/>
  <c r="G18" i="9"/>
  <c r="E17" i="9"/>
  <c r="F17" i="9"/>
  <c r="G17" i="9"/>
  <c r="E16" i="9"/>
  <c r="F16" i="9"/>
  <c r="G16" i="9"/>
  <c r="E15" i="9"/>
  <c r="F15" i="9"/>
  <c r="G15" i="9"/>
  <c r="E14" i="9"/>
  <c r="F14" i="9"/>
  <c r="G14" i="9"/>
  <c r="E13" i="9"/>
  <c r="F13" i="9"/>
  <c r="G13" i="9"/>
  <c r="E12" i="9"/>
  <c r="F12" i="9"/>
  <c r="G12" i="9"/>
  <c r="E11" i="9"/>
  <c r="F11" i="9"/>
  <c r="G11" i="9"/>
  <c r="E10" i="9"/>
  <c r="F10" i="9"/>
  <c r="G10" i="9"/>
  <c r="E9" i="9"/>
  <c r="F9" i="9"/>
  <c r="G9" i="9"/>
  <c r="E8" i="9"/>
  <c r="F8" i="9"/>
  <c r="G8" i="9"/>
  <c r="E7" i="9"/>
  <c r="F7" i="9"/>
  <c r="G7" i="9"/>
  <c r="E6" i="9"/>
  <c r="F6" i="9"/>
  <c r="G6" i="9"/>
  <c r="E5" i="9"/>
  <c r="F5" i="9"/>
  <c r="G5" i="9"/>
  <c r="E4" i="9"/>
  <c r="F4" i="9"/>
  <c r="G4" i="9"/>
  <c r="E3" i="9"/>
  <c r="F3" i="9"/>
  <c r="G3" i="9"/>
  <c r="E2" i="9"/>
  <c r="F2" i="9"/>
  <c r="G2" i="9"/>
  <c r="O3" i="8"/>
  <c r="P3" i="6"/>
  <c r="D4" i="1"/>
  <c r="H4" i="1"/>
  <c r="Q3" i="6"/>
  <c r="D5" i="1"/>
  <c r="I4" i="1"/>
  <c r="J4" i="1"/>
  <c r="O3" i="5"/>
  <c r="D6" i="1"/>
  <c r="H6" i="1"/>
  <c r="P3" i="5"/>
  <c r="D7" i="1"/>
  <c r="I6" i="1"/>
  <c r="J6" i="1"/>
  <c r="O3" i="4"/>
  <c r="D8" i="1"/>
  <c r="H8" i="1"/>
  <c r="P3" i="4"/>
  <c r="D9" i="1"/>
  <c r="I8" i="1"/>
  <c r="J8" i="1"/>
  <c r="O3" i="3"/>
  <c r="D10" i="1"/>
  <c r="H10" i="1"/>
  <c r="P3" i="3"/>
  <c r="D11" i="1"/>
  <c r="I10" i="1"/>
  <c r="J10" i="1"/>
  <c r="P3" i="7"/>
  <c r="D2" i="1"/>
  <c r="H2" i="1"/>
  <c r="Q3" i="7"/>
  <c r="D3" i="1"/>
  <c r="I2" i="1"/>
  <c r="J2" i="1"/>
  <c r="P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3" i="8"/>
  <c r="F70" i="8"/>
  <c r="G70" i="8"/>
  <c r="H70" i="8"/>
  <c r="F69" i="8"/>
  <c r="G69" i="8"/>
  <c r="H69" i="8"/>
  <c r="F68" i="8"/>
  <c r="G68" i="8"/>
  <c r="H68" i="8"/>
  <c r="F67" i="8"/>
  <c r="G67" i="8"/>
  <c r="H67" i="8"/>
  <c r="F66" i="8"/>
  <c r="G66" i="8"/>
  <c r="H66" i="8"/>
  <c r="F65" i="8"/>
  <c r="G65" i="8"/>
  <c r="H65" i="8"/>
  <c r="F64" i="8"/>
  <c r="G64" i="8"/>
  <c r="H64" i="8"/>
  <c r="F63" i="8"/>
  <c r="G63" i="8"/>
  <c r="H63" i="8"/>
  <c r="F62" i="8"/>
  <c r="G62" i="8"/>
  <c r="H62" i="8"/>
  <c r="F61" i="8"/>
  <c r="G61" i="8"/>
  <c r="H61" i="8"/>
  <c r="F60" i="8"/>
  <c r="G60" i="8"/>
  <c r="H60" i="8"/>
  <c r="F59" i="8"/>
  <c r="G59" i="8"/>
  <c r="H59" i="8"/>
  <c r="F58" i="8"/>
  <c r="G58" i="8"/>
  <c r="H58" i="8"/>
  <c r="F57" i="8"/>
  <c r="G57" i="8"/>
  <c r="H57" i="8"/>
  <c r="F56" i="8"/>
  <c r="G56" i="8"/>
  <c r="H56" i="8"/>
  <c r="F55" i="8"/>
  <c r="G55" i="8"/>
  <c r="H55" i="8"/>
  <c r="F54" i="8"/>
  <c r="G54" i="8"/>
  <c r="H54" i="8"/>
  <c r="F53" i="8"/>
  <c r="G53" i="8"/>
  <c r="H53" i="8"/>
  <c r="F52" i="8"/>
  <c r="G52" i="8"/>
  <c r="H52" i="8"/>
  <c r="F51" i="8"/>
  <c r="G51" i="8"/>
  <c r="H51" i="8"/>
  <c r="F50" i="8"/>
  <c r="G50" i="8"/>
  <c r="H50" i="8"/>
  <c r="F49" i="8"/>
  <c r="G49" i="8"/>
  <c r="H49" i="8"/>
  <c r="F48" i="8"/>
  <c r="G48" i="8"/>
  <c r="H48" i="8"/>
  <c r="F47" i="8"/>
  <c r="G47" i="8"/>
  <c r="H47" i="8"/>
  <c r="F46" i="8"/>
  <c r="G46" i="8"/>
  <c r="H46" i="8"/>
  <c r="F45" i="8"/>
  <c r="G45" i="8"/>
  <c r="H45" i="8"/>
  <c r="F44" i="8"/>
  <c r="G44" i="8"/>
  <c r="H44" i="8"/>
  <c r="F43" i="8"/>
  <c r="G43" i="8"/>
  <c r="H43" i="8"/>
  <c r="F42" i="8"/>
  <c r="G42" i="8"/>
  <c r="H42" i="8"/>
  <c r="F41" i="8"/>
  <c r="G41" i="8"/>
  <c r="H41" i="8"/>
  <c r="F40" i="8"/>
  <c r="G40" i="8"/>
  <c r="H40" i="8"/>
  <c r="F39" i="8"/>
  <c r="G39" i="8"/>
  <c r="H39" i="8"/>
  <c r="F38" i="8"/>
  <c r="G38" i="8"/>
  <c r="H38" i="8"/>
  <c r="F37" i="8"/>
  <c r="G37" i="8"/>
  <c r="H37" i="8"/>
  <c r="F36" i="8"/>
  <c r="G36" i="8"/>
  <c r="H36" i="8"/>
  <c r="F35" i="8"/>
  <c r="G35" i="8"/>
  <c r="H35" i="8"/>
  <c r="F34" i="8"/>
  <c r="G34" i="8"/>
  <c r="H34" i="8"/>
  <c r="F33" i="8"/>
  <c r="G33" i="8"/>
  <c r="H33" i="8"/>
  <c r="F32" i="8"/>
  <c r="G32" i="8"/>
  <c r="H32" i="8"/>
  <c r="F31" i="8"/>
  <c r="G31" i="8"/>
  <c r="H31" i="8"/>
  <c r="F30" i="8"/>
  <c r="G30" i="8"/>
  <c r="H30" i="8"/>
  <c r="F29" i="8"/>
  <c r="G29" i="8"/>
  <c r="H29" i="8"/>
  <c r="F28" i="8"/>
  <c r="G28" i="8"/>
  <c r="H28" i="8"/>
  <c r="F27" i="8"/>
  <c r="G27" i="8"/>
  <c r="H27" i="8"/>
  <c r="F26" i="8"/>
  <c r="G26" i="8"/>
  <c r="H26" i="8"/>
  <c r="F25" i="8"/>
  <c r="G25" i="8"/>
  <c r="H25" i="8"/>
  <c r="F24" i="8"/>
  <c r="G24" i="8"/>
  <c r="H24" i="8"/>
  <c r="F23" i="8"/>
  <c r="G23" i="8"/>
  <c r="H23" i="8"/>
  <c r="F22" i="8"/>
  <c r="G22" i="8"/>
  <c r="H22" i="8"/>
  <c r="F21" i="8"/>
  <c r="G21" i="8"/>
  <c r="H21" i="8"/>
  <c r="F20" i="8"/>
  <c r="G20" i="8"/>
  <c r="H20" i="8"/>
  <c r="F19" i="8"/>
  <c r="G19" i="8"/>
  <c r="H19" i="8"/>
  <c r="F18" i="8"/>
  <c r="G18" i="8"/>
  <c r="H18" i="8"/>
  <c r="F17" i="8"/>
  <c r="G17" i="8"/>
  <c r="H17" i="8"/>
  <c r="F16" i="8"/>
  <c r="G16" i="8"/>
  <c r="H16" i="8"/>
  <c r="F15" i="8"/>
  <c r="G15" i="8"/>
  <c r="H15" i="8"/>
  <c r="F14" i="8"/>
  <c r="G14" i="8"/>
  <c r="H14" i="8"/>
  <c r="F13" i="8"/>
  <c r="G13" i="8"/>
  <c r="H13" i="8"/>
  <c r="F12" i="8"/>
  <c r="G12" i="8"/>
  <c r="H12" i="8"/>
  <c r="F11" i="8"/>
  <c r="G11" i="8"/>
  <c r="H11" i="8"/>
  <c r="F10" i="8"/>
  <c r="G10" i="8"/>
  <c r="H10" i="8"/>
  <c r="F9" i="8"/>
  <c r="G9" i="8"/>
  <c r="H9" i="8"/>
  <c r="F8" i="8"/>
  <c r="G8" i="8"/>
  <c r="H8" i="8"/>
  <c r="F7" i="8"/>
  <c r="G7" i="8"/>
  <c r="H7" i="8"/>
  <c r="F6" i="8"/>
  <c r="G6" i="8"/>
  <c r="H6" i="8"/>
  <c r="F5" i="8"/>
  <c r="G5" i="8"/>
  <c r="H5" i="8"/>
  <c r="F4" i="8"/>
  <c r="G4" i="8"/>
  <c r="H4" i="8"/>
  <c r="F3" i="8"/>
  <c r="G3" i="8"/>
  <c r="H3" i="8"/>
  <c r="F2" i="8"/>
  <c r="G2" i="8"/>
  <c r="H2" i="8"/>
  <c r="Q3" i="3"/>
  <c r="E10" i="1"/>
  <c r="Q3" i="4"/>
  <c r="E8" i="1"/>
  <c r="Q3" i="5"/>
  <c r="E6" i="1"/>
  <c r="R3" i="6"/>
  <c r="E4" i="1"/>
  <c r="R3" i="7"/>
  <c r="E2" i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3" i="3"/>
  <c r="F239" i="3"/>
  <c r="G239" i="3"/>
  <c r="H239" i="3"/>
  <c r="F238" i="3"/>
  <c r="G238" i="3"/>
  <c r="H238" i="3"/>
  <c r="F237" i="3"/>
  <c r="G237" i="3"/>
  <c r="H237" i="3"/>
  <c r="F236" i="3"/>
  <c r="G236" i="3"/>
  <c r="H236" i="3"/>
  <c r="F235" i="3"/>
  <c r="G235" i="3"/>
  <c r="H235" i="3"/>
  <c r="F234" i="3"/>
  <c r="G234" i="3"/>
  <c r="H234" i="3"/>
  <c r="F233" i="3"/>
  <c r="G233" i="3"/>
  <c r="H233" i="3"/>
  <c r="F232" i="3"/>
  <c r="G232" i="3"/>
  <c r="H232" i="3"/>
  <c r="F231" i="3"/>
  <c r="G231" i="3"/>
  <c r="H231" i="3"/>
  <c r="F230" i="3"/>
  <c r="G230" i="3"/>
  <c r="H230" i="3"/>
  <c r="F229" i="3"/>
  <c r="G229" i="3"/>
  <c r="H229" i="3"/>
  <c r="F228" i="3"/>
  <c r="G228" i="3"/>
  <c r="H228" i="3"/>
  <c r="F227" i="3"/>
  <c r="G227" i="3"/>
  <c r="H227" i="3"/>
  <c r="F226" i="3"/>
  <c r="G226" i="3"/>
  <c r="H226" i="3"/>
  <c r="F225" i="3"/>
  <c r="G225" i="3"/>
  <c r="H225" i="3"/>
  <c r="F224" i="3"/>
  <c r="G224" i="3"/>
  <c r="H224" i="3"/>
  <c r="F223" i="3"/>
  <c r="G223" i="3"/>
  <c r="H223" i="3"/>
  <c r="F222" i="3"/>
  <c r="G222" i="3"/>
  <c r="H222" i="3"/>
  <c r="F221" i="3"/>
  <c r="G221" i="3"/>
  <c r="H221" i="3"/>
  <c r="F220" i="3"/>
  <c r="G220" i="3"/>
  <c r="H220" i="3"/>
  <c r="F219" i="3"/>
  <c r="G219" i="3"/>
  <c r="H219" i="3"/>
  <c r="F218" i="3"/>
  <c r="G218" i="3"/>
  <c r="H218" i="3"/>
  <c r="F217" i="3"/>
  <c r="G217" i="3"/>
  <c r="H217" i="3"/>
  <c r="F216" i="3"/>
  <c r="G216" i="3"/>
  <c r="H216" i="3"/>
  <c r="F215" i="3"/>
  <c r="G215" i="3"/>
  <c r="H215" i="3"/>
  <c r="F214" i="3"/>
  <c r="G214" i="3"/>
  <c r="H214" i="3"/>
  <c r="F213" i="3"/>
  <c r="G213" i="3"/>
  <c r="H213" i="3"/>
  <c r="F212" i="3"/>
  <c r="G212" i="3"/>
  <c r="H212" i="3"/>
  <c r="F211" i="3"/>
  <c r="G211" i="3"/>
  <c r="H211" i="3"/>
  <c r="F210" i="3"/>
  <c r="G210" i="3"/>
  <c r="H210" i="3"/>
  <c r="F209" i="3"/>
  <c r="G209" i="3"/>
  <c r="H209" i="3"/>
  <c r="F208" i="3"/>
  <c r="G208" i="3"/>
  <c r="H208" i="3"/>
  <c r="F207" i="3"/>
  <c r="G207" i="3"/>
  <c r="H207" i="3"/>
  <c r="F206" i="3"/>
  <c r="G206" i="3"/>
  <c r="H206" i="3"/>
  <c r="F205" i="3"/>
  <c r="G205" i="3"/>
  <c r="H205" i="3"/>
  <c r="F204" i="3"/>
  <c r="G204" i="3"/>
  <c r="H204" i="3"/>
  <c r="F203" i="3"/>
  <c r="G203" i="3"/>
  <c r="H203" i="3"/>
  <c r="F202" i="3"/>
  <c r="G202" i="3"/>
  <c r="H202" i="3"/>
  <c r="F201" i="3"/>
  <c r="G201" i="3"/>
  <c r="H201" i="3"/>
  <c r="F200" i="3"/>
  <c r="G200" i="3"/>
  <c r="H200" i="3"/>
  <c r="F199" i="3"/>
  <c r="G199" i="3"/>
  <c r="H199" i="3"/>
  <c r="F198" i="3"/>
  <c r="G198" i="3"/>
  <c r="H198" i="3"/>
  <c r="F197" i="3"/>
  <c r="G197" i="3"/>
  <c r="H197" i="3"/>
  <c r="F196" i="3"/>
  <c r="G196" i="3"/>
  <c r="H196" i="3"/>
  <c r="F195" i="3"/>
  <c r="G195" i="3"/>
  <c r="H195" i="3"/>
  <c r="F194" i="3"/>
  <c r="G194" i="3"/>
  <c r="H194" i="3"/>
  <c r="F193" i="3"/>
  <c r="G193" i="3"/>
  <c r="H193" i="3"/>
  <c r="F192" i="3"/>
  <c r="G192" i="3"/>
  <c r="H192" i="3"/>
  <c r="F191" i="3"/>
  <c r="G191" i="3"/>
  <c r="H191" i="3"/>
  <c r="F190" i="3"/>
  <c r="G190" i="3"/>
  <c r="H190" i="3"/>
  <c r="F189" i="3"/>
  <c r="G189" i="3"/>
  <c r="H189" i="3"/>
  <c r="F188" i="3"/>
  <c r="G188" i="3"/>
  <c r="H188" i="3"/>
  <c r="F187" i="3"/>
  <c r="G187" i="3"/>
  <c r="H187" i="3"/>
  <c r="F186" i="3"/>
  <c r="G186" i="3"/>
  <c r="H186" i="3"/>
  <c r="F185" i="3"/>
  <c r="G185" i="3"/>
  <c r="H185" i="3"/>
  <c r="F184" i="3"/>
  <c r="G184" i="3"/>
  <c r="H184" i="3"/>
  <c r="F183" i="3"/>
  <c r="G183" i="3"/>
  <c r="H183" i="3"/>
  <c r="F182" i="3"/>
  <c r="G182" i="3"/>
  <c r="H182" i="3"/>
  <c r="F181" i="3"/>
  <c r="G181" i="3"/>
  <c r="H181" i="3"/>
  <c r="F180" i="3"/>
  <c r="G180" i="3"/>
  <c r="H180" i="3"/>
  <c r="F179" i="3"/>
  <c r="G179" i="3"/>
  <c r="H179" i="3"/>
  <c r="F178" i="3"/>
  <c r="G178" i="3"/>
  <c r="H178" i="3"/>
  <c r="F177" i="3"/>
  <c r="G177" i="3"/>
  <c r="H177" i="3"/>
  <c r="F176" i="3"/>
  <c r="G176" i="3"/>
  <c r="H176" i="3"/>
  <c r="F175" i="3"/>
  <c r="G175" i="3"/>
  <c r="H175" i="3"/>
  <c r="F174" i="3"/>
  <c r="G174" i="3"/>
  <c r="H174" i="3"/>
  <c r="F173" i="3"/>
  <c r="G173" i="3"/>
  <c r="H173" i="3"/>
  <c r="F172" i="3"/>
  <c r="G172" i="3"/>
  <c r="H172" i="3"/>
  <c r="F171" i="3"/>
  <c r="G171" i="3"/>
  <c r="H171" i="3"/>
  <c r="F170" i="3"/>
  <c r="G170" i="3"/>
  <c r="H170" i="3"/>
  <c r="F169" i="3"/>
  <c r="G169" i="3"/>
  <c r="H169" i="3"/>
  <c r="F168" i="3"/>
  <c r="G168" i="3"/>
  <c r="H168" i="3"/>
  <c r="F167" i="3"/>
  <c r="G167" i="3"/>
  <c r="H167" i="3"/>
  <c r="F166" i="3"/>
  <c r="G166" i="3"/>
  <c r="H166" i="3"/>
  <c r="F165" i="3"/>
  <c r="G165" i="3"/>
  <c r="H165" i="3"/>
  <c r="F164" i="3"/>
  <c r="G164" i="3"/>
  <c r="H164" i="3"/>
  <c r="F163" i="3"/>
  <c r="G163" i="3"/>
  <c r="H163" i="3"/>
  <c r="F162" i="3"/>
  <c r="G162" i="3"/>
  <c r="H162" i="3"/>
  <c r="F161" i="3"/>
  <c r="G161" i="3"/>
  <c r="H161" i="3"/>
  <c r="F160" i="3"/>
  <c r="G160" i="3"/>
  <c r="H160" i="3"/>
  <c r="F159" i="3"/>
  <c r="G159" i="3"/>
  <c r="H159" i="3"/>
  <c r="F158" i="3"/>
  <c r="G158" i="3"/>
  <c r="H158" i="3"/>
  <c r="F157" i="3"/>
  <c r="G157" i="3"/>
  <c r="H157" i="3"/>
  <c r="F156" i="3"/>
  <c r="G156" i="3"/>
  <c r="H156" i="3"/>
  <c r="F155" i="3"/>
  <c r="G155" i="3"/>
  <c r="H155" i="3"/>
  <c r="F154" i="3"/>
  <c r="G154" i="3"/>
  <c r="H154" i="3"/>
  <c r="F153" i="3"/>
  <c r="G153" i="3"/>
  <c r="H153" i="3"/>
  <c r="F152" i="3"/>
  <c r="G152" i="3"/>
  <c r="H152" i="3"/>
  <c r="F151" i="3"/>
  <c r="G151" i="3"/>
  <c r="H151" i="3"/>
  <c r="F150" i="3"/>
  <c r="G150" i="3"/>
  <c r="H150" i="3"/>
  <c r="F149" i="3"/>
  <c r="G149" i="3"/>
  <c r="H149" i="3"/>
  <c r="F148" i="3"/>
  <c r="G148" i="3"/>
  <c r="H148" i="3"/>
  <c r="F147" i="3"/>
  <c r="G147" i="3"/>
  <c r="H147" i="3"/>
  <c r="F146" i="3"/>
  <c r="G146" i="3"/>
  <c r="H146" i="3"/>
  <c r="F145" i="3"/>
  <c r="G145" i="3"/>
  <c r="H145" i="3"/>
  <c r="F144" i="3"/>
  <c r="G144" i="3"/>
  <c r="H144" i="3"/>
  <c r="F143" i="3"/>
  <c r="G143" i="3"/>
  <c r="H143" i="3"/>
  <c r="F142" i="3"/>
  <c r="G142" i="3"/>
  <c r="H142" i="3"/>
  <c r="F141" i="3"/>
  <c r="G141" i="3"/>
  <c r="H141" i="3"/>
  <c r="F140" i="3"/>
  <c r="G140" i="3"/>
  <c r="H140" i="3"/>
  <c r="F139" i="3"/>
  <c r="G139" i="3"/>
  <c r="H139" i="3"/>
  <c r="F138" i="3"/>
  <c r="G138" i="3"/>
  <c r="H138" i="3"/>
  <c r="F137" i="3"/>
  <c r="G137" i="3"/>
  <c r="H137" i="3"/>
  <c r="F136" i="3"/>
  <c r="G136" i="3"/>
  <c r="H136" i="3"/>
  <c r="F135" i="3"/>
  <c r="G135" i="3"/>
  <c r="H135" i="3"/>
  <c r="F134" i="3"/>
  <c r="G134" i="3"/>
  <c r="H134" i="3"/>
  <c r="F133" i="3"/>
  <c r="G133" i="3"/>
  <c r="H133" i="3"/>
  <c r="F132" i="3"/>
  <c r="G132" i="3"/>
  <c r="H132" i="3"/>
  <c r="F131" i="3"/>
  <c r="G131" i="3"/>
  <c r="H131" i="3"/>
  <c r="F130" i="3"/>
  <c r="G130" i="3"/>
  <c r="H130" i="3"/>
  <c r="F129" i="3"/>
  <c r="G129" i="3"/>
  <c r="H129" i="3"/>
  <c r="F128" i="3"/>
  <c r="G128" i="3"/>
  <c r="H128" i="3"/>
  <c r="F127" i="3"/>
  <c r="G127" i="3"/>
  <c r="H127" i="3"/>
  <c r="F126" i="3"/>
  <c r="G126" i="3"/>
  <c r="H126" i="3"/>
  <c r="F125" i="3"/>
  <c r="G125" i="3"/>
  <c r="H125" i="3"/>
  <c r="F124" i="3"/>
  <c r="G124" i="3"/>
  <c r="H124" i="3"/>
  <c r="F123" i="3"/>
  <c r="G123" i="3"/>
  <c r="H123" i="3"/>
  <c r="F122" i="3"/>
  <c r="G122" i="3"/>
  <c r="H122" i="3"/>
  <c r="F121" i="3"/>
  <c r="G121" i="3"/>
  <c r="H121" i="3"/>
  <c r="F120" i="3"/>
  <c r="G120" i="3"/>
  <c r="H120" i="3"/>
  <c r="F119" i="3"/>
  <c r="G119" i="3"/>
  <c r="H119" i="3"/>
  <c r="F118" i="3"/>
  <c r="G118" i="3"/>
  <c r="H118" i="3"/>
  <c r="F117" i="3"/>
  <c r="G117" i="3"/>
  <c r="H117" i="3"/>
  <c r="F116" i="3"/>
  <c r="G116" i="3"/>
  <c r="H116" i="3"/>
  <c r="F115" i="3"/>
  <c r="G115" i="3"/>
  <c r="H115" i="3"/>
  <c r="F114" i="3"/>
  <c r="G114" i="3"/>
  <c r="H114" i="3"/>
  <c r="F113" i="3"/>
  <c r="G113" i="3"/>
  <c r="H113" i="3"/>
  <c r="F112" i="3"/>
  <c r="G112" i="3"/>
  <c r="H112" i="3"/>
  <c r="F111" i="3"/>
  <c r="G111" i="3"/>
  <c r="H111" i="3"/>
  <c r="F110" i="3"/>
  <c r="G110" i="3"/>
  <c r="H110" i="3"/>
  <c r="F109" i="3"/>
  <c r="G109" i="3"/>
  <c r="H109" i="3"/>
  <c r="F108" i="3"/>
  <c r="G108" i="3"/>
  <c r="H108" i="3"/>
  <c r="F107" i="3"/>
  <c r="G107" i="3"/>
  <c r="H107" i="3"/>
  <c r="F106" i="3"/>
  <c r="G106" i="3"/>
  <c r="H106" i="3"/>
  <c r="F105" i="3"/>
  <c r="G105" i="3"/>
  <c r="H105" i="3"/>
  <c r="F104" i="3"/>
  <c r="G104" i="3"/>
  <c r="H104" i="3"/>
  <c r="F103" i="3"/>
  <c r="G103" i="3"/>
  <c r="H103" i="3"/>
  <c r="F102" i="3"/>
  <c r="G102" i="3"/>
  <c r="H102" i="3"/>
  <c r="F101" i="3"/>
  <c r="G101" i="3"/>
  <c r="H101" i="3"/>
  <c r="F100" i="3"/>
  <c r="G100" i="3"/>
  <c r="H100" i="3"/>
  <c r="F99" i="3"/>
  <c r="G99" i="3"/>
  <c r="H99" i="3"/>
  <c r="F98" i="3"/>
  <c r="G98" i="3"/>
  <c r="H98" i="3"/>
  <c r="F97" i="3"/>
  <c r="G97" i="3"/>
  <c r="H97" i="3"/>
  <c r="F96" i="3"/>
  <c r="G96" i="3"/>
  <c r="H96" i="3"/>
  <c r="F95" i="3"/>
  <c r="G95" i="3"/>
  <c r="H95" i="3"/>
  <c r="F94" i="3"/>
  <c r="G94" i="3"/>
  <c r="H94" i="3"/>
  <c r="F93" i="3"/>
  <c r="G93" i="3"/>
  <c r="H93" i="3"/>
  <c r="F92" i="3"/>
  <c r="G92" i="3"/>
  <c r="H92" i="3"/>
  <c r="F91" i="3"/>
  <c r="G91" i="3"/>
  <c r="H91" i="3"/>
  <c r="F90" i="3"/>
  <c r="G90" i="3"/>
  <c r="H90" i="3"/>
  <c r="F89" i="3"/>
  <c r="G89" i="3"/>
  <c r="H89" i="3"/>
  <c r="F88" i="3"/>
  <c r="G88" i="3"/>
  <c r="H88" i="3"/>
  <c r="F87" i="3"/>
  <c r="G87" i="3"/>
  <c r="H87" i="3"/>
  <c r="F86" i="3"/>
  <c r="G86" i="3"/>
  <c r="H86" i="3"/>
  <c r="F85" i="3"/>
  <c r="G85" i="3"/>
  <c r="H85" i="3"/>
  <c r="F84" i="3"/>
  <c r="G84" i="3"/>
  <c r="H84" i="3"/>
  <c r="F83" i="3"/>
  <c r="G83" i="3"/>
  <c r="H83" i="3"/>
  <c r="F82" i="3"/>
  <c r="G82" i="3"/>
  <c r="H82" i="3"/>
  <c r="F81" i="3"/>
  <c r="G81" i="3"/>
  <c r="H81" i="3"/>
  <c r="F80" i="3"/>
  <c r="G80" i="3"/>
  <c r="H80" i="3"/>
  <c r="F79" i="3"/>
  <c r="G79" i="3"/>
  <c r="H79" i="3"/>
  <c r="F78" i="3"/>
  <c r="G78" i="3"/>
  <c r="H78" i="3"/>
  <c r="F77" i="3"/>
  <c r="G77" i="3"/>
  <c r="H77" i="3"/>
  <c r="F76" i="3"/>
  <c r="G76" i="3"/>
  <c r="H76" i="3"/>
  <c r="F75" i="3"/>
  <c r="G75" i="3"/>
  <c r="H75" i="3"/>
  <c r="F74" i="3"/>
  <c r="G74" i="3"/>
  <c r="H74" i="3"/>
  <c r="F73" i="3"/>
  <c r="G73" i="3"/>
  <c r="H73" i="3"/>
  <c r="F72" i="3"/>
  <c r="G72" i="3"/>
  <c r="H72" i="3"/>
  <c r="F71" i="3"/>
  <c r="G71" i="3"/>
  <c r="H71" i="3"/>
  <c r="F70" i="3"/>
  <c r="G70" i="3"/>
  <c r="H70" i="3"/>
  <c r="F69" i="3"/>
  <c r="G69" i="3"/>
  <c r="H69" i="3"/>
  <c r="F68" i="3"/>
  <c r="G68" i="3"/>
  <c r="H68" i="3"/>
  <c r="F67" i="3"/>
  <c r="G67" i="3"/>
  <c r="H67" i="3"/>
  <c r="F66" i="3"/>
  <c r="G66" i="3"/>
  <c r="H66" i="3"/>
  <c r="F65" i="3"/>
  <c r="G65" i="3"/>
  <c r="H65" i="3"/>
  <c r="F64" i="3"/>
  <c r="G64" i="3"/>
  <c r="H64" i="3"/>
  <c r="F63" i="3"/>
  <c r="G63" i="3"/>
  <c r="H63" i="3"/>
  <c r="F62" i="3"/>
  <c r="G62" i="3"/>
  <c r="H62" i="3"/>
  <c r="F61" i="3"/>
  <c r="G61" i="3"/>
  <c r="H61" i="3"/>
  <c r="F60" i="3"/>
  <c r="G60" i="3"/>
  <c r="H60" i="3"/>
  <c r="F59" i="3"/>
  <c r="G59" i="3"/>
  <c r="H59" i="3"/>
  <c r="F58" i="3"/>
  <c r="G58" i="3"/>
  <c r="H58" i="3"/>
  <c r="F57" i="3"/>
  <c r="G57" i="3"/>
  <c r="H57" i="3"/>
  <c r="F56" i="3"/>
  <c r="G56" i="3"/>
  <c r="H56" i="3"/>
  <c r="F55" i="3"/>
  <c r="G55" i="3"/>
  <c r="H55" i="3"/>
  <c r="F54" i="3"/>
  <c r="G54" i="3"/>
  <c r="H54" i="3"/>
  <c r="F53" i="3"/>
  <c r="G53" i="3"/>
  <c r="H53" i="3"/>
  <c r="F52" i="3"/>
  <c r="G52" i="3"/>
  <c r="H52" i="3"/>
  <c r="F51" i="3"/>
  <c r="G51" i="3"/>
  <c r="H51" i="3"/>
  <c r="F50" i="3"/>
  <c r="G50" i="3"/>
  <c r="H50" i="3"/>
  <c r="F49" i="3"/>
  <c r="G49" i="3"/>
  <c r="H49" i="3"/>
  <c r="F48" i="3"/>
  <c r="G48" i="3"/>
  <c r="H48" i="3"/>
  <c r="F47" i="3"/>
  <c r="G47" i="3"/>
  <c r="H47" i="3"/>
  <c r="F46" i="3"/>
  <c r="G46" i="3"/>
  <c r="H46" i="3"/>
  <c r="F45" i="3"/>
  <c r="G45" i="3"/>
  <c r="H45" i="3"/>
  <c r="F44" i="3"/>
  <c r="G44" i="3"/>
  <c r="H44" i="3"/>
  <c r="F43" i="3"/>
  <c r="G43" i="3"/>
  <c r="H43" i="3"/>
  <c r="F42" i="3"/>
  <c r="G42" i="3"/>
  <c r="H42" i="3"/>
  <c r="F41" i="3"/>
  <c r="G41" i="3"/>
  <c r="H41" i="3"/>
  <c r="F40" i="3"/>
  <c r="G40" i="3"/>
  <c r="H40" i="3"/>
  <c r="F39" i="3"/>
  <c r="G39" i="3"/>
  <c r="H39" i="3"/>
  <c r="F38" i="3"/>
  <c r="G38" i="3"/>
  <c r="H38" i="3"/>
  <c r="F37" i="3"/>
  <c r="G37" i="3"/>
  <c r="H37" i="3"/>
  <c r="F36" i="3"/>
  <c r="G36" i="3"/>
  <c r="H36" i="3"/>
  <c r="F35" i="3"/>
  <c r="G35" i="3"/>
  <c r="H35" i="3"/>
  <c r="F34" i="3"/>
  <c r="G34" i="3"/>
  <c r="H34" i="3"/>
  <c r="F33" i="3"/>
  <c r="G33" i="3"/>
  <c r="H33" i="3"/>
  <c r="F32" i="3"/>
  <c r="G32" i="3"/>
  <c r="H32" i="3"/>
  <c r="F31" i="3"/>
  <c r="G31" i="3"/>
  <c r="H31" i="3"/>
  <c r="F30" i="3"/>
  <c r="G30" i="3"/>
  <c r="H30" i="3"/>
  <c r="F29" i="3"/>
  <c r="G29" i="3"/>
  <c r="H29" i="3"/>
  <c r="F28" i="3"/>
  <c r="G28" i="3"/>
  <c r="H28" i="3"/>
  <c r="F27" i="3"/>
  <c r="G27" i="3"/>
  <c r="H27" i="3"/>
  <c r="F26" i="3"/>
  <c r="G26" i="3"/>
  <c r="H26" i="3"/>
  <c r="F25" i="3"/>
  <c r="G25" i="3"/>
  <c r="H25" i="3"/>
  <c r="F24" i="3"/>
  <c r="G24" i="3"/>
  <c r="H24" i="3"/>
  <c r="F23" i="3"/>
  <c r="G23" i="3"/>
  <c r="H23" i="3"/>
  <c r="F22" i="3"/>
  <c r="G22" i="3"/>
  <c r="H22" i="3"/>
  <c r="F21" i="3"/>
  <c r="G21" i="3"/>
  <c r="H21" i="3"/>
  <c r="F20" i="3"/>
  <c r="G20" i="3"/>
  <c r="H20" i="3"/>
  <c r="F19" i="3"/>
  <c r="G19" i="3"/>
  <c r="H19" i="3"/>
  <c r="F18" i="3"/>
  <c r="G18" i="3"/>
  <c r="H18" i="3"/>
  <c r="F17" i="3"/>
  <c r="G17" i="3"/>
  <c r="H17" i="3"/>
  <c r="F16" i="3"/>
  <c r="G16" i="3"/>
  <c r="H16" i="3"/>
  <c r="F15" i="3"/>
  <c r="G15" i="3"/>
  <c r="H15" i="3"/>
  <c r="F14" i="3"/>
  <c r="G14" i="3"/>
  <c r="H14" i="3"/>
  <c r="F13" i="3"/>
  <c r="G13" i="3"/>
  <c r="H13" i="3"/>
  <c r="F12" i="3"/>
  <c r="G12" i="3"/>
  <c r="H12" i="3"/>
  <c r="F11" i="3"/>
  <c r="G11" i="3"/>
  <c r="H11" i="3"/>
  <c r="F10" i="3"/>
  <c r="G10" i="3"/>
  <c r="H10" i="3"/>
  <c r="F9" i="3"/>
  <c r="G9" i="3"/>
  <c r="H9" i="3"/>
  <c r="F8" i="3"/>
  <c r="G8" i="3"/>
  <c r="H8" i="3"/>
  <c r="F7" i="3"/>
  <c r="G7" i="3"/>
  <c r="H7" i="3"/>
  <c r="F6" i="3"/>
  <c r="G6" i="3"/>
  <c r="H6" i="3"/>
  <c r="F5" i="3"/>
  <c r="G5" i="3"/>
  <c r="H5" i="3"/>
  <c r="F4" i="3"/>
  <c r="G4" i="3"/>
  <c r="H4" i="3"/>
  <c r="F3" i="3"/>
  <c r="G3" i="3"/>
  <c r="H3" i="3"/>
  <c r="F2" i="3"/>
  <c r="G2" i="3"/>
  <c r="H2" i="3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3" i="4"/>
  <c r="F288" i="4"/>
  <c r="G288" i="4"/>
  <c r="H288" i="4"/>
  <c r="F289" i="4"/>
  <c r="G289" i="4"/>
  <c r="H289" i="4"/>
  <c r="F290" i="4"/>
  <c r="G290" i="4"/>
  <c r="H290" i="4"/>
  <c r="F291" i="4"/>
  <c r="G291" i="4"/>
  <c r="H291" i="4"/>
  <c r="F292" i="4"/>
  <c r="G292" i="4"/>
  <c r="H292" i="4"/>
  <c r="F293" i="4"/>
  <c r="G293" i="4"/>
  <c r="H293" i="4"/>
  <c r="F294" i="4"/>
  <c r="G294" i="4"/>
  <c r="H294" i="4"/>
  <c r="F295" i="4"/>
  <c r="G295" i="4"/>
  <c r="H295" i="4"/>
  <c r="F296" i="4"/>
  <c r="G296" i="4"/>
  <c r="H296" i="4"/>
  <c r="F297" i="4"/>
  <c r="G297" i="4"/>
  <c r="H297" i="4"/>
  <c r="F298" i="4"/>
  <c r="G298" i="4"/>
  <c r="H298" i="4"/>
  <c r="F299" i="4"/>
  <c r="G299" i="4"/>
  <c r="H299" i="4"/>
  <c r="F300" i="4"/>
  <c r="G300" i="4"/>
  <c r="H300" i="4"/>
  <c r="F301" i="4"/>
  <c r="G301" i="4"/>
  <c r="H301" i="4"/>
  <c r="F302" i="4"/>
  <c r="G302" i="4"/>
  <c r="H302" i="4"/>
  <c r="F303" i="4"/>
  <c r="G303" i="4"/>
  <c r="H303" i="4"/>
  <c r="F304" i="4"/>
  <c r="G304" i="4"/>
  <c r="H304" i="4"/>
  <c r="F305" i="4"/>
  <c r="G305" i="4"/>
  <c r="H305" i="4"/>
  <c r="F306" i="4"/>
  <c r="G306" i="4"/>
  <c r="H306" i="4"/>
  <c r="F307" i="4"/>
  <c r="G307" i="4"/>
  <c r="H307" i="4"/>
  <c r="F308" i="4"/>
  <c r="G308" i="4"/>
  <c r="H308" i="4"/>
  <c r="F309" i="4"/>
  <c r="G309" i="4"/>
  <c r="H309" i="4"/>
  <c r="F310" i="4"/>
  <c r="G310" i="4"/>
  <c r="H310" i="4"/>
  <c r="F311" i="4"/>
  <c r="G311" i="4"/>
  <c r="H311" i="4"/>
  <c r="F312" i="4"/>
  <c r="G312" i="4"/>
  <c r="H312" i="4"/>
  <c r="F313" i="4"/>
  <c r="G313" i="4"/>
  <c r="H313" i="4"/>
  <c r="F314" i="4"/>
  <c r="G314" i="4"/>
  <c r="H314" i="4"/>
  <c r="F315" i="4"/>
  <c r="G315" i="4"/>
  <c r="H315" i="4"/>
  <c r="F316" i="4"/>
  <c r="G316" i="4"/>
  <c r="H316" i="4"/>
  <c r="F317" i="4"/>
  <c r="G317" i="4"/>
  <c r="H317" i="4"/>
  <c r="F318" i="4"/>
  <c r="G318" i="4"/>
  <c r="H318" i="4"/>
  <c r="F319" i="4"/>
  <c r="G319" i="4"/>
  <c r="H319" i="4"/>
  <c r="F320" i="4"/>
  <c r="G320" i="4"/>
  <c r="H320" i="4"/>
  <c r="F321" i="4"/>
  <c r="G321" i="4"/>
  <c r="H321" i="4"/>
  <c r="F322" i="4"/>
  <c r="G322" i="4"/>
  <c r="H322" i="4"/>
  <c r="F323" i="4"/>
  <c r="G323" i="4"/>
  <c r="H323" i="4"/>
  <c r="F324" i="4"/>
  <c r="G324" i="4"/>
  <c r="H324" i="4"/>
  <c r="F325" i="4"/>
  <c r="G325" i="4"/>
  <c r="H325" i="4"/>
  <c r="F326" i="4"/>
  <c r="G326" i="4"/>
  <c r="H326" i="4"/>
  <c r="F327" i="4"/>
  <c r="G327" i="4"/>
  <c r="H327" i="4"/>
  <c r="F328" i="4"/>
  <c r="G328" i="4"/>
  <c r="H328" i="4"/>
  <c r="F329" i="4"/>
  <c r="G329" i="4"/>
  <c r="H329" i="4"/>
  <c r="F330" i="4"/>
  <c r="G330" i="4"/>
  <c r="H330" i="4"/>
  <c r="F331" i="4"/>
  <c r="G331" i="4"/>
  <c r="H331" i="4"/>
  <c r="F332" i="4"/>
  <c r="G332" i="4"/>
  <c r="H332" i="4"/>
  <c r="F333" i="4"/>
  <c r="G333" i="4"/>
  <c r="H333" i="4"/>
  <c r="F334" i="4"/>
  <c r="G334" i="4"/>
  <c r="H334" i="4"/>
  <c r="F335" i="4"/>
  <c r="G335" i="4"/>
  <c r="H335" i="4"/>
  <c r="F336" i="4"/>
  <c r="G336" i="4"/>
  <c r="H336" i="4"/>
  <c r="F337" i="4"/>
  <c r="G337" i="4"/>
  <c r="H337" i="4"/>
  <c r="F338" i="4"/>
  <c r="G338" i="4"/>
  <c r="H338" i="4"/>
  <c r="F339" i="4"/>
  <c r="G339" i="4"/>
  <c r="H339" i="4"/>
  <c r="F340" i="4"/>
  <c r="G340" i="4"/>
  <c r="H340" i="4"/>
  <c r="F341" i="4"/>
  <c r="G341" i="4"/>
  <c r="H341" i="4"/>
  <c r="F342" i="4"/>
  <c r="G342" i="4"/>
  <c r="H342" i="4"/>
  <c r="F343" i="4"/>
  <c r="G343" i="4"/>
  <c r="H343" i="4"/>
  <c r="F344" i="4"/>
  <c r="G344" i="4"/>
  <c r="H344" i="4"/>
  <c r="F345" i="4"/>
  <c r="G345" i="4"/>
  <c r="H345" i="4"/>
  <c r="F346" i="4"/>
  <c r="G346" i="4"/>
  <c r="H346" i="4"/>
  <c r="F347" i="4"/>
  <c r="G347" i="4"/>
  <c r="H347" i="4"/>
  <c r="F348" i="4"/>
  <c r="G348" i="4"/>
  <c r="H348" i="4"/>
  <c r="F349" i="4"/>
  <c r="G349" i="4"/>
  <c r="H349" i="4"/>
  <c r="F350" i="4"/>
  <c r="G350" i="4"/>
  <c r="H350" i="4"/>
  <c r="F351" i="4"/>
  <c r="G351" i="4"/>
  <c r="H351" i="4"/>
  <c r="F352" i="4"/>
  <c r="G352" i="4"/>
  <c r="H352" i="4"/>
  <c r="F353" i="4"/>
  <c r="G353" i="4"/>
  <c r="H353" i="4"/>
  <c r="F354" i="4"/>
  <c r="G354" i="4"/>
  <c r="H354" i="4"/>
  <c r="F355" i="4"/>
  <c r="G355" i="4"/>
  <c r="H355" i="4"/>
  <c r="F356" i="4"/>
  <c r="G356" i="4"/>
  <c r="H356" i="4"/>
  <c r="F357" i="4"/>
  <c r="G357" i="4"/>
  <c r="H357" i="4"/>
  <c r="F358" i="4"/>
  <c r="G358" i="4"/>
  <c r="H358" i="4"/>
  <c r="F359" i="4"/>
  <c r="G359" i="4"/>
  <c r="H359" i="4"/>
  <c r="F360" i="4"/>
  <c r="G360" i="4"/>
  <c r="H360" i="4"/>
  <c r="F361" i="4"/>
  <c r="G361" i="4"/>
  <c r="H361" i="4"/>
  <c r="F362" i="4"/>
  <c r="G362" i="4"/>
  <c r="H362" i="4"/>
  <c r="F363" i="4"/>
  <c r="G363" i="4"/>
  <c r="H363" i="4"/>
  <c r="F364" i="4"/>
  <c r="G364" i="4"/>
  <c r="H364" i="4"/>
  <c r="F365" i="4"/>
  <c r="G365" i="4"/>
  <c r="H365" i="4"/>
  <c r="F366" i="4"/>
  <c r="G366" i="4"/>
  <c r="H366" i="4"/>
  <c r="F367" i="4"/>
  <c r="G367" i="4"/>
  <c r="H367" i="4"/>
  <c r="F368" i="4"/>
  <c r="G368" i="4"/>
  <c r="H368" i="4"/>
  <c r="F369" i="4"/>
  <c r="G369" i="4"/>
  <c r="H369" i="4"/>
  <c r="F370" i="4"/>
  <c r="G370" i="4"/>
  <c r="H370" i="4"/>
  <c r="F371" i="4"/>
  <c r="G371" i="4"/>
  <c r="H371" i="4"/>
  <c r="F372" i="4"/>
  <c r="G372" i="4"/>
  <c r="H372" i="4"/>
  <c r="F373" i="4"/>
  <c r="G373" i="4"/>
  <c r="H373" i="4"/>
  <c r="F374" i="4"/>
  <c r="G374" i="4"/>
  <c r="H374" i="4"/>
  <c r="F375" i="4"/>
  <c r="G375" i="4"/>
  <c r="H375" i="4"/>
  <c r="F376" i="4"/>
  <c r="G376" i="4"/>
  <c r="H376" i="4"/>
  <c r="F377" i="4"/>
  <c r="G377" i="4"/>
  <c r="H377" i="4"/>
  <c r="F378" i="4"/>
  <c r="G378" i="4"/>
  <c r="H378" i="4"/>
  <c r="F379" i="4"/>
  <c r="G379" i="4"/>
  <c r="H379" i="4"/>
  <c r="F380" i="4"/>
  <c r="G380" i="4"/>
  <c r="H380" i="4"/>
  <c r="F381" i="4"/>
  <c r="G381" i="4"/>
  <c r="H381" i="4"/>
  <c r="F382" i="4"/>
  <c r="G382" i="4"/>
  <c r="H382" i="4"/>
  <c r="F383" i="4"/>
  <c r="G383" i="4"/>
  <c r="H383" i="4"/>
  <c r="F384" i="4"/>
  <c r="G384" i="4"/>
  <c r="H384" i="4"/>
  <c r="F385" i="4"/>
  <c r="G385" i="4"/>
  <c r="H385" i="4"/>
  <c r="F386" i="4"/>
  <c r="G386" i="4"/>
  <c r="H386" i="4"/>
  <c r="F387" i="4"/>
  <c r="G387" i="4"/>
  <c r="H387" i="4"/>
  <c r="F388" i="4"/>
  <c r="G388" i="4"/>
  <c r="H388" i="4"/>
  <c r="F389" i="4"/>
  <c r="G389" i="4"/>
  <c r="H389" i="4"/>
  <c r="F390" i="4"/>
  <c r="G390" i="4"/>
  <c r="H390" i="4"/>
  <c r="F391" i="4"/>
  <c r="G391" i="4"/>
  <c r="H391" i="4"/>
  <c r="F392" i="4"/>
  <c r="G392" i="4"/>
  <c r="H392" i="4"/>
  <c r="F393" i="4"/>
  <c r="G393" i="4"/>
  <c r="H393" i="4"/>
  <c r="F394" i="4"/>
  <c r="G394" i="4"/>
  <c r="H394" i="4"/>
  <c r="F395" i="4"/>
  <c r="G395" i="4"/>
  <c r="H395" i="4"/>
  <c r="F396" i="4"/>
  <c r="G396" i="4"/>
  <c r="H396" i="4"/>
  <c r="F397" i="4"/>
  <c r="G397" i="4"/>
  <c r="H397" i="4"/>
  <c r="F398" i="4"/>
  <c r="G398" i="4"/>
  <c r="H398" i="4"/>
  <c r="F399" i="4"/>
  <c r="G399" i="4"/>
  <c r="H399" i="4"/>
  <c r="F400" i="4"/>
  <c r="G400" i="4"/>
  <c r="H400" i="4"/>
  <c r="F401" i="4"/>
  <c r="G401" i="4"/>
  <c r="H401" i="4"/>
  <c r="F402" i="4"/>
  <c r="G402" i="4"/>
  <c r="H402" i="4"/>
  <c r="F403" i="4"/>
  <c r="G403" i="4"/>
  <c r="H403" i="4"/>
  <c r="F404" i="4"/>
  <c r="G404" i="4"/>
  <c r="H404" i="4"/>
  <c r="F405" i="4"/>
  <c r="G405" i="4"/>
  <c r="H405" i="4"/>
  <c r="F406" i="4"/>
  <c r="G406" i="4"/>
  <c r="H406" i="4"/>
  <c r="F407" i="4"/>
  <c r="G407" i="4"/>
  <c r="H407" i="4"/>
  <c r="F408" i="4"/>
  <c r="G408" i="4"/>
  <c r="H408" i="4"/>
  <c r="F409" i="4"/>
  <c r="G409" i="4"/>
  <c r="H409" i="4"/>
  <c r="F410" i="4"/>
  <c r="G410" i="4"/>
  <c r="H410" i="4"/>
  <c r="F411" i="4"/>
  <c r="G411" i="4"/>
  <c r="H411" i="4"/>
  <c r="F412" i="4"/>
  <c r="G412" i="4"/>
  <c r="H412" i="4"/>
  <c r="F413" i="4"/>
  <c r="G413" i="4"/>
  <c r="H413" i="4"/>
  <c r="F414" i="4"/>
  <c r="G414" i="4"/>
  <c r="H414" i="4"/>
  <c r="F415" i="4"/>
  <c r="G415" i="4"/>
  <c r="H415" i="4"/>
  <c r="F416" i="4"/>
  <c r="G416" i="4"/>
  <c r="H416" i="4"/>
  <c r="F417" i="4"/>
  <c r="G417" i="4"/>
  <c r="H417" i="4"/>
  <c r="F418" i="4"/>
  <c r="G418" i="4"/>
  <c r="H418" i="4"/>
  <c r="F419" i="4"/>
  <c r="G419" i="4"/>
  <c r="H419" i="4"/>
  <c r="F420" i="4"/>
  <c r="G420" i="4"/>
  <c r="H420" i="4"/>
  <c r="F421" i="4"/>
  <c r="G421" i="4"/>
  <c r="H421" i="4"/>
  <c r="F422" i="4"/>
  <c r="G422" i="4"/>
  <c r="H422" i="4"/>
  <c r="F423" i="4"/>
  <c r="G423" i="4"/>
  <c r="H423" i="4"/>
  <c r="F424" i="4"/>
  <c r="G424" i="4"/>
  <c r="H424" i="4"/>
  <c r="F425" i="4"/>
  <c r="G425" i="4"/>
  <c r="H425" i="4"/>
  <c r="F426" i="4"/>
  <c r="G426" i="4"/>
  <c r="H426" i="4"/>
  <c r="F427" i="4"/>
  <c r="G427" i="4"/>
  <c r="H427" i="4"/>
  <c r="F428" i="4"/>
  <c r="G428" i="4"/>
  <c r="H428" i="4"/>
  <c r="F429" i="4"/>
  <c r="G429" i="4"/>
  <c r="H429" i="4"/>
  <c r="F430" i="4"/>
  <c r="G430" i="4"/>
  <c r="H430" i="4"/>
  <c r="F431" i="4"/>
  <c r="G431" i="4"/>
  <c r="H431" i="4"/>
  <c r="F432" i="4"/>
  <c r="G432" i="4"/>
  <c r="H432" i="4"/>
  <c r="F433" i="4"/>
  <c r="G433" i="4"/>
  <c r="H433" i="4"/>
  <c r="F434" i="4"/>
  <c r="G434" i="4"/>
  <c r="H434" i="4"/>
  <c r="F435" i="4"/>
  <c r="G435" i="4"/>
  <c r="H435" i="4"/>
  <c r="F436" i="4"/>
  <c r="G436" i="4"/>
  <c r="H436" i="4"/>
  <c r="F437" i="4"/>
  <c r="G437" i="4"/>
  <c r="H437" i="4"/>
  <c r="F438" i="4"/>
  <c r="G438" i="4"/>
  <c r="H438" i="4"/>
  <c r="F439" i="4"/>
  <c r="G439" i="4"/>
  <c r="H439" i="4"/>
  <c r="F440" i="4"/>
  <c r="G440" i="4"/>
  <c r="H440" i="4"/>
  <c r="F441" i="4"/>
  <c r="G441" i="4"/>
  <c r="H441" i="4"/>
  <c r="F442" i="4"/>
  <c r="G442" i="4"/>
  <c r="H442" i="4"/>
  <c r="F443" i="4"/>
  <c r="G443" i="4"/>
  <c r="H443" i="4"/>
  <c r="F444" i="4"/>
  <c r="G444" i="4"/>
  <c r="H444" i="4"/>
  <c r="F445" i="4"/>
  <c r="G445" i="4"/>
  <c r="H445" i="4"/>
  <c r="F446" i="4"/>
  <c r="G446" i="4"/>
  <c r="H446" i="4"/>
  <c r="F447" i="4"/>
  <c r="G447" i="4"/>
  <c r="H447" i="4"/>
  <c r="F448" i="4"/>
  <c r="G448" i="4"/>
  <c r="H448" i="4"/>
  <c r="F449" i="4"/>
  <c r="G449" i="4"/>
  <c r="H449" i="4"/>
  <c r="F450" i="4"/>
  <c r="G450" i="4"/>
  <c r="H450" i="4"/>
  <c r="F451" i="4"/>
  <c r="G451" i="4"/>
  <c r="H451" i="4"/>
  <c r="F452" i="4"/>
  <c r="G452" i="4"/>
  <c r="H452" i="4"/>
  <c r="F453" i="4"/>
  <c r="G453" i="4"/>
  <c r="H453" i="4"/>
  <c r="F454" i="4"/>
  <c r="G454" i="4"/>
  <c r="H454" i="4"/>
  <c r="F455" i="4"/>
  <c r="G455" i="4"/>
  <c r="H455" i="4"/>
  <c r="F456" i="4"/>
  <c r="G456" i="4"/>
  <c r="H456" i="4"/>
  <c r="F457" i="4"/>
  <c r="G457" i="4"/>
  <c r="H457" i="4"/>
  <c r="F458" i="4"/>
  <c r="G458" i="4"/>
  <c r="H458" i="4"/>
  <c r="F459" i="4"/>
  <c r="G459" i="4"/>
  <c r="H459" i="4"/>
  <c r="F460" i="4"/>
  <c r="G460" i="4"/>
  <c r="H460" i="4"/>
  <c r="F461" i="4"/>
  <c r="G461" i="4"/>
  <c r="H461" i="4"/>
  <c r="F462" i="4"/>
  <c r="G462" i="4"/>
  <c r="H462" i="4"/>
  <c r="F463" i="4"/>
  <c r="G463" i="4"/>
  <c r="H463" i="4"/>
  <c r="F464" i="4"/>
  <c r="G464" i="4"/>
  <c r="H464" i="4"/>
  <c r="F465" i="4"/>
  <c r="G465" i="4"/>
  <c r="H465" i="4"/>
  <c r="F466" i="4"/>
  <c r="G466" i="4"/>
  <c r="H466" i="4"/>
  <c r="F467" i="4"/>
  <c r="G467" i="4"/>
  <c r="H467" i="4"/>
  <c r="F468" i="4"/>
  <c r="G468" i="4"/>
  <c r="H468" i="4"/>
  <c r="F469" i="4"/>
  <c r="G469" i="4"/>
  <c r="H469" i="4"/>
  <c r="F470" i="4"/>
  <c r="G470" i="4"/>
  <c r="H470" i="4"/>
  <c r="F471" i="4"/>
  <c r="G471" i="4"/>
  <c r="H471" i="4"/>
  <c r="F472" i="4"/>
  <c r="G472" i="4"/>
  <c r="H472" i="4"/>
  <c r="F473" i="4"/>
  <c r="G473" i="4"/>
  <c r="H473" i="4"/>
  <c r="F474" i="4"/>
  <c r="G474" i="4"/>
  <c r="H474" i="4"/>
  <c r="F475" i="4"/>
  <c r="G475" i="4"/>
  <c r="H475" i="4"/>
  <c r="F476" i="4"/>
  <c r="G476" i="4"/>
  <c r="H476" i="4"/>
  <c r="F477" i="4"/>
  <c r="G477" i="4"/>
  <c r="H477" i="4"/>
  <c r="F478" i="4"/>
  <c r="G478" i="4"/>
  <c r="H478" i="4"/>
  <c r="F479" i="4"/>
  <c r="G479" i="4"/>
  <c r="H479" i="4"/>
  <c r="F480" i="4"/>
  <c r="G480" i="4"/>
  <c r="H480" i="4"/>
  <c r="F481" i="4"/>
  <c r="G481" i="4"/>
  <c r="H481" i="4"/>
  <c r="F482" i="4"/>
  <c r="G482" i="4"/>
  <c r="H482" i="4"/>
  <c r="F483" i="4"/>
  <c r="G483" i="4"/>
  <c r="H483" i="4"/>
  <c r="F484" i="4"/>
  <c r="G484" i="4"/>
  <c r="H484" i="4"/>
  <c r="F485" i="4"/>
  <c r="G485" i="4"/>
  <c r="H485" i="4"/>
  <c r="F486" i="4"/>
  <c r="G486" i="4"/>
  <c r="H486" i="4"/>
  <c r="F487" i="4"/>
  <c r="G487" i="4"/>
  <c r="H487" i="4"/>
  <c r="F488" i="4"/>
  <c r="G488" i="4"/>
  <c r="H488" i="4"/>
  <c r="F489" i="4"/>
  <c r="G489" i="4"/>
  <c r="H489" i="4"/>
  <c r="F490" i="4"/>
  <c r="G490" i="4"/>
  <c r="H490" i="4"/>
  <c r="F491" i="4"/>
  <c r="G491" i="4"/>
  <c r="H491" i="4"/>
  <c r="F492" i="4"/>
  <c r="G492" i="4"/>
  <c r="H492" i="4"/>
  <c r="F493" i="4"/>
  <c r="G493" i="4"/>
  <c r="H493" i="4"/>
  <c r="F494" i="4"/>
  <c r="G494" i="4"/>
  <c r="H494" i="4"/>
  <c r="F495" i="4"/>
  <c r="G495" i="4"/>
  <c r="H495" i="4"/>
  <c r="F496" i="4"/>
  <c r="G496" i="4"/>
  <c r="H496" i="4"/>
  <c r="F497" i="4"/>
  <c r="G497" i="4"/>
  <c r="H497" i="4"/>
  <c r="F498" i="4"/>
  <c r="G498" i="4"/>
  <c r="H498" i="4"/>
  <c r="F499" i="4"/>
  <c r="G499" i="4"/>
  <c r="H499" i="4"/>
  <c r="F500" i="4"/>
  <c r="G500" i="4"/>
  <c r="H500" i="4"/>
  <c r="F501" i="4"/>
  <c r="G501" i="4"/>
  <c r="H501" i="4"/>
  <c r="F502" i="4"/>
  <c r="G502" i="4"/>
  <c r="H502" i="4"/>
  <c r="F503" i="4"/>
  <c r="G503" i="4"/>
  <c r="H503" i="4"/>
  <c r="F504" i="4"/>
  <c r="G504" i="4"/>
  <c r="H504" i="4"/>
  <c r="F505" i="4"/>
  <c r="G505" i="4"/>
  <c r="H505" i="4"/>
  <c r="F506" i="4"/>
  <c r="G506" i="4"/>
  <c r="H506" i="4"/>
  <c r="F507" i="4"/>
  <c r="G507" i="4"/>
  <c r="H507" i="4"/>
  <c r="F508" i="4"/>
  <c r="G508" i="4"/>
  <c r="H508" i="4"/>
  <c r="F509" i="4"/>
  <c r="G509" i="4"/>
  <c r="H509" i="4"/>
  <c r="F510" i="4"/>
  <c r="G510" i="4"/>
  <c r="H510" i="4"/>
  <c r="F511" i="4"/>
  <c r="G511" i="4"/>
  <c r="H511" i="4"/>
  <c r="F512" i="4"/>
  <c r="G512" i="4"/>
  <c r="H512" i="4"/>
  <c r="F513" i="4"/>
  <c r="G513" i="4"/>
  <c r="H513" i="4"/>
  <c r="F514" i="4"/>
  <c r="G514" i="4"/>
  <c r="H514" i="4"/>
  <c r="F515" i="4"/>
  <c r="G515" i="4"/>
  <c r="H515" i="4"/>
  <c r="F516" i="4"/>
  <c r="G516" i="4"/>
  <c r="H516" i="4"/>
  <c r="F517" i="4"/>
  <c r="G517" i="4"/>
  <c r="H517" i="4"/>
  <c r="F518" i="4"/>
  <c r="G518" i="4"/>
  <c r="H518" i="4"/>
  <c r="F519" i="4"/>
  <c r="G519" i="4"/>
  <c r="H519" i="4"/>
  <c r="F520" i="4"/>
  <c r="G520" i="4"/>
  <c r="H520" i="4"/>
  <c r="F521" i="4"/>
  <c r="G521" i="4"/>
  <c r="H521" i="4"/>
  <c r="F522" i="4"/>
  <c r="G522" i="4"/>
  <c r="H522" i="4"/>
  <c r="F523" i="4"/>
  <c r="G523" i="4"/>
  <c r="H523" i="4"/>
  <c r="F524" i="4"/>
  <c r="G524" i="4"/>
  <c r="H524" i="4"/>
  <c r="F525" i="4"/>
  <c r="G525" i="4"/>
  <c r="H525" i="4"/>
  <c r="F526" i="4"/>
  <c r="G526" i="4"/>
  <c r="H526" i="4"/>
  <c r="F527" i="4"/>
  <c r="G527" i="4"/>
  <c r="H527" i="4"/>
  <c r="F528" i="4"/>
  <c r="G528" i="4"/>
  <c r="H528" i="4"/>
  <c r="F529" i="4"/>
  <c r="G529" i="4"/>
  <c r="H529" i="4"/>
  <c r="F530" i="4"/>
  <c r="G530" i="4"/>
  <c r="H530" i="4"/>
  <c r="F531" i="4"/>
  <c r="G531" i="4"/>
  <c r="H531" i="4"/>
  <c r="F532" i="4"/>
  <c r="G532" i="4"/>
  <c r="H532" i="4"/>
  <c r="F533" i="4"/>
  <c r="G533" i="4"/>
  <c r="H533" i="4"/>
  <c r="F534" i="4"/>
  <c r="G534" i="4"/>
  <c r="H534" i="4"/>
  <c r="F535" i="4"/>
  <c r="G535" i="4"/>
  <c r="H535" i="4"/>
  <c r="F536" i="4"/>
  <c r="G536" i="4"/>
  <c r="H536" i="4"/>
  <c r="F537" i="4"/>
  <c r="G537" i="4"/>
  <c r="H537" i="4"/>
  <c r="F538" i="4"/>
  <c r="G538" i="4"/>
  <c r="H538" i="4"/>
  <c r="F539" i="4"/>
  <c r="G539" i="4"/>
  <c r="H539" i="4"/>
  <c r="F540" i="4"/>
  <c r="G540" i="4"/>
  <c r="H540" i="4"/>
  <c r="F541" i="4"/>
  <c r="G541" i="4"/>
  <c r="H541" i="4"/>
  <c r="F542" i="4"/>
  <c r="G542" i="4"/>
  <c r="H542" i="4"/>
  <c r="F543" i="4"/>
  <c r="G543" i="4"/>
  <c r="H543" i="4"/>
  <c r="F544" i="4"/>
  <c r="G544" i="4"/>
  <c r="H544" i="4"/>
  <c r="F545" i="4"/>
  <c r="G545" i="4"/>
  <c r="H545" i="4"/>
  <c r="F546" i="4"/>
  <c r="G546" i="4"/>
  <c r="H546" i="4"/>
  <c r="F547" i="4"/>
  <c r="G547" i="4"/>
  <c r="H547" i="4"/>
  <c r="F548" i="4"/>
  <c r="G548" i="4"/>
  <c r="H548" i="4"/>
  <c r="F549" i="4"/>
  <c r="G549" i="4"/>
  <c r="H549" i="4"/>
  <c r="F550" i="4"/>
  <c r="G550" i="4"/>
  <c r="H550" i="4"/>
  <c r="F551" i="4"/>
  <c r="G551" i="4"/>
  <c r="H551" i="4"/>
  <c r="F552" i="4"/>
  <c r="G552" i="4"/>
  <c r="H552" i="4"/>
  <c r="F553" i="4"/>
  <c r="G553" i="4"/>
  <c r="H553" i="4"/>
  <c r="F554" i="4"/>
  <c r="G554" i="4"/>
  <c r="H554" i="4"/>
  <c r="F555" i="4"/>
  <c r="G555" i="4"/>
  <c r="H555" i="4"/>
  <c r="F556" i="4"/>
  <c r="G556" i="4"/>
  <c r="H556" i="4"/>
  <c r="F557" i="4"/>
  <c r="G557" i="4"/>
  <c r="H557" i="4"/>
  <c r="F558" i="4"/>
  <c r="G558" i="4"/>
  <c r="H558" i="4"/>
  <c r="F559" i="4"/>
  <c r="G559" i="4"/>
  <c r="H559" i="4"/>
  <c r="F560" i="4"/>
  <c r="G560" i="4"/>
  <c r="H560" i="4"/>
  <c r="F561" i="4"/>
  <c r="G561" i="4"/>
  <c r="H561" i="4"/>
  <c r="F562" i="4"/>
  <c r="G562" i="4"/>
  <c r="H562" i="4"/>
  <c r="F563" i="4"/>
  <c r="G563" i="4"/>
  <c r="H563" i="4"/>
  <c r="F564" i="4"/>
  <c r="G564" i="4"/>
  <c r="H564" i="4"/>
  <c r="F565" i="4"/>
  <c r="G565" i="4"/>
  <c r="H565" i="4"/>
  <c r="F566" i="4"/>
  <c r="G566" i="4"/>
  <c r="H566" i="4"/>
  <c r="F567" i="4"/>
  <c r="G567" i="4"/>
  <c r="H567" i="4"/>
  <c r="F568" i="4"/>
  <c r="G568" i="4"/>
  <c r="H568" i="4"/>
  <c r="F569" i="4"/>
  <c r="G569" i="4"/>
  <c r="H569" i="4"/>
  <c r="F570" i="4"/>
  <c r="G570" i="4"/>
  <c r="H570" i="4"/>
  <c r="F571" i="4"/>
  <c r="G571" i="4"/>
  <c r="H571" i="4"/>
  <c r="F572" i="4"/>
  <c r="G572" i="4"/>
  <c r="H572" i="4"/>
  <c r="F573" i="4"/>
  <c r="G573" i="4"/>
  <c r="H573" i="4"/>
  <c r="F574" i="4"/>
  <c r="G574" i="4"/>
  <c r="H574" i="4"/>
  <c r="F575" i="4"/>
  <c r="G575" i="4"/>
  <c r="H575" i="4"/>
  <c r="F576" i="4"/>
  <c r="G576" i="4"/>
  <c r="H576" i="4"/>
  <c r="F577" i="4"/>
  <c r="G577" i="4"/>
  <c r="H577" i="4"/>
  <c r="F578" i="4"/>
  <c r="G578" i="4"/>
  <c r="H578" i="4"/>
  <c r="F579" i="4"/>
  <c r="G579" i="4"/>
  <c r="H579" i="4"/>
  <c r="F580" i="4"/>
  <c r="G580" i="4"/>
  <c r="H580" i="4"/>
  <c r="F581" i="4"/>
  <c r="G581" i="4"/>
  <c r="H581" i="4"/>
  <c r="F582" i="4"/>
  <c r="G582" i="4"/>
  <c r="H582" i="4"/>
  <c r="F583" i="4"/>
  <c r="G583" i="4"/>
  <c r="H583" i="4"/>
  <c r="F584" i="4"/>
  <c r="G584" i="4"/>
  <c r="H584" i="4"/>
  <c r="F585" i="4"/>
  <c r="G585" i="4"/>
  <c r="H585" i="4"/>
  <c r="F586" i="4"/>
  <c r="G586" i="4"/>
  <c r="H586" i="4"/>
  <c r="F587" i="4"/>
  <c r="G587" i="4"/>
  <c r="H587" i="4"/>
  <c r="F588" i="4"/>
  <c r="G588" i="4"/>
  <c r="H588" i="4"/>
  <c r="F589" i="4"/>
  <c r="G589" i="4"/>
  <c r="H589" i="4"/>
  <c r="F590" i="4"/>
  <c r="G590" i="4"/>
  <c r="H590" i="4"/>
  <c r="F591" i="4"/>
  <c r="G591" i="4"/>
  <c r="H591" i="4"/>
  <c r="F592" i="4"/>
  <c r="G592" i="4"/>
  <c r="H592" i="4"/>
  <c r="F593" i="4"/>
  <c r="G593" i="4"/>
  <c r="H593" i="4"/>
  <c r="F594" i="4"/>
  <c r="G594" i="4"/>
  <c r="H594" i="4"/>
  <c r="F595" i="4"/>
  <c r="G595" i="4"/>
  <c r="H595" i="4"/>
  <c r="F596" i="4"/>
  <c r="G596" i="4"/>
  <c r="H596" i="4"/>
  <c r="F597" i="4"/>
  <c r="G597" i="4"/>
  <c r="H597" i="4"/>
  <c r="F598" i="4"/>
  <c r="G598" i="4"/>
  <c r="H598" i="4"/>
  <c r="F599" i="4"/>
  <c r="G599" i="4"/>
  <c r="H599" i="4"/>
  <c r="F600" i="4"/>
  <c r="G600" i="4"/>
  <c r="H600" i="4"/>
  <c r="F601" i="4"/>
  <c r="G601" i="4"/>
  <c r="H601" i="4"/>
  <c r="F602" i="4"/>
  <c r="G602" i="4"/>
  <c r="H602" i="4"/>
  <c r="F603" i="4"/>
  <c r="G603" i="4"/>
  <c r="H603" i="4"/>
  <c r="F604" i="4"/>
  <c r="G604" i="4"/>
  <c r="H604" i="4"/>
  <c r="F605" i="4"/>
  <c r="G605" i="4"/>
  <c r="H605" i="4"/>
  <c r="F606" i="4"/>
  <c r="G606" i="4"/>
  <c r="H606" i="4"/>
  <c r="F607" i="4"/>
  <c r="G607" i="4"/>
  <c r="H607" i="4"/>
  <c r="F608" i="4"/>
  <c r="G608" i="4"/>
  <c r="H608" i="4"/>
  <c r="F609" i="4"/>
  <c r="G609" i="4"/>
  <c r="H609" i="4"/>
  <c r="F610" i="4"/>
  <c r="G610" i="4"/>
  <c r="H610" i="4"/>
  <c r="F611" i="4"/>
  <c r="G611" i="4"/>
  <c r="H611" i="4"/>
  <c r="F612" i="4"/>
  <c r="G612" i="4"/>
  <c r="H612" i="4"/>
  <c r="F613" i="4"/>
  <c r="G613" i="4"/>
  <c r="H613" i="4"/>
  <c r="F614" i="4"/>
  <c r="G614" i="4"/>
  <c r="H614" i="4"/>
  <c r="F615" i="4"/>
  <c r="G615" i="4"/>
  <c r="H615" i="4"/>
  <c r="F616" i="4"/>
  <c r="G616" i="4"/>
  <c r="H616" i="4"/>
  <c r="F617" i="4"/>
  <c r="G617" i="4"/>
  <c r="H617" i="4"/>
  <c r="F618" i="4"/>
  <c r="G618" i="4"/>
  <c r="H618" i="4"/>
  <c r="F619" i="4"/>
  <c r="G619" i="4"/>
  <c r="H619" i="4"/>
  <c r="F620" i="4"/>
  <c r="G620" i="4"/>
  <c r="H620" i="4"/>
  <c r="F621" i="4"/>
  <c r="G621" i="4"/>
  <c r="H621" i="4"/>
  <c r="F622" i="4"/>
  <c r="G622" i="4"/>
  <c r="H622" i="4"/>
  <c r="F623" i="4"/>
  <c r="G623" i="4"/>
  <c r="H623" i="4"/>
  <c r="F624" i="4"/>
  <c r="G624" i="4"/>
  <c r="H624" i="4"/>
  <c r="F625" i="4"/>
  <c r="G625" i="4"/>
  <c r="H625" i="4"/>
  <c r="F626" i="4"/>
  <c r="G626" i="4"/>
  <c r="H626" i="4"/>
  <c r="F627" i="4"/>
  <c r="G627" i="4"/>
  <c r="H627" i="4"/>
  <c r="F628" i="4"/>
  <c r="G628" i="4"/>
  <c r="H628" i="4"/>
  <c r="F629" i="4"/>
  <c r="G629" i="4"/>
  <c r="H629" i="4"/>
  <c r="F630" i="4"/>
  <c r="G630" i="4"/>
  <c r="H630" i="4"/>
  <c r="F631" i="4"/>
  <c r="G631" i="4"/>
  <c r="H631" i="4"/>
  <c r="F632" i="4"/>
  <c r="G632" i="4"/>
  <c r="H632" i="4"/>
  <c r="F633" i="4"/>
  <c r="G633" i="4"/>
  <c r="H633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F242" i="4"/>
  <c r="G242" i="4"/>
  <c r="H242" i="4"/>
  <c r="F243" i="4"/>
  <c r="G243" i="4"/>
  <c r="H243" i="4"/>
  <c r="F244" i="4"/>
  <c r="G244" i="4"/>
  <c r="H244" i="4"/>
  <c r="F245" i="4"/>
  <c r="G245" i="4"/>
  <c r="H245" i="4"/>
  <c r="F246" i="4"/>
  <c r="G246" i="4"/>
  <c r="H246" i="4"/>
  <c r="F247" i="4"/>
  <c r="G247" i="4"/>
  <c r="H247" i="4"/>
  <c r="F248" i="4"/>
  <c r="G248" i="4"/>
  <c r="H248" i="4"/>
  <c r="F249" i="4"/>
  <c r="G249" i="4"/>
  <c r="H249" i="4"/>
  <c r="F250" i="4"/>
  <c r="G250" i="4"/>
  <c r="H250" i="4"/>
  <c r="F251" i="4"/>
  <c r="G251" i="4"/>
  <c r="H251" i="4"/>
  <c r="F252" i="4"/>
  <c r="G252" i="4"/>
  <c r="H252" i="4"/>
  <c r="F253" i="4"/>
  <c r="G253" i="4"/>
  <c r="H253" i="4"/>
  <c r="F254" i="4"/>
  <c r="G254" i="4"/>
  <c r="H254" i="4"/>
  <c r="F255" i="4"/>
  <c r="G255" i="4"/>
  <c r="H255" i="4"/>
  <c r="F256" i="4"/>
  <c r="G256" i="4"/>
  <c r="H256" i="4"/>
  <c r="F257" i="4"/>
  <c r="G257" i="4"/>
  <c r="H257" i="4"/>
  <c r="F258" i="4"/>
  <c r="G258" i="4"/>
  <c r="H258" i="4"/>
  <c r="F259" i="4"/>
  <c r="G259" i="4"/>
  <c r="H259" i="4"/>
  <c r="F260" i="4"/>
  <c r="G260" i="4"/>
  <c r="H260" i="4"/>
  <c r="F261" i="4"/>
  <c r="G261" i="4"/>
  <c r="H261" i="4"/>
  <c r="F262" i="4"/>
  <c r="G262" i="4"/>
  <c r="H262" i="4"/>
  <c r="F263" i="4"/>
  <c r="G263" i="4"/>
  <c r="H263" i="4"/>
  <c r="F264" i="4"/>
  <c r="G264" i="4"/>
  <c r="H264" i="4"/>
  <c r="F265" i="4"/>
  <c r="G265" i="4"/>
  <c r="H265" i="4"/>
  <c r="F266" i="4"/>
  <c r="G266" i="4"/>
  <c r="H266" i="4"/>
  <c r="F267" i="4"/>
  <c r="G267" i="4"/>
  <c r="H267" i="4"/>
  <c r="F268" i="4"/>
  <c r="G268" i="4"/>
  <c r="H268" i="4"/>
  <c r="F269" i="4"/>
  <c r="G269" i="4"/>
  <c r="H269" i="4"/>
  <c r="F270" i="4"/>
  <c r="G270" i="4"/>
  <c r="H270" i="4"/>
  <c r="F271" i="4"/>
  <c r="G271" i="4"/>
  <c r="H271" i="4"/>
  <c r="F272" i="4"/>
  <c r="G272" i="4"/>
  <c r="H272" i="4"/>
  <c r="F273" i="4"/>
  <c r="G273" i="4"/>
  <c r="H273" i="4"/>
  <c r="F274" i="4"/>
  <c r="G274" i="4"/>
  <c r="H274" i="4"/>
  <c r="F275" i="4"/>
  <c r="G275" i="4"/>
  <c r="H275" i="4"/>
  <c r="F276" i="4"/>
  <c r="G276" i="4"/>
  <c r="H276" i="4"/>
  <c r="F277" i="4"/>
  <c r="G277" i="4"/>
  <c r="H277" i="4"/>
  <c r="F278" i="4"/>
  <c r="G278" i="4"/>
  <c r="H278" i="4"/>
  <c r="F279" i="4"/>
  <c r="G279" i="4"/>
  <c r="H279" i="4"/>
  <c r="F280" i="4"/>
  <c r="G280" i="4"/>
  <c r="H280" i="4"/>
  <c r="F281" i="4"/>
  <c r="G281" i="4"/>
  <c r="H281" i="4"/>
  <c r="F282" i="4"/>
  <c r="G282" i="4"/>
  <c r="H282" i="4"/>
  <c r="F283" i="4"/>
  <c r="G283" i="4"/>
  <c r="H283" i="4"/>
  <c r="F284" i="4"/>
  <c r="G284" i="4"/>
  <c r="H284" i="4"/>
  <c r="F285" i="4"/>
  <c r="G285" i="4"/>
  <c r="H285" i="4"/>
  <c r="F286" i="4"/>
  <c r="G286" i="4"/>
  <c r="H286" i="4"/>
  <c r="F287" i="4"/>
  <c r="G287" i="4"/>
  <c r="H287" i="4"/>
  <c r="F222" i="4"/>
  <c r="G222" i="4"/>
  <c r="H222" i="4"/>
  <c r="F221" i="4"/>
  <c r="G221" i="4"/>
  <c r="H221" i="4"/>
  <c r="F220" i="4"/>
  <c r="G220" i="4"/>
  <c r="H220" i="4"/>
  <c r="F219" i="4"/>
  <c r="G219" i="4"/>
  <c r="H219" i="4"/>
  <c r="F218" i="4"/>
  <c r="G218" i="4"/>
  <c r="H218" i="4"/>
  <c r="F217" i="4"/>
  <c r="G217" i="4"/>
  <c r="H217" i="4"/>
  <c r="F216" i="4"/>
  <c r="G216" i="4"/>
  <c r="H216" i="4"/>
  <c r="F215" i="4"/>
  <c r="G215" i="4"/>
  <c r="H215" i="4"/>
  <c r="F214" i="4"/>
  <c r="G214" i="4"/>
  <c r="H214" i="4"/>
  <c r="F213" i="4"/>
  <c r="G213" i="4"/>
  <c r="H213" i="4"/>
  <c r="F212" i="4"/>
  <c r="G212" i="4"/>
  <c r="H212" i="4"/>
  <c r="F211" i="4"/>
  <c r="G211" i="4"/>
  <c r="H211" i="4"/>
  <c r="F210" i="4"/>
  <c r="G210" i="4"/>
  <c r="H210" i="4"/>
  <c r="F209" i="4"/>
  <c r="G209" i="4"/>
  <c r="H209" i="4"/>
  <c r="F208" i="4"/>
  <c r="G208" i="4"/>
  <c r="H208" i="4"/>
  <c r="F207" i="4"/>
  <c r="G207" i="4"/>
  <c r="H207" i="4"/>
  <c r="F206" i="4"/>
  <c r="G206" i="4"/>
  <c r="H206" i="4"/>
  <c r="F205" i="4"/>
  <c r="G205" i="4"/>
  <c r="H205" i="4"/>
  <c r="F204" i="4"/>
  <c r="G204" i="4"/>
  <c r="H204" i="4"/>
  <c r="F203" i="4"/>
  <c r="G203" i="4"/>
  <c r="H203" i="4"/>
  <c r="F202" i="4"/>
  <c r="G202" i="4"/>
  <c r="H202" i="4"/>
  <c r="F201" i="4"/>
  <c r="G201" i="4"/>
  <c r="H201" i="4"/>
  <c r="F200" i="4"/>
  <c r="G200" i="4"/>
  <c r="H200" i="4"/>
  <c r="F199" i="4"/>
  <c r="G199" i="4"/>
  <c r="H199" i="4"/>
  <c r="F198" i="4"/>
  <c r="G198" i="4"/>
  <c r="H198" i="4"/>
  <c r="F197" i="4"/>
  <c r="G197" i="4"/>
  <c r="H197" i="4"/>
  <c r="F196" i="4"/>
  <c r="G196" i="4"/>
  <c r="H196" i="4"/>
  <c r="F195" i="4"/>
  <c r="G195" i="4"/>
  <c r="H195" i="4"/>
  <c r="F194" i="4"/>
  <c r="G194" i="4"/>
  <c r="H194" i="4"/>
  <c r="F193" i="4"/>
  <c r="G193" i="4"/>
  <c r="H193" i="4"/>
  <c r="F192" i="4"/>
  <c r="G192" i="4"/>
  <c r="H192" i="4"/>
  <c r="F191" i="4"/>
  <c r="G191" i="4"/>
  <c r="H191" i="4"/>
  <c r="F190" i="4"/>
  <c r="G190" i="4"/>
  <c r="H190" i="4"/>
  <c r="F189" i="4"/>
  <c r="G189" i="4"/>
  <c r="H189" i="4"/>
  <c r="F188" i="4"/>
  <c r="G188" i="4"/>
  <c r="H188" i="4"/>
  <c r="F187" i="4"/>
  <c r="G187" i="4"/>
  <c r="H187" i="4"/>
  <c r="F186" i="4"/>
  <c r="G186" i="4"/>
  <c r="H186" i="4"/>
  <c r="F185" i="4"/>
  <c r="G185" i="4"/>
  <c r="H185" i="4"/>
  <c r="F184" i="4"/>
  <c r="G184" i="4"/>
  <c r="H184" i="4"/>
  <c r="F183" i="4"/>
  <c r="G183" i="4"/>
  <c r="H183" i="4"/>
  <c r="F182" i="4"/>
  <c r="G182" i="4"/>
  <c r="H182" i="4"/>
  <c r="F181" i="4"/>
  <c r="G181" i="4"/>
  <c r="H181" i="4"/>
  <c r="F180" i="4"/>
  <c r="G180" i="4"/>
  <c r="H180" i="4"/>
  <c r="F179" i="4"/>
  <c r="G179" i="4"/>
  <c r="H179" i="4"/>
  <c r="F178" i="4"/>
  <c r="G178" i="4"/>
  <c r="H178" i="4"/>
  <c r="F177" i="4"/>
  <c r="G177" i="4"/>
  <c r="H177" i="4"/>
  <c r="F176" i="4"/>
  <c r="G176" i="4"/>
  <c r="H176" i="4"/>
  <c r="F175" i="4"/>
  <c r="G175" i="4"/>
  <c r="H175" i="4"/>
  <c r="F174" i="4"/>
  <c r="G174" i="4"/>
  <c r="H174" i="4"/>
  <c r="F173" i="4"/>
  <c r="G173" i="4"/>
  <c r="H173" i="4"/>
  <c r="F172" i="4"/>
  <c r="G172" i="4"/>
  <c r="H172" i="4"/>
  <c r="F171" i="4"/>
  <c r="G171" i="4"/>
  <c r="H171" i="4"/>
  <c r="F170" i="4"/>
  <c r="G170" i="4"/>
  <c r="H170" i="4"/>
  <c r="F169" i="4"/>
  <c r="G169" i="4"/>
  <c r="H169" i="4"/>
  <c r="F168" i="4"/>
  <c r="G168" i="4"/>
  <c r="H168" i="4"/>
  <c r="F167" i="4"/>
  <c r="G167" i="4"/>
  <c r="H167" i="4"/>
  <c r="F166" i="4"/>
  <c r="G166" i="4"/>
  <c r="H166" i="4"/>
  <c r="F165" i="4"/>
  <c r="G165" i="4"/>
  <c r="H165" i="4"/>
  <c r="F164" i="4"/>
  <c r="G164" i="4"/>
  <c r="H164" i="4"/>
  <c r="F163" i="4"/>
  <c r="G163" i="4"/>
  <c r="H163" i="4"/>
  <c r="F162" i="4"/>
  <c r="G162" i="4"/>
  <c r="H162" i="4"/>
  <c r="F161" i="4"/>
  <c r="G161" i="4"/>
  <c r="H161" i="4"/>
  <c r="F160" i="4"/>
  <c r="G160" i="4"/>
  <c r="H160" i="4"/>
  <c r="F159" i="4"/>
  <c r="G159" i="4"/>
  <c r="H159" i="4"/>
  <c r="F158" i="4"/>
  <c r="G158" i="4"/>
  <c r="H158" i="4"/>
  <c r="F157" i="4"/>
  <c r="G157" i="4"/>
  <c r="H157" i="4"/>
  <c r="F156" i="4"/>
  <c r="G156" i="4"/>
  <c r="H156" i="4"/>
  <c r="F155" i="4"/>
  <c r="G155" i="4"/>
  <c r="H155" i="4"/>
  <c r="F154" i="4"/>
  <c r="G154" i="4"/>
  <c r="H154" i="4"/>
  <c r="F153" i="4"/>
  <c r="G153" i="4"/>
  <c r="H153" i="4"/>
  <c r="F152" i="4"/>
  <c r="G152" i="4"/>
  <c r="H152" i="4"/>
  <c r="F151" i="4"/>
  <c r="G151" i="4"/>
  <c r="H151" i="4"/>
  <c r="F150" i="4"/>
  <c r="G150" i="4"/>
  <c r="H150" i="4"/>
  <c r="F149" i="4"/>
  <c r="G149" i="4"/>
  <c r="H149" i="4"/>
  <c r="F148" i="4"/>
  <c r="G148" i="4"/>
  <c r="H148" i="4"/>
  <c r="F147" i="4"/>
  <c r="G147" i="4"/>
  <c r="H147" i="4"/>
  <c r="F146" i="4"/>
  <c r="G146" i="4"/>
  <c r="H146" i="4"/>
  <c r="F145" i="4"/>
  <c r="G145" i="4"/>
  <c r="H145" i="4"/>
  <c r="F144" i="4"/>
  <c r="G144" i="4"/>
  <c r="H144" i="4"/>
  <c r="F143" i="4"/>
  <c r="G143" i="4"/>
  <c r="H143" i="4"/>
  <c r="F142" i="4"/>
  <c r="G142" i="4"/>
  <c r="H142" i="4"/>
  <c r="F141" i="4"/>
  <c r="G141" i="4"/>
  <c r="H141" i="4"/>
  <c r="F140" i="4"/>
  <c r="G140" i="4"/>
  <c r="H140" i="4"/>
  <c r="F139" i="4"/>
  <c r="G139" i="4"/>
  <c r="H139" i="4"/>
  <c r="F138" i="4"/>
  <c r="G138" i="4"/>
  <c r="H138" i="4"/>
  <c r="F137" i="4"/>
  <c r="G137" i="4"/>
  <c r="H137" i="4"/>
  <c r="F136" i="4"/>
  <c r="G136" i="4"/>
  <c r="H136" i="4"/>
  <c r="F135" i="4"/>
  <c r="G135" i="4"/>
  <c r="H135" i="4"/>
  <c r="F134" i="4"/>
  <c r="G134" i="4"/>
  <c r="H134" i="4"/>
  <c r="F133" i="4"/>
  <c r="G133" i="4"/>
  <c r="H133" i="4"/>
  <c r="F132" i="4"/>
  <c r="G132" i="4"/>
  <c r="H132" i="4"/>
  <c r="F131" i="4"/>
  <c r="G131" i="4"/>
  <c r="H131" i="4"/>
  <c r="F130" i="4"/>
  <c r="G130" i="4"/>
  <c r="H130" i="4"/>
  <c r="F129" i="4"/>
  <c r="G129" i="4"/>
  <c r="H129" i="4"/>
  <c r="F128" i="4"/>
  <c r="G128" i="4"/>
  <c r="H128" i="4"/>
  <c r="F127" i="4"/>
  <c r="G127" i="4"/>
  <c r="H127" i="4"/>
  <c r="F126" i="4"/>
  <c r="G126" i="4"/>
  <c r="H126" i="4"/>
  <c r="F125" i="4"/>
  <c r="G125" i="4"/>
  <c r="H125" i="4"/>
  <c r="F124" i="4"/>
  <c r="G124" i="4"/>
  <c r="H124" i="4"/>
  <c r="F123" i="4"/>
  <c r="G123" i="4"/>
  <c r="H123" i="4"/>
  <c r="F122" i="4"/>
  <c r="G122" i="4"/>
  <c r="H122" i="4"/>
  <c r="F121" i="4"/>
  <c r="G121" i="4"/>
  <c r="H121" i="4"/>
  <c r="F120" i="4"/>
  <c r="G120" i="4"/>
  <c r="H120" i="4"/>
  <c r="F119" i="4"/>
  <c r="G119" i="4"/>
  <c r="H119" i="4"/>
  <c r="F118" i="4"/>
  <c r="G118" i="4"/>
  <c r="H118" i="4"/>
  <c r="F117" i="4"/>
  <c r="G117" i="4"/>
  <c r="H117" i="4"/>
  <c r="F116" i="4"/>
  <c r="G116" i="4"/>
  <c r="H116" i="4"/>
  <c r="F115" i="4"/>
  <c r="G115" i="4"/>
  <c r="H115" i="4"/>
  <c r="F114" i="4"/>
  <c r="G114" i="4"/>
  <c r="H114" i="4"/>
  <c r="F113" i="4"/>
  <c r="G113" i="4"/>
  <c r="H113" i="4"/>
  <c r="F112" i="4"/>
  <c r="G112" i="4"/>
  <c r="H112" i="4"/>
  <c r="F111" i="4"/>
  <c r="G111" i="4"/>
  <c r="H111" i="4"/>
  <c r="F110" i="4"/>
  <c r="G110" i="4"/>
  <c r="H110" i="4"/>
  <c r="F109" i="4"/>
  <c r="G109" i="4"/>
  <c r="H109" i="4"/>
  <c r="F108" i="4"/>
  <c r="G108" i="4"/>
  <c r="H108" i="4"/>
  <c r="F107" i="4"/>
  <c r="G107" i="4"/>
  <c r="H107" i="4"/>
  <c r="F106" i="4"/>
  <c r="G106" i="4"/>
  <c r="H106" i="4"/>
  <c r="F105" i="4"/>
  <c r="G105" i="4"/>
  <c r="H105" i="4"/>
  <c r="F104" i="4"/>
  <c r="G104" i="4"/>
  <c r="H104" i="4"/>
  <c r="F103" i="4"/>
  <c r="G103" i="4"/>
  <c r="H103" i="4"/>
  <c r="F102" i="4"/>
  <c r="G102" i="4"/>
  <c r="H102" i="4"/>
  <c r="F101" i="4"/>
  <c r="G101" i="4"/>
  <c r="H101" i="4"/>
  <c r="F100" i="4"/>
  <c r="G100" i="4"/>
  <c r="H100" i="4"/>
  <c r="F99" i="4"/>
  <c r="G99" i="4"/>
  <c r="H99" i="4"/>
  <c r="F98" i="4"/>
  <c r="G98" i="4"/>
  <c r="H98" i="4"/>
  <c r="F97" i="4"/>
  <c r="G97" i="4"/>
  <c r="H97" i="4"/>
  <c r="F96" i="4"/>
  <c r="G96" i="4"/>
  <c r="H96" i="4"/>
  <c r="F95" i="4"/>
  <c r="G95" i="4"/>
  <c r="H95" i="4"/>
  <c r="F94" i="4"/>
  <c r="G94" i="4"/>
  <c r="H94" i="4"/>
  <c r="F93" i="4"/>
  <c r="G93" i="4"/>
  <c r="H93" i="4"/>
  <c r="F92" i="4"/>
  <c r="G92" i="4"/>
  <c r="H92" i="4"/>
  <c r="F91" i="4"/>
  <c r="G91" i="4"/>
  <c r="H91" i="4"/>
  <c r="F90" i="4"/>
  <c r="G90" i="4"/>
  <c r="H90" i="4"/>
  <c r="F89" i="4"/>
  <c r="G89" i="4"/>
  <c r="H89" i="4"/>
  <c r="F88" i="4"/>
  <c r="G88" i="4"/>
  <c r="H88" i="4"/>
  <c r="F87" i="4"/>
  <c r="G87" i="4"/>
  <c r="H87" i="4"/>
  <c r="F86" i="4"/>
  <c r="G86" i="4"/>
  <c r="H86" i="4"/>
  <c r="F85" i="4"/>
  <c r="G85" i="4"/>
  <c r="H85" i="4"/>
  <c r="F84" i="4"/>
  <c r="G84" i="4"/>
  <c r="H84" i="4"/>
  <c r="F83" i="4"/>
  <c r="G83" i="4"/>
  <c r="H83" i="4"/>
  <c r="F82" i="4"/>
  <c r="G82" i="4"/>
  <c r="H82" i="4"/>
  <c r="F81" i="4"/>
  <c r="G81" i="4"/>
  <c r="H81" i="4"/>
  <c r="F80" i="4"/>
  <c r="G80" i="4"/>
  <c r="H80" i="4"/>
  <c r="F79" i="4"/>
  <c r="G79" i="4"/>
  <c r="H79" i="4"/>
  <c r="F78" i="4"/>
  <c r="G78" i="4"/>
  <c r="H78" i="4"/>
  <c r="F77" i="4"/>
  <c r="G77" i="4"/>
  <c r="H77" i="4"/>
  <c r="F76" i="4"/>
  <c r="G76" i="4"/>
  <c r="H76" i="4"/>
  <c r="F75" i="4"/>
  <c r="G75" i="4"/>
  <c r="H75" i="4"/>
  <c r="F74" i="4"/>
  <c r="G74" i="4"/>
  <c r="H74" i="4"/>
  <c r="F73" i="4"/>
  <c r="G73" i="4"/>
  <c r="H73" i="4"/>
  <c r="F72" i="4"/>
  <c r="G72" i="4"/>
  <c r="H72" i="4"/>
  <c r="F71" i="4"/>
  <c r="G71" i="4"/>
  <c r="H71" i="4"/>
  <c r="F70" i="4"/>
  <c r="G70" i="4"/>
  <c r="H70" i="4"/>
  <c r="F69" i="4"/>
  <c r="G69" i="4"/>
  <c r="H69" i="4"/>
  <c r="F68" i="4"/>
  <c r="G68" i="4"/>
  <c r="H68" i="4"/>
  <c r="F67" i="4"/>
  <c r="G67" i="4"/>
  <c r="H67" i="4"/>
  <c r="F66" i="4"/>
  <c r="G66" i="4"/>
  <c r="H66" i="4"/>
  <c r="F65" i="4"/>
  <c r="G65" i="4"/>
  <c r="H65" i="4"/>
  <c r="F64" i="4"/>
  <c r="G64" i="4"/>
  <c r="H64" i="4"/>
  <c r="F63" i="4"/>
  <c r="G63" i="4"/>
  <c r="H63" i="4"/>
  <c r="F62" i="4"/>
  <c r="G62" i="4"/>
  <c r="H62" i="4"/>
  <c r="F61" i="4"/>
  <c r="G61" i="4"/>
  <c r="H61" i="4"/>
  <c r="F60" i="4"/>
  <c r="G60" i="4"/>
  <c r="H60" i="4"/>
  <c r="F59" i="4"/>
  <c r="G59" i="4"/>
  <c r="H59" i="4"/>
  <c r="F58" i="4"/>
  <c r="G58" i="4"/>
  <c r="H58" i="4"/>
  <c r="F57" i="4"/>
  <c r="G57" i="4"/>
  <c r="H57" i="4"/>
  <c r="F56" i="4"/>
  <c r="G56" i="4"/>
  <c r="H56" i="4"/>
  <c r="F55" i="4"/>
  <c r="G55" i="4"/>
  <c r="H55" i="4"/>
  <c r="F54" i="4"/>
  <c r="G54" i="4"/>
  <c r="H54" i="4"/>
  <c r="F53" i="4"/>
  <c r="G53" i="4"/>
  <c r="H53" i="4"/>
  <c r="F52" i="4"/>
  <c r="G52" i="4"/>
  <c r="H52" i="4"/>
  <c r="F51" i="4"/>
  <c r="G51" i="4"/>
  <c r="H51" i="4"/>
  <c r="F50" i="4"/>
  <c r="G50" i="4"/>
  <c r="H50" i="4"/>
  <c r="F49" i="4"/>
  <c r="G49" i="4"/>
  <c r="H49" i="4"/>
  <c r="F48" i="4"/>
  <c r="G48" i="4"/>
  <c r="H48" i="4"/>
  <c r="F47" i="4"/>
  <c r="G47" i="4"/>
  <c r="H47" i="4"/>
  <c r="F46" i="4"/>
  <c r="G46" i="4"/>
  <c r="H46" i="4"/>
  <c r="F45" i="4"/>
  <c r="G45" i="4"/>
  <c r="H45" i="4"/>
  <c r="F44" i="4"/>
  <c r="G44" i="4"/>
  <c r="H44" i="4"/>
  <c r="F43" i="4"/>
  <c r="G43" i="4"/>
  <c r="H43" i="4"/>
  <c r="F42" i="4"/>
  <c r="G42" i="4"/>
  <c r="H42" i="4"/>
  <c r="F41" i="4"/>
  <c r="G41" i="4"/>
  <c r="H41" i="4"/>
  <c r="F40" i="4"/>
  <c r="G40" i="4"/>
  <c r="H40" i="4"/>
  <c r="F39" i="4"/>
  <c r="G39" i="4"/>
  <c r="H39" i="4"/>
  <c r="F38" i="4"/>
  <c r="G38" i="4"/>
  <c r="H38" i="4"/>
  <c r="F37" i="4"/>
  <c r="G37" i="4"/>
  <c r="H37" i="4"/>
  <c r="F36" i="4"/>
  <c r="G36" i="4"/>
  <c r="H36" i="4"/>
  <c r="F35" i="4"/>
  <c r="G35" i="4"/>
  <c r="H35" i="4"/>
  <c r="F34" i="4"/>
  <c r="G34" i="4"/>
  <c r="H34" i="4"/>
  <c r="F33" i="4"/>
  <c r="G33" i="4"/>
  <c r="H33" i="4"/>
  <c r="F32" i="4"/>
  <c r="G32" i="4"/>
  <c r="H32" i="4"/>
  <c r="F31" i="4"/>
  <c r="G31" i="4"/>
  <c r="H31" i="4"/>
  <c r="F30" i="4"/>
  <c r="G30" i="4"/>
  <c r="H30" i="4"/>
  <c r="F29" i="4"/>
  <c r="G29" i="4"/>
  <c r="H29" i="4"/>
  <c r="F28" i="4"/>
  <c r="G28" i="4"/>
  <c r="H28" i="4"/>
  <c r="F27" i="4"/>
  <c r="G27" i="4"/>
  <c r="H27" i="4"/>
  <c r="F26" i="4"/>
  <c r="G26" i="4"/>
  <c r="H26" i="4"/>
  <c r="F25" i="4"/>
  <c r="G25" i="4"/>
  <c r="H25" i="4"/>
  <c r="F24" i="4"/>
  <c r="G24" i="4"/>
  <c r="H24" i="4"/>
  <c r="F23" i="4"/>
  <c r="G23" i="4"/>
  <c r="H23" i="4"/>
  <c r="F22" i="4"/>
  <c r="G22" i="4"/>
  <c r="H22" i="4"/>
  <c r="F21" i="4"/>
  <c r="G21" i="4"/>
  <c r="H21" i="4"/>
  <c r="F20" i="4"/>
  <c r="G20" i="4"/>
  <c r="H20" i="4"/>
  <c r="F19" i="4"/>
  <c r="G19" i="4"/>
  <c r="H19" i="4"/>
  <c r="F18" i="4"/>
  <c r="G18" i="4"/>
  <c r="H18" i="4"/>
  <c r="F17" i="4"/>
  <c r="G17" i="4"/>
  <c r="H17" i="4"/>
  <c r="F16" i="4"/>
  <c r="G16" i="4"/>
  <c r="H16" i="4"/>
  <c r="F15" i="4"/>
  <c r="G15" i="4"/>
  <c r="H15" i="4"/>
  <c r="F14" i="4"/>
  <c r="G14" i="4"/>
  <c r="H14" i="4"/>
  <c r="F13" i="4"/>
  <c r="G13" i="4"/>
  <c r="H13" i="4"/>
  <c r="F12" i="4"/>
  <c r="G12" i="4"/>
  <c r="H12" i="4"/>
  <c r="F11" i="4"/>
  <c r="G11" i="4"/>
  <c r="H11" i="4"/>
  <c r="F10" i="4"/>
  <c r="G10" i="4"/>
  <c r="H10" i="4"/>
  <c r="F9" i="4"/>
  <c r="G9" i="4"/>
  <c r="H9" i="4"/>
  <c r="F8" i="4"/>
  <c r="G8" i="4"/>
  <c r="H8" i="4"/>
  <c r="F7" i="4"/>
  <c r="G7" i="4"/>
  <c r="H7" i="4"/>
  <c r="F6" i="4"/>
  <c r="G6" i="4"/>
  <c r="H6" i="4"/>
  <c r="F5" i="4"/>
  <c r="G5" i="4"/>
  <c r="H5" i="4"/>
  <c r="F4" i="4"/>
  <c r="G4" i="4"/>
  <c r="H4" i="4"/>
  <c r="F3" i="4"/>
  <c r="G3" i="4"/>
  <c r="H3" i="4"/>
  <c r="F2" i="4"/>
  <c r="G2" i="4"/>
  <c r="H2" i="4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3" i="5"/>
  <c r="F222" i="5"/>
  <c r="G222" i="5"/>
  <c r="H222" i="5"/>
  <c r="F221" i="5"/>
  <c r="G221" i="5"/>
  <c r="H221" i="5"/>
  <c r="F220" i="5"/>
  <c r="G220" i="5"/>
  <c r="H220" i="5"/>
  <c r="F219" i="5"/>
  <c r="G219" i="5"/>
  <c r="H219" i="5"/>
  <c r="F218" i="5"/>
  <c r="G218" i="5"/>
  <c r="H218" i="5"/>
  <c r="F217" i="5"/>
  <c r="G217" i="5"/>
  <c r="H217" i="5"/>
  <c r="F216" i="5"/>
  <c r="G216" i="5"/>
  <c r="H216" i="5"/>
  <c r="F215" i="5"/>
  <c r="G215" i="5"/>
  <c r="H215" i="5"/>
  <c r="F214" i="5"/>
  <c r="G214" i="5"/>
  <c r="H214" i="5"/>
  <c r="F213" i="5"/>
  <c r="G213" i="5"/>
  <c r="H213" i="5"/>
  <c r="F212" i="5"/>
  <c r="G212" i="5"/>
  <c r="H212" i="5"/>
  <c r="F211" i="5"/>
  <c r="G211" i="5"/>
  <c r="H211" i="5"/>
  <c r="F210" i="5"/>
  <c r="G210" i="5"/>
  <c r="H210" i="5"/>
  <c r="F209" i="5"/>
  <c r="G209" i="5"/>
  <c r="H209" i="5"/>
  <c r="F208" i="5"/>
  <c r="G208" i="5"/>
  <c r="H208" i="5"/>
  <c r="F207" i="5"/>
  <c r="G207" i="5"/>
  <c r="H207" i="5"/>
  <c r="F206" i="5"/>
  <c r="G206" i="5"/>
  <c r="H206" i="5"/>
  <c r="F205" i="5"/>
  <c r="G205" i="5"/>
  <c r="H205" i="5"/>
  <c r="F204" i="5"/>
  <c r="G204" i="5"/>
  <c r="H204" i="5"/>
  <c r="F203" i="5"/>
  <c r="G203" i="5"/>
  <c r="H203" i="5"/>
  <c r="F202" i="5"/>
  <c r="G202" i="5"/>
  <c r="H202" i="5"/>
  <c r="F201" i="5"/>
  <c r="G201" i="5"/>
  <c r="H201" i="5"/>
  <c r="F200" i="5"/>
  <c r="G200" i="5"/>
  <c r="H200" i="5"/>
  <c r="F199" i="5"/>
  <c r="G199" i="5"/>
  <c r="H199" i="5"/>
  <c r="F198" i="5"/>
  <c r="G198" i="5"/>
  <c r="H198" i="5"/>
  <c r="F197" i="5"/>
  <c r="G197" i="5"/>
  <c r="H197" i="5"/>
  <c r="F196" i="5"/>
  <c r="G196" i="5"/>
  <c r="H196" i="5"/>
  <c r="F195" i="5"/>
  <c r="G195" i="5"/>
  <c r="H195" i="5"/>
  <c r="F194" i="5"/>
  <c r="G194" i="5"/>
  <c r="H194" i="5"/>
  <c r="F193" i="5"/>
  <c r="G193" i="5"/>
  <c r="H193" i="5"/>
  <c r="F192" i="5"/>
  <c r="G192" i="5"/>
  <c r="H192" i="5"/>
  <c r="F191" i="5"/>
  <c r="G191" i="5"/>
  <c r="H191" i="5"/>
  <c r="F190" i="5"/>
  <c r="G190" i="5"/>
  <c r="H190" i="5"/>
  <c r="F189" i="5"/>
  <c r="G189" i="5"/>
  <c r="H189" i="5"/>
  <c r="F188" i="5"/>
  <c r="G188" i="5"/>
  <c r="H188" i="5"/>
  <c r="F187" i="5"/>
  <c r="G187" i="5"/>
  <c r="H187" i="5"/>
  <c r="F186" i="5"/>
  <c r="G186" i="5"/>
  <c r="H186" i="5"/>
  <c r="F185" i="5"/>
  <c r="G185" i="5"/>
  <c r="H185" i="5"/>
  <c r="F184" i="5"/>
  <c r="G184" i="5"/>
  <c r="H184" i="5"/>
  <c r="F183" i="5"/>
  <c r="G183" i="5"/>
  <c r="H183" i="5"/>
  <c r="F182" i="5"/>
  <c r="G182" i="5"/>
  <c r="H182" i="5"/>
  <c r="F181" i="5"/>
  <c r="G181" i="5"/>
  <c r="H181" i="5"/>
  <c r="F180" i="5"/>
  <c r="G180" i="5"/>
  <c r="H180" i="5"/>
  <c r="F179" i="5"/>
  <c r="G179" i="5"/>
  <c r="H179" i="5"/>
  <c r="F178" i="5"/>
  <c r="G178" i="5"/>
  <c r="H178" i="5"/>
  <c r="F177" i="5"/>
  <c r="G177" i="5"/>
  <c r="H177" i="5"/>
  <c r="F176" i="5"/>
  <c r="G176" i="5"/>
  <c r="H176" i="5"/>
  <c r="F175" i="5"/>
  <c r="G175" i="5"/>
  <c r="H175" i="5"/>
  <c r="F174" i="5"/>
  <c r="G174" i="5"/>
  <c r="H174" i="5"/>
  <c r="F173" i="5"/>
  <c r="G173" i="5"/>
  <c r="H173" i="5"/>
  <c r="F172" i="5"/>
  <c r="G172" i="5"/>
  <c r="H172" i="5"/>
  <c r="F171" i="5"/>
  <c r="G171" i="5"/>
  <c r="H171" i="5"/>
  <c r="F170" i="5"/>
  <c r="G170" i="5"/>
  <c r="H170" i="5"/>
  <c r="F169" i="5"/>
  <c r="G169" i="5"/>
  <c r="H169" i="5"/>
  <c r="F168" i="5"/>
  <c r="G168" i="5"/>
  <c r="H168" i="5"/>
  <c r="F167" i="5"/>
  <c r="G167" i="5"/>
  <c r="H167" i="5"/>
  <c r="F166" i="5"/>
  <c r="G166" i="5"/>
  <c r="H166" i="5"/>
  <c r="F165" i="5"/>
  <c r="G165" i="5"/>
  <c r="H165" i="5"/>
  <c r="F164" i="5"/>
  <c r="G164" i="5"/>
  <c r="H164" i="5"/>
  <c r="F163" i="5"/>
  <c r="G163" i="5"/>
  <c r="H163" i="5"/>
  <c r="F162" i="5"/>
  <c r="G162" i="5"/>
  <c r="H162" i="5"/>
  <c r="F161" i="5"/>
  <c r="G161" i="5"/>
  <c r="H161" i="5"/>
  <c r="F160" i="5"/>
  <c r="G160" i="5"/>
  <c r="H160" i="5"/>
  <c r="F159" i="5"/>
  <c r="G159" i="5"/>
  <c r="H159" i="5"/>
  <c r="F158" i="5"/>
  <c r="G158" i="5"/>
  <c r="H158" i="5"/>
  <c r="F157" i="5"/>
  <c r="G157" i="5"/>
  <c r="H157" i="5"/>
  <c r="F156" i="5"/>
  <c r="G156" i="5"/>
  <c r="H156" i="5"/>
  <c r="F155" i="5"/>
  <c r="G155" i="5"/>
  <c r="H155" i="5"/>
  <c r="F154" i="5"/>
  <c r="G154" i="5"/>
  <c r="H154" i="5"/>
  <c r="F153" i="5"/>
  <c r="G153" i="5"/>
  <c r="H153" i="5"/>
  <c r="F152" i="5"/>
  <c r="G152" i="5"/>
  <c r="H152" i="5"/>
  <c r="F151" i="5"/>
  <c r="G151" i="5"/>
  <c r="H151" i="5"/>
  <c r="F150" i="5"/>
  <c r="G150" i="5"/>
  <c r="H150" i="5"/>
  <c r="F149" i="5"/>
  <c r="G149" i="5"/>
  <c r="H149" i="5"/>
  <c r="F148" i="5"/>
  <c r="G148" i="5"/>
  <c r="H148" i="5"/>
  <c r="F147" i="5"/>
  <c r="G147" i="5"/>
  <c r="H147" i="5"/>
  <c r="F146" i="5"/>
  <c r="G146" i="5"/>
  <c r="H146" i="5"/>
  <c r="F145" i="5"/>
  <c r="G145" i="5"/>
  <c r="H145" i="5"/>
  <c r="F144" i="5"/>
  <c r="G144" i="5"/>
  <c r="H144" i="5"/>
  <c r="F143" i="5"/>
  <c r="G143" i="5"/>
  <c r="H143" i="5"/>
  <c r="F142" i="5"/>
  <c r="G142" i="5"/>
  <c r="H142" i="5"/>
  <c r="F141" i="5"/>
  <c r="G141" i="5"/>
  <c r="H141" i="5"/>
  <c r="F140" i="5"/>
  <c r="G140" i="5"/>
  <c r="H140" i="5"/>
  <c r="F139" i="5"/>
  <c r="G139" i="5"/>
  <c r="H139" i="5"/>
  <c r="F138" i="5"/>
  <c r="G138" i="5"/>
  <c r="H138" i="5"/>
  <c r="F137" i="5"/>
  <c r="G137" i="5"/>
  <c r="H137" i="5"/>
  <c r="F136" i="5"/>
  <c r="G136" i="5"/>
  <c r="H136" i="5"/>
  <c r="F135" i="5"/>
  <c r="G135" i="5"/>
  <c r="H135" i="5"/>
  <c r="F134" i="5"/>
  <c r="G134" i="5"/>
  <c r="H134" i="5"/>
  <c r="F133" i="5"/>
  <c r="G133" i="5"/>
  <c r="H133" i="5"/>
  <c r="F132" i="5"/>
  <c r="G132" i="5"/>
  <c r="H132" i="5"/>
  <c r="F131" i="5"/>
  <c r="G131" i="5"/>
  <c r="H131" i="5"/>
  <c r="F130" i="5"/>
  <c r="G130" i="5"/>
  <c r="H130" i="5"/>
  <c r="F129" i="5"/>
  <c r="G129" i="5"/>
  <c r="H129" i="5"/>
  <c r="F128" i="5"/>
  <c r="G128" i="5"/>
  <c r="H128" i="5"/>
  <c r="F127" i="5"/>
  <c r="G127" i="5"/>
  <c r="H127" i="5"/>
  <c r="F126" i="5"/>
  <c r="G126" i="5"/>
  <c r="H126" i="5"/>
  <c r="F125" i="5"/>
  <c r="G125" i="5"/>
  <c r="H125" i="5"/>
  <c r="F124" i="5"/>
  <c r="G124" i="5"/>
  <c r="H124" i="5"/>
  <c r="F123" i="5"/>
  <c r="G123" i="5"/>
  <c r="H123" i="5"/>
  <c r="F122" i="5"/>
  <c r="G122" i="5"/>
  <c r="H122" i="5"/>
  <c r="F121" i="5"/>
  <c r="G121" i="5"/>
  <c r="H121" i="5"/>
  <c r="F120" i="5"/>
  <c r="G120" i="5"/>
  <c r="H120" i="5"/>
  <c r="F119" i="5"/>
  <c r="G119" i="5"/>
  <c r="H119" i="5"/>
  <c r="F118" i="5"/>
  <c r="G118" i="5"/>
  <c r="H118" i="5"/>
  <c r="F117" i="5"/>
  <c r="G117" i="5"/>
  <c r="H117" i="5"/>
  <c r="F116" i="5"/>
  <c r="G116" i="5"/>
  <c r="H116" i="5"/>
  <c r="F115" i="5"/>
  <c r="G115" i="5"/>
  <c r="H115" i="5"/>
  <c r="F114" i="5"/>
  <c r="G114" i="5"/>
  <c r="H114" i="5"/>
  <c r="F113" i="5"/>
  <c r="G113" i="5"/>
  <c r="H113" i="5"/>
  <c r="F112" i="5"/>
  <c r="G112" i="5"/>
  <c r="H112" i="5"/>
  <c r="F111" i="5"/>
  <c r="G111" i="5"/>
  <c r="H111" i="5"/>
  <c r="F110" i="5"/>
  <c r="G110" i="5"/>
  <c r="H110" i="5"/>
  <c r="F109" i="5"/>
  <c r="G109" i="5"/>
  <c r="H109" i="5"/>
  <c r="F108" i="5"/>
  <c r="G108" i="5"/>
  <c r="H108" i="5"/>
  <c r="F107" i="5"/>
  <c r="G107" i="5"/>
  <c r="H107" i="5"/>
  <c r="F106" i="5"/>
  <c r="G106" i="5"/>
  <c r="H106" i="5"/>
  <c r="F105" i="5"/>
  <c r="G105" i="5"/>
  <c r="H105" i="5"/>
  <c r="F104" i="5"/>
  <c r="G104" i="5"/>
  <c r="H104" i="5"/>
  <c r="F103" i="5"/>
  <c r="G103" i="5"/>
  <c r="H103" i="5"/>
  <c r="F102" i="5"/>
  <c r="G102" i="5"/>
  <c r="H102" i="5"/>
  <c r="F101" i="5"/>
  <c r="G101" i="5"/>
  <c r="H101" i="5"/>
  <c r="F100" i="5"/>
  <c r="G100" i="5"/>
  <c r="H100" i="5"/>
  <c r="F99" i="5"/>
  <c r="G99" i="5"/>
  <c r="H99" i="5"/>
  <c r="F98" i="5"/>
  <c r="G98" i="5"/>
  <c r="H98" i="5"/>
  <c r="F97" i="5"/>
  <c r="G97" i="5"/>
  <c r="H97" i="5"/>
  <c r="F96" i="5"/>
  <c r="G96" i="5"/>
  <c r="H96" i="5"/>
  <c r="F95" i="5"/>
  <c r="G95" i="5"/>
  <c r="H95" i="5"/>
  <c r="F94" i="5"/>
  <c r="G94" i="5"/>
  <c r="H94" i="5"/>
  <c r="F93" i="5"/>
  <c r="G93" i="5"/>
  <c r="H93" i="5"/>
  <c r="F92" i="5"/>
  <c r="G92" i="5"/>
  <c r="H92" i="5"/>
  <c r="F91" i="5"/>
  <c r="G91" i="5"/>
  <c r="H91" i="5"/>
  <c r="F90" i="5"/>
  <c r="G90" i="5"/>
  <c r="H90" i="5"/>
  <c r="F89" i="5"/>
  <c r="G89" i="5"/>
  <c r="H89" i="5"/>
  <c r="F88" i="5"/>
  <c r="G88" i="5"/>
  <c r="H88" i="5"/>
  <c r="F87" i="5"/>
  <c r="G87" i="5"/>
  <c r="H87" i="5"/>
  <c r="F86" i="5"/>
  <c r="G86" i="5"/>
  <c r="H86" i="5"/>
  <c r="F85" i="5"/>
  <c r="G85" i="5"/>
  <c r="H85" i="5"/>
  <c r="F84" i="5"/>
  <c r="G84" i="5"/>
  <c r="H84" i="5"/>
  <c r="F83" i="5"/>
  <c r="G83" i="5"/>
  <c r="H83" i="5"/>
  <c r="F82" i="5"/>
  <c r="G82" i="5"/>
  <c r="H82" i="5"/>
  <c r="F81" i="5"/>
  <c r="G81" i="5"/>
  <c r="H81" i="5"/>
  <c r="F80" i="5"/>
  <c r="G80" i="5"/>
  <c r="H80" i="5"/>
  <c r="F79" i="5"/>
  <c r="G79" i="5"/>
  <c r="H79" i="5"/>
  <c r="F78" i="5"/>
  <c r="G78" i="5"/>
  <c r="H78" i="5"/>
  <c r="F77" i="5"/>
  <c r="G77" i="5"/>
  <c r="H77" i="5"/>
  <c r="F76" i="5"/>
  <c r="G76" i="5"/>
  <c r="H76" i="5"/>
  <c r="F75" i="5"/>
  <c r="G75" i="5"/>
  <c r="H75" i="5"/>
  <c r="F74" i="5"/>
  <c r="G74" i="5"/>
  <c r="H74" i="5"/>
  <c r="F73" i="5"/>
  <c r="G73" i="5"/>
  <c r="H73" i="5"/>
  <c r="F72" i="5"/>
  <c r="G72" i="5"/>
  <c r="H72" i="5"/>
  <c r="F71" i="5"/>
  <c r="G71" i="5"/>
  <c r="H71" i="5"/>
  <c r="F70" i="5"/>
  <c r="G70" i="5"/>
  <c r="H70" i="5"/>
  <c r="F69" i="5"/>
  <c r="G69" i="5"/>
  <c r="H69" i="5"/>
  <c r="F68" i="5"/>
  <c r="G68" i="5"/>
  <c r="H68" i="5"/>
  <c r="F67" i="5"/>
  <c r="G67" i="5"/>
  <c r="H67" i="5"/>
  <c r="F66" i="5"/>
  <c r="G66" i="5"/>
  <c r="H66" i="5"/>
  <c r="F65" i="5"/>
  <c r="G65" i="5"/>
  <c r="H65" i="5"/>
  <c r="F64" i="5"/>
  <c r="G64" i="5"/>
  <c r="H64" i="5"/>
  <c r="F63" i="5"/>
  <c r="G63" i="5"/>
  <c r="H63" i="5"/>
  <c r="F62" i="5"/>
  <c r="G62" i="5"/>
  <c r="H62" i="5"/>
  <c r="F61" i="5"/>
  <c r="G61" i="5"/>
  <c r="H61" i="5"/>
  <c r="F60" i="5"/>
  <c r="G60" i="5"/>
  <c r="H60" i="5"/>
  <c r="F59" i="5"/>
  <c r="G59" i="5"/>
  <c r="H59" i="5"/>
  <c r="F58" i="5"/>
  <c r="G58" i="5"/>
  <c r="H58" i="5"/>
  <c r="F57" i="5"/>
  <c r="G57" i="5"/>
  <c r="H57" i="5"/>
  <c r="F56" i="5"/>
  <c r="G56" i="5"/>
  <c r="H56" i="5"/>
  <c r="F55" i="5"/>
  <c r="G55" i="5"/>
  <c r="H55" i="5"/>
  <c r="F54" i="5"/>
  <c r="G54" i="5"/>
  <c r="H54" i="5"/>
  <c r="F53" i="5"/>
  <c r="G53" i="5"/>
  <c r="H53" i="5"/>
  <c r="F52" i="5"/>
  <c r="G52" i="5"/>
  <c r="H52" i="5"/>
  <c r="F51" i="5"/>
  <c r="G51" i="5"/>
  <c r="H51" i="5"/>
  <c r="F50" i="5"/>
  <c r="G50" i="5"/>
  <c r="H50" i="5"/>
  <c r="F49" i="5"/>
  <c r="G49" i="5"/>
  <c r="H49" i="5"/>
  <c r="F48" i="5"/>
  <c r="G48" i="5"/>
  <c r="H48" i="5"/>
  <c r="F47" i="5"/>
  <c r="G47" i="5"/>
  <c r="H47" i="5"/>
  <c r="F46" i="5"/>
  <c r="G46" i="5"/>
  <c r="H46" i="5"/>
  <c r="F45" i="5"/>
  <c r="G45" i="5"/>
  <c r="H45" i="5"/>
  <c r="F44" i="5"/>
  <c r="G44" i="5"/>
  <c r="H44" i="5"/>
  <c r="F43" i="5"/>
  <c r="G43" i="5"/>
  <c r="H43" i="5"/>
  <c r="F42" i="5"/>
  <c r="G42" i="5"/>
  <c r="H42" i="5"/>
  <c r="F41" i="5"/>
  <c r="G41" i="5"/>
  <c r="H41" i="5"/>
  <c r="F40" i="5"/>
  <c r="G40" i="5"/>
  <c r="H40" i="5"/>
  <c r="F39" i="5"/>
  <c r="G39" i="5"/>
  <c r="H39" i="5"/>
  <c r="F38" i="5"/>
  <c r="G38" i="5"/>
  <c r="H38" i="5"/>
  <c r="F37" i="5"/>
  <c r="G37" i="5"/>
  <c r="H37" i="5"/>
  <c r="F36" i="5"/>
  <c r="G36" i="5"/>
  <c r="H36" i="5"/>
  <c r="F35" i="5"/>
  <c r="G35" i="5"/>
  <c r="H35" i="5"/>
  <c r="F34" i="5"/>
  <c r="G34" i="5"/>
  <c r="H34" i="5"/>
  <c r="F33" i="5"/>
  <c r="G33" i="5"/>
  <c r="H33" i="5"/>
  <c r="F32" i="5"/>
  <c r="G32" i="5"/>
  <c r="H32" i="5"/>
  <c r="F31" i="5"/>
  <c r="G31" i="5"/>
  <c r="H31" i="5"/>
  <c r="F30" i="5"/>
  <c r="G30" i="5"/>
  <c r="H30" i="5"/>
  <c r="F29" i="5"/>
  <c r="G29" i="5"/>
  <c r="H29" i="5"/>
  <c r="F28" i="5"/>
  <c r="G28" i="5"/>
  <c r="H28" i="5"/>
  <c r="F27" i="5"/>
  <c r="G27" i="5"/>
  <c r="H27" i="5"/>
  <c r="F26" i="5"/>
  <c r="G26" i="5"/>
  <c r="H26" i="5"/>
  <c r="F25" i="5"/>
  <c r="G25" i="5"/>
  <c r="H25" i="5"/>
  <c r="F24" i="5"/>
  <c r="G24" i="5"/>
  <c r="H24" i="5"/>
  <c r="F23" i="5"/>
  <c r="G23" i="5"/>
  <c r="H23" i="5"/>
  <c r="F22" i="5"/>
  <c r="G22" i="5"/>
  <c r="H22" i="5"/>
  <c r="F21" i="5"/>
  <c r="G21" i="5"/>
  <c r="H21" i="5"/>
  <c r="F20" i="5"/>
  <c r="G20" i="5"/>
  <c r="H20" i="5"/>
  <c r="F19" i="5"/>
  <c r="G19" i="5"/>
  <c r="H19" i="5"/>
  <c r="F18" i="5"/>
  <c r="G18" i="5"/>
  <c r="H18" i="5"/>
  <c r="F17" i="5"/>
  <c r="G17" i="5"/>
  <c r="H17" i="5"/>
  <c r="F16" i="5"/>
  <c r="G16" i="5"/>
  <c r="H16" i="5"/>
  <c r="F15" i="5"/>
  <c r="G15" i="5"/>
  <c r="H15" i="5"/>
  <c r="F14" i="5"/>
  <c r="G14" i="5"/>
  <c r="H14" i="5"/>
  <c r="F13" i="5"/>
  <c r="G13" i="5"/>
  <c r="H13" i="5"/>
  <c r="F12" i="5"/>
  <c r="G12" i="5"/>
  <c r="H12" i="5"/>
  <c r="F11" i="5"/>
  <c r="G11" i="5"/>
  <c r="H11" i="5"/>
  <c r="F10" i="5"/>
  <c r="G10" i="5"/>
  <c r="H10" i="5"/>
  <c r="F9" i="5"/>
  <c r="G9" i="5"/>
  <c r="H9" i="5"/>
  <c r="F8" i="5"/>
  <c r="G8" i="5"/>
  <c r="H8" i="5"/>
  <c r="F7" i="5"/>
  <c r="G7" i="5"/>
  <c r="H7" i="5"/>
  <c r="F6" i="5"/>
  <c r="G6" i="5"/>
  <c r="H6" i="5"/>
  <c r="F5" i="5"/>
  <c r="G5" i="5"/>
  <c r="H5" i="5"/>
  <c r="F4" i="5"/>
  <c r="G4" i="5"/>
  <c r="H4" i="5"/>
  <c r="F3" i="5"/>
  <c r="G3" i="5"/>
  <c r="H3" i="5"/>
  <c r="F2" i="5"/>
  <c r="G2" i="5"/>
  <c r="H2" i="5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3" i="6"/>
  <c r="F2" i="6"/>
  <c r="F212" i="6"/>
  <c r="G212" i="6"/>
  <c r="H212" i="6"/>
  <c r="F213" i="6"/>
  <c r="G213" i="6"/>
  <c r="H213" i="6"/>
  <c r="F214" i="6"/>
  <c r="G214" i="6"/>
  <c r="H214" i="6"/>
  <c r="F215" i="6"/>
  <c r="G215" i="6"/>
  <c r="H215" i="6"/>
  <c r="F216" i="6"/>
  <c r="G216" i="6"/>
  <c r="H216" i="6"/>
  <c r="F217" i="6"/>
  <c r="G217" i="6"/>
  <c r="H217" i="6"/>
  <c r="F218" i="6"/>
  <c r="G218" i="6"/>
  <c r="H218" i="6"/>
  <c r="F219" i="6"/>
  <c r="G219" i="6"/>
  <c r="H219" i="6"/>
  <c r="F220" i="6"/>
  <c r="G220" i="6"/>
  <c r="H220" i="6"/>
  <c r="F221" i="6"/>
  <c r="G221" i="6"/>
  <c r="H221" i="6"/>
  <c r="F222" i="6"/>
  <c r="G222" i="6"/>
  <c r="H222" i="6"/>
  <c r="F223" i="6"/>
  <c r="G223" i="6"/>
  <c r="H223" i="6"/>
  <c r="F224" i="6"/>
  <c r="G224" i="6"/>
  <c r="H224" i="6"/>
  <c r="F225" i="6"/>
  <c r="G225" i="6"/>
  <c r="H225" i="6"/>
  <c r="F226" i="6"/>
  <c r="G226" i="6"/>
  <c r="H226" i="6"/>
  <c r="F227" i="6"/>
  <c r="G227" i="6"/>
  <c r="H227" i="6"/>
  <c r="F228" i="6"/>
  <c r="G228" i="6"/>
  <c r="H228" i="6"/>
  <c r="F229" i="6"/>
  <c r="G229" i="6"/>
  <c r="H229" i="6"/>
  <c r="F230" i="6"/>
  <c r="G230" i="6"/>
  <c r="H230" i="6"/>
  <c r="F231" i="6"/>
  <c r="G231" i="6"/>
  <c r="H231" i="6"/>
  <c r="F232" i="6"/>
  <c r="G232" i="6"/>
  <c r="H232" i="6"/>
  <c r="F233" i="6"/>
  <c r="G233" i="6"/>
  <c r="H233" i="6"/>
  <c r="F234" i="6"/>
  <c r="G234" i="6"/>
  <c r="H234" i="6"/>
  <c r="F235" i="6"/>
  <c r="G235" i="6"/>
  <c r="H235" i="6"/>
  <c r="F236" i="6"/>
  <c r="G236" i="6"/>
  <c r="H236" i="6"/>
  <c r="F237" i="6"/>
  <c r="G237" i="6"/>
  <c r="H237" i="6"/>
  <c r="F238" i="6"/>
  <c r="G238" i="6"/>
  <c r="H238" i="6"/>
  <c r="F239" i="6"/>
  <c r="G239" i="6"/>
  <c r="H239" i="6"/>
  <c r="F240" i="6"/>
  <c r="G240" i="6"/>
  <c r="H240" i="6"/>
  <c r="F241" i="6"/>
  <c r="G241" i="6"/>
  <c r="H241" i="6"/>
  <c r="F242" i="6"/>
  <c r="G242" i="6"/>
  <c r="H242" i="6"/>
  <c r="F243" i="6"/>
  <c r="G243" i="6"/>
  <c r="H243" i="6"/>
  <c r="F244" i="6"/>
  <c r="G244" i="6"/>
  <c r="H244" i="6"/>
  <c r="F245" i="6"/>
  <c r="G245" i="6"/>
  <c r="H245" i="6"/>
  <c r="F246" i="6"/>
  <c r="G246" i="6"/>
  <c r="H246" i="6"/>
  <c r="F247" i="6"/>
  <c r="G247" i="6"/>
  <c r="H247" i="6"/>
  <c r="F248" i="6"/>
  <c r="G248" i="6"/>
  <c r="H248" i="6"/>
  <c r="F249" i="6"/>
  <c r="G249" i="6"/>
  <c r="H249" i="6"/>
  <c r="F250" i="6"/>
  <c r="G250" i="6"/>
  <c r="H250" i="6"/>
  <c r="F251" i="6"/>
  <c r="G251" i="6"/>
  <c r="H251" i="6"/>
  <c r="F252" i="6"/>
  <c r="G252" i="6"/>
  <c r="H252" i="6"/>
  <c r="F253" i="6"/>
  <c r="G253" i="6"/>
  <c r="H253" i="6"/>
  <c r="F254" i="6"/>
  <c r="G254" i="6"/>
  <c r="H254" i="6"/>
  <c r="F255" i="6"/>
  <c r="G255" i="6"/>
  <c r="H255" i="6"/>
  <c r="F256" i="6"/>
  <c r="G256" i="6"/>
  <c r="H256" i="6"/>
  <c r="F257" i="6"/>
  <c r="G257" i="6"/>
  <c r="H257" i="6"/>
  <c r="F258" i="6"/>
  <c r="G258" i="6"/>
  <c r="H258" i="6"/>
  <c r="F259" i="6"/>
  <c r="G259" i="6"/>
  <c r="H259" i="6"/>
  <c r="F260" i="6"/>
  <c r="G260" i="6"/>
  <c r="H260" i="6"/>
  <c r="F261" i="6"/>
  <c r="G261" i="6"/>
  <c r="H261" i="6"/>
  <c r="F262" i="6"/>
  <c r="G262" i="6"/>
  <c r="H262" i="6"/>
  <c r="F263" i="6"/>
  <c r="G263" i="6"/>
  <c r="H263" i="6"/>
  <c r="F264" i="6"/>
  <c r="G264" i="6"/>
  <c r="H264" i="6"/>
  <c r="F265" i="6"/>
  <c r="G265" i="6"/>
  <c r="H265" i="6"/>
  <c r="F266" i="6"/>
  <c r="G266" i="6"/>
  <c r="H266" i="6"/>
  <c r="F267" i="6"/>
  <c r="G267" i="6"/>
  <c r="H267" i="6"/>
  <c r="F268" i="6"/>
  <c r="G268" i="6"/>
  <c r="H268" i="6"/>
  <c r="F269" i="6"/>
  <c r="G269" i="6"/>
  <c r="H269" i="6"/>
  <c r="F270" i="6"/>
  <c r="G270" i="6"/>
  <c r="H270" i="6"/>
  <c r="F271" i="6"/>
  <c r="G271" i="6"/>
  <c r="H271" i="6"/>
  <c r="F272" i="6"/>
  <c r="G272" i="6"/>
  <c r="H272" i="6"/>
  <c r="F273" i="6"/>
  <c r="G273" i="6"/>
  <c r="H273" i="6"/>
  <c r="F274" i="6"/>
  <c r="G274" i="6"/>
  <c r="H274" i="6"/>
  <c r="F275" i="6"/>
  <c r="G275" i="6"/>
  <c r="H275" i="6"/>
  <c r="F276" i="6"/>
  <c r="G276" i="6"/>
  <c r="H276" i="6"/>
  <c r="F277" i="6"/>
  <c r="G277" i="6"/>
  <c r="H277" i="6"/>
  <c r="F278" i="6"/>
  <c r="G278" i="6"/>
  <c r="H278" i="6"/>
  <c r="F279" i="6"/>
  <c r="G279" i="6"/>
  <c r="H279" i="6"/>
  <c r="F280" i="6"/>
  <c r="G280" i="6"/>
  <c r="H280" i="6"/>
  <c r="F281" i="6"/>
  <c r="G281" i="6"/>
  <c r="H281" i="6"/>
  <c r="F282" i="6"/>
  <c r="G282" i="6"/>
  <c r="H282" i="6"/>
  <c r="F283" i="6"/>
  <c r="G283" i="6"/>
  <c r="H283" i="6"/>
  <c r="F284" i="6"/>
  <c r="G284" i="6"/>
  <c r="H284" i="6"/>
  <c r="F285" i="6"/>
  <c r="G285" i="6"/>
  <c r="H285" i="6"/>
  <c r="F286" i="6"/>
  <c r="G286" i="6"/>
  <c r="H286" i="6"/>
  <c r="F287" i="6"/>
  <c r="G287" i="6"/>
  <c r="H287" i="6"/>
  <c r="F288" i="6"/>
  <c r="G288" i="6"/>
  <c r="H288" i="6"/>
  <c r="F289" i="6"/>
  <c r="G289" i="6"/>
  <c r="H289" i="6"/>
  <c r="F290" i="6"/>
  <c r="G290" i="6"/>
  <c r="H290" i="6"/>
  <c r="F291" i="6"/>
  <c r="G291" i="6"/>
  <c r="H291" i="6"/>
  <c r="F292" i="6"/>
  <c r="G292" i="6"/>
  <c r="H292" i="6"/>
  <c r="F293" i="6"/>
  <c r="G293" i="6"/>
  <c r="H293" i="6"/>
  <c r="F294" i="6"/>
  <c r="G294" i="6"/>
  <c r="H294" i="6"/>
  <c r="F295" i="6"/>
  <c r="G295" i="6"/>
  <c r="H295" i="6"/>
  <c r="F296" i="6"/>
  <c r="G296" i="6"/>
  <c r="H296" i="6"/>
  <c r="F297" i="6"/>
  <c r="G297" i="6"/>
  <c r="H297" i="6"/>
  <c r="F298" i="6"/>
  <c r="G298" i="6"/>
  <c r="H298" i="6"/>
  <c r="F299" i="6"/>
  <c r="G299" i="6"/>
  <c r="H299" i="6"/>
  <c r="F300" i="6"/>
  <c r="G300" i="6"/>
  <c r="H300" i="6"/>
  <c r="F301" i="6"/>
  <c r="G301" i="6"/>
  <c r="H301" i="6"/>
  <c r="F302" i="6"/>
  <c r="G302" i="6"/>
  <c r="H302" i="6"/>
  <c r="F303" i="6"/>
  <c r="G303" i="6"/>
  <c r="H303" i="6"/>
  <c r="F304" i="6"/>
  <c r="G304" i="6"/>
  <c r="H304" i="6"/>
  <c r="F305" i="6"/>
  <c r="G305" i="6"/>
  <c r="H305" i="6"/>
  <c r="F306" i="6"/>
  <c r="G306" i="6"/>
  <c r="H306" i="6"/>
  <c r="F307" i="6"/>
  <c r="G307" i="6"/>
  <c r="H307" i="6"/>
  <c r="F308" i="6"/>
  <c r="G308" i="6"/>
  <c r="H308" i="6"/>
  <c r="F309" i="6"/>
  <c r="G309" i="6"/>
  <c r="H309" i="6"/>
  <c r="F310" i="6"/>
  <c r="G310" i="6"/>
  <c r="H310" i="6"/>
  <c r="F311" i="6"/>
  <c r="G311" i="6"/>
  <c r="H311" i="6"/>
  <c r="F312" i="6"/>
  <c r="G312" i="6"/>
  <c r="H312" i="6"/>
  <c r="F313" i="6"/>
  <c r="G313" i="6"/>
  <c r="H313" i="6"/>
  <c r="F314" i="6"/>
  <c r="G314" i="6"/>
  <c r="H314" i="6"/>
  <c r="F315" i="6"/>
  <c r="G315" i="6"/>
  <c r="H315" i="6"/>
  <c r="F316" i="6"/>
  <c r="G316" i="6"/>
  <c r="H316" i="6"/>
  <c r="F317" i="6"/>
  <c r="G317" i="6"/>
  <c r="H317" i="6"/>
  <c r="F318" i="6"/>
  <c r="G318" i="6"/>
  <c r="H318" i="6"/>
  <c r="F319" i="6"/>
  <c r="G319" i="6"/>
  <c r="H319" i="6"/>
  <c r="F320" i="6"/>
  <c r="G320" i="6"/>
  <c r="H320" i="6"/>
  <c r="F321" i="6"/>
  <c r="G321" i="6"/>
  <c r="H321" i="6"/>
  <c r="F322" i="6"/>
  <c r="G322" i="6"/>
  <c r="H322" i="6"/>
  <c r="F323" i="6"/>
  <c r="G323" i="6"/>
  <c r="H323" i="6"/>
  <c r="F324" i="6"/>
  <c r="G324" i="6"/>
  <c r="H324" i="6"/>
  <c r="F325" i="6"/>
  <c r="G325" i="6"/>
  <c r="H325" i="6"/>
  <c r="F326" i="6"/>
  <c r="G326" i="6"/>
  <c r="H326" i="6"/>
  <c r="F327" i="6"/>
  <c r="G327" i="6"/>
  <c r="H327" i="6"/>
  <c r="F328" i="6"/>
  <c r="G328" i="6"/>
  <c r="H328" i="6"/>
  <c r="F329" i="6"/>
  <c r="G329" i="6"/>
  <c r="H329" i="6"/>
  <c r="F330" i="6"/>
  <c r="G330" i="6"/>
  <c r="H330" i="6"/>
  <c r="F331" i="6"/>
  <c r="G331" i="6"/>
  <c r="H331" i="6"/>
  <c r="F332" i="6"/>
  <c r="G332" i="6"/>
  <c r="H332" i="6"/>
  <c r="F333" i="6"/>
  <c r="G333" i="6"/>
  <c r="H333" i="6"/>
  <c r="F334" i="6"/>
  <c r="G334" i="6"/>
  <c r="H334" i="6"/>
  <c r="F335" i="6"/>
  <c r="G335" i="6"/>
  <c r="H335" i="6"/>
  <c r="F336" i="6"/>
  <c r="G336" i="6"/>
  <c r="H336" i="6"/>
  <c r="F337" i="6"/>
  <c r="G337" i="6"/>
  <c r="H337" i="6"/>
  <c r="F338" i="6"/>
  <c r="G338" i="6"/>
  <c r="H338" i="6"/>
  <c r="F339" i="6"/>
  <c r="G339" i="6"/>
  <c r="H339" i="6"/>
  <c r="F340" i="6"/>
  <c r="G340" i="6"/>
  <c r="H340" i="6"/>
  <c r="F341" i="6"/>
  <c r="G341" i="6"/>
  <c r="H341" i="6"/>
  <c r="F342" i="6"/>
  <c r="G342" i="6"/>
  <c r="H342" i="6"/>
  <c r="F343" i="6"/>
  <c r="G343" i="6"/>
  <c r="H343" i="6"/>
  <c r="F344" i="6"/>
  <c r="G344" i="6"/>
  <c r="H344" i="6"/>
  <c r="F345" i="6"/>
  <c r="G345" i="6"/>
  <c r="H345" i="6"/>
  <c r="F346" i="6"/>
  <c r="G346" i="6"/>
  <c r="H346" i="6"/>
  <c r="F347" i="6"/>
  <c r="G347" i="6"/>
  <c r="H347" i="6"/>
  <c r="F348" i="6"/>
  <c r="G348" i="6"/>
  <c r="H348" i="6"/>
  <c r="F349" i="6"/>
  <c r="G349" i="6"/>
  <c r="H349" i="6"/>
  <c r="F350" i="6"/>
  <c r="G350" i="6"/>
  <c r="H350" i="6"/>
  <c r="F351" i="6"/>
  <c r="G351" i="6"/>
  <c r="H351" i="6"/>
  <c r="F352" i="6"/>
  <c r="G352" i="6"/>
  <c r="H352" i="6"/>
  <c r="F353" i="6"/>
  <c r="G353" i="6"/>
  <c r="H353" i="6"/>
  <c r="F354" i="6"/>
  <c r="G354" i="6"/>
  <c r="H354" i="6"/>
  <c r="F355" i="6"/>
  <c r="G355" i="6"/>
  <c r="H355" i="6"/>
  <c r="F356" i="6"/>
  <c r="G356" i="6"/>
  <c r="H356" i="6"/>
  <c r="F357" i="6"/>
  <c r="G357" i="6"/>
  <c r="H357" i="6"/>
  <c r="F358" i="6"/>
  <c r="G358" i="6"/>
  <c r="H358" i="6"/>
  <c r="F359" i="6"/>
  <c r="G359" i="6"/>
  <c r="H359" i="6"/>
  <c r="F360" i="6"/>
  <c r="G360" i="6"/>
  <c r="H360" i="6"/>
  <c r="F361" i="6"/>
  <c r="G361" i="6"/>
  <c r="H361" i="6"/>
  <c r="F362" i="6"/>
  <c r="G362" i="6"/>
  <c r="H362" i="6"/>
  <c r="F363" i="6"/>
  <c r="G363" i="6"/>
  <c r="H363" i="6"/>
  <c r="F364" i="6"/>
  <c r="G364" i="6"/>
  <c r="H364" i="6"/>
  <c r="F365" i="6"/>
  <c r="G365" i="6"/>
  <c r="H365" i="6"/>
  <c r="F366" i="6"/>
  <c r="G366" i="6"/>
  <c r="H366" i="6"/>
  <c r="F367" i="6"/>
  <c r="G367" i="6"/>
  <c r="H367" i="6"/>
  <c r="F368" i="6"/>
  <c r="G368" i="6"/>
  <c r="H368" i="6"/>
  <c r="F369" i="6"/>
  <c r="G369" i="6"/>
  <c r="H369" i="6"/>
  <c r="F370" i="6"/>
  <c r="G370" i="6"/>
  <c r="H370" i="6"/>
  <c r="F371" i="6"/>
  <c r="G371" i="6"/>
  <c r="H371" i="6"/>
  <c r="F372" i="6"/>
  <c r="G372" i="6"/>
  <c r="H372" i="6"/>
  <c r="F373" i="6"/>
  <c r="G373" i="6"/>
  <c r="H373" i="6"/>
  <c r="F374" i="6"/>
  <c r="G374" i="6"/>
  <c r="H374" i="6"/>
  <c r="F375" i="6"/>
  <c r="G375" i="6"/>
  <c r="H375" i="6"/>
  <c r="F376" i="6"/>
  <c r="G376" i="6"/>
  <c r="H376" i="6"/>
  <c r="F377" i="6"/>
  <c r="G377" i="6"/>
  <c r="H377" i="6"/>
  <c r="F378" i="6"/>
  <c r="G378" i="6"/>
  <c r="H378" i="6"/>
  <c r="F379" i="6"/>
  <c r="G379" i="6"/>
  <c r="H379" i="6"/>
  <c r="F380" i="6"/>
  <c r="G380" i="6"/>
  <c r="H380" i="6"/>
  <c r="F381" i="6"/>
  <c r="G381" i="6"/>
  <c r="H381" i="6"/>
  <c r="F382" i="6"/>
  <c r="G382" i="6"/>
  <c r="H382" i="6"/>
  <c r="F383" i="6"/>
  <c r="G383" i="6"/>
  <c r="H383" i="6"/>
  <c r="F384" i="6"/>
  <c r="G384" i="6"/>
  <c r="H384" i="6"/>
  <c r="F385" i="6"/>
  <c r="G385" i="6"/>
  <c r="H385" i="6"/>
  <c r="F386" i="6"/>
  <c r="G386" i="6"/>
  <c r="H386" i="6"/>
  <c r="F387" i="6"/>
  <c r="G387" i="6"/>
  <c r="H387" i="6"/>
  <c r="F388" i="6"/>
  <c r="G388" i="6"/>
  <c r="H388" i="6"/>
  <c r="F389" i="6"/>
  <c r="G389" i="6"/>
  <c r="H389" i="6"/>
  <c r="F390" i="6"/>
  <c r="G390" i="6"/>
  <c r="H390" i="6"/>
  <c r="F391" i="6"/>
  <c r="G391" i="6"/>
  <c r="H391" i="6"/>
  <c r="F392" i="6"/>
  <c r="G392" i="6"/>
  <c r="H392" i="6"/>
  <c r="F393" i="6"/>
  <c r="G393" i="6"/>
  <c r="H393" i="6"/>
  <c r="F394" i="6"/>
  <c r="G394" i="6"/>
  <c r="H394" i="6"/>
  <c r="F395" i="6"/>
  <c r="G395" i="6"/>
  <c r="H395" i="6"/>
  <c r="F396" i="6"/>
  <c r="G396" i="6"/>
  <c r="H396" i="6"/>
  <c r="F397" i="6"/>
  <c r="G397" i="6"/>
  <c r="H397" i="6"/>
  <c r="F398" i="6"/>
  <c r="G398" i="6"/>
  <c r="H398" i="6"/>
  <c r="F399" i="6"/>
  <c r="G399" i="6"/>
  <c r="H399" i="6"/>
  <c r="F400" i="6"/>
  <c r="G400" i="6"/>
  <c r="H400" i="6"/>
  <c r="F401" i="6"/>
  <c r="G401" i="6"/>
  <c r="H401" i="6"/>
  <c r="F402" i="6"/>
  <c r="G402" i="6"/>
  <c r="H402" i="6"/>
  <c r="F403" i="6"/>
  <c r="G403" i="6"/>
  <c r="H403" i="6"/>
  <c r="F404" i="6"/>
  <c r="G404" i="6"/>
  <c r="H404" i="6"/>
  <c r="F405" i="6"/>
  <c r="G405" i="6"/>
  <c r="H405" i="6"/>
  <c r="F406" i="6"/>
  <c r="G406" i="6"/>
  <c r="H406" i="6"/>
  <c r="F407" i="6"/>
  <c r="G407" i="6"/>
  <c r="H407" i="6"/>
  <c r="F408" i="6"/>
  <c r="G408" i="6"/>
  <c r="H408" i="6"/>
  <c r="F409" i="6"/>
  <c r="G409" i="6"/>
  <c r="H409" i="6"/>
  <c r="F410" i="6"/>
  <c r="G410" i="6"/>
  <c r="H410" i="6"/>
  <c r="F411" i="6"/>
  <c r="G411" i="6"/>
  <c r="H411" i="6"/>
  <c r="F412" i="6"/>
  <c r="G412" i="6"/>
  <c r="H412" i="6"/>
  <c r="F413" i="6"/>
  <c r="G413" i="6"/>
  <c r="H413" i="6"/>
  <c r="F414" i="6"/>
  <c r="G414" i="6"/>
  <c r="H414" i="6"/>
  <c r="F415" i="6"/>
  <c r="G415" i="6"/>
  <c r="H415" i="6"/>
  <c r="F416" i="6"/>
  <c r="G416" i="6"/>
  <c r="H416" i="6"/>
  <c r="F417" i="6"/>
  <c r="G417" i="6"/>
  <c r="H417" i="6"/>
  <c r="F418" i="6"/>
  <c r="G418" i="6"/>
  <c r="H418" i="6"/>
  <c r="F419" i="6"/>
  <c r="G419" i="6"/>
  <c r="H419" i="6"/>
  <c r="F420" i="6"/>
  <c r="G420" i="6"/>
  <c r="H420" i="6"/>
  <c r="F421" i="6"/>
  <c r="G421" i="6"/>
  <c r="H421" i="6"/>
  <c r="F422" i="6"/>
  <c r="G422" i="6"/>
  <c r="H422" i="6"/>
  <c r="F423" i="6"/>
  <c r="G423" i="6"/>
  <c r="H423" i="6"/>
  <c r="F424" i="6"/>
  <c r="G424" i="6"/>
  <c r="H424" i="6"/>
  <c r="F425" i="6"/>
  <c r="G425" i="6"/>
  <c r="H425" i="6"/>
  <c r="F426" i="6"/>
  <c r="G426" i="6"/>
  <c r="H426" i="6"/>
  <c r="F427" i="6"/>
  <c r="G427" i="6"/>
  <c r="H427" i="6"/>
  <c r="F428" i="6"/>
  <c r="G428" i="6"/>
  <c r="H428" i="6"/>
  <c r="F429" i="6"/>
  <c r="G429" i="6"/>
  <c r="H429" i="6"/>
  <c r="F430" i="6"/>
  <c r="G430" i="6"/>
  <c r="H430" i="6"/>
  <c r="F431" i="6"/>
  <c r="G431" i="6"/>
  <c r="H431" i="6"/>
  <c r="F432" i="6"/>
  <c r="G432" i="6"/>
  <c r="H432" i="6"/>
  <c r="F433" i="6"/>
  <c r="G433" i="6"/>
  <c r="H433" i="6"/>
  <c r="F434" i="6"/>
  <c r="G434" i="6"/>
  <c r="H434" i="6"/>
  <c r="F435" i="6"/>
  <c r="G435" i="6"/>
  <c r="H435" i="6"/>
  <c r="F436" i="6"/>
  <c r="G436" i="6"/>
  <c r="H436" i="6"/>
  <c r="F437" i="6"/>
  <c r="G437" i="6"/>
  <c r="H437" i="6"/>
  <c r="F438" i="6"/>
  <c r="G438" i="6"/>
  <c r="H438" i="6"/>
  <c r="F439" i="6"/>
  <c r="G439" i="6"/>
  <c r="H439" i="6"/>
  <c r="F440" i="6"/>
  <c r="G440" i="6"/>
  <c r="H440" i="6"/>
  <c r="F441" i="6"/>
  <c r="G441" i="6"/>
  <c r="H441" i="6"/>
  <c r="F442" i="6"/>
  <c r="G442" i="6"/>
  <c r="H442" i="6"/>
  <c r="F443" i="6"/>
  <c r="G443" i="6"/>
  <c r="H443" i="6"/>
  <c r="F444" i="6"/>
  <c r="G444" i="6"/>
  <c r="H444" i="6"/>
  <c r="F445" i="6"/>
  <c r="G445" i="6"/>
  <c r="H445" i="6"/>
  <c r="F446" i="6"/>
  <c r="G446" i="6"/>
  <c r="H446" i="6"/>
  <c r="F447" i="6"/>
  <c r="G447" i="6"/>
  <c r="H447" i="6"/>
  <c r="F448" i="6"/>
  <c r="G448" i="6"/>
  <c r="H448" i="6"/>
  <c r="F449" i="6"/>
  <c r="G449" i="6"/>
  <c r="H449" i="6"/>
  <c r="F450" i="6"/>
  <c r="G450" i="6"/>
  <c r="H450" i="6"/>
  <c r="F451" i="6"/>
  <c r="G451" i="6"/>
  <c r="H451" i="6"/>
  <c r="F452" i="6"/>
  <c r="G452" i="6"/>
  <c r="H452" i="6"/>
  <c r="F453" i="6"/>
  <c r="G453" i="6"/>
  <c r="H453" i="6"/>
  <c r="F454" i="6"/>
  <c r="G454" i="6"/>
  <c r="H454" i="6"/>
  <c r="F455" i="6"/>
  <c r="G455" i="6"/>
  <c r="H455" i="6"/>
  <c r="F456" i="6"/>
  <c r="G456" i="6"/>
  <c r="H456" i="6"/>
  <c r="F457" i="6"/>
  <c r="G457" i="6"/>
  <c r="H457" i="6"/>
  <c r="F458" i="6"/>
  <c r="G458" i="6"/>
  <c r="H458" i="6"/>
  <c r="F459" i="6"/>
  <c r="G459" i="6"/>
  <c r="H459" i="6"/>
  <c r="F460" i="6"/>
  <c r="G460" i="6"/>
  <c r="H460" i="6"/>
  <c r="F461" i="6"/>
  <c r="G461" i="6"/>
  <c r="H461" i="6"/>
  <c r="F462" i="6"/>
  <c r="G462" i="6"/>
  <c r="H462" i="6"/>
  <c r="F463" i="6"/>
  <c r="G463" i="6"/>
  <c r="H463" i="6"/>
  <c r="F464" i="6"/>
  <c r="G464" i="6"/>
  <c r="H464" i="6"/>
  <c r="F465" i="6"/>
  <c r="G465" i="6"/>
  <c r="H465" i="6"/>
  <c r="F466" i="6"/>
  <c r="G466" i="6"/>
  <c r="H466" i="6"/>
  <c r="F174" i="6"/>
  <c r="G174" i="6"/>
  <c r="H174" i="6"/>
  <c r="F175" i="6"/>
  <c r="G175" i="6"/>
  <c r="H175" i="6"/>
  <c r="F176" i="6"/>
  <c r="G176" i="6"/>
  <c r="H176" i="6"/>
  <c r="F177" i="6"/>
  <c r="G177" i="6"/>
  <c r="H177" i="6"/>
  <c r="F178" i="6"/>
  <c r="G178" i="6"/>
  <c r="H178" i="6"/>
  <c r="F179" i="6"/>
  <c r="G179" i="6"/>
  <c r="H179" i="6"/>
  <c r="F180" i="6"/>
  <c r="G180" i="6"/>
  <c r="H180" i="6"/>
  <c r="F181" i="6"/>
  <c r="G181" i="6"/>
  <c r="H181" i="6"/>
  <c r="F182" i="6"/>
  <c r="G182" i="6"/>
  <c r="H182" i="6"/>
  <c r="F183" i="6"/>
  <c r="G183" i="6"/>
  <c r="H183" i="6"/>
  <c r="F184" i="6"/>
  <c r="G184" i="6"/>
  <c r="H184" i="6"/>
  <c r="F185" i="6"/>
  <c r="G185" i="6"/>
  <c r="H185" i="6"/>
  <c r="F186" i="6"/>
  <c r="G186" i="6"/>
  <c r="H186" i="6"/>
  <c r="F187" i="6"/>
  <c r="G187" i="6"/>
  <c r="H187" i="6"/>
  <c r="F188" i="6"/>
  <c r="G188" i="6"/>
  <c r="H188" i="6"/>
  <c r="F189" i="6"/>
  <c r="G189" i="6"/>
  <c r="H189" i="6"/>
  <c r="F190" i="6"/>
  <c r="G190" i="6"/>
  <c r="H190" i="6"/>
  <c r="F191" i="6"/>
  <c r="G191" i="6"/>
  <c r="H191" i="6"/>
  <c r="F192" i="6"/>
  <c r="G192" i="6"/>
  <c r="H192" i="6"/>
  <c r="F193" i="6"/>
  <c r="G193" i="6"/>
  <c r="H193" i="6"/>
  <c r="F194" i="6"/>
  <c r="G194" i="6"/>
  <c r="H194" i="6"/>
  <c r="F195" i="6"/>
  <c r="G195" i="6"/>
  <c r="H195" i="6"/>
  <c r="F196" i="6"/>
  <c r="G196" i="6"/>
  <c r="H196" i="6"/>
  <c r="F197" i="6"/>
  <c r="G197" i="6"/>
  <c r="H197" i="6"/>
  <c r="F198" i="6"/>
  <c r="G198" i="6"/>
  <c r="H198" i="6"/>
  <c r="F199" i="6"/>
  <c r="G199" i="6"/>
  <c r="H199" i="6"/>
  <c r="F200" i="6"/>
  <c r="G200" i="6"/>
  <c r="H200" i="6"/>
  <c r="F201" i="6"/>
  <c r="G201" i="6"/>
  <c r="H201" i="6"/>
  <c r="F202" i="6"/>
  <c r="G202" i="6"/>
  <c r="H202" i="6"/>
  <c r="F203" i="6"/>
  <c r="G203" i="6"/>
  <c r="H203" i="6"/>
  <c r="F204" i="6"/>
  <c r="G204" i="6"/>
  <c r="H204" i="6"/>
  <c r="F205" i="6"/>
  <c r="G205" i="6"/>
  <c r="H205" i="6"/>
  <c r="F206" i="6"/>
  <c r="G206" i="6"/>
  <c r="H206" i="6"/>
  <c r="F207" i="6"/>
  <c r="G207" i="6"/>
  <c r="H207" i="6"/>
  <c r="F208" i="6"/>
  <c r="G208" i="6"/>
  <c r="H208" i="6"/>
  <c r="F209" i="6"/>
  <c r="G209" i="6"/>
  <c r="H209" i="6"/>
  <c r="F210" i="6"/>
  <c r="G210" i="6"/>
  <c r="H210" i="6"/>
  <c r="F211" i="6"/>
  <c r="G211" i="6"/>
  <c r="H211" i="6"/>
  <c r="F173" i="6"/>
  <c r="G173" i="6"/>
  <c r="H173" i="6"/>
  <c r="F172" i="6"/>
  <c r="G172" i="6"/>
  <c r="H172" i="6"/>
  <c r="F171" i="6"/>
  <c r="G171" i="6"/>
  <c r="H171" i="6"/>
  <c r="F170" i="6"/>
  <c r="G170" i="6"/>
  <c r="H170" i="6"/>
  <c r="F169" i="6"/>
  <c r="G169" i="6"/>
  <c r="H169" i="6"/>
  <c r="F168" i="6"/>
  <c r="G168" i="6"/>
  <c r="H168" i="6"/>
  <c r="F167" i="6"/>
  <c r="G167" i="6"/>
  <c r="H167" i="6"/>
  <c r="F166" i="6"/>
  <c r="G166" i="6"/>
  <c r="H166" i="6"/>
  <c r="F165" i="6"/>
  <c r="G165" i="6"/>
  <c r="H165" i="6"/>
  <c r="F164" i="6"/>
  <c r="G164" i="6"/>
  <c r="H164" i="6"/>
  <c r="F163" i="6"/>
  <c r="G163" i="6"/>
  <c r="H163" i="6"/>
  <c r="F162" i="6"/>
  <c r="G162" i="6"/>
  <c r="H162" i="6"/>
  <c r="F161" i="6"/>
  <c r="G161" i="6"/>
  <c r="H161" i="6"/>
  <c r="F160" i="6"/>
  <c r="G160" i="6"/>
  <c r="H160" i="6"/>
  <c r="F159" i="6"/>
  <c r="G159" i="6"/>
  <c r="H159" i="6"/>
  <c r="F158" i="6"/>
  <c r="G158" i="6"/>
  <c r="H158" i="6"/>
  <c r="F157" i="6"/>
  <c r="G157" i="6"/>
  <c r="H157" i="6"/>
  <c r="F156" i="6"/>
  <c r="G156" i="6"/>
  <c r="H156" i="6"/>
  <c r="F155" i="6"/>
  <c r="G155" i="6"/>
  <c r="H155" i="6"/>
  <c r="F154" i="6"/>
  <c r="G154" i="6"/>
  <c r="H154" i="6"/>
  <c r="F153" i="6"/>
  <c r="G153" i="6"/>
  <c r="H153" i="6"/>
  <c r="F152" i="6"/>
  <c r="G152" i="6"/>
  <c r="H152" i="6"/>
  <c r="F151" i="6"/>
  <c r="G151" i="6"/>
  <c r="H151" i="6"/>
  <c r="F150" i="6"/>
  <c r="G150" i="6"/>
  <c r="H150" i="6"/>
  <c r="F149" i="6"/>
  <c r="G149" i="6"/>
  <c r="H149" i="6"/>
  <c r="F148" i="6"/>
  <c r="G148" i="6"/>
  <c r="H148" i="6"/>
  <c r="F147" i="6"/>
  <c r="G147" i="6"/>
  <c r="H147" i="6"/>
  <c r="F146" i="6"/>
  <c r="G146" i="6"/>
  <c r="H146" i="6"/>
  <c r="F145" i="6"/>
  <c r="G145" i="6"/>
  <c r="H145" i="6"/>
  <c r="F144" i="6"/>
  <c r="G144" i="6"/>
  <c r="H144" i="6"/>
  <c r="F143" i="6"/>
  <c r="G143" i="6"/>
  <c r="H143" i="6"/>
  <c r="F142" i="6"/>
  <c r="G142" i="6"/>
  <c r="H142" i="6"/>
  <c r="F141" i="6"/>
  <c r="G141" i="6"/>
  <c r="H141" i="6"/>
  <c r="F140" i="6"/>
  <c r="G140" i="6"/>
  <c r="H140" i="6"/>
  <c r="F139" i="6"/>
  <c r="G139" i="6"/>
  <c r="H139" i="6"/>
  <c r="F138" i="6"/>
  <c r="G138" i="6"/>
  <c r="H138" i="6"/>
  <c r="F137" i="6"/>
  <c r="G137" i="6"/>
  <c r="H137" i="6"/>
  <c r="F136" i="6"/>
  <c r="G136" i="6"/>
  <c r="H136" i="6"/>
  <c r="F135" i="6"/>
  <c r="G135" i="6"/>
  <c r="H135" i="6"/>
  <c r="F134" i="6"/>
  <c r="G134" i="6"/>
  <c r="H134" i="6"/>
  <c r="F133" i="6"/>
  <c r="G133" i="6"/>
  <c r="H133" i="6"/>
  <c r="F132" i="6"/>
  <c r="G132" i="6"/>
  <c r="H132" i="6"/>
  <c r="F131" i="6"/>
  <c r="G131" i="6"/>
  <c r="H131" i="6"/>
  <c r="F130" i="6"/>
  <c r="G130" i="6"/>
  <c r="H130" i="6"/>
  <c r="F129" i="6"/>
  <c r="G129" i="6"/>
  <c r="H129" i="6"/>
  <c r="F128" i="6"/>
  <c r="G128" i="6"/>
  <c r="H128" i="6"/>
  <c r="F127" i="6"/>
  <c r="G127" i="6"/>
  <c r="H127" i="6"/>
  <c r="F126" i="6"/>
  <c r="G126" i="6"/>
  <c r="H126" i="6"/>
  <c r="F125" i="6"/>
  <c r="G125" i="6"/>
  <c r="H125" i="6"/>
  <c r="F124" i="6"/>
  <c r="G124" i="6"/>
  <c r="H124" i="6"/>
  <c r="F123" i="6"/>
  <c r="G123" i="6"/>
  <c r="H123" i="6"/>
  <c r="F122" i="6"/>
  <c r="G122" i="6"/>
  <c r="H122" i="6"/>
  <c r="F121" i="6"/>
  <c r="G121" i="6"/>
  <c r="H121" i="6"/>
  <c r="F120" i="6"/>
  <c r="G120" i="6"/>
  <c r="H120" i="6"/>
  <c r="F119" i="6"/>
  <c r="G119" i="6"/>
  <c r="H119" i="6"/>
  <c r="F118" i="6"/>
  <c r="G118" i="6"/>
  <c r="H118" i="6"/>
  <c r="F117" i="6"/>
  <c r="G117" i="6"/>
  <c r="H117" i="6"/>
  <c r="F116" i="6"/>
  <c r="G116" i="6"/>
  <c r="H116" i="6"/>
  <c r="F115" i="6"/>
  <c r="G115" i="6"/>
  <c r="H115" i="6"/>
  <c r="F114" i="6"/>
  <c r="G114" i="6"/>
  <c r="H114" i="6"/>
  <c r="F113" i="6"/>
  <c r="G113" i="6"/>
  <c r="H113" i="6"/>
  <c r="F112" i="6"/>
  <c r="G112" i="6"/>
  <c r="H112" i="6"/>
  <c r="F111" i="6"/>
  <c r="G111" i="6"/>
  <c r="H111" i="6"/>
  <c r="F110" i="6"/>
  <c r="G110" i="6"/>
  <c r="H110" i="6"/>
  <c r="F109" i="6"/>
  <c r="G109" i="6"/>
  <c r="H109" i="6"/>
  <c r="F108" i="6"/>
  <c r="G108" i="6"/>
  <c r="H108" i="6"/>
  <c r="F107" i="6"/>
  <c r="G107" i="6"/>
  <c r="H107" i="6"/>
  <c r="F106" i="6"/>
  <c r="G106" i="6"/>
  <c r="H106" i="6"/>
  <c r="F105" i="6"/>
  <c r="G105" i="6"/>
  <c r="H105" i="6"/>
  <c r="F104" i="6"/>
  <c r="G104" i="6"/>
  <c r="H104" i="6"/>
  <c r="F103" i="6"/>
  <c r="G103" i="6"/>
  <c r="H103" i="6"/>
  <c r="F102" i="6"/>
  <c r="G102" i="6"/>
  <c r="H102" i="6"/>
  <c r="F101" i="6"/>
  <c r="G101" i="6"/>
  <c r="H101" i="6"/>
  <c r="F100" i="6"/>
  <c r="G100" i="6"/>
  <c r="H100" i="6"/>
  <c r="F99" i="6"/>
  <c r="G99" i="6"/>
  <c r="H99" i="6"/>
  <c r="F98" i="6"/>
  <c r="G98" i="6"/>
  <c r="H98" i="6"/>
  <c r="F97" i="6"/>
  <c r="G97" i="6"/>
  <c r="H97" i="6"/>
  <c r="F96" i="6"/>
  <c r="G96" i="6"/>
  <c r="H96" i="6"/>
  <c r="F95" i="6"/>
  <c r="G95" i="6"/>
  <c r="H95" i="6"/>
  <c r="F94" i="6"/>
  <c r="G94" i="6"/>
  <c r="H94" i="6"/>
  <c r="F93" i="6"/>
  <c r="G93" i="6"/>
  <c r="H93" i="6"/>
  <c r="F92" i="6"/>
  <c r="G92" i="6"/>
  <c r="H92" i="6"/>
  <c r="F91" i="6"/>
  <c r="G91" i="6"/>
  <c r="H91" i="6"/>
  <c r="F90" i="6"/>
  <c r="G90" i="6"/>
  <c r="H90" i="6"/>
  <c r="F89" i="6"/>
  <c r="G89" i="6"/>
  <c r="H89" i="6"/>
  <c r="F88" i="6"/>
  <c r="G88" i="6"/>
  <c r="H88" i="6"/>
  <c r="F87" i="6"/>
  <c r="G87" i="6"/>
  <c r="H87" i="6"/>
  <c r="F86" i="6"/>
  <c r="G86" i="6"/>
  <c r="H86" i="6"/>
  <c r="F85" i="6"/>
  <c r="G85" i="6"/>
  <c r="H85" i="6"/>
  <c r="F84" i="6"/>
  <c r="G84" i="6"/>
  <c r="H84" i="6"/>
  <c r="F83" i="6"/>
  <c r="G83" i="6"/>
  <c r="H83" i="6"/>
  <c r="F82" i="6"/>
  <c r="G82" i="6"/>
  <c r="H82" i="6"/>
  <c r="F81" i="6"/>
  <c r="G81" i="6"/>
  <c r="H81" i="6"/>
  <c r="F80" i="6"/>
  <c r="G80" i="6"/>
  <c r="H80" i="6"/>
  <c r="F79" i="6"/>
  <c r="G79" i="6"/>
  <c r="H79" i="6"/>
  <c r="F78" i="6"/>
  <c r="G78" i="6"/>
  <c r="H78" i="6"/>
  <c r="F77" i="6"/>
  <c r="G77" i="6"/>
  <c r="H77" i="6"/>
  <c r="F76" i="6"/>
  <c r="G76" i="6"/>
  <c r="H76" i="6"/>
  <c r="F75" i="6"/>
  <c r="G75" i="6"/>
  <c r="H75" i="6"/>
  <c r="F74" i="6"/>
  <c r="G74" i="6"/>
  <c r="H74" i="6"/>
  <c r="F73" i="6"/>
  <c r="G73" i="6"/>
  <c r="H73" i="6"/>
  <c r="F72" i="6"/>
  <c r="G72" i="6"/>
  <c r="H72" i="6"/>
  <c r="F71" i="6"/>
  <c r="G71" i="6"/>
  <c r="H71" i="6"/>
  <c r="F70" i="6"/>
  <c r="G70" i="6"/>
  <c r="H70" i="6"/>
  <c r="F69" i="6"/>
  <c r="G69" i="6"/>
  <c r="H69" i="6"/>
  <c r="F68" i="6"/>
  <c r="G68" i="6"/>
  <c r="H68" i="6"/>
  <c r="F67" i="6"/>
  <c r="G67" i="6"/>
  <c r="H67" i="6"/>
  <c r="F66" i="6"/>
  <c r="G66" i="6"/>
  <c r="H66" i="6"/>
  <c r="F65" i="6"/>
  <c r="G65" i="6"/>
  <c r="H65" i="6"/>
  <c r="F64" i="6"/>
  <c r="G64" i="6"/>
  <c r="H64" i="6"/>
  <c r="F63" i="6"/>
  <c r="G63" i="6"/>
  <c r="H63" i="6"/>
  <c r="F62" i="6"/>
  <c r="G62" i="6"/>
  <c r="H62" i="6"/>
  <c r="F61" i="6"/>
  <c r="G61" i="6"/>
  <c r="H61" i="6"/>
  <c r="F60" i="6"/>
  <c r="G60" i="6"/>
  <c r="H60" i="6"/>
  <c r="F59" i="6"/>
  <c r="G59" i="6"/>
  <c r="H59" i="6"/>
  <c r="F58" i="6"/>
  <c r="G58" i="6"/>
  <c r="H58" i="6"/>
  <c r="F57" i="6"/>
  <c r="G57" i="6"/>
  <c r="H57" i="6"/>
  <c r="F56" i="6"/>
  <c r="G56" i="6"/>
  <c r="H56" i="6"/>
  <c r="F55" i="6"/>
  <c r="G55" i="6"/>
  <c r="H55" i="6"/>
  <c r="F54" i="6"/>
  <c r="G54" i="6"/>
  <c r="H54" i="6"/>
  <c r="F53" i="6"/>
  <c r="G53" i="6"/>
  <c r="H53" i="6"/>
  <c r="F52" i="6"/>
  <c r="G52" i="6"/>
  <c r="H52" i="6"/>
  <c r="F51" i="6"/>
  <c r="G51" i="6"/>
  <c r="H51" i="6"/>
  <c r="F50" i="6"/>
  <c r="G50" i="6"/>
  <c r="H50" i="6"/>
  <c r="F49" i="6"/>
  <c r="G49" i="6"/>
  <c r="H49" i="6"/>
  <c r="F48" i="6"/>
  <c r="G48" i="6"/>
  <c r="H48" i="6"/>
  <c r="F47" i="6"/>
  <c r="G47" i="6"/>
  <c r="H47" i="6"/>
  <c r="F46" i="6"/>
  <c r="G46" i="6"/>
  <c r="H46" i="6"/>
  <c r="F45" i="6"/>
  <c r="G45" i="6"/>
  <c r="H45" i="6"/>
  <c r="F44" i="6"/>
  <c r="G44" i="6"/>
  <c r="H44" i="6"/>
  <c r="F43" i="6"/>
  <c r="G43" i="6"/>
  <c r="H43" i="6"/>
  <c r="F42" i="6"/>
  <c r="G42" i="6"/>
  <c r="H42" i="6"/>
  <c r="F41" i="6"/>
  <c r="G41" i="6"/>
  <c r="H41" i="6"/>
  <c r="F40" i="6"/>
  <c r="G40" i="6"/>
  <c r="H40" i="6"/>
  <c r="F39" i="6"/>
  <c r="G39" i="6"/>
  <c r="H39" i="6"/>
  <c r="F38" i="6"/>
  <c r="G38" i="6"/>
  <c r="H38" i="6"/>
  <c r="F37" i="6"/>
  <c r="G37" i="6"/>
  <c r="H37" i="6"/>
  <c r="F36" i="6"/>
  <c r="G36" i="6"/>
  <c r="H36" i="6"/>
  <c r="F35" i="6"/>
  <c r="G35" i="6"/>
  <c r="H35" i="6"/>
  <c r="F34" i="6"/>
  <c r="G34" i="6"/>
  <c r="H34" i="6"/>
  <c r="F33" i="6"/>
  <c r="G33" i="6"/>
  <c r="H33" i="6"/>
  <c r="F32" i="6"/>
  <c r="G32" i="6"/>
  <c r="H32" i="6"/>
  <c r="F31" i="6"/>
  <c r="G31" i="6"/>
  <c r="H31" i="6"/>
  <c r="F30" i="6"/>
  <c r="G30" i="6"/>
  <c r="H30" i="6"/>
  <c r="F29" i="6"/>
  <c r="G29" i="6"/>
  <c r="H29" i="6"/>
  <c r="F28" i="6"/>
  <c r="G28" i="6"/>
  <c r="H28" i="6"/>
  <c r="F27" i="6"/>
  <c r="G27" i="6"/>
  <c r="H27" i="6"/>
  <c r="F26" i="6"/>
  <c r="G26" i="6"/>
  <c r="H26" i="6"/>
  <c r="F25" i="6"/>
  <c r="G25" i="6"/>
  <c r="H25" i="6"/>
  <c r="F24" i="6"/>
  <c r="G24" i="6"/>
  <c r="H24" i="6"/>
  <c r="F23" i="6"/>
  <c r="G23" i="6"/>
  <c r="H23" i="6"/>
  <c r="F22" i="6"/>
  <c r="G22" i="6"/>
  <c r="H22" i="6"/>
  <c r="F21" i="6"/>
  <c r="G21" i="6"/>
  <c r="H21" i="6"/>
  <c r="F20" i="6"/>
  <c r="G20" i="6"/>
  <c r="H20" i="6"/>
  <c r="F19" i="6"/>
  <c r="G19" i="6"/>
  <c r="H19" i="6"/>
  <c r="F18" i="6"/>
  <c r="G18" i="6"/>
  <c r="H18" i="6"/>
  <c r="F17" i="6"/>
  <c r="G17" i="6"/>
  <c r="H17" i="6"/>
  <c r="F16" i="6"/>
  <c r="G16" i="6"/>
  <c r="H16" i="6"/>
  <c r="F15" i="6"/>
  <c r="G15" i="6"/>
  <c r="H15" i="6"/>
  <c r="F14" i="6"/>
  <c r="G14" i="6"/>
  <c r="H14" i="6"/>
  <c r="F13" i="6"/>
  <c r="G13" i="6"/>
  <c r="H13" i="6"/>
  <c r="F12" i="6"/>
  <c r="G12" i="6"/>
  <c r="H12" i="6"/>
  <c r="F11" i="6"/>
  <c r="G11" i="6"/>
  <c r="H11" i="6"/>
  <c r="F10" i="6"/>
  <c r="G10" i="6"/>
  <c r="H10" i="6"/>
  <c r="F9" i="6"/>
  <c r="G9" i="6"/>
  <c r="H9" i="6"/>
  <c r="F8" i="6"/>
  <c r="G8" i="6"/>
  <c r="H8" i="6"/>
  <c r="F7" i="6"/>
  <c r="G7" i="6"/>
  <c r="H7" i="6"/>
  <c r="F6" i="6"/>
  <c r="G6" i="6"/>
  <c r="H6" i="6"/>
  <c r="F5" i="6"/>
  <c r="G5" i="6"/>
  <c r="H5" i="6"/>
  <c r="F4" i="6"/>
  <c r="G4" i="6"/>
  <c r="H4" i="6"/>
  <c r="F3" i="6"/>
  <c r="G3" i="6"/>
  <c r="H3" i="6"/>
  <c r="G2" i="6"/>
  <c r="H2" i="6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3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2" i="7"/>
  <c r="G3" i="7"/>
  <c r="H3" i="7"/>
  <c r="I3" i="7"/>
  <c r="G4" i="7"/>
  <c r="H4" i="7"/>
  <c r="I4" i="7"/>
  <c r="G5" i="7"/>
  <c r="H5" i="7"/>
  <c r="I5" i="7"/>
  <c r="G6" i="7"/>
  <c r="H6" i="7"/>
  <c r="I6" i="7"/>
  <c r="G7" i="7"/>
  <c r="H7" i="7"/>
  <c r="I7" i="7"/>
  <c r="G8" i="7"/>
  <c r="H8" i="7"/>
  <c r="I8" i="7"/>
  <c r="G9" i="7"/>
  <c r="H9" i="7"/>
  <c r="I9" i="7"/>
  <c r="G10" i="7"/>
  <c r="H10" i="7"/>
  <c r="I10" i="7"/>
  <c r="G11" i="7"/>
  <c r="H11" i="7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6" i="7"/>
  <c r="H16" i="7"/>
  <c r="I16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G22" i="7"/>
  <c r="H22" i="7"/>
  <c r="I22" i="7"/>
  <c r="G23" i="7"/>
  <c r="H23" i="7"/>
  <c r="I23" i="7"/>
  <c r="G24" i="7"/>
  <c r="H24" i="7"/>
  <c r="I24" i="7"/>
  <c r="G25" i="7"/>
  <c r="H25" i="7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0" i="7"/>
  <c r="H30" i="7"/>
  <c r="I30" i="7"/>
  <c r="G31" i="7"/>
  <c r="H31" i="7"/>
  <c r="I31" i="7"/>
  <c r="G32" i="7"/>
  <c r="H32" i="7"/>
  <c r="I32" i="7"/>
  <c r="G33" i="7"/>
  <c r="H33" i="7"/>
  <c r="I33" i="7"/>
  <c r="G34" i="7"/>
  <c r="H34" i="7"/>
  <c r="I34" i="7"/>
  <c r="G35" i="7"/>
  <c r="H35" i="7"/>
  <c r="I35" i="7"/>
  <c r="G36" i="7"/>
  <c r="H36" i="7"/>
  <c r="I36" i="7"/>
  <c r="G37" i="7"/>
  <c r="H37" i="7"/>
  <c r="I37" i="7"/>
  <c r="G38" i="7"/>
  <c r="H38" i="7"/>
  <c r="I38" i="7"/>
  <c r="G39" i="7"/>
  <c r="H39" i="7"/>
  <c r="I39" i="7"/>
  <c r="G40" i="7"/>
  <c r="H40" i="7"/>
  <c r="I40" i="7"/>
  <c r="G41" i="7"/>
  <c r="H41" i="7"/>
  <c r="I41" i="7"/>
  <c r="G42" i="7"/>
  <c r="H42" i="7"/>
  <c r="I42" i="7"/>
  <c r="G43" i="7"/>
  <c r="H43" i="7"/>
  <c r="I43" i="7"/>
  <c r="G44" i="7"/>
  <c r="H44" i="7"/>
  <c r="I44" i="7"/>
  <c r="G45" i="7"/>
  <c r="H45" i="7"/>
  <c r="I45" i="7"/>
  <c r="G46" i="7"/>
  <c r="H46" i="7"/>
  <c r="I46" i="7"/>
  <c r="G47" i="7"/>
  <c r="H47" i="7"/>
  <c r="I47" i="7"/>
  <c r="G48" i="7"/>
  <c r="H48" i="7"/>
  <c r="I48" i="7"/>
  <c r="G49" i="7"/>
  <c r="H49" i="7"/>
  <c r="I49" i="7"/>
  <c r="G50" i="7"/>
  <c r="H50" i="7"/>
  <c r="I50" i="7"/>
  <c r="G51" i="7"/>
  <c r="H51" i="7"/>
  <c r="I51" i="7"/>
  <c r="G52" i="7"/>
  <c r="H52" i="7"/>
  <c r="I52" i="7"/>
  <c r="G53" i="7"/>
  <c r="H53" i="7"/>
  <c r="I53" i="7"/>
  <c r="G54" i="7"/>
  <c r="H54" i="7"/>
  <c r="I54" i="7"/>
  <c r="G55" i="7"/>
  <c r="H55" i="7"/>
  <c r="I55" i="7"/>
  <c r="G56" i="7"/>
  <c r="H56" i="7"/>
  <c r="I56" i="7"/>
  <c r="G57" i="7"/>
  <c r="H57" i="7"/>
  <c r="I57" i="7"/>
  <c r="G58" i="7"/>
  <c r="H58" i="7"/>
  <c r="I58" i="7"/>
  <c r="G59" i="7"/>
  <c r="H59" i="7"/>
  <c r="I59" i="7"/>
  <c r="G60" i="7"/>
  <c r="H60" i="7"/>
  <c r="I60" i="7"/>
  <c r="G61" i="7"/>
  <c r="H61" i="7"/>
  <c r="I61" i="7"/>
  <c r="G62" i="7"/>
  <c r="H62" i="7"/>
  <c r="I62" i="7"/>
  <c r="G63" i="7"/>
  <c r="H63" i="7"/>
  <c r="I63" i="7"/>
  <c r="G64" i="7"/>
  <c r="H64" i="7"/>
  <c r="I64" i="7"/>
  <c r="G65" i="7"/>
  <c r="H65" i="7"/>
  <c r="I65" i="7"/>
  <c r="G66" i="7"/>
  <c r="H66" i="7"/>
  <c r="I66" i="7"/>
  <c r="G67" i="7"/>
  <c r="H67" i="7"/>
  <c r="I67" i="7"/>
  <c r="G68" i="7"/>
  <c r="H68" i="7"/>
  <c r="I68" i="7"/>
  <c r="G69" i="7"/>
  <c r="H69" i="7"/>
  <c r="I69" i="7"/>
  <c r="G70" i="7"/>
  <c r="H70" i="7"/>
  <c r="I70" i="7"/>
  <c r="G71" i="7"/>
  <c r="H71" i="7"/>
  <c r="I71" i="7"/>
  <c r="G72" i="7"/>
  <c r="H72" i="7"/>
  <c r="I72" i="7"/>
  <c r="G73" i="7"/>
  <c r="H73" i="7"/>
  <c r="I73" i="7"/>
  <c r="G74" i="7"/>
  <c r="H74" i="7"/>
  <c r="I74" i="7"/>
  <c r="G75" i="7"/>
  <c r="H75" i="7"/>
  <c r="I75" i="7"/>
  <c r="G76" i="7"/>
  <c r="H76" i="7"/>
  <c r="I76" i="7"/>
  <c r="G77" i="7"/>
  <c r="H77" i="7"/>
  <c r="I77" i="7"/>
  <c r="G78" i="7"/>
  <c r="H78" i="7"/>
  <c r="I78" i="7"/>
  <c r="G79" i="7"/>
  <c r="H79" i="7"/>
  <c r="I79" i="7"/>
  <c r="G80" i="7"/>
  <c r="H80" i="7"/>
  <c r="I80" i="7"/>
  <c r="G81" i="7"/>
  <c r="H81" i="7"/>
  <c r="I81" i="7"/>
  <c r="G82" i="7"/>
  <c r="H82" i="7"/>
  <c r="I82" i="7"/>
  <c r="G83" i="7"/>
  <c r="H83" i="7"/>
  <c r="I83" i="7"/>
  <c r="G84" i="7"/>
  <c r="H84" i="7"/>
  <c r="I84" i="7"/>
  <c r="G85" i="7"/>
  <c r="H85" i="7"/>
  <c r="I85" i="7"/>
  <c r="G86" i="7"/>
  <c r="H86" i="7"/>
  <c r="I86" i="7"/>
  <c r="G87" i="7"/>
  <c r="H87" i="7"/>
  <c r="I87" i="7"/>
  <c r="G88" i="7"/>
  <c r="H88" i="7"/>
  <c r="I88" i="7"/>
  <c r="G89" i="7"/>
  <c r="H89" i="7"/>
  <c r="I89" i="7"/>
  <c r="G90" i="7"/>
  <c r="H90" i="7"/>
  <c r="I90" i="7"/>
  <c r="G91" i="7"/>
  <c r="H91" i="7"/>
  <c r="I91" i="7"/>
  <c r="G92" i="7"/>
  <c r="H92" i="7"/>
  <c r="I92" i="7"/>
  <c r="G93" i="7"/>
  <c r="H93" i="7"/>
  <c r="I93" i="7"/>
  <c r="G94" i="7"/>
  <c r="H94" i="7"/>
  <c r="I94" i="7"/>
  <c r="G95" i="7"/>
  <c r="H95" i="7"/>
  <c r="I95" i="7"/>
  <c r="G96" i="7"/>
  <c r="H96" i="7"/>
  <c r="I96" i="7"/>
  <c r="G97" i="7"/>
  <c r="H97" i="7"/>
  <c r="I97" i="7"/>
  <c r="G98" i="7"/>
  <c r="H98" i="7"/>
  <c r="I98" i="7"/>
  <c r="G99" i="7"/>
  <c r="H99" i="7"/>
  <c r="I99" i="7"/>
  <c r="G100" i="7"/>
  <c r="H100" i="7"/>
  <c r="I100" i="7"/>
  <c r="G101" i="7"/>
  <c r="H101" i="7"/>
  <c r="I101" i="7"/>
  <c r="G102" i="7"/>
  <c r="H102" i="7"/>
  <c r="I102" i="7"/>
  <c r="G103" i="7"/>
  <c r="H103" i="7"/>
  <c r="I103" i="7"/>
  <c r="G104" i="7"/>
  <c r="H104" i="7"/>
  <c r="I104" i="7"/>
  <c r="G105" i="7"/>
  <c r="H105" i="7"/>
  <c r="I105" i="7"/>
  <c r="G106" i="7"/>
  <c r="H106" i="7"/>
  <c r="I106" i="7"/>
  <c r="G107" i="7"/>
  <c r="H107" i="7"/>
  <c r="I107" i="7"/>
  <c r="G108" i="7"/>
  <c r="H108" i="7"/>
  <c r="I108" i="7"/>
  <c r="G109" i="7"/>
  <c r="H109" i="7"/>
  <c r="I109" i="7"/>
  <c r="G110" i="7"/>
  <c r="H110" i="7"/>
  <c r="I110" i="7"/>
  <c r="G111" i="7"/>
  <c r="H111" i="7"/>
  <c r="I111" i="7"/>
  <c r="G112" i="7"/>
  <c r="H112" i="7"/>
  <c r="I112" i="7"/>
  <c r="G113" i="7"/>
  <c r="H113" i="7"/>
  <c r="I113" i="7"/>
  <c r="G114" i="7"/>
  <c r="H114" i="7"/>
  <c r="I114" i="7"/>
  <c r="G115" i="7"/>
  <c r="H115" i="7"/>
  <c r="I115" i="7"/>
  <c r="G116" i="7"/>
  <c r="H116" i="7"/>
  <c r="I116" i="7"/>
  <c r="G117" i="7"/>
  <c r="H117" i="7"/>
  <c r="I117" i="7"/>
  <c r="G118" i="7"/>
  <c r="H118" i="7"/>
  <c r="I118" i="7"/>
  <c r="G119" i="7"/>
  <c r="H119" i="7"/>
  <c r="I119" i="7"/>
  <c r="G120" i="7"/>
  <c r="H120" i="7"/>
  <c r="I120" i="7"/>
  <c r="G121" i="7"/>
  <c r="H121" i="7"/>
  <c r="I121" i="7"/>
  <c r="G122" i="7"/>
  <c r="H122" i="7"/>
  <c r="I122" i="7"/>
  <c r="G123" i="7"/>
  <c r="H123" i="7"/>
  <c r="I123" i="7"/>
  <c r="G124" i="7"/>
  <c r="H124" i="7"/>
  <c r="I124" i="7"/>
  <c r="G125" i="7"/>
  <c r="H125" i="7"/>
  <c r="I125" i="7"/>
  <c r="G126" i="7"/>
  <c r="H126" i="7"/>
  <c r="I126" i="7"/>
  <c r="G127" i="7"/>
  <c r="H127" i="7"/>
  <c r="I127" i="7"/>
  <c r="G128" i="7"/>
  <c r="H128" i="7"/>
  <c r="I128" i="7"/>
  <c r="G129" i="7"/>
  <c r="H129" i="7"/>
  <c r="I129" i="7"/>
  <c r="G130" i="7"/>
  <c r="H130" i="7"/>
  <c r="I130" i="7"/>
  <c r="G131" i="7"/>
  <c r="H131" i="7"/>
  <c r="I131" i="7"/>
  <c r="G132" i="7"/>
  <c r="H132" i="7"/>
  <c r="I132" i="7"/>
  <c r="G133" i="7"/>
  <c r="H133" i="7"/>
  <c r="I133" i="7"/>
  <c r="G134" i="7"/>
  <c r="H134" i="7"/>
  <c r="I134" i="7"/>
  <c r="G135" i="7"/>
  <c r="H135" i="7"/>
  <c r="I135" i="7"/>
  <c r="G136" i="7"/>
  <c r="H136" i="7"/>
  <c r="I136" i="7"/>
  <c r="G137" i="7"/>
  <c r="H137" i="7"/>
  <c r="I137" i="7"/>
  <c r="G138" i="7"/>
  <c r="H138" i="7"/>
  <c r="I138" i="7"/>
  <c r="G139" i="7"/>
  <c r="H139" i="7"/>
  <c r="I139" i="7"/>
  <c r="G140" i="7"/>
  <c r="H140" i="7"/>
  <c r="I140" i="7"/>
  <c r="G141" i="7"/>
  <c r="H141" i="7"/>
  <c r="I141" i="7"/>
  <c r="G142" i="7"/>
  <c r="H142" i="7"/>
  <c r="I142" i="7"/>
  <c r="G143" i="7"/>
  <c r="H143" i="7"/>
  <c r="I143" i="7"/>
  <c r="G144" i="7"/>
  <c r="H144" i="7"/>
  <c r="I144" i="7"/>
  <c r="G145" i="7"/>
  <c r="H145" i="7"/>
  <c r="I145" i="7"/>
  <c r="G146" i="7"/>
  <c r="H146" i="7"/>
  <c r="I146" i="7"/>
  <c r="G147" i="7"/>
  <c r="H147" i="7"/>
  <c r="I147" i="7"/>
  <c r="G148" i="7"/>
  <c r="H148" i="7"/>
  <c r="I148" i="7"/>
  <c r="G149" i="7"/>
  <c r="H149" i="7"/>
  <c r="I149" i="7"/>
  <c r="G150" i="7"/>
  <c r="H150" i="7"/>
  <c r="I150" i="7"/>
  <c r="G151" i="7"/>
  <c r="H151" i="7"/>
  <c r="I151" i="7"/>
  <c r="G152" i="7"/>
  <c r="H152" i="7"/>
  <c r="I152" i="7"/>
  <c r="G153" i="7"/>
  <c r="H153" i="7"/>
  <c r="I153" i="7"/>
  <c r="G154" i="7"/>
  <c r="H154" i="7"/>
  <c r="I154" i="7"/>
  <c r="G155" i="7"/>
  <c r="H155" i="7"/>
  <c r="I155" i="7"/>
  <c r="G156" i="7"/>
  <c r="H156" i="7"/>
  <c r="I156" i="7"/>
  <c r="G157" i="7"/>
  <c r="H157" i="7"/>
  <c r="I157" i="7"/>
  <c r="G158" i="7"/>
  <c r="H158" i="7"/>
  <c r="I158" i="7"/>
  <c r="G159" i="7"/>
  <c r="H159" i="7"/>
  <c r="I159" i="7"/>
  <c r="G160" i="7"/>
  <c r="H160" i="7"/>
  <c r="I160" i="7"/>
  <c r="G161" i="7"/>
  <c r="H161" i="7"/>
  <c r="I161" i="7"/>
  <c r="G162" i="7"/>
  <c r="H162" i="7"/>
  <c r="I162" i="7"/>
  <c r="G163" i="7"/>
  <c r="H163" i="7"/>
  <c r="I163" i="7"/>
  <c r="G164" i="7"/>
  <c r="H164" i="7"/>
  <c r="I164" i="7"/>
  <c r="G165" i="7"/>
  <c r="H165" i="7"/>
  <c r="I165" i="7"/>
  <c r="G166" i="7"/>
  <c r="H166" i="7"/>
  <c r="I166" i="7"/>
  <c r="G167" i="7"/>
  <c r="H167" i="7"/>
  <c r="I167" i="7"/>
  <c r="G168" i="7"/>
  <c r="H168" i="7"/>
  <c r="I168" i="7"/>
  <c r="G169" i="7"/>
  <c r="H169" i="7"/>
  <c r="I169" i="7"/>
  <c r="G170" i="7"/>
  <c r="H170" i="7"/>
  <c r="I170" i="7"/>
  <c r="G171" i="7"/>
  <c r="H171" i="7"/>
  <c r="I171" i="7"/>
  <c r="G172" i="7"/>
  <c r="H172" i="7"/>
  <c r="I172" i="7"/>
  <c r="G173" i="7"/>
  <c r="H173" i="7"/>
  <c r="I173" i="7"/>
  <c r="G2" i="7"/>
  <c r="H2" i="7"/>
  <c r="I2" i="7"/>
</calcChain>
</file>

<file path=xl/sharedStrings.xml><?xml version="1.0" encoding="utf-8"?>
<sst xmlns="http://schemas.openxmlformats.org/spreadsheetml/2006/main" count="3125" uniqueCount="73">
  <si>
    <t>RunId</t>
  </si>
  <si>
    <t>NumDataLines</t>
  </si>
  <si>
    <t>SeqNum</t>
  </si>
  <si>
    <t>Watts</t>
  </si>
  <si>
    <t>Amps</t>
  </si>
  <si>
    <t>revised1tas1milc</t>
  </si>
  <si>
    <t>revised1ule1hmmer</t>
  </si>
  <si>
    <t>revised1tas1hmmer</t>
  </si>
  <si>
    <t>revised1ule1libquantum</t>
  </si>
  <si>
    <t>revised1tas1libquantum</t>
  </si>
  <si>
    <t>revised1ule1mcf</t>
  </si>
  <si>
    <t>revised1tas1mcf</t>
  </si>
  <si>
    <t>revised1ule1milc</t>
  </si>
  <si>
    <t>revised1ule1namd</t>
  </si>
  <si>
    <t>revised1tas1namd</t>
  </si>
  <si>
    <t>InputDCPwr</t>
  </si>
  <si>
    <t>AllPwrWOBrd</t>
  </si>
  <si>
    <t>ProcPwr</t>
  </si>
  <si>
    <t>Time</t>
  </si>
  <si>
    <t>Row Labels</t>
  </si>
  <si>
    <t>Grand Total</t>
  </si>
  <si>
    <t>Sum of ProcPwr</t>
  </si>
  <si>
    <t>Column Labels</t>
  </si>
  <si>
    <t>tas</t>
  </si>
  <si>
    <t>ule</t>
  </si>
  <si>
    <t>(blank)</t>
  </si>
  <si>
    <t>Average of ProcPwr</t>
  </si>
  <si>
    <t>%diff</t>
  </si>
  <si>
    <t>namd</t>
  </si>
  <si>
    <t>milc</t>
  </si>
  <si>
    <t>mcf</t>
  </si>
  <si>
    <t>libquantum</t>
  </si>
  <si>
    <t>hmmer</t>
  </si>
  <si>
    <t>base2idle3</t>
  </si>
  <si>
    <t>base2stress3</t>
  </si>
  <si>
    <t>Idle Power</t>
  </si>
  <si>
    <t>parsec_awldev1blackscholes</t>
  </si>
  <si>
    <t>parsec_tasdev1blackscholes</t>
  </si>
  <si>
    <t>parsec_awldev1canneal</t>
  </si>
  <si>
    <t>parsec_tasdev1canneal</t>
  </si>
  <si>
    <t>parsec_awldev1facesim</t>
  </si>
  <si>
    <t>parsec_tasdev1facesim</t>
  </si>
  <si>
    <t>parsec_awldev1ferret</t>
  </si>
  <si>
    <t>parsec_tasdev1ferret</t>
  </si>
  <si>
    <t>parsec_awldev1freqmine</t>
  </si>
  <si>
    <t>parsec_tasdev1freqmine</t>
  </si>
  <si>
    <t>parsec_tasdev1streamcluster</t>
  </si>
  <si>
    <t>parsec_awldev1streamcluster</t>
  </si>
  <si>
    <t>parsec_awldev1swaptions</t>
  </si>
  <si>
    <t>parsec_tasdev1swaptions</t>
  </si>
  <si>
    <t>SPEC</t>
  </si>
  <si>
    <t>PARSEC</t>
  </si>
  <si>
    <t>canneal</t>
  </si>
  <si>
    <t>facesim</t>
  </si>
  <si>
    <t>ferret</t>
  </si>
  <si>
    <t>freqmine</t>
  </si>
  <si>
    <t>streamcluster</t>
  </si>
  <si>
    <t>swaptions</t>
  </si>
  <si>
    <t>ED^2P</t>
  </si>
  <si>
    <t>EDP</t>
  </si>
  <si>
    <t>DPC</t>
  </si>
  <si>
    <t>EDPC</t>
  </si>
  <si>
    <t>TAS</t>
  </si>
  <si>
    <t>CoolLoop</t>
  </si>
  <si>
    <t>Core Hopping</t>
  </si>
  <si>
    <t>Predict-and-Act</t>
  </si>
  <si>
    <t>bodytrack</t>
  </si>
  <si>
    <t>ULE</t>
  </si>
  <si>
    <t>Run Time</t>
  </si>
  <si>
    <t>Total Power</t>
  </si>
  <si>
    <t>Energy</t>
  </si>
  <si>
    <t>Base</t>
  </si>
  <si>
    <t>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</si>
</sst>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 applyFont="1" applyBorder="1"/>
  </cellXfs>
  <cellStyles count="2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Normal" xfId="0" builtinId="0"/>
  </cellStyles>
  <dxfs count="0"/>
  <tableStyles count="0" defaultTableStyle="TableStyleMedium9" defaultPivotStyle="PivotStyleMedium4"/>
  <colors>
    <mruColors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pivotCacheDefinition" Target="pivotCache/pivotCacheDefinition6.xml"/><Relationship Id="rId21" Type="http://schemas.openxmlformats.org/officeDocument/2006/relationships/pivotCacheDefinition" Target="pivotCache/pivotCacheDefinition7.xml"/><Relationship Id="rId22" Type="http://schemas.openxmlformats.org/officeDocument/2006/relationships/pivotCacheDefinition" Target="pivotCache/pivotCacheDefinition8.xml"/><Relationship Id="rId23" Type="http://schemas.openxmlformats.org/officeDocument/2006/relationships/pivotCacheDefinition" Target="pivotCache/pivotCacheDefinition9.xml"/><Relationship Id="rId24" Type="http://schemas.openxmlformats.org/officeDocument/2006/relationships/pivotCacheDefinition" Target="pivotCache/pivotCacheDefinition10.xml"/><Relationship Id="rId25" Type="http://schemas.openxmlformats.org/officeDocument/2006/relationships/pivotCacheDefinition" Target="pivotCache/pivotCacheDefinition11.xml"/><Relationship Id="rId26" Type="http://schemas.openxmlformats.org/officeDocument/2006/relationships/pivotCacheDefinition" Target="pivotCache/pivotCacheDefinition12.xml"/><Relationship Id="rId27" Type="http://schemas.openxmlformats.org/officeDocument/2006/relationships/pivotCacheDefinition" Target="pivotCache/pivotCacheDefinition13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pivotCacheDefinition" Target="pivotCache/pivotCacheDefinition1.xml"/><Relationship Id="rId16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4.xml"/><Relationship Id="rId19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Summary!$O$1</c:f>
              <c:strCache>
                <c:ptCount val="1"/>
                <c:pt idx="0">
                  <c:v>EDP</c:v>
                </c:pt>
              </c:strCache>
            </c:strRef>
          </c:tx>
          <c:invertIfNegative val="0"/>
          <c:cat>
            <c:multiLvlStrRef>
              <c:f>Summary!$B$2:$C$11</c:f>
              <c:multiLvlStrCache>
                <c:ptCount val="10"/>
                <c:lvl>
                  <c:pt idx="0">
                    <c:v>ULE</c:v>
                  </c:pt>
                  <c:pt idx="1">
                    <c:v>TAS</c:v>
                  </c:pt>
                  <c:pt idx="2">
                    <c:v>ULE</c:v>
                  </c:pt>
                  <c:pt idx="3">
                    <c:v>TAS</c:v>
                  </c:pt>
                  <c:pt idx="4">
                    <c:v>ULE</c:v>
                  </c:pt>
                  <c:pt idx="5">
                    <c:v>TAS</c:v>
                  </c:pt>
                  <c:pt idx="6">
                    <c:v>ULE</c:v>
                  </c:pt>
                  <c:pt idx="7">
                    <c:v>TAS</c:v>
                  </c:pt>
                  <c:pt idx="8">
                    <c:v>ULE</c:v>
                  </c:pt>
                  <c:pt idx="9">
                    <c:v>TAS</c:v>
                  </c:pt>
                </c:lvl>
                <c:lvl>
                  <c:pt idx="0">
                    <c:v>namd</c:v>
                  </c:pt>
                  <c:pt idx="2">
                    <c:v>milc</c:v>
                  </c:pt>
                  <c:pt idx="4">
                    <c:v>mcf</c:v>
                  </c:pt>
                  <c:pt idx="6">
                    <c:v>libquantum</c:v>
                  </c:pt>
                  <c:pt idx="8">
                    <c:v>hmmer</c:v>
                  </c:pt>
                </c:lvl>
              </c:multiLvlStrCache>
            </c:multiLvlStrRef>
          </c:cat>
          <c:val>
            <c:numRef>
              <c:f>Summary!$N$2:$N$11</c:f>
              <c:numCache>
                <c:formatCode>0.0</c:formatCode>
                <c:ptCount val="10"/>
                <c:pt idx="0">
                  <c:v>34.84117476000002</c:v>
                </c:pt>
                <c:pt idx="1">
                  <c:v>30.19786080000001</c:v>
                </c:pt>
                <c:pt idx="2">
                  <c:v>152.7495192</c:v>
                </c:pt>
                <c:pt idx="3">
                  <c:v>123.55640388</c:v>
                </c:pt>
                <c:pt idx="4">
                  <c:v>36.8854356</c:v>
                </c:pt>
                <c:pt idx="5">
                  <c:v>29.35280412000001</c:v>
                </c:pt>
                <c:pt idx="6">
                  <c:v>253.7651183999998</c:v>
                </c:pt>
                <c:pt idx="7">
                  <c:v>211.5747647999999</c:v>
                </c:pt>
                <c:pt idx="8">
                  <c:v>72.08223239999991</c:v>
                </c:pt>
                <c:pt idx="9">
                  <c:v>65.10707544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731288"/>
        <c:axId val="2086728296"/>
      </c:barChart>
      <c:catAx>
        <c:axId val="20867312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2086728296"/>
        <c:crosses val="autoZero"/>
        <c:auto val="1"/>
        <c:lblAlgn val="ctr"/>
        <c:lblOffset val="100"/>
        <c:noMultiLvlLbl val="0"/>
      </c:catAx>
      <c:valAx>
        <c:axId val="2086728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Watts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867312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 b="1" i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tx1">
                <a:lumMod val="75000"/>
                <a:lumOff val="25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Summary!$B$13:$C$26</c:f>
              <c:multiLvlStrCache>
                <c:ptCount val="14"/>
                <c:lvl>
                  <c:pt idx="0">
                    <c:v>ULE</c:v>
                  </c:pt>
                  <c:pt idx="1">
                    <c:v>TAS</c:v>
                  </c:pt>
                  <c:pt idx="2">
                    <c:v>ULE</c:v>
                  </c:pt>
                  <c:pt idx="3">
                    <c:v>TAS</c:v>
                  </c:pt>
                  <c:pt idx="4">
                    <c:v>ULE</c:v>
                  </c:pt>
                  <c:pt idx="5">
                    <c:v>TAS</c:v>
                  </c:pt>
                  <c:pt idx="6">
                    <c:v>ULE</c:v>
                  </c:pt>
                  <c:pt idx="7">
                    <c:v>TAS</c:v>
                  </c:pt>
                  <c:pt idx="8">
                    <c:v>ULE</c:v>
                  </c:pt>
                  <c:pt idx="9">
                    <c:v>TAS</c:v>
                  </c:pt>
                  <c:pt idx="10">
                    <c:v>ULE</c:v>
                  </c:pt>
                  <c:pt idx="11">
                    <c:v>TAS</c:v>
                  </c:pt>
                  <c:pt idx="12">
                    <c:v>ULE</c:v>
                  </c:pt>
                  <c:pt idx="13">
                    <c:v>TAS</c:v>
                  </c:pt>
                </c:lvl>
                <c:lvl>
                  <c:pt idx="0">
                    <c:v>bodytrack</c:v>
                  </c:pt>
                  <c:pt idx="2">
                    <c:v>canneal</c:v>
                  </c:pt>
                  <c:pt idx="4">
                    <c:v>ferret</c:v>
                  </c:pt>
                  <c:pt idx="6">
                    <c:v>swaptions</c:v>
                  </c:pt>
                  <c:pt idx="8">
                    <c:v>facesim</c:v>
                  </c:pt>
                  <c:pt idx="10">
                    <c:v>freqmine</c:v>
                  </c:pt>
                  <c:pt idx="12">
                    <c:v>streamcluster</c:v>
                  </c:pt>
                </c:lvl>
              </c:multiLvlStrCache>
            </c:multiLvlStrRef>
          </c:cat>
          <c:val>
            <c:numRef>
              <c:f>Summary!$D$13:$D$26</c:f>
              <c:numCache>
                <c:formatCode>0.0</c:formatCode>
                <c:ptCount val="14"/>
                <c:pt idx="0">
                  <c:v>130.1353846153847</c:v>
                </c:pt>
                <c:pt idx="1">
                  <c:v>112.2276923076923</c:v>
                </c:pt>
                <c:pt idx="2">
                  <c:v>128.824090909091</c:v>
                </c:pt>
                <c:pt idx="3">
                  <c:v>118.3390909090909</c:v>
                </c:pt>
                <c:pt idx="4">
                  <c:v>131.9822222222222</c:v>
                </c:pt>
                <c:pt idx="5">
                  <c:v>117.0288888888889</c:v>
                </c:pt>
                <c:pt idx="6">
                  <c:v>130.7922222222222</c:v>
                </c:pt>
                <c:pt idx="7">
                  <c:v>111.4544444444444</c:v>
                </c:pt>
                <c:pt idx="8">
                  <c:v>129.6374358974359</c:v>
                </c:pt>
                <c:pt idx="9">
                  <c:v>119.1214285714285</c:v>
                </c:pt>
                <c:pt idx="10">
                  <c:v>131.6183783783785</c:v>
                </c:pt>
                <c:pt idx="11">
                  <c:v>113.8081081081081</c:v>
                </c:pt>
                <c:pt idx="12">
                  <c:v>127.1213333333333</c:v>
                </c:pt>
                <c:pt idx="13">
                  <c:v>124.0193617021276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178856"/>
        <c:axId val="2089181800"/>
      </c:barChart>
      <c:catAx>
        <c:axId val="20891788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2089181800"/>
        <c:crosses val="autoZero"/>
        <c:auto val="1"/>
        <c:lblAlgn val="ctr"/>
        <c:lblOffset val="100"/>
        <c:noMultiLvlLbl val="0"/>
      </c:catAx>
      <c:valAx>
        <c:axId val="2089181800"/>
        <c:scaling>
          <c:orientation val="minMax"/>
        </c:scaling>
        <c:delete val="0"/>
        <c:axPos val="l"/>
        <c:majorGridlines>
          <c:spPr>
            <a:ln w="6350"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Watts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en-US"/>
          </a:p>
        </c:txPr>
        <c:crossAx val="2089178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254637661818"/>
          <c:y val="0.0850068002863278"/>
          <c:w val="0.692059738790136"/>
          <c:h val="0.8092208250088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cat>
            <c:strRef>
              <c:f>Summary!$R$12:$T$12</c:f>
              <c:strCache>
                <c:ptCount val="3"/>
                <c:pt idx="0">
                  <c:v>TAS</c:v>
                </c:pt>
                <c:pt idx="1">
                  <c:v>DPC</c:v>
                </c:pt>
                <c:pt idx="2">
                  <c:v>EDPC</c:v>
                </c:pt>
              </c:strCache>
            </c:strRef>
          </c:cat>
          <c:val>
            <c:numRef>
              <c:f>Summary!$R$21:$T$21</c:f>
              <c:numCache>
                <c:formatCode>0%</c:formatCode>
                <c:ptCount val="3"/>
                <c:pt idx="0">
                  <c:v>0.0882797281070357</c:v>
                </c:pt>
                <c:pt idx="1">
                  <c:v>0.05</c:v>
                </c:pt>
                <c:pt idx="2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206936"/>
        <c:axId val="2089209848"/>
      </c:barChart>
      <c:catAx>
        <c:axId val="208920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209848"/>
        <c:crosses val="autoZero"/>
        <c:auto val="1"/>
        <c:lblAlgn val="ctr"/>
        <c:lblOffset val="100"/>
        <c:noMultiLvlLbl val="0"/>
      </c:catAx>
      <c:valAx>
        <c:axId val="2089209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temp. improvement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08920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Summary!$W$8:$Z$8</c:f>
              <c:strCache>
                <c:ptCount val="4"/>
                <c:pt idx="0">
                  <c:v>TAS</c:v>
                </c:pt>
                <c:pt idx="1">
                  <c:v>CoolLoop</c:v>
                </c:pt>
                <c:pt idx="2">
                  <c:v>Core Hopping</c:v>
                </c:pt>
                <c:pt idx="3">
                  <c:v>Predict-and-Act</c:v>
                </c:pt>
              </c:strCache>
            </c:strRef>
          </c:cat>
          <c:val>
            <c:numRef>
              <c:f>Summary!$W$10:$Z$10</c:f>
              <c:numCache>
                <c:formatCode>General</c:formatCode>
                <c:ptCount val="4"/>
                <c:pt idx="0">
                  <c:v>4.8</c:v>
                </c:pt>
                <c:pt idx="1">
                  <c:v>3.5</c:v>
                </c:pt>
                <c:pt idx="2">
                  <c:v>4.5</c:v>
                </c:pt>
                <c:pt idx="3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235752"/>
        <c:axId val="2089238696"/>
      </c:barChart>
      <c:catAx>
        <c:axId val="20892357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en-US"/>
          </a:p>
        </c:txPr>
        <c:crossAx val="2089238696"/>
        <c:crosses val="autoZero"/>
        <c:auto val="1"/>
        <c:lblAlgn val="ctr"/>
        <c:lblOffset val="100"/>
        <c:noMultiLvlLbl val="0"/>
      </c:catAx>
      <c:valAx>
        <c:axId val="2089238696"/>
        <c:scaling>
          <c:orientation val="minMax"/>
          <c:min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923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Summary!$B$13:$C$26</c:f>
              <c:multiLvlStrCache>
                <c:ptCount val="14"/>
                <c:lvl>
                  <c:pt idx="0">
                    <c:v>ULE</c:v>
                  </c:pt>
                  <c:pt idx="1">
                    <c:v>TAS</c:v>
                  </c:pt>
                  <c:pt idx="2">
                    <c:v>ULE</c:v>
                  </c:pt>
                  <c:pt idx="3">
                    <c:v>TAS</c:v>
                  </c:pt>
                  <c:pt idx="4">
                    <c:v>ULE</c:v>
                  </c:pt>
                  <c:pt idx="5">
                    <c:v>TAS</c:v>
                  </c:pt>
                  <c:pt idx="6">
                    <c:v>ULE</c:v>
                  </c:pt>
                  <c:pt idx="7">
                    <c:v>TAS</c:v>
                  </c:pt>
                  <c:pt idx="8">
                    <c:v>ULE</c:v>
                  </c:pt>
                  <c:pt idx="9">
                    <c:v>TAS</c:v>
                  </c:pt>
                  <c:pt idx="10">
                    <c:v>ULE</c:v>
                  </c:pt>
                  <c:pt idx="11">
                    <c:v>TAS</c:v>
                  </c:pt>
                  <c:pt idx="12">
                    <c:v>ULE</c:v>
                  </c:pt>
                  <c:pt idx="13">
                    <c:v>TAS</c:v>
                  </c:pt>
                </c:lvl>
                <c:lvl>
                  <c:pt idx="0">
                    <c:v>bodytrack</c:v>
                  </c:pt>
                  <c:pt idx="2">
                    <c:v>canneal</c:v>
                  </c:pt>
                  <c:pt idx="4">
                    <c:v>ferret</c:v>
                  </c:pt>
                  <c:pt idx="6">
                    <c:v>swaptions</c:v>
                  </c:pt>
                  <c:pt idx="8">
                    <c:v>facesim</c:v>
                  </c:pt>
                  <c:pt idx="10">
                    <c:v>freqmine</c:v>
                  </c:pt>
                  <c:pt idx="12">
                    <c:v>streamcluster</c:v>
                  </c:pt>
                </c:lvl>
              </c:multiLvlStrCache>
            </c:multiLvlStrRef>
          </c:cat>
          <c:val>
            <c:numRef>
              <c:f>Summary!$N$13:$N$26</c:f>
              <c:numCache>
                <c:formatCode>0.0</c:formatCode>
                <c:ptCount val="14"/>
                <c:pt idx="0">
                  <c:v>9.508480200000002</c:v>
                </c:pt>
                <c:pt idx="1">
                  <c:v>8.015380343999996</c:v>
                </c:pt>
                <c:pt idx="2">
                  <c:v>13.88263458</c:v>
                </c:pt>
                <c:pt idx="3">
                  <c:v>12.687441618</c:v>
                </c:pt>
                <c:pt idx="4">
                  <c:v>23.52067807500001</c:v>
                </c:pt>
                <c:pt idx="5">
                  <c:v>20.60086689</c:v>
                </c:pt>
                <c:pt idx="6">
                  <c:v>19.41876047099999</c:v>
                </c:pt>
                <c:pt idx="7">
                  <c:v>16.62019821</c:v>
                </c:pt>
                <c:pt idx="8">
                  <c:v>86.10862679699999</c:v>
                </c:pt>
                <c:pt idx="9">
                  <c:v>77.99232527999997</c:v>
                </c:pt>
                <c:pt idx="10">
                  <c:v>83.44221631200004</c:v>
                </c:pt>
                <c:pt idx="11">
                  <c:v>72.10555669499999</c:v>
                </c:pt>
                <c:pt idx="12">
                  <c:v>84.98143762199998</c:v>
                </c:pt>
                <c:pt idx="13">
                  <c:v>79.45445510099998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270280"/>
        <c:axId val="2089273288"/>
      </c:barChart>
      <c:catAx>
        <c:axId val="208927028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2089273288"/>
        <c:crosses val="autoZero"/>
        <c:auto val="1"/>
        <c:lblAlgn val="ctr"/>
        <c:lblOffset val="100"/>
        <c:noMultiLvlLbl val="0"/>
      </c:catAx>
      <c:valAx>
        <c:axId val="2089273288"/>
        <c:scaling>
          <c:orientation val="minMax"/>
          <c:max val="95.0"/>
          <c:min val="0.0"/>
        </c:scaling>
        <c:delete val="0"/>
        <c:axPos val="l"/>
        <c:majorGridlines>
          <c:spPr>
            <a:ln w="6350" cmpd="sng"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kJ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2089270280"/>
        <c:crosses val="autoZero"/>
        <c:crossBetween val="between"/>
        <c:majorUnit val="1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82730639145489"/>
          <c:y val="0.0322147651006711"/>
          <c:w val="0.897771078700052"/>
          <c:h val="0.7134971551374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Summary!$B$13:$C$20</c:f>
              <c:multiLvlStrCache>
                <c:ptCount val="8"/>
                <c:lvl>
                  <c:pt idx="0">
                    <c:v>ULE</c:v>
                  </c:pt>
                  <c:pt idx="1">
                    <c:v>TAS</c:v>
                  </c:pt>
                  <c:pt idx="2">
                    <c:v>ULE</c:v>
                  </c:pt>
                  <c:pt idx="3">
                    <c:v>TAS</c:v>
                  </c:pt>
                  <c:pt idx="4">
                    <c:v>ULE</c:v>
                  </c:pt>
                  <c:pt idx="5">
                    <c:v>TAS</c:v>
                  </c:pt>
                  <c:pt idx="6">
                    <c:v>ULE</c:v>
                  </c:pt>
                  <c:pt idx="7">
                    <c:v>TAS</c:v>
                  </c:pt>
                </c:lvl>
                <c:lvl>
                  <c:pt idx="0">
                    <c:v>bodytrack</c:v>
                  </c:pt>
                  <c:pt idx="2">
                    <c:v>canneal</c:v>
                  </c:pt>
                  <c:pt idx="4">
                    <c:v>ferret</c:v>
                  </c:pt>
                  <c:pt idx="6">
                    <c:v>swaptions</c:v>
                  </c:pt>
                </c:lvl>
              </c:multiLvlStrCache>
            </c:multiLvlStrRef>
          </c:cat>
          <c:val>
            <c:numRef>
              <c:f>Summary!$O$13:$O$20</c:f>
              <c:numCache>
                <c:formatCode>0.00</c:formatCode>
                <c:ptCount val="8"/>
                <c:pt idx="0">
                  <c:v>0.347297239305</c:v>
                </c:pt>
                <c:pt idx="1">
                  <c:v>0.293571320479344</c:v>
                </c:pt>
                <c:pt idx="2">
                  <c:v>0.62344135371864</c:v>
                </c:pt>
                <c:pt idx="3">
                  <c:v>0.618297092369994</c:v>
                </c:pt>
                <c:pt idx="4">
                  <c:v>1.374195616531875</c:v>
                </c:pt>
                <c:pt idx="5">
                  <c:v>1.27325717900334</c:v>
                </c:pt>
                <c:pt idx="6">
                  <c:v>1.067818219539818</c:v>
                </c:pt>
                <c:pt idx="7">
                  <c:v>0.9179335471383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302440"/>
        <c:axId val="2089305448"/>
      </c:barChart>
      <c:catAx>
        <c:axId val="208930244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2089305448"/>
        <c:crosses val="autoZero"/>
        <c:auto val="1"/>
        <c:lblAlgn val="ctr"/>
        <c:lblOffset val="100"/>
        <c:noMultiLvlLbl val="0"/>
      </c:catAx>
      <c:valAx>
        <c:axId val="2089305448"/>
        <c:scaling>
          <c:orientation val="minMax"/>
          <c:max val="2.0"/>
          <c:min val="0.0"/>
        </c:scaling>
        <c:delete val="0"/>
        <c:axPos val="l"/>
        <c:majorGridlines>
          <c:spPr>
            <a:ln w="6350" cmpd="sng"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MJs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2089302440"/>
        <c:crosses val="autoZero"/>
        <c:crossBetween val="between"/>
        <c:minorUnit val="0.04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Summary!$B$21:$C$26</c:f>
              <c:multiLvlStrCache>
                <c:ptCount val="6"/>
                <c:lvl>
                  <c:pt idx="0">
                    <c:v>ULE</c:v>
                  </c:pt>
                  <c:pt idx="1">
                    <c:v>TAS</c:v>
                  </c:pt>
                  <c:pt idx="2">
                    <c:v>ULE</c:v>
                  </c:pt>
                  <c:pt idx="3">
                    <c:v>TAS</c:v>
                  </c:pt>
                  <c:pt idx="4">
                    <c:v>ULE</c:v>
                  </c:pt>
                  <c:pt idx="5">
                    <c:v>TAS</c:v>
                  </c:pt>
                </c:lvl>
                <c:lvl>
                  <c:pt idx="0">
                    <c:v>facesim</c:v>
                  </c:pt>
                  <c:pt idx="2">
                    <c:v>freqmine</c:v>
                  </c:pt>
                  <c:pt idx="4">
                    <c:v>streamcluster</c:v>
                  </c:pt>
                </c:lvl>
              </c:multiLvlStrCache>
            </c:multiLvlStrRef>
          </c:cat>
          <c:val>
            <c:numRef>
              <c:f>Summary!$O$21:$O$26</c:f>
              <c:numCache>
                <c:formatCode>0.00</c:formatCode>
                <c:ptCount val="6"/>
                <c:pt idx="0">
                  <c:v>9.777031812411768</c:v>
                </c:pt>
                <c:pt idx="1">
                  <c:v>9.118550702436478</c:v>
                </c:pt>
                <c:pt idx="2">
                  <c:v>9.362717323504275</c:v>
                </c:pt>
                <c:pt idx="3">
                  <c:v>8.231354035631114</c:v>
                </c:pt>
                <c:pt idx="4">
                  <c:v>8.416391619207633</c:v>
                </c:pt>
                <c:pt idx="5">
                  <c:v>10.83051622927241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334632"/>
        <c:axId val="2089337640"/>
      </c:barChart>
      <c:catAx>
        <c:axId val="208933463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2089337640"/>
        <c:crosses val="autoZero"/>
        <c:auto val="1"/>
        <c:lblAlgn val="ctr"/>
        <c:lblOffset val="100"/>
        <c:noMultiLvlLbl val="0"/>
      </c:catAx>
      <c:valAx>
        <c:axId val="2089337640"/>
        <c:scaling>
          <c:orientation val="minMax"/>
          <c:max val="12.0"/>
          <c:min val="6.0"/>
        </c:scaling>
        <c:delete val="0"/>
        <c:axPos val="l"/>
        <c:majorGridlines>
          <c:spPr>
            <a:ln w="6350" cmpd="sng"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MJs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2089334632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82730639145489"/>
          <c:y val="0.0322147651006711"/>
          <c:w val="0.897771078700052"/>
          <c:h val="0.7134971551374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Summary!$B$13:$C$20</c:f>
              <c:multiLvlStrCache>
                <c:ptCount val="8"/>
                <c:lvl>
                  <c:pt idx="0">
                    <c:v>ULE</c:v>
                  </c:pt>
                  <c:pt idx="1">
                    <c:v>TAS</c:v>
                  </c:pt>
                  <c:pt idx="2">
                    <c:v>ULE</c:v>
                  </c:pt>
                  <c:pt idx="3">
                    <c:v>TAS</c:v>
                  </c:pt>
                  <c:pt idx="4">
                    <c:v>ULE</c:v>
                  </c:pt>
                  <c:pt idx="5">
                    <c:v>TAS</c:v>
                  </c:pt>
                  <c:pt idx="6">
                    <c:v>ULE</c:v>
                  </c:pt>
                  <c:pt idx="7">
                    <c:v>TAS</c:v>
                  </c:pt>
                </c:lvl>
                <c:lvl>
                  <c:pt idx="0">
                    <c:v>bodytrack</c:v>
                  </c:pt>
                  <c:pt idx="2">
                    <c:v>canneal</c:v>
                  </c:pt>
                  <c:pt idx="4">
                    <c:v>ferret</c:v>
                  </c:pt>
                  <c:pt idx="6">
                    <c:v>swaptions</c:v>
                  </c:pt>
                </c:lvl>
              </c:multiLvlStrCache>
            </c:multiLvlStrRef>
          </c:cat>
          <c:val>
            <c:numRef>
              <c:f>Summary!$N$13:$N$20</c:f>
              <c:numCache>
                <c:formatCode>0.0</c:formatCode>
                <c:ptCount val="8"/>
                <c:pt idx="0">
                  <c:v>9.508480200000002</c:v>
                </c:pt>
                <c:pt idx="1">
                  <c:v>8.015380343999996</c:v>
                </c:pt>
                <c:pt idx="2">
                  <c:v>13.88263458</c:v>
                </c:pt>
                <c:pt idx="3">
                  <c:v>12.687441618</c:v>
                </c:pt>
                <c:pt idx="4">
                  <c:v>23.52067807500001</c:v>
                </c:pt>
                <c:pt idx="5">
                  <c:v>20.60086689</c:v>
                </c:pt>
                <c:pt idx="6">
                  <c:v>19.41876047099999</c:v>
                </c:pt>
                <c:pt idx="7">
                  <c:v>16.62019821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367144"/>
        <c:axId val="2089370152"/>
      </c:barChart>
      <c:catAx>
        <c:axId val="208936714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2089370152"/>
        <c:crosses val="autoZero"/>
        <c:auto val="1"/>
        <c:lblAlgn val="ctr"/>
        <c:lblOffset val="100"/>
        <c:noMultiLvlLbl val="0"/>
      </c:catAx>
      <c:valAx>
        <c:axId val="2089370152"/>
        <c:scaling>
          <c:orientation val="minMax"/>
          <c:min val="5.0"/>
        </c:scaling>
        <c:delete val="0"/>
        <c:axPos val="l"/>
        <c:majorGridlines>
          <c:spPr>
            <a:ln w="6350" cmpd="sng"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(in kJ)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2089367144"/>
        <c:crosses val="autoZero"/>
        <c:crossBetween val="between"/>
        <c:minorUnit val="0.04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Summary!$B$21:$C$26</c:f>
              <c:multiLvlStrCache>
                <c:ptCount val="6"/>
                <c:lvl>
                  <c:pt idx="0">
                    <c:v>ULE</c:v>
                  </c:pt>
                  <c:pt idx="1">
                    <c:v>TAS</c:v>
                  </c:pt>
                  <c:pt idx="2">
                    <c:v>ULE</c:v>
                  </c:pt>
                  <c:pt idx="3">
                    <c:v>TAS</c:v>
                  </c:pt>
                  <c:pt idx="4">
                    <c:v>ULE</c:v>
                  </c:pt>
                  <c:pt idx="5">
                    <c:v>TAS</c:v>
                  </c:pt>
                </c:lvl>
                <c:lvl>
                  <c:pt idx="0">
                    <c:v>facesim</c:v>
                  </c:pt>
                  <c:pt idx="2">
                    <c:v>freqmine</c:v>
                  </c:pt>
                  <c:pt idx="4">
                    <c:v>streamcluster</c:v>
                  </c:pt>
                </c:lvl>
              </c:multiLvlStrCache>
            </c:multiLvlStrRef>
          </c:cat>
          <c:val>
            <c:numRef>
              <c:f>Summary!$N$21:$N$26</c:f>
              <c:numCache>
                <c:formatCode>0.0</c:formatCode>
                <c:ptCount val="6"/>
                <c:pt idx="0">
                  <c:v>86.10862679699999</c:v>
                </c:pt>
                <c:pt idx="1">
                  <c:v>77.99232527999997</c:v>
                </c:pt>
                <c:pt idx="2">
                  <c:v>83.44221631200004</c:v>
                </c:pt>
                <c:pt idx="3">
                  <c:v>72.10555669499999</c:v>
                </c:pt>
                <c:pt idx="4">
                  <c:v>84.98143762199998</c:v>
                </c:pt>
                <c:pt idx="5">
                  <c:v>79.45445510099998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399048"/>
        <c:axId val="2089402056"/>
      </c:barChart>
      <c:catAx>
        <c:axId val="208939904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2089402056"/>
        <c:crosses val="autoZero"/>
        <c:auto val="1"/>
        <c:lblAlgn val="ctr"/>
        <c:lblOffset val="100"/>
        <c:noMultiLvlLbl val="0"/>
      </c:catAx>
      <c:valAx>
        <c:axId val="2089402056"/>
        <c:scaling>
          <c:orientation val="minMax"/>
          <c:max val="90.0"/>
          <c:min val="40.0"/>
        </c:scaling>
        <c:delete val="0"/>
        <c:axPos val="l"/>
        <c:majorGridlines>
          <c:spPr>
            <a:ln w="6350" cmpd="sng"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(in kJ)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2089399048"/>
        <c:crosses val="autoZero"/>
        <c:crossBetween val="between"/>
        <c:minorUnit val="2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30</xdr:row>
      <xdr:rowOff>114300</xdr:rowOff>
    </xdr:from>
    <xdr:to>
      <xdr:col>11</xdr:col>
      <xdr:colOff>419100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647700</xdr:colOff>
      <xdr:row>29</xdr:row>
      <xdr:rowOff>101600</xdr:rowOff>
    </xdr:from>
    <xdr:to>
      <xdr:col>21</xdr:col>
      <xdr:colOff>25400</xdr:colOff>
      <xdr:row>44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723900</xdr:colOff>
      <xdr:row>0</xdr:row>
      <xdr:rowOff>76200</xdr:rowOff>
    </xdr:from>
    <xdr:to>
      <xdr:col>32</xdr:col>
      <xdr:colOff>342900</xdr:colOff>
      <xdr:row>26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374650</xdr:colOff>
      <xdr:row>20</xdr:row>
      <xdr:rowOff>31750</xdr:rowOff>
    </xdr:from>
    <xdr:to>
      <xdr:col>26</xdr:col>
      <xdr:colOff>819150</xdr:colOff>
      <xdr:row>34</xdr:row>
      <xdr:rowOff>107950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698500</xdr:colOff>
      <xdr:row>45</xdr:row>
      <xdr:rowOff>158750</xdr:rowOff>
    </xdr:from>
    <xdr:to>
      <xdr:col>20</xdr:col>
      <xdr:colOff>749300</xdr:colOff>
      <xdr:row>60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21</xdr:col>
      <xdr:colOff>50800</xdr:colOff>
      <xdr:row>76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79</xdr:row>
      <xdr:rowOff>0</xdr:rowOff>
    </xdr:from>
    <xdr:to>
      <xdr:col>21</xdr:col>
      <xdr:colOff>50800</xdr:colOff>
      <xdr:row>93</xdr:row>
      <xdr:rowOff>171450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62</xdr:row>
      <xdr:rowOff>0</xdr:rowOff>
    </xdr:from>
    <xdr:to>
      <xdr:col>31</xdr:col>
      <xdr:colOff>50800</xdr:colOff>
      <xdr:row>76</xdr:row>
      <xdr:rowOff>171450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79</xdr:row>
      <xdr:rowOff>0</xdr:rowOff>
    </xdr:from>
    <xdr:to>
      <xdr:col>31</xdr:col>
      <xdr:colOff>50800</xdr:colOff>
      <xdr:row>93</xdr:row>
      <xdr:rowOff>171450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Lewis" refreshedDate="40945.476878240741" createdVersion="4" refreshedVersion="4" minRefreshableVersion="3" recordCount="69">
  <cacheSource type="worksheet">
    <worksheetSource ref="A1:H70" sheet="idlestress"/>
  </cacheSource>
  <cacheFields count="8">
    <cacheField name="RunId" numFmtId="0">
      <sharedItems count="2">
        <s v="base2idle3"/>
        <s v="base2stress3"/>
      </sharedItems>
    </cacheField>
    <cacheField name="NumDataLines" numFmtId="0">
      <sharedItems containsSemiMixedTypes="0" containsString="0" containsNumber="1" containsInteger="1" minValue="23" maxValue="23"/>
    </cacheField>
    <cacheField name="SeqNum" numFmtId="0">
      <sharedItems containsSemiMixedTypes="0" containsString="0" containsNumber="1" containsInteger="1" minValue="0" maxValue="22" count="2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</sharedItems>
    </cacheField>
    <cacheField name="Watts" numFmtId="0">
      <sharedItems containsSemiMixedTypes="0" containsString="0" containsNumber="1" containsInteger="1" minValue="1679" maxValue="2031"/>
    </cacheField>
    <cacheField name="Amps" numFmtId="0">
      <sharedItems containsSemiMixedTypes="0" containsString="0" containsNumber="1" containsInteger="1" minValue="1140" maxValue="1143"/>
    </cacheField>
    <cacheField name="InputDCPwr" numFmtId="0">
      <sharedItems containsSemiMixedTypes="0" containsString="0" containsNumber="1" minValue="100.97999999999999" maxValue="152.32499999999999"/>
    </cacheField>
    <cacheField name="AllPwrWOBrd" numFmtId="0">
      <sharedItems containsSemiMixedTypes="0" containsString="0" containsNumber="1" minValue="80.783999999999992" maxValue="121.86"/>
    </cacheField>
    <cacheField name="ProcPwr" numFmtId="0">
      <sharedItems containsSemiMixedTypes="0" containsString="0" containsNumber="1" minValue="80.783999999999992" maxValue="121.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Adam Lewis" refreshedDate="40945.631382754633" createdVersion="4" refreshedVersion="4" minRefreshableVersion="3" recordCount="118">
  <cacheSource type="worksheet">
    <worksheetSource ref="A1:G119" sheet="ferret"/>
  </cacheSource>
  <cacheFields count="7">
    <cacheField name="RunId" numFmtId="0">
      <sharedItems count="2">
        <s v="parsec_awldev1ferret"/>
        <s v="parsec_tasdev1ferret"/>
      </sharedItems>
    </cacheField>
    <cacheField name="SeqNum" numFmtId="0">
      <sharedItems containsSemiMixedTypes="0" containsString="0" containsNumber="1" containsInteger="1" minValue="0" maxValue="60" count="6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Watts" numFmtId="0">
      <sharedItems containsSemiMixedTypes="0" containsString="0" containsNumber="1" containsInteger="1" minValue="1893" maxValue="2204"/>
    </cacheField>
    <cacheField name="Amps" numFmtId="0">
      <sharedItems containsSemiMixedTypes="0" containsString="0" containsNumber="1" containsInteger="1" minValue="1130" maxValue="1141"/>
    </cacheField>
    <cacheField name="InputDCPwr" numFmtId="0">
      <sharedItems containsSemiMixedTypes="0" containsString="0" containsNumber="1" minValue="141.97499999999999" maxValue="165.3"/>
    </cacheField>
    <cacheField name="AllPwrWOBrd" numFmtId="0">
      <sharedItems containsSemiMixedTypes="0" containsString="0" containsNumber="1" minValue="113.58" maxValue="132.24"/>
    </cacheField>
    <cacheField name="ProcPwr" numFmtId="0">
      <sharedItems containsSemiMixedTypes="0" containsString="0" containsNumber="1" minValue="113.58" maxValue="132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Adam Lewis" refreshedDate="40945.646968634261" createdVersion="4" refreshedVersion="4" minRefreshableVersion="3" recordCount="224">
  <cacheSource type="worksheet">
    <worksheetSource ref="A1:G225" sheet="freqmine"/>
  </cacheSource>
  <cacheFields count="7">
    <cacheField name="RunId" numFmtId="0">
      <sharedItems count="2">
        <s v="parsec_awldev1freqmine"/>
        <s v="parsec_tasdev1freqmine"/>
      </sharedItems>
    </cacheField>
    <cacheField name="SeqNum" numFmtId="0">
      <sharedItems containsSemiMixedTypes="0" containsString="0" containsNumber="1" containsInteger="1" minValue="0" maxValue="112" count="11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</sharedItems>
    </cacheField>
    <cacheField name="Watts" numFmtId="0">
      <sharedItems containsSemiMixedTypes="0" containsString="0" containsNumber="1" containsInteger="1" minValue="1874" maxValue="2199"/>
    </cacheField>
    <cacheField name="Amps" numFmtId="0">
      <sharedItems containsSemiMixedTypes="0" containsString="0" containsNumber="1" containsInteger="1" minValue="1125" maxValue="1140"/>
    </cacheField>
    <cacheField name="InputDCPwr" numFmtId="0">
      <sharedItems containsSemiMixedTypes="0" containsString="0" containsNumber="1" minValue="140.55000000000001" maxValue="164.92500000000001"/>
    </cacheField>
    <cacheField name="AllPwrWOBrd" numFmtId="0">
      <sharedItems containsSemiMixedTypes="0" containsString="0" containsNumber="1" minValue="112.44000000000001" maxValue="131.94000000000003"/>
    </cacheField>
    <cacheField name="ProcPwr" numFmtId="0">
      <sharedItems containsSemiMixedTypes="0" containsString="0" containsNumber="1" minValue="112.44000000000001" maxValue="131.94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Adam Lewis" refreshedDate="40945.674284490742" createdVersion="4" refreshedVersion="4" minRefreshableVersion="3" recordCount="238">
  <cacheSource type="worksheet">
    <worksheetSource ref="A1:G239" sheet="streamcluster"/>
  </cacheSource>
  <cacheFields count="7">
    <cacheField name="RunId" numFmtId="0">
      <sharedItems count="2">
        <s v="parsec_tasdev1streamcluster"/>
        <s v="parsec_awldev1streamcluster"/>
      </sharedItems>
    </cacheField>
    <cacheField name="SeqNum" numFmtId="0">
      <sharedItems containsSemiMixedTypes="0" containsString="0" containsNumber="1" containsInteger="1" minValue="0" maxValue="134" count="13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</sharedItems>
    </cacheField>
    <cacheField name="Watts" numFmtId="0">
      <sharedItems containsSemiMixedTypes="0" containsString="0" containsNumber="1" containsInteger="1" minValue="2062" maxValue="2124"/>
    </cacheField>
    <cacheField name="Amps" numFmtId="0">
      <sharedItems containsSemiMixedTypes="0" containsString="0" containsNumber="1" containsInteger="1" minValue="1125" maxValue="1142"/>
    </cacheField>
    <cacheField name="InputDCPwr" numFmtId="0">
      <sharedItems containsString="0" containsBlank="1" containsNumber="1" minValue="154.65" maxValue="159.30000000000001"/>
    </cacheField>
    <cacheField name="AllPwrWOBrd" numFmtId="0">
      <sharedItems containsString="0" containsBlank="1" containsNumber="1" minValue="123.72000000000001" maxValue="127.44000000000001"/>
    </cacheField>
    <cacheField name="ProcPwr" numFmtId="0">
      <sharedItems containsString="0" containsBlank="1" containsNumber="1" minValue="123.72000000000001" maxValue="127.44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Adam Lewis" refreshedDate="40945.686898148146" createdVersion="4" refreshedVersion="4" minRefreshableVersion="3" recordCount="108">
  <cacheSource type="worksheet">
    <worksheetSource ref="A1:G109" sheet="swaptions"/>
  </cacheSource>
  <cacheFields count="7">
    <cacheField name="RunId" numFmtId="0">
      <sharedItems count="2">
        <s v="parsec_awldev1swaptions"/>
        <s v="parsec_tasdev1swaptions"/>
      </sharedItems>
    </cacheField>
    <cacheField name="SeqNum" numFmtId="0">
      <sharedItems containsSemiMixedTypes="0" containsString="0" containsNumber="1" containsInteger="1" minValue="0" maxValue="53" count="5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Watts" numFmtId="0">
      <sharedItems containsSemiMixedTypes="0" containsString="0" containsNumber="1" containsInteger="1" minValue="1855" maxValue="2186"/>
    </cacheField>
    <cacheField name="Amps" numFmtId="0">
      <sharedItems containsSemiMixedTypes="0" containsString="0" containsNumber="1" containsInteger="1" minValue="1129" maxValue="1141"/>
    </cacheField>
    <cacheField name="InputDCPwr" numFmtId="0">
      <sharedItems containsSemiMixedTypes="0" containsString="0" containsNumber="1" minValue="139.125" maxValue="163.95"/>
    </cacheField>
    <cacheField name="AllPwrWOBrd" numFmtId="0">
      <sharedItems containsSemiMixedTypes="0" containsString="0" containsNumber="1" minValue="111.30000000000001" maxValue="131.16"/>
    </cacheField>
    <cacheField name="ProcPwr" numFmtId="0">
      <sharedItems containsSemiMixedTypes="0" containsString="0" containsNumber="1" minValue="111.30000000000001" maxValue="131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am Lewis" refreshedDate="40945.476879745373" createdVersion="4" refreshedVersion="4" minRefreshableVersion="3" recordCount="232">
  <cacheSource type="worksheet">
    <worksheetSource ref="A1:H233" sheet="hmmer"/>
  </cacheSource>
  <cacheFields count="8">
    <cacheField name="RunId" numFmtId="0">
      <sharedItems count="2">
        <s v="revised1ule1hmmer"/>
        <s v="revised1tas1hmmer"/>
      </sharedItems>
    </cacheField>
    <cacheField name="NumDataLines" numFmtId="0">
      <sharedItems containsSemiMixedTypes="0" containsString="0" containsNumber="1" containsInteger="1" minValue="119" maxValue="119"/>
    </cacheField>
    <cacheField name="SeqNum" numFmtId="0">
      <sharedItems containsSemiMixedTypes="0" containsString="0" containsNumber="1" containsInteger="1" minValue="0" maxValue="118" count="119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</sharedItems>
    </cacheField>
    <cacheField name="Watts" numFmtId="0">
      <sharedItems containsSemiMixedTypes="0" containsString="0" containsNumber="1" containsInteger="1" minValue="1691" maxValue="2214"/>
    </cacheField>
    <cacheField name="Amps" numFmtId="0">
      <sharedItems containsSemiMixedTypes="0" containsString="0" containsNumber="1" containsInteger="1" minValue="1117" maxValue="1142"/>
    </cacheField>
    <cacheField name="InputDCPwr" numFmtId="0">
      <sharedItems containsSemiMixedTypes="0" containsString="0" containsNumber="1" minValue="114.53999999999999" maxValue="166.05"/>
    </cacheField>
    <cacheField name="AllPwrWOBrd" numFmtId="0">
      <sharedItems containsSemiMixedTypes="0" containsString="0" containsNumber="1" minValue="91.632000000000005" maxValue="132.84"/>
    </cacheField>
    <cacheField name="ProcPwr" numFmtId="0">
      <sharedItems containsSemiMixedTypes="0" containsString="0" containsNumber="1" minValue="91.632000000000005" maxValue="132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am Lewis" refreshedDate="40945.476881481482" createdVersion="4" refreshedVersion="4" minRefreshableVersion="3" recordCount="632">
  <cacheSource type="worksheet">
    <worksheetSource ref="A1:H633" sheet="libquantum"/>
  </cacheSource>
  <cacheFields count="8">
    <cacheField name="RunId" numFmtId="0">
      <sharedItems count="2">
        <s v="revised1ule1libquantum"/>
        <s v="revised1tas1libquantum"/>
      </sharedItems>
    </cacheField>
    <cacheField name="NumDataLines" numFmtId="0">
      <sharedItems containsSemiMixedTypes="0" containsString="0" containsNumber="1" containsInteger="1" minValue="290" maxValue="342"/>
    </cacheField>
    <cacheField name="SeqNum" numFmtId="0">
      <sharedItems containsSemiMixedTypes="0" containsString="0" containsNumber="1" containsInteger="1" minValue="0" maxValue="341" count="34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</sharedItems>
    </cacheField>
    <cacheField name="Watts" numFmtId="0">
      <sharedItems containsSemiMixedTypes="0" containsString="0" containsNumber="1" containsInteger="1" minValue="1702" maxValue="2165"/>
    </cacheField>
    <cacheField name="Amps" numFmtId="0">
      <sharedItems containsSemiMixedTypes="0" containsString="0" containsNumber="1" containsInteger="1" minValue="1120" maxValue="1141"/>
    </cacheField>
    <cacheField name="InputDCPwr" numFmtId="0">
      <sharedItems containsSemiMixedTypes="0" containsString="0" containsNumber="1" minValue="121.08" maxValue="162.375"/>
    </cacheField>
    <cacheField name="AllPwrWOBrd" numFmtId="0">
      <sharedItems containsSemiMixedTypes="0" containsString="0" containsNumber="1" minValue="96.864000000000004" maxValue="129.9"/>
    </cacheField>
    <cacheField name="ProcPwr" numFmtId="0">
      <sharedItems containsSemiMixedTypes="0" containsString="0" containsNumber="1" minValue="96.864000000000004" maxValue="129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am Lewis" refreshedDate="40945.476883333336" createdVersion="4" refreshedVersion="4" minRefreshableVersion="3" recordCount="221">
  <cacheSource type="worksheet">
    <worksheetSource ref="A1:H222" sheet="mcf"/>
  </cacheSource>
  <cacheFields count="8">
    <cacheField name="RunId" numFmtId="0">
      <sharedItems count="2">
        <s v="revised1ule1mcf"/>
        <s v="revised1tas1mcf"/>
      </sharedItems>
    </cacheField>
    <cacheField name="NumDataLines" numFmtId="0">
      <sharedItems containsSemiMixedTypes="0" containsString="0" containsNumber="1" containsInteger="1" minValue="101" maxValue="120"/>
    </cacheField>
    <cacheField name="SeqNum" numFmtId="0">
      <sharedItems containsSemiMixedTypes="0" containsString="0" containsNumber="1" containsInteger="1" minValue="0" maxValue="119" count="1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</sharedItems>
    </cacheField>
    <cacheField name="Watts" numFmtId="0">
      <sharedItems containsSemiMixedTypes="0" containsString="0" containsNumber="1" containsInteger="1" minValue="1693" maxValue="2149"/>
    </cacheField>
    <cacheField name="Amps" numFmtId="0">
      <sharedItems containsSemiMixedTypes="0" containsString="0" containsNumber="1" containsInteger="1" minValue="1123" maxValue="1144"/>
    </cacheField>
    <cacheField name="InputDCPwr" numFmtId="0">
      <sharedItems containsSemiMixedTypes="0" containsString="0" containsNumber="1" minValue="122.46" maxValue="161.17500000000001"/>
    </cacheField>
    <cacheField name="AllPwrWOBrd" numFmtId="0">
      <sharedItems containsSemiMixedTypes="0" containsString="0" containsNumber="1" minValue="97.968000000000004" maxValue="128.94000000000003"/>
    </cacheField>
    <cacheField name="ProcPwr" numFmtId="0">
      <sharedItems containsSemiMixedTypes="0" containsString="0" containsNumber="1" minValue="97.968000000000004" maxValue="128.94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am Lewis" refreshedDate="40945.476885069445" createdVersion="4" refreshedVersion="4" minRefreshableVersion="3" recordCount="466">
  <cacheSource type="worksheet">
    <worksheetSource ref="A1:H1048576" sheet="milc"/>
  </cacheSource>
  <cacheFields count="8">
    <cacheField name="RunId" numFmtId="0">
      <sharedItems containsBlank="1" count="3">
        <s v="revised1ule1milc"/>
        <s v="revised1tas1milc"/>
        <m/>
      </sharedItems>
    </cacheField>
    <cacheField name="NumDataLines" numFmtId="0">
      <sharedItems containsString="0" containsBlank="1" containsNumber="1" containsInteger="1" minValue="210" maxValue="255"/>
    </cacheField>
    <cacheField name="SeqNum" numFmtId="0">
      <sharedItems containsString="0" containsBlank="1" containsNumber="1" containsInteger="1" minValue="0" maxValue="254" count="25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m/>
      </sharedItems>
    </cacheField>
    <cacheField name="Watts" numFmtId="0">
      <sharedItems containsString="0" containsBlank="1" containsNumber="1" containsInteger="1" minValue="1693" maxValue="2148"/>
    </cacheField>
    <cacheField name="Amps" numFmtId="0">
      <sharedItems containsString="0" containsBlank="1" containsNumber="1" containsInteger="1" minValue="1119" maxValue="1144"/>
    </cacheField>
    <cacheField name="InputDCPwr" numFmtId="0">
      <sharedItems containsString="0" containsBlank="1" containsNumber="1" minValue="121.32000000000001" maxValue="161.1"/>
    </cacheField>
    <cacheField name="AllPwrWOBrd" numFmtId="0">
      <sharedItems containsString="0" containsBlank="1" containsNumber="1" minValue="97.056000000000012" maxValue="128.88"/>
    </cacheField>
    <cacheField name="ProcPwr" numFmtId="0">
      <sharedItems containsString="0" containsBlank="1" containsNumber="1" minValue="97.056000000000012" maxValue="128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dam Lewis" refreshedDate="40945.476886921293" createdVersion="4" refreshedVersion="4" minRefreshableVersion="3" recordCount="172">
  <cacheSource type="worksheet">
    <worksheetSource ref="A1:I173" sheet="namd"/>
  </cacheSource>
  <cacheFields count="9">
    <cacheField name="RunId" numFmtId="0">
      <sharedItems count="2">
        <s v="revised1ule1namd"/>
        <s v="revised1tas1namd"/>
      </sharedItems>
    </cacheField>
    <cacheField name="NumDataLines" numFmtId="0">
      <sharedItems containsSemiMixedTypes="0" containsString="0" containsNumber="1" containsInteger="1" minValue="86" maxValue="86"/>
    </cacheField>
    <cacheField name="SeqNum" numFmtId="0">
      <sharedItems containsSemiMixedTypes="0" containsString="0" containsNumber="1" containsInteger="1" minValue="0" maxValue="85" count="8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</sharedItems>
    </cacheField>
    <cacheField name="Time" numFmtId="0">
      <sharedItems containsSemiMixedTypes="0" containsString="0" containsNumber="1" containsInteger="1" minValue="5" maxValue="430"/>
    </cacheField>
    <cacheField name="Watts" numFmtId="0">
      <sharedItems containsSemiMixedTypes="0" containsString="0" containsNumber="1" containsInteger="1" minValue="1739" maxValue="2197"/>
    </cacheField>
    <cacheField name="Amps" numFmtId="0">
      <sharedItems containsSemiMixedTypes="0" containsString="0" containsNumber="1" containsInteger="1" minValue="1124" maxValue="1142"/>
    </cacheField>
    <cacheField name="InputDCPwr" numFmtId="0">
      <sharedItems containsSemiMixedTypes="0" containsString="0" containsNumber="1" minValue="130.42500000000001" maxValue="164.77500000000001"/>
    </cacheField>
    <cacheField name="AllPwrWOBrd" numFmtId="0">
      <sharedItems containsSemiMixedTypes="0" containsString="0" containsNumber="1" minValue="104.34000000000002" maxValue="131.82000000000002"/>
    </cacheField>
    <cacheField name="ProcPwr" numFmtId="0">
      <sharedItems containsSemiMixedTypes="0" containsString="0" containsNumber="1" minValue="104.34000000000002" maxValue="131.82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dam Lewis" refreshedDate="40945.587899421298" createdVersion="4" refreshedVersion="4" minRefreshableVersion="3" recordCount="79">
  <cacheSource type="worksheet">
    <worksheetSource ref="A1:G80" sheet="blackscholes"/>
  </cacheSource>
  <cacheFields count="7">
    <cacheField name="RunId" numFmtId="0">
      <sharedItems count="2">
        <s v="parsec_awldev1blackscholes"/>
        <s v="parsec_tasdev1blackscholes"/>
      </sharedItems>
    </cacheField>
    <cacheField name="SeqNum" numFmtId="0">
      <sharedItems containsSemiMixedTypes="0" containsString="0" containsNumber="1" containsInteger="1" minValue="0" maxValue="39" count="4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</sharedItems>
    </cacheField>
    <cacheField name="Watts" numFmtId="0">
      <sharedItems containsSemiMixedTypes="0" containsString="0" containsNumber="1" containsInteger="1" minValue="1821" maxValue="2201"/>
    </cacheField>
    <cacheField name="Amps" numFmtId="0">
      <sharedItems containsSemiMixedTypes="0" containsString="0" containsNumber="1" containsInteger="1" minValue="1128" maxValue="1137"/>
    </cacheField>
    <cacheField name="InputDCPwr" numFmtId="0">
      <sharedItems containsSemiMixedTypes="0" containsString="0" containsNumber="1" minValue="136.57499999999999" maxValue="165.07499999999999"/>
    </cacheField>
    <cacheField name="AllPwrWOBrd" numFmtId="0">
      <sharedItems containsSemiMixedTypes="0" containsString="0" containsNumber="1" minValue="109.25999999999999" maxValue="132.06"/>
    </cacheField>
    <cacheField name="ProcPwr" numFmtId="0">
      <sharedItems containsSemiMixedTypes="0" containsString="0" containsNumber="1" minValue="109.25999999999999" maxValue="132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Adam Lewis" refreshedDate="40945.604198842593" createdVersion="4" refreshedVersion="4" minRefreshableVersion="3" recordCount="92">
  <cacheSource type="worksheet">
    <worksheetSource ref="A1:G93" sheet="canneal"/>
  </cacheSource>
  <cacheFields count="7">
    <cacheField name="RunId" numFmtId="0">
      <sharedItems count="2">
        <s v="parsec_awldev1canneal"/>
        <s v="parsec_tasdev1canneal"/>
      </sharedItems>
    </cacheField>
    <cacheField name="SeqNum" numFmtId="0">
      <sharedItems containsSemiMixedTypes="0" containsString="0" containsNumber="1" containsInteger="1" minValue="0" maxValue="47" count="4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</sharedItems>
    </cacheField>
    <cacheField name="Watts" numFmtId="0">
      <sharedItems containsSemiMixedTypes="0" containsString="0" containsNumber="1" containsInteger="1" minValue="1930" maxValue="2164"/>
    </cacheField>
    <cacheField name="Amps" numFmtId="0">
      <sharedItems containsSemiMixedTypes="0" containsString="0" containsNumber="1" containsInteger="1" minValue="1129" maxValue="1139"/>
    </cacheField>
    <cacheField name="InputDCPwr" numFmtId="0">
      <sharedItems containsSemiMixedTypes="0" containsString="0" containsNumber="1" minValue="144.75" maxValue="162.30000000000001"/>
    </cacheField>
    <cacheField name="AllPwrWOBrd" numFmtId="0">
      <sharedItems containsSemiMixedTypes="0" containsString="0" containsNumber="1" minValue="115.80000000000001" maxValue="129.84"/>
    </cacheField>
    <cacheField name="ProcPwr" numFmtId="0">
      <sharedItems containsSemiMixedTypes="0" containsString="0" containsNumber="1" minValue="115.80000000000001" maxValue="129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Adam Lewis" refreshedDate="40945.610408564811" createdVersion="4" refreshedVersion="4" minRefreshableVersion="3" recordCount="229">
  <cacheSource type="worksheet">
    <worksheetSource ref="A1:H230" sheet="facesim"/>
  </cacheSource>
  <cacheFields count="8">
    <cacheField name="RunId" numFmtId="0">
      <sharedItems count="2">
        <s v="parsec_awldev1facesim"/>
        <s v="parsec_tasdev1facesim"/>
      </sharedItems>
    </cacheField>
    <cacheField name="NumDataLines" numFmtId="0">
      <sharedItems containsSemiMixedTypes="0" containsString="0" containsNumber="1" containsInteger="1" minValue="112" maxValue="117"/>
    </cacheField>
    <cacheField name="SeqNum" numFmtId="0">
      <sharedItems containsSemiMixedTypes="0" containsString="0" containsNumber="1" containsInteger="1" minValue="0" maxValue="116" count="11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</sharedItems>
    </cacheField>
    <cacheField name="Watts" numFmtId="0">
      <sharedItems containsSemiMixedTypes="0" containsString="0" containsNumber="1" containsInteger="1" minValue="1888" maxValue="2170"/>
    </cacheField>
    <cacheField name="Amps" numFmtId="0">
      <sharedItems containsSemiMixedTypes="0" containsString="0" containsNumber="1" containsInteger="1" minValue="1129" maxValue="1140"/>
    </cacheField>
    <cacheField name="InputDCPwr" numFmtId="0">
      <sharedItems containsSemiMixedTypes="0" containsString="0" containsNumber="1" minValue="141.6" maxValue="162.75"/>
    </cacheField>
    <cacheField name="AllPwrWOBrd" numFmtId="0">
      <sharedItems containsSemiMixedTypes="0" containsString="0" containsNumber="1" minValue="113.28" maxValue="130.20000000000002"/>
    </cacheField>
    <cacheField name="ProcPwr" numFmtId="0">
      <sharedItems containsSemiMixedTypes="0" containsString="0" containsNumber="1" minValue="113.28" maxValue="130.2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">
  <r>
    <x v="0"/>
    <n v="23"/>
    <x v="0"/>
    <n v="1683"/>
    <n v="1142"/>
    <n v="100.97999999999999"/>
    <n v="80.783999999999992"/>
    <n v="80.783999999999992"/>
  </r>
  <r>
    <x v="0"/>
    <n v="23"/>
    <x v="1"/>
    <n v="1681"/>
    <n v="1143"/>
    <n v="126.075"/>
    <n v="100.86000000000001"/>
    <n v="100.86000000000001"/>
  </r>
  <r>
    <x v="0"/>
    <n v="23"/>
    <x v="2"/>
    <n v="1680"/>
    <n v="1142"/>
    <n v="126"/>
    <n v="100.80000000000001"/>
    <n v="100.80000000000001"/>
  </r>
  <r>
    <x v="0"/>
    <n v="23"/>
    <x v="3"/>
    <n v="1683"/>
    <n v="1143"/>
    <n v="126.22499999999999"/>
    <n v="100.98"/>
    <n v="100.98"/>
  </r>
  <r>
    <x v="0"/>
    <n v="23"/>
    <x v="4"/>
    <n v="1680"/>
    <n v="1142"/>
    <n v="126"/>
    <n v="100.80000000000001"/>
    <n v="100.80000000000001"/>
  </r>
  <r>
    <x v="0"/>
    <n v="23"/>
    <x v="5"/>
    <n v="1679"/>
    <n v="1141"/>
    <n v="125.925"/>
    <n v="100.74000000000001"/>
    <n v="100.74000000000001"/>
  </r>
  <r>
    <x v="0"/>
    <n v="23"/>
    <x v="6"/>
    <n v="1683"/>
    <n v="1142"/>
    <n v="126.22499999999999"/>
    <n v="100.98"/>
    <n v="100.98"/>
  </r>
  <r>
    <x v="0"/>
    <n v="23"/>
    <x v="7"/>
    <n v="1680"/>
    <n v="1142"/>
    <n v="126"/>
    <n v="100.80000000000001"/>
    <n v="100.80000000000001"/>
  </r>
  <r>
    <x v="0"/>
    <n v="23"/>
    <x v="8"/>
    <n v="1679"/>
    <n v="1142"/>
    <n v="125.925"/>
    <n v="100.74000000000001"/>
    <n v="100.74000000000001"/>
  </r>
  <r>
    <x v="0"/>
    <n v="23"/>
    <x v="9"/>
    <n v="1684"/>
    <n v="1142"/>
    <n v="126.3"/>
    <n v="101.04"/>
    <n v="101.04"/>
  </r>
  <r>
    <x v="0"/>
    <n v="23"/>
    <x v="10"/>
    <n v="1681"/>
    <n v="1142"/>
    <n v="126.075"/>
    <n v="100.86000000000001"/>
    <n v="100.86000000000001"/>
  </r>
  <r>
    <x v="0"/>
    <n v="23"/>
    <x v="11"/>
    <n v="1680"/>
    <n v="1142"/>
    <n v="126"/>
    <n v="100.80000000000001"/>
    <n v="100.80000000000001"/>
  </r>
  <r>
    <x v="0"/>
    <n v="23"/>
    <x v="12"/>
    <n v="1686"/>
    <n v="1143"/>
    <n v="126.45"/>
    <n v="101.16000000000001"/>
    <n v="101.16000000000001"/>
  </r>
  <r>
    <x v="0"/>
    <n v="23"/>
    <x v="13"/>
    <n v="1681"/>
    <n v="1142"/>
    <n v="126.075"/>
    <n v="100.86000000000001"/>
    <n v="100.86000000000001"/>
  </r>
  <r>
    <x v="0"/>
    <n v="23"/>
    <x v="14"/>
    <n v="1680"/>
    <n v="1143"/>
    <n v="126"/>
    <n v="100.80000000000001"/>
    <n v="100.80000000000001"/>
  </r>
  <r>
    <x v="0"/>
    <n v="23"/>
    <x v="15"/>
    <n v="1679"/>
    <n v="1140"/>
    <n v="125.925"/>
    <n v="100.74000000000001"/>
    <n v="100.74000000000001"/>
  </r>
  <r>
    <x v="0"/>
    <n v="23"/>
    <x v="16"/>
    <n v="1681"/>
    <n v="1143"/>
    <n v="126.075"/>
    <n v="100.86000000000001"/>
    <n v="100.86000000000001"/>
  </r>
  <r>
    <x v="0"/>
    <n v="23"/>
    <x v="17"/>
    <n v="1680"/>
    <n v="1142"/>
    <n v="126"/>
    <n v="100.80000000000001"/>
    <n v="100.80000000000001"/>
  </r>
  <r>
    <x v="0"/>
    <n v="23"/>
    <x v="18"/>
    <n v="1680"/>
    <n v="1142"/>
    <n v="126"/>
    <n v="100.80000000000001"/>
    <n v="100.80000000000001"/>
  </r>
  <r>
    <x v="0"/>
    <n v="23"/>
    <x v="19"/>
    <n v="1682"/>
    <n v="1143"/>
    <n v="126.15"/>
    <n v="100.92000000000002"/>
    <n v="100.92000000000002"/>
  </r>
  <r>
    <x v="0"/>
    <n v="23"/>
    <x v="20"/>
    <n v="1680"/>
    <n v="1143"/>
    <n v="126"/>
    <n v="100.80000000000001"/>
    <n v="100.80000000000001"/>
  </r>
  <r>
    <x v="0"/>
    <n v="23"/>
    <x v="21"/>
    <n v="1680"/>
    <n v="1143"/>
    <n v="126"/>
    <n v="100.80000000000001"/>
    <n v="100.80000000000001"/>
  </r>
  <r>
    <x v="0"/>
    <n v="23"/>
    <x v="22"/>
    <n v="1681"/>
    <n v="1142"/>
    <n v="126.075"/>
    <n v="100.86000000000001"/>
    <n v="100.86000000000001"/>
  </r>
  <r>
    <x v="0"/>
    <n v="23"/>
    <x v="0"/>
    <n v="1883"/>
    <n v="1143"/>
    <n v="141.22499999999999"/>
    <n v="112.98"/>
    <n v="112.98"/>
  </r>
  <r>
    <x v="0"/>
    <n v="23"/>
    <x v="1"/>
    <n v="1883"/>
    <n v="1142"/>
    <n v="141.22499999999999"/>
    <n v="112.98"/>
    <n v="112.98"/>
  </r>
  <r>
    <x v="0"/>
    <n v="23"/>
    <x v="2"/>
    <n v="1882"/>
    <n v="1143"/>
    <n v="141.15"/>
    <n v="112.92000000000002"/>
    <n v="112.92000000000002"/>
  </r>
  <r>
    <x v="0"/>
    <n v="23"/>
    <x v="3"/>
    <n v="1886"/>
    <n v="1143"/>
    <n v="141.44999999999999"/>
    <n v="113.16"/>
    <n v="113.16"/>
  </r>
  <r>
    <x v="0"/>
    <n v="23"/>
    <x v="4"/>
    <n v="1885"/>
    <n v="1143"/>
    <n v="141.375"/>
    <n v="113.10000000000001"/>
    <n v="113.10000000000001"/>
  </r>
  <r>
    <x v="0"/>
    <n v="23"/>
    <x v="5"/>
    <n v="1884"/>
    <n v="1142"/>
    <n v="141.30000000000001"/>
    <n v="113.04000000000002"/>
    <n v="113.04000000000002"/>
  </r>
  <r>
    <x v="0"/>
    <n v="23"/>
    <x v="6"/>
    <n v="1889"/>
    <n v="1143"/>
    <n v="141.67500000000001"/>
    <n v="113.34000000000002"/>
    <n v="113.34000000000002"/>
  </r>
  <r>
    <x v="0"/>
    <n v="23"/>
    <x v="7"/>
    <n v="1882"/>
    <n v="1143"/>
    <n v="141.15"/>
    <n v="112.92000000000002"/>
    <n v="112.92000000000002"/>
  </r>
  <r>
    <x v="0"/>
    <n v="23"/>
    <x v="8"/>
    <n v="1885"/>
    <n v="1142"/>
    <n v="141.375"/>
    <n v="113.10000000000001"/>
    <n v="113.10000000000001"/>
  </r>
  <r>
    <x v="0"/>
    <n v="23"/>
    <x v="9"/>
    <n v="1884"/>
    <n v="1142"/>
    <n v="141.30000000000001"/>
    <n v="113.04000000000002"/>
    <n v="113.04000000000002"/>
  </r>
  <r>
    <x v="0"/>
    <n v="23"/>
    <x v="10"/>
    <n v="1884"/>
    <n v="1143"/>
    <n v="141.30000000000001"/>
    <n v="113.04000000000002"/>
    <n v="113.04000000000002"/>
  </r>
  <r>
    <x v="0"/>
    <n v="23"/>
    <x v="11"/>
    <n v="1885"/>
    <n v="1143"/>
    <n v="141.375"/>
    <n v="113.10000000000001"/>
    <n v="113.10000000000001"/>
  </r>
  <r>
    <x v="0"/>
    <n v="23"/>
    <x v="12"/>
    <n v="1884"/>
    <n v="1142"/>
    <n v="141.30000000000001"/>
    <n v="113.04000000000002"/>
    <n v="113.04000000000002"/>
  </r>
  <r>
    <x v="0"/>
    <n v="23"/>
    <x v="13"/>
    <n v="1883"/>
    <n v="1141"/>
    <n v="141.22499999999999"/>
    <n v="112.98"/>
    <n v="112.98"/>
  </r>
  <r>
    <x v="0"/>
    <n v="23"/>
    <x v="14"/>
    <n v="1886"/>
    <n v="1142"/>
    <n v="141.44999999999999"/>
    <n v="113.16"/>
    <n v="113.16"/>
  </r>
  <r>
    <x v="0"/>
    <n v="23"/>
    <x v="15"/>
    <n v="1890"/>
    <n v="1142"/>
    <n v="141.75"/>
    <n v="113.4"/>
    <n v="113.4"/>
  </r>
  <r>
    <x v="0"/>
    <n v="23"/>
    <x v="16"/>
    <n v="1886"/>
    <n v="1143"/>
    <n v="141.44999999999999"/>
    <n v="113.16"/>
    <n v="113.16"/>
  </r>
  <r>
    <x v="0"/>
    <n v="23"/>
    <x v="17"/>
    <n v="1887"/>
    <n v="1143"/>
    <n v="141.52500000000001"/>
    <n v="113.22000000000001"/>
    <n v="113.22000000000001"/>
  </r>
  <r>
    <x v="0"/>
    <n v="23"/>
    <x v="18"/>
    <n v="1885"/>
    <n v="1143"/>
    <n v="141.375"/>
    <n v="113.10000000000001"/>
    <n v="113.10000000000001"/>
  </r>
  <r>
    <x v="0"/>
    <n v="23"/>
    <x v="19"/>
    <n v="1885"/>
    <n v="1143"/>
    <n v="141.375"/>
    <n v="113.10000000000001"/>
    <n v="113.10000000000001"/>
  </r>
  <r>
    <x v="0"/>
    <n v="23"/>
    <x v="20"/>
    <n v="1891"/>
    <n v="1143"/>
    <n v="141.82499999999999"/>
    <n v="113.46"/>
    <n v="113.46"/>
  </r>
  <r>
    <x v="0"/>
    <n v="23"/>
    <x v="21"/>
    <n v="1890"/>
    <n v="1143"/>
    <n v="141.75"/>
    <n v="113.4"/>
    <n v="113.4"/>
  </r>
  <r>
    <x v="0"/>
    <n v="23"/>
    <x v="22"/>
    <n v="1893"/>
    <n v="1143"/>
    <n v="141.97499999999999"/>
    <n v="113.58"/>
    <n v="113.58"/>
  </r>
  <r>
    <x v="1"/>
    <n v="23"/>
    <x v="0"/>
    <n v="2026"/>
    <n v="1142"/>
    <n v="151.94999999999999"/>
    <n v="121.56"/>
    <n v="121.56"/>
  </r>
  <r>
    <x v="1"/>
    <n v="23"/>
    <x v="1"/>
    <n v="2024"/>
    <n v="1143"/>
    <n v="151.80000000000001"/>
    <n v="121.44000000000001"/>
    <n v="121.44000000000001"/>
  </r>
  <r>
    <x v="1"/>
    <n v="23"/>
    <x v="2"/>
    <n v="2030"/>
    <n v="1142"/>
    <n v="152.25"/>
    <n v="121.80000000000001"/>
    <n v="121.80000000000001"/>
  </r>
  <r>
    <x v="1"/>
    <n v="23"/>
    <x v="3"/>
    <n v="2024"/>
    <n v="1142"/>
    <n v="151.80000000000001"/>
    <n v="121.44000000000001"/>
    <n v="121.44000000000001"/>
  </r>
  <r>
    <x v="1"/>
    <n v="23"/>
    <x v="4"/>
    <n v="2028"/>
    <n v="1142"/>
    <n v="152.1"/>
    <n v="121.68"/>
    <n v="121.68"/>
  </r>
  <r>
    <x v="1"/>
    <n v="23"/>
    <x v="5"/>
    <n v="2025"/>
    <n v="1142"/>
    <n v="151.875"/>
    <n v="121.5"/>
    <n v="121.5"/>
  </r>
  <r>
    <x v="1"/>
    <n v="23"/>
    <x v="6"/>
    <n v="2025"/>
    <n v="1142"/>
    <n v="151.875"/>
    <n v="121.5"/>
    <n v="121.5"/>
  </r>
  <r>
    <x v="1"/>
    <n v="23"/>
    <x v="7"/>
    <n v="2023"/>
    <n v="1143"/>
    <n v="151.72499999999999"/>
    <n v="121.38"/>
    <n v="121.38"/>
  </r>
  <r>
    <x v="1"/>
    <n v="23"/>
    <x v="8"/>
    <n v="2025"/>
    <n v="1142"/>
    <n v="151.875"/>
    <n v="121.5"/>
    <n v="121.5"/>
  </r>
  <r>
    <x v="1"/>
    <n v="23"/>
    <x v="9"/>
    <n v="2030"/>
    <n v="1141"/>
    <n v="152.25"/>
    <n v="121.80000000000001"/>
    <n v="121.80000000000001"/>
  </r>
  <r>
    <x v="1"/>
    <n v="23"/>
    <x v="10"/>
    <n v="2027"/>
    <n v="1143"/>
    <n v="152.02500000000001"/>
    <n v="121.62"/>
    <n v="121.62"/>
  </r>
  <r>
    <x v="1"/>
    <n v="23"/>
    <x v="11"/>
    <n v="2031"/>
    <n v="1142"/>
    <n v="152.32499999999999"/>
    <n v="121.86"/>
    <n v="121.86"/>
  </r>
  <r>
    <x v="1"/>
    <n v="23"/>
    <x v="12"/>
    <n v="2026"/>
    <n v="1141"/>
    <n v="151.94999999999999"/>
    <n v="121.56"/>
    <n v="121.56"/>
  </r>
  <r>
    <x v="1"/>
    <n v="23"/>
    <x v="13"/>
    <n v="2028"/>
    <n v="1142"/>
    <n v="152.1"/>
    <n v="121.68"/>
    <n v="121.68"/>
  </r>
  <r>
    <x v="1"/>
    <n v="23"/>
    <x v="14"/>
    <n v="2028"/>
    <n v="1142"/>
    <n v="152.1"/>
    <n v="121.68"/>
    <n v="121.68"/>
  </r>
  <r>
    <x v="1"/>
    <n v="23"/>
    <x v="15"/>
    <n v="2029"/>
    <n v="1141"/>
    <n v="152.17500000000001"/>
    <n v="121.74000000000001"/>
    <n v="121.74000000000001"/>
  </r>
  <r>
    <x v="1"/>
    <n v="23"/>
    <x v="16"/>
    <n v="2029"/>
    <n v="1143"/>
    <n v="152.17500000000001"/>
    <n v="121.74000000000001"/>
    <n v="121.74000000000001"/>
  </r>
  <r>
    <x v="1"/>
    <n v="23"/>
    <x v="17"/>
    <n v="2031"/>
    <n v="1142"/>
    <n v="152.32499999999999"/>
    <n v="121.86"/>
    <n v="121.86"/>
  </r>
  <r>
    <x v="1"/>
    <n v="23"/>
    <x v="18"/>
    <n v="2026"/>
    <n v="1141"/>
    <n v="151.94999999999999"/>
    <n v="121.56"/>
    <n v="121.56"/>
  </r>
  <r>
    <x v="1"/>
    <n v="23"/>
    <x v="19"/>
    <n v="2023"/>
    <n v="1142"/>
    <n v="151.72499999999999"/>
    <n v="121.38"/>
    <n v="121.38"/>
  </r>
  <r>
    <x v="1"/>
    <n v="23"/>
    <x v="20"/>
    <n v="2028"/>
    <n v="1141"/>
    <n v="152.1"/>
    <n v="121.68"/>
    <n v="121.68"/>
  </r>
  <r>
    <x v="1"/>
    <n v="23"/>
    <x v="21"/>
    <n v="2030"/>
    <n v="1142"/>
    <n v="152.25"/>
    <n v="121.80000000000001"/>
    <n v="121.80000000000001"/>
  </r>
  <r>
    <x v="1"/>
    <n v="23"/>
    <x v="22"/>
    <n v="2028"/>
    <n v="1142"/>
    <n v="152.1"/>
    <n v="121.68"/>
    <n v="121.68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18">
  <r>
    <x v="0"/>
    <x v="0"/>
    <n v="1949"/>
    <n v="1137"/>
    <n v="146.17500000000001"/>
    <n v="116.94000000000001"/>
    <n v="116.94000000000001"/>
  </r>
  <r>
    <x v="0"/>
    <x v="1"/>
    <n v="1916"/>
    <n v="1139"/>
    <n v="143.69999999999999"/>
    <n v="114.96"/>
    <n v="114.96"/>
  </r>
  <r>
    <x v="0"/>
    <x v="2"/>
    <n v="1917"/>
    <n v="1139"/>
    <n v="143.77500000000001"/>
    <n v="115.02000000000001"/>
    <n v="115.02000000000001"/>
  </r>
  <r>
    <x v="0"/>
    <x v="3"/>
    <n v="1916"/>
    <n v="1138"/>
    <n v="143.69999999999999"/>
    <n v="114.96"/>
    <n v="114.96"/>
  </r>
  <r>
    <x v="0"/>
    <x v="4"/>
    <n v="1943"/>
    <n v="1138"/>
    <n v="145.72499999999999"/>
    <n v="116.58"/>
    <n v="116.58"/>
  </r>
  <r>
    <x v="0"/>
    <x v="5"/>
    <n v="1938"/>
    <n v="1138"/>
    <n v="145.35"/>
    <n v="116.28"/>
    <n v="116.28"/>
  </r>
  <r>
    <x v="0"/>
    <x v="6"/>
    <n v="1920"/>
    <n v="1138"/>
    <n v="144"/>
    <n v="115.2"/>
    <n v="115.2"/>
  </r>
  <r>
    <x v="0"/>
    <x v="7"/>
    <n v="1945"/>
    <n v="1139"/>
    <n v="145.875"/>
    <n v="116.7"/>
    <n v="116.7"/>
  </r>
  <r>
    <x v="0"/>
    <x v="8"/>
    <n v="1950"/>
    <n v="1139"/>
    <n v="146.25"/>
    <n v="117"/>
    <n v="117"/>
  </r>
  <r>
    <x v="0"/>
    <x v="9"/>
    <n v="1941"/>
    <n v="1138"/>
    <n v="145.57499999999999"/>
    <n v="116.46"/>
    <n v="116.46"/>
  </r>
  <r>
    <x v="0"/>
    <x v="10"/>
    <n v="1980"/>
    <n v="1137"/>
    <n v="148.5"/>
    <n v="118.80000000000001"/>
    <n v="118.80000000000001"/>
  </r>
  <r>
    <x v="0"/>
    <x v="11"/>
    <n v="2003"/>
    <n v="1139"/>
    <n v="150.22499999999999"/>
    <n v="120.18"/>
    <n v="120.18"/>
  </r>
  <r>
    <x v="0"/>
    <x v="12"/>
    <n v="1910"/>
    <n v="1138"/>
    <n v="143.25"/>
    <n v="114.60000000000001"/>
    <n v="114.60000000000001"/>
  </r>
  <r>
    <x v="0"/>
    <x v="13"/>
    <n v="1911"/>
    <n v="1138"/>
    <n v="143.32499999999999"/>
    <n v="114.66"/>
    <n v="114.66"/>
  </r>
  <r>
    <x v="0"/>
    <x v="14"/>
    <n v="1905"/>
    <n v="1137"/>
    <n v="142.875"/>
    <n v="114.30000000000001"/>
    <n v="114.30000000000001"/>
  </r>
  <r>
    <x v="0"/>
    <x v="15"/>
    <n v="1942"/>
    <n v="1138"/>
    <n v="145.65"/>
    <n v="116.52000000000001"/>
    <n v="116.52000000000001"/>
  </r>
  <r>
    <x v="0"/>
    <x v="16"/>
    <n v="1942"/>
    <n v="1137"/>
    <n v="145.65"/>
    <n v="116.52000000000001"/>
    <n v="116.52000000000001"/>
  </r>
  <r>
    <x v="0"/>
    <x v="17"/>
    <n v="2029"/>
    <n v="1138"/>
    <n v="152.17500000000001"/>
    <n v="121.74000000000001"/>
    <n v="121.74000000000001"/>
  </r>
  <r>
    <x v="0"/>
    <x v="18"/>
    <n v="1915"/>
    <n v="1139"/>
    <n v="143.625"/>
    <n v="114.9"/>
    <n v="114.9"/>
  </r>
  <r>
    <x v="0"/>
    <x v="19"/>
    <n v="1973"/>
    <n v="1139"/>
    <n v="147.97499999999999"/>
    <n v="118.38"/>
    <n v="118.38"/>
  </r>
  <r>
    <x v="0"/>
    <x v="20"/>
    <n v="1942"/>
    <n v="1138"/>
    <n v="145.65"/>
    <n v="116.52000000000001"/>
    <n v="116.52000000000001"/>
  </r>
  <r>
    <x v="0"/>
    <x v="21"/>
    <n v="1900"/>
    <n v="1137"/>
    <n v="142.5"/>
    <n v="114"/>
    <n v="114"/>
  </r>
  <r>
    <x v="0"/>
    <x v="22"/>
    <n v="2065"/>
    <n v="1137"/>
    <n v="154.875"/>
    <n v="123.9"/>
    <n v="123.9"/>
  </r>
  <r>
    <x v="0"/>
    <x v="23"/>
    <n v="1921"/>
    <n v="1138"/>
    <n v="144.07499999999999"/>
    <n v="115.25999999999999"/>
    <n v="115.25999999999999"/>
  </r>
  <r>
    <x v="0"/>
    <x v="24"/>
    <n v="1911"/>
    <n v="1138"/>
    <n v="143.32499999999999"/>
    <n v="114.66"/>
    <n v="114.66"/>
  </r>
  <r>
    <x v="0"/>
    <x v="25"/>
    <n v="1959"/>
    <n v="1138"/>
    <n v="146.92500000000001"/>
    <n v="117.54000000000002"/>
    <n v="117.54000000000002"/>
  </r>
  <r>
    <x v="0"/>
    <x v="26"/>
    <n v="1957"/>
    <n v="1139"/>
    <n v="146.77500000000001"/>
    <n v="117.42000000000002"/>
    <n v="117.42000000000002"/>
  </r>
  <r>
    <x v="0"/>
    <x v="27"/>
    <n v="1954"/>
    <n v="1138"/>
    <n v="146.55000000000001"/>
    <n v="117.24000000000001"/>
    <n v="117.24000000000001"/>
  </r>
  <r>
    <x v="0"/>
    <x v="28"/>
    <n v="1938"/>
    <n v="1139"/>
    <n v="145.35"/>
    <n v="116.28"/>
    <n v="116.28"/>
  </r>
  <r>
    <x v="0"/>
    <x v="29"/>
    <n v="2009"/>
    <n v="1139"/>
    <n v="150.67500000000001"/>
    <n v="120.54000000000002"/>
    <n v="120.54000000000002"/>
  </r>
  <r>
    <x v="0"/>
    <x v="30"/>
    <n v="2014"/>
    <n v="1138"/>
    <n v="151.05000000000001"/>
    <n v="120.84000000000002"/>
    <n v="120.84000000000002"/>
  </r>
  <r>
    <x v="0"/>
    <x v="31"/>
    <n v="1962"/>
    <n v="1139"/>
    <n v="147.15"/>
    <n v="117.72000000000001"/>
    <n v="117.72000000000001"/>
  </r>
  <r>
    <x v="0"/>
    <x v="32"/>
    <n v="1958"/>
    <n v="1139"/>
    <n v="146.85"/>
    <n v="117.48"/>
    <n v="117.48"/>
  </r>
  <r>
    <x v="0"/>
    <x v="33"/>
    <n v="1917"/>
    <n v="1138"/>
    <n v="143.77500000000001"/>
    <n v="115.02000000000001"/>
    <n v="115.02000000000001"/>
  </r>
  <r>
    <x v="0"/>
    <x v="34"/>
    <n v="1935"/>
    <n v="1139"/>
    <n v="145.125"/>
    <n v="116.10000000000001"/>
    <n v="116.10000000000001"/>
  </r>
  <r>
    <x v="0"/>
    <x v="35"/>
    <n v="2008"/>
    <n v="1140"/>
    <n v="150.6"/>
    <n v="120.48"/>
    <n v="120.48"/>
  </r>
  <r>
    <x v="0"/>
    <x v="36"/>
    <n v="2000"/>
    <n v="1139"/>
    <n v="150"/>
    <n v="120"/>
    <n v="120"/>
  </r>
  <r>
    <x v="0"/>
    <x v="37"/>
    <n v="1927"/>
    <n v="1139"/>
    <n v="144.52500000000001"/>
    <n v="115.62"/>
    <n v="115.62"/>
  </r>
  <r>
    <x v="0"/>
    <x v="38"/>
    <n v="1942"/>
    <n v="1140"/>
    <n v="145.65"/>
    <n v="116.52000000000001"/>
    <n v="116.52000000000001"/>
  </r>
  <r>
    <x v="0"/>
    <x v="39"/>
    <n v="1921"/>
    <n v="1140"/>
    <n v="144.07499999999999"/>
    <n v="115.25999999999999"/>
    <n v="115.25999999999999"/>
  </r>
  <r>
    <x v="0"/>
    <x v="40"/>
    <n v="1924"/>
    <n v="1139"/>
    <n v="144.30000000000001"/>
    <n v="115.44000000000001"/>
    <n v="115.44000000000001"/>
  </r>
  <r>
    <x v="0"/>
    <x v="41"/>
    <n v="1916"/>
    <n v="1140"/>
    <n v="143.69999999999999"/>
    <n v="114.96"/>
    <n v="114.96"/>
  </r>
  <r>
    <x v="0"/>
    <x v="42"/>
    <n v="1893"/>
    <n v="1140"/>
    <n v="141.97499999999999"/>
    <n v="113.58"/>
    <n v="113.58"/>
  </r>
  <r>
    <x v="0"/>
    <x v="43"/>
    <n v="2028"/>
    <n v="1139"/>
    <n v="152.1"/>
    <n v="121.68"/>
    <n v="121.68"/>
  </r>
  <r>
    <x v="0"/>
    <x v="44"/>
    <n v="1959"/>
    <n v="1139"/>
    <n v="146.92500000000001"/>
    <n v="117.54000000000002"/>
    <n v="117.54000000000002"/>
  </r>
  <r>
    <x v="0"/>
    <x v="45"/>
    <n v="1947"/>
    <n v="1139"/>
    <n v="146.02500000000001"/>
    <n v="116.82000000000001"/>
    <n v="116.82000000000001"/>
  </r>
  <r>
    <x v="0"/>
    <x v="46"/>
    <n v="1978"/>
    <n v="1140"/>
    <n v="148.35"/>
    <n v="118.68"/>
    <n v="118.68"/>
  </r>
  <r>
    <x v="0"/>
    <x v="47"/>
    <n v="1899"/>
    <n v="1141"/>
    <n v="142.42500000000001"/>
    <n v="113.94000000000001"/>
    <n v="113.94000000000001"/>
  </r>
  <r>
    <x v="0"/>
    <x v="48"/>
    <n v="2054"/>
    <n v="1140"/>
    <n v="154.05000000000001"/>
    <n v="123.24000000000001"/>
    <n v="123.24000000000001"/>
  </r>
  <r>
    <x v="0"/>
    <x v="49"/>
    <n v="1973"/>
    <n v="1139"/>
    <n v="147.97499999999999"/>
    <n v="118.38"/>
    <n v="118.38"/>
  </r>
  <r>
    <x v="0"/>
    <x v="50"/>
    <n v="2017"/>
    <n v="1138"/>
    <n v="151.27500000000001"/>
    <n v="121.02000000000001"/>
    <n v="121.02000000000001"/>
  </r>
  <r>
    <x v="0"/>
    <x v="51"/>
    <n v="1925"/>
    <n v="1140"/>
    <n v="144.375"/>
    <n v="115.5"/>
    <n v="115.5"/>
  </r>
  <r>
    <x v="0"/>
    <x v="52"/>
    <n v="1913"/>
    <n v="1141"/>
    <n v="143.47499999999999"/>
    <n v="114.78"/>
    <n v="114.78"/>
  </r>
  <r>
    <x v="0"/>
    <x v="53"/>
    <n v="1915"/>
    <n v="1140"/>
    <n v="143.625"/>
    <n v="114.9"/>
    <n v="114.9"/>
  </r>
  <r>
    <x v="0"/>
    <x v="54"/>
    <n v="1911"/>
    <n v="1139"/>
    <n v="143.32499999999999"/>
    <n v="114.66"/>
    <n v="114.66"/>
  </r>
  <r>
    <x v="0"/>
    <x v="55"/>
    <n v="1911"/>
    <n v="1141"/>
    <n v="143.32499999999999"/>
    <n v="114.66"/>
    <n v="114.66"/>
  </r>
  <r>
    <x v="0"/>
    <x v="56"/>
    <n v="1957"/>
    <n v="1140"/>
    <n v="146.77500000000001"/>
    <n v="117.42000000000002"/>
    <n v="117.42000000000002"/>
  </r>
  <r>
    <x v="1"/>
    <x v="0"/>
    <n v="2200"/>
    <n v="1132"/>
    <n v="165"/>
    <n v="132"/>
    <n v="132"/>
  </r>
  <r>
    <x v="1"/>
    <x v="1"/>
    <n v="2199"/>
    <n v="1131"/>
    <n v="164.92500000000001"/>
    <n v="131.94000000000003"/>
    <n v="131.94000000000003"/>
  </r>
  <r>
    <x v="1"/>
    <x v="2"/>
    <n v="2197"/>
    <n v="1131"/>
    <n v="164.77500000000001"/>
    <n v="131.82000000000002"/>
    <n v="131.82000000000002"/>
  </r>
  <r>
    <x v="1"/>
    <x v="3"/>
    <n v="2198"/>
    <n v="1131"/>
    <n v="164.85"/>
    <n v="131.88"/>
    <n v="131.88"/>
  </r>
  <r>
    <x v="1"/>
    <x v="4"/>
    <n v="2198"/>
    <n v="1132"/>
    <n v="164.85"/>
    <n v="131.88"/>
    <n v="131.88"/>
  </r>
  <r>
    <x v="1"/>
    <x v="5"/>
    <n v="2201"/>
    <n v="1131"/>
    <n v="165.07499999999999"/>
    <n v="132.06"/>
    <n v="132.06"/>
  </r>
  <r>
    <x v="1"/>
    <x v="6"/>
    <n v="2199"/>
    <n v="1131"/>
    <n v="164.92500000000001"/>
    <n v="131.94000000000003"/>
    <n v="131.94000000000003"/>
  </r>
  <r>
    <x v="1"/>
    <x v="7"/>
    <n v="2199"/>
    <n v="1130"/>
    <n v="164.92500000000001"/>
    <n v="131.94000000000003"/>
    <n v="131.94000000000003"/>
  </r>
  <r>
    <x v="1"/>
    <x v="8"/>
    <n v="2201"/>
    <n v="1130"/>
    <n v="165.07499999999999"/>
    <n v="132.06"/>
    <n v="132.06"/>
  </r>
  <r>
    <x v="1"/>
    <x v="9"/>
    <n v="2199"/>
    <n v="1131"/>
    <n v="164.92500000000001"/>
    <n v="131.94000000000003"/>
    <n v="131.94000000000003"/>
  </r>
  <r>
    <x v="1"/>
    <x v="10"/>
    <n v="2201"/>
    <n v="1131"/>
    <n v="165.07499999999999"/>
    <n v="132.06"/>
    <n v="132.06"/>
  </r>
  <r>
    <x v="1"/>
    <x v="11"/>
    <n v="2202"/>
    <n v="1131"/>
    <n v="165.15"/>
    <n v="132.12"/>
    <n v="132.12"/>
  </r>
  <r>
    <x v="1"/>
    <x v="12"/>
    <n v="2200"/>
    <n v="1131"/>
    <n v="165"/>
    <n v="132"/>
    <n v="132"/>
  </r>
  <r>
    <x v="1"/>
    <x v="13"/>
    <n v="2199"/>
    <n v="1131"/>
    <n v="164.92500000000001"/>
    <n v="131.94000000000003"/>
    <n v="131.94000000000003"/>
  </r>
  <r>
    <x v="1"/>
    <x v="14"/>
    <n v="2198"/>
    <n v="1131"/>
    <n v="164.85"/>
    <n v="131.88"/>
    <n v="131.88"/>
  </r>
  <r>
    <x v="1"/>
    <x v="15"/>
    <n v="2198"/>
    <n v="1132"/>
    <n v="164.85"/>
    <n v="131.88"/>
    <n v="131.88"/>
  </r>
  <r>
    <x v="1"/>
    <x v="16"/>
    <n v="2201"/>
    <n v="1132"/>
    <n v="165.07499999999999"/>
    <n v="132.06"/>
    <n v="132.06"/>
  </r>
  <r>
    <x v="1"/>
    <x v="17"/>
    <n v="2201"/>
    <n v="1133"/>
    <n v="165.07499999999999"/>
    <n v="132.06"/>
    <n v="132.06"/>
  </r>
  <r>
    <x v="1"/>
    <x v="18"/>
    <n v="2202"/>
    <n v="1134"/>
    <n v="165.15"/>
    <n v="132.12"/>
    <n v="132.12"/>
  </r>
  <r>
    <x v="1"/>
    <x v="19"/>
    <n v="2199"/>
    <n v="1132"/>
    <n v="164.92500000000001"/>
    <n v="131.94000000000003"/>
    <n v="131.94000000000003"/>
  </r>
  <r>
    <x v="1"/>
    <x v="20"/>
    <n v="2200"/>
    <n v="1133"/>
    <n v="165"/>
    <n v="132"/>
    <n v="132"/>
  </r>
  <r>
    <x v="1"/>
    <x v="21"/>
    <n v="2196"/>
    <n v="1136"/>
    <n v="164.7"/>
    <n v="131.76"/>
    <n v="131.76"/>
  </r>
  <r>
    <x v="1"/>
    <x v="22"/>
    <n v="2195"/>
    <n v="1133"/>
    <n v="164.625"/>
    <n v="131.70000000000002"/>
    <n v="131.70000000000002"/>
  </r>
  <r>
    <x v="1"/>
    <x v="23"/>
    <n v="2195"/>
    <n v="1132"/>
    <n v="164.625"/>
    <n v="131.70000000000002"/>
    <n v="131.70000000000002"/>
  </r>
  <r>
    <x v="1"/>
    <x v="24"/>
    <n v="2195"/>
    <n v="1132"/>
    <n v="164.625"/>
    <n v="131.70000000000002"/>
    <n v="131.70000000000002"/>
  </r>
  <r>
    <x v="1"/>
    <x v="25"/>
    <n v="2195"/>
    <n v="1133"/>
    <n v="164.625"/>
    <n v="131.70000000000002"/>
    <n v="131.70000000000002"/>
  </r>
  <r>
    <x v="1"/>
    <x v="26"/>
    <n v="2194"/>
    <n v="1133"/>
    <n v="164.55"/>
    <n v="131.64000000000001"/>
    <n v="131.64000000000001"/>
  </r>
  <r>
    <x v="1"/>
    <x v="27"/>
    <n v="2194"/>
    <n v="1133"/>
    <n v="164.55"/>
    <n v="131.64000000000001"/>
    <n v="131.64000000000001"/>
  </r>
  <r>
    <x v="1"/>
    <x v="28"/>
    <n v="2195"/>
    <n v="1135"/>
    <n v="164.625"/>
    <n v="131.70000000000002"/>
    <n v="131.70000000000002"/>
  </r>
  <r>
    <x v="1"/>
    <x v="29"/>
    <n v="2193"/>
    <n v="1134"/>
    <n v="164.47499999999999"/>
    <n v="131.58000000000001"/>
    <n v="131.58000000000001"/>
  </r>
  <r>
    <x v="1"/>
    <x v="30"/>
    <n v="2197"/>
    <n v="1134"/>
    <n v="164.77500000000001"/>
    <n v="131.82000000000002"/>
    <n v="131.82000000000002"/>
  </r>
  <r>
    <x v="1"/>
    <x v="31"/>
    <n v="2202"/>
    <n v="1134"/>
    <n v="165.15"/>
    <n v="132.12"/>
    <n v="132.12"/>
  </r>
  <r>
    <x v="1"/>
    <x v="32"/>
    <n v="2204"/>
    <n v="1134"/>
    <n v="165.3"/>
    <n v="132.24"/>
    <n v="132.24"/>
  </r>
  <r>
    <x v="1"/>
    <x v="33"/>
    <n v="2202"/>
    <n v="1135"/>
    <n v="165.15"/>
    <n v="132.12"/>
    <n v="132.12"/>
  </r>
  <r>
    <x v="1"/>
    <x v="34"/>
    <n v="2202"/>
    <n v="1134"/>
    <n v="165.15"/>
    <n v="132.12"/>
    <n v="132.12"/>
  </r>
  <r>
    <x v="1"/>
    <x v="35"/>
    <n v="2200"/>
    <n v="1133"/>
    <n v="165"/>
    <n v="132"/>
    <n v="132"/>
  </r>
  <r>
    <x v="1"/>
    <x v="36"/>
    <n v="2203"/>
    <n v="1133"/>
    <n v="165.22499999999999"/>
    <n v="132.18"/>
    <n v="132.18"/>
  </r>
  <r>
    <x v="1"/>
    <x v="37"/>
    <n v="2199"/>
    <n v="1134"/>
    <n v="164.92500000000001"/>
    <n v="131.94000000000003"/>
    <n v="131.94000000000003"/>
  </r>
  <r>
    <x v="1"/>
    <x v="38"/>
    <n v="2204"/>
    <n v="1134"/>
    <n v="165.3"/>
    <n v="132.24"/>
    <n v="132.24"/>
  </r>
  <r>
    <x v="1"/>
    <x v="39"/>
    <n v="2203"/>
    <n v="1133"/>
    <n v="165.22499999999999"/>
    <n v="132.18"/>
    <n v="132.18"/>
  </r>
  <r>
    <x v="1"/>
    <x v="40"/>
    <n v="2202"/>
    <n v="1133"/>
    <n v="165.15"/>
    <n v="132.12"/>
    <n v="132.12"/>
  </r>
  <r>
    <x v="1"/>
    <x v="41"/>
    <n v="2203"/>
    <n v="1133"/>
    <n v="165.22499999999999"/>
    <n v="132.18"/>
    <n v="132.18"/>
  </r>
  <r>
    <x v="1"/>
    <x v="42"/>
    <n v="2199"/>
    <n v="1134"/>
    <n v="164.92500000000001"/>
    <n v="131.94000000000003"/>
    <n v="131.94000000000003"/>
  </r>
  <r>
    <x v="1"/>
    <x v="43"/>
    <n v="2200"/>
    <n v="1133"/>
    <n v="165"/>
    <n v="132"/>
    <n v="132"/>
  </r>
  <r>
    <x v="1"/>
    <x v="44"/>
    <n v="2201"/>
    <n v="1132"/>
    <n v="165.07499999999999"/>
    <n v="132.06"/>
    <n v="132.06"/>
  </r>
  <r>
    <x v="1"/>
    <x v="45"/>
    <n v="2200"/>
    <n v="1133"/>
    <n v="165"/>
    <n v="132"/>
    <n v="132"/>
  </r>
  <r>
    <x v="1"/>
    <x v="46"/>
    <n v="2200"/>
    <n v="1134"/>
    <n v="165"/>
    <n v="132"/>
    <n v="132"/>
  </r>
  <r>
    <x v="1"/>
    <x v="47"/>
    <n v="2203"/>
    <n v="1134"/>
    <n v="165.22499999999999"/>
    <n v="132.18"/>
    <n v="132.18"/>
  </r>
  <r>
    <x v="1"/>
    <x v="48"/>
    <n v="2204"/>
    <n v="1133"/>
    <n v="165.3"/>
    <n v="132.24"/>
    <n v="132.24"/>
  </r>
  <r>
    <x v="1"/>
    <x v="49"/>
    <n v="2203"/>
    <n v="1135"/>
    <n v="165.22499999999999"/>
    <n v="132.18"/>
    <n v="132.18"/>
  </r>
  <r>
    <x v="1"/>
    <x v="50"/>
    <n v="2201"/>
    <n v="1134"/>
    <n v="165.07499999999999"/>
    <n v="132.06"/>
    <n v="132.06"/>
  </r>
  <r>
    <x v="1"/>
    <x v="51"/>
    <n v="2202"/>
    <n v="1136"/>
    <n v="165.15"/>
    <n v="132.12"/>
    <n v="132.12"/>
  </r>
  <r>
    <x v="1"/>
    <x v="52"/>
    <n v="2203"/>
    <n v="1133"/>
    <n v="165.22499999999999"/>
    <n v="132.18"/>
    <n v="132.18"/>
  </r>
  <r>
    <x v="1"/>
    <x v="53"/>
    <n v="2203"/>
    <n v="1135"/>
    <n v="165.22499999999999"/>
    <n v="132.18"/>
    <n v="132.18"/>
  </r>
  <r>
    <x v="1"/>
    <x v="54"/>
    <n v="2200"/>
    <n v="1134"/>
    <n v="165"/>
    <n v="132"/>
    <n v="132"/>
  </r>
  <r>
    <x v="1"/>
    <x v="55"/>
    <n v="2203"/>
    <n v="1133"/>
    <n v="165.22499999999999"/>
    <n v="132.18"/>
    <n v="132.18"/>
  </r>
  <r>
    <x v="1"/>
    <x v="56"/>
    <n v="2201"/>
    <n v="1133"/>
    <n v="165.07499999999999"/>
    <n v="132.06"/>
    <n v="132.06"/>
  </r>
  <r>
    <x v="1"/>
    <x v="57"/>
    <n v="2203"/>
    <n v="1133"/>
    <n v="165.22499999999999"/>
    <n v="132.18"/>
    <n v="132.18"/>
  </r>
  <r>
    <x v="1"/>
    <x v="58"/>
    <n v="2202"/>
    <n v="1134"/>
    <n v="165.15"/>
    <n v="132.12"/>
    <n v="132.12"/>
  </r>
  <r>
    <x v="1"/>
    <x v="59"/>
    <n v="2203"/>
    <n v="1134"/>
    <n v="165.22499999999999"/>
    <n v="132.18"/>
    <n v="132.18"/>
  </r>
  <r>
    <x v="1"/>
    <x v="60"/>
    <n v="2197"/>
    <n v="1135"/>
    <n v="164.77500000000001"/>
    <n v="131.82000000000002"/>
    <n v="131.82000000000002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224">
  <r>
    <x v="0"/>
    <x v="0"/>
    <n v="2018"/>
    <n v="1140"/>
    <n v="151.35"/>
    <n v="121.08"/>
    <n v="121.08"/>
  </r>
  <r>
    <x v="0"/>
    <x v="1"/>
    <n v="1983"/>
    <n v="1139"/>
    <n v="148.72499999999999"/>
    <n v="118.98"/>
    <n v="118.98"/>
  </r>
  <r>
    <x v="0"/>
    <x v="2"/>
    <n v="1959"/>
    <n v="1139"/>
    <n v="146.92500000000001"/>
    <n v="117.54000000000002"/>
    <n v="117.54000000000002"/>
  </r>
  <r>
    <x v="0"/>
    <x v="3"/>
    <n v="1952"/>
    <n v="1140"/>
    <n v="146.4"/>
    <n v="117.12"/>
    <n v="117.12"/>
  </r>
  <r>
    <x v="0"/>
    <x v="4"/>
    <n v="1954"/>
    <n v="1140"/>
    <n v="146.55000000000001"/>
    <n v="117.24000000000001"/>
    <n v="117.24000000000001"/>
  </r>
  <r>
    <x v="0"/>
    <x v="5"/>
    <n v="1948"/>
    <n v="1140"/>
    <n v="146.1"/>
    <n v="116.88"/>
    <n v="116.88"/>
  </r>
  <r>
    <x v="0"/>
    <x v="6"/>
    <n v="1934"/>
    <n v="1138"/>
    <n v="145.05000000000001"/>
    <n v="116.04000000000002"/>
    <n v="116.04000000000002"/>
  </r>
  <r>
    <x v="0"/>
    <x v="7"/>
    <n v="1917"/>
    <n v="1140"/>
    <n v="143.77500000000001"/>
    <n v="115.02000000000001"/>
    <n v="115.02000000000001"/>
  </r>
  <r>
    <x v="0"/>
    <x v="8"/>
    <n v="1888"/>
    <n v="1140"/>
    <n v="141.6"/>
    <n v="113.28"/>
    <n v="113.28"/>
  </r>
  <r>
    <x v="0"/>
    <x v="9"/>
    <n v="1894"/>
    <n v="1140"/>
    <n v="142.05000000000001"/>
    <n v="113.64000000000001"/>
    <n v="113.64000000000001"/>
  </r>
  <r>
    <x v="0"/>
    <x v="10"/>
    <n v="1900"/>
    <n v="1140"/>
    <n v="142.5"/>
    <n v="114"/>
    <n v="114"/>
  </r>
  <r>
    <x v="0"/>
    <x v="11"/>
    <n v="1957"/>
    <n v="1140"/>
    <n v="146.77500000000001"/>
    <n v="117.42000000000002"/>
    <n v="117.42000000000002"/>
  </r>
  <r>
    <x v="0"/>
    <x v="12"/>
    <n v="1951"/>
    <n v="1140"/>
    <n v="146.32499999999999"/>
    <n v="117.06"/>
    <n v="117.06"/>
  </r>
  <r>
    <x v="0"/>
    <x v="13"/>
    <n v="1925"/>
    <n v="1138"/>
    <n v="144.375"/>
    <n v="115.5"/>
    <n v="115.5"/>
  </r>
  <r>
    <x v="0"/>
    <x v="14"/>
    <n v="1903"/>
    <n v="1140"/>
    <n v="142.72499999999999"/>
    <n v="114.18"/>
    <n v="114.18"/>
  </r>
  <r>
    <x v="0"/>
    <x v="15"/>
    <n v="1940"/>
    <n v="1140"/>
    <n v="145.5"/>
    <n v="116.4"/>
    <n v="116.4"/>
  </r>
  <r>
    <x v="0"/>
    <x v="16"/>
    <n v="1928"/>
    <n v="1140"/>
    <n v="144.6"/>
    <n v="115.68"/>
    <n v="115.68"/>
  </r>
  <r>
    <x v="0"/>
    <x v="17"/>
    <n v="1923"/>
    <n v="1139"/>
    <n v="144.22499999999999"/>
    <n v="115.38"/>
    <n v="115.38"/>
  </r>
  <r>
    <x v="0"/>
    <x v="18"/>
    <n v="1889"/>
    <n v="1140"/>
    <n v="141.67500000000001"/>
    <n v="113.34000000000002"/>
    <n v="113.34000000000002"/>
  </r>
  <r>
    <x v="0"/>
    <x v="19"/>
    <n v="1889"/>
    <n v="1139"/>
    <n v="141.67500000000001"/>
    <n v="113.34000000000002"/>
    <n v="113.34000000000002"/>
  </r>
  <r>
    <x v="0"/>
    <x v="20"/>
    <n v="1969"/>
    <n v="1140"/>
    <n v="147.67500000000001"/>
    <n v="118.14000000000001"/>
    <n v="118.14000000000001"/>
  </r>
  <r>
    <x v="0"/>
    <x v="21"/>
    <n v="1890"/>
    <n v="1140"/>
    <n v="141.75"/>
    <n v="113.4"/>
    <n v="113.4"/>
  </r>
  <r>
    <x v="0"/>
    <x v="22"/>
    <n v="1890"/>
    <n v="1139"/>
    <n v="141.75"/>
    <n v="113.4"/>
    <n v="113.4"/>
  </r>
  <r>
    <x v="0"/>
    <x v="23"/>
    <n v="1926"/>
    <n v="1140"/>
    <n v="144.44999999999999"/>
    <n v="115.56"/>
    <n v="115.56"/>
  </r>
  <r>
    <x v="0"/>
    <x v="24"/>
    <n v="1904"/>
    <n v="1138"/>
    <n v="142.80000000000001"/>
    <n v="114.24000000000001"/>
    <n v="114.24000000000001"/>
  </r>
  <r>
    <x v="0"/>
    <x v="25"/>
    <n v="1928"/>
    <n v="1139"/>
    <n v="144.6"/>
    <n v="115.68"/>
    <n v="115.68"/>
  </r>
  <r>
    <x v="0"/>
    <x v="26"/>
    <n v="1913"/>
    <n v="1139"/>
    <n v="143.47499999999999"/>
    <n v="114.78"/>
    <n v="114.78"/>
  </r>
  <r>
    <x v="0"/>
    <x v="27"/>
    <n v="1894"/>
    <n v="1138"/>
    <n v="142.05000000000001"/>
    <n v="113.64000000000001"/>
    <n v="113.64000000000001"/>
  </r>
  <r>
    <x v="0"/>
    <x v="28"/>
    <n v="1892"/>
    <n v="1138"/>
    <n v="141.9"/>
    <n v="113.52000000000001"/>
    <n v="113.52000000000001"/>
  </r>
  <r>
    <x v="0"/>
    <x v="29"/>
    <n v="1903"/>
    <n v="1139"/>
    <n v="142.72499999999999"/>
    <n v="114.18"/>
    <n v="114.18"/>
  </r>
  <r>
    <x v="0"/>
    <x v="30"/>
    <n v="1899"/>
    <n v="1138"/>
    <n v="142.42500000000001"/>
    <n v="113.94000000000001"/>
    <n v="113.94000000000001"/>
  </r>
  <r>
    <x v="0"/>
    <x v="31"/>
    <n v="1902"/>
    <n v="1138"/>
    <n v="142.65"/>
    <n v="114.12"/>
    <n v="114.12"/>
  </r>
  <r>
    <x v="0"/>
    <x v="32"/>
    <n v="1923"/>
    <n v="1139"/>
    <n v="144.22499999999999"/>
    <n v="115.38"/>
    <n v="115.38"/>
  </r>
  <r>
    <x v="0"/>
    <x v="33"/>
    <n v="1901"/>
    <n v="1139"/>
    <n v="142.57499999999999"/>
    <n v="114.06"/>
    <n v="114.06"/>
  </r>
  <r>
    <x v="0"/>
    <x v="34"/>
    <n v="1885"/>
    <n v="1139"/>
    <n v="141.375"/>
    <n v="113.10000000000001"/>
    <n v="113.10000000000001"/>
  </r>
  <r>
    <x v="0"/>
    <x v="35"/>
    <n v="1879"/>
    <n v="1138"/>
    <n v="140.92500000000001"/>
    <n v="112.74000000000001"/>
    <n v="112.74000000000001"/>
  </r>
  <r>
    <x v="0"/>
    <x v="36"/>
    <n v="1874"/>
    <n v="1138"/>
    <n v="140.55000000000001"/>
    <n v="112.44000000000001"/>
    <n v="112.44000000000001"/>
  </r>
  <r>
    <x v="0"/>
    <x v="37"/>
    <n v="1894"/>
    <n v="1137"/>
    <n v="142.05000000000001"/>
    <n v="113.64000000000001"/>
    <n v="113.64000000000001"/>
  </r>
  <r>
    <x v="0"/>
    <x v="38"/>
    <n v="1894"/>
    <n v="1138"/>
    <n v="142.05000000000001"/>
    <n v="113.64000000000001"/>
    <n v="113.64000000000001"/>
  </r>
  <r>
    <x v="0"/>
    <x v="39"/>
    <n v="1888"/>
    <n v="1139"/>
    <n v="141.6"/>
    <n v="113.28"/>
    <n v="113.28"/>
  </r>
  <r>
    <x v="0"/>
    <x v="40"/>
    <n v="1881"/>
    <n v="1138"/>
    <n v="141.07499999999999"/>
    <n v="112.86"/>
    <n v="112.86"/>
  </r>
  <r>
    <x v="0"/>
    <x v="41"/>
    <n v="1875"/>
    <n v="1140"/>
    <n v="140.625"/>
    <n v="112.5"/>
    <n v="112.5"/>
  </r>
  <r>
    <x v="0"/>
    <x v="42"/>
    <n v="1886"/>
    <n v="1137"/>
    <n v="141.44999999999999"/>
    <n v="113.16"/>
    <n v="113.16"/>
  </r>
  <r>
    <x v="0"/>
    <x v="43"/>
    <n v="1878"/>
    <n v="1137"/>
    <n v="140.85"/>
    <n v="112.68"/>
    <n v="112.68"/>
  </r>
  <r>
    <x v="0"/>
    <x v="44"/>
    <n v="1886"/>
    <n v="1140"/>
    <n v="141.44999999999999"/>
    <n v="113.16"/>
    <n v="113.16"/>
  </r>
  <r>
    <x v="0"/>
    <x v="45"/>
    <n v="1942"/>
    <n v="1137"/>
    <n v="145.65"/>
    <n v="116.52000000000001"/>
    <n v="116.52000000000001"/>
  </r>
  <r>
    <x v="0"/>
    <x v="46"/>
    <n v="1904"/>
    <n v="1139"/>
    <n v="142.80000000000001"/>
    <n v="114.24000000000001"/>
    <n v="114.24000000000001"/>
  </r>
  <r>
    <x v="0"/>
    <x v="47"/>
    <n v="1888"/>
    <n v="1139"/>
    <n v="141.6"/>
    <n v="113.28"/>
    <n v="113.28"/>
  </r>
  <r>
    <x v="0"/>
    <x v="48"/>
    <n v="1890"/>
    <n v="1138"/>
    <n v="141.75"/>
    <n v="113.4"/>
    <n v="113.4"/>
  </r>
  <r>
    <x v="0"/>
    <x v="49"/>
    <n v="1888"/>
    <n v="1139"/>
    <n v="141.6"/>
    <n v="113.28"/>
    <n v="113.28"/>
  </r>
  <r>
    <x v="0"/>
    <x v="50"/>
    <n v="1881"/>
    <n v="1140"/>
    <n v="141.07499999999999"/>
    <n v="112.86"/>
    <n v="112.86"/>
  </r>
  <r>
    <x v="0"/>
    <x v="51"/>
    <n v="1887"/>
    <n v="1139"/>
    <n v="141.52500000000001"/>
    <n v="113.22000000000001"/>
    <n v="113.22000000000001"/>
  </r>
  <r>
    <x v="0"/>
    <x v="52"/>
    <n v="1880"/>
    <n v="1139"/>
    <n v="141"/>
    <n v="112.80000000000001"/>
    <n v="112.80000000000001"/>
  </r>
  <r>
    <x v="0"/>
    <x v="53"/>
    <n v="1886"/>
    <n v="1139"/>
    <n v="141.44999999999999"/>
    <n v="113.16"/>
    <n v="113.16"/>
  </r>
  <r>
    <x v="0"/>
    <x v="54"/>
    <n v="1881"/>
    <n v="1139"/>
    <n v="141.07499999999999"/>
    <n v="112.86"/>
    <n v="112.86"/>
  </r>
  <r>
    <x v="0"/>
    <x v="55"/>
    <n v="1900"/>
    <n v="1128"/>
    <n v="142.5"/>
    <n v="114"/>
    <n v="114"/>
  </r>
  <r>
    <x v="0"/>
    <x v="56"/>
    <n v="1886"/>
    <n v="1128"/>
    <n v="141.44999999999999"/>
    <n v="113.16"/>
    <n v="113.16"/>
  </r>
  <r>
    <x v="0"/>
    <x v="57"/>
    <n v="1879"/>
    <n v="1129"/>
    <n v="140.92500000000001"/>
    <n v="112.74000000000001"/>
    <n v="112.74000000000001"/>
  </r>
  <r>
    <x v="0"/>
    <x v="58"/>
    <n v="1875"/>
    <n v="1128"/>
    <n v="140.625"/>
    <n v="112.5"/>
    <n v="112.5"/>
  </r>
  <r>
    <x v="0"/>
    <x v="59"/>
    <n v="1891"/>
    <n v="1126"/>
    <n v="141.82499999999999"/>
    <n v="113.46"/>
    <n v="113.46"/>
  </r>
  <r>
    <x v="0"/>
    <x v="60"/>
    <n v="1965"/>
    <n v="1126"/>
    <n v="147.375"/>
    <n v="117.9"/>
    <n v="117.9"/>
  </r>
  <r>
    <x v="0"/>
    <x v="61"/>
    <n v="1891"/>
    <n v="1126"/>
    <n v="141.82499999999999"/>
    <n v="113.46"/>
    <n v="113.46"/>
  </r>
  <r>
    <x v="0"/>
    <x v="62"/>
    <n v="1887"/>
    <n v="1127"/>
    <n v="141.52500000000001"/>
    <n v="113.22000000000001"/>
    <n v="113.22000000000001"/>
  </r>
  <r>
    <x v="0"/>
    <x v="63"/>
    <n v="1910"/>
    <n v="1125"/>
    <n v="143.25"/>
    <n v="114.60000000000001"/>
    <n v="114.60000000000001"/>
  </r>
  <r>
    <x v="0"/>
    <x v="64"/>
    <n v="1885"/>
    <n v="1127"/>
    <n v="141.375"/>
    <n v="113.10000000000001"/>
    <n v="113.10000000000001"/>
  </r>
  <r>
    <x v="0"/>
    <x v="65"/>
    <n v="1883"/>
    <n v="1127"/>
    <n v="141.22499999999999"/>
    <n v="112.98"/>
    <n v="112.98"/>
  </r>
  <r>
    <x v="0"/>
    <x v="66"/>
    <n v="1887"/>
    <n v="1127"/>
    <n v="141.52500000000001"/>
    <n v="113.22000000000001"/>
    <n v="113.22000000000001"/>
  </r>
  <r>
    <x v="0"/>
    <x v="67"/>
    <n v="1890"/>
    <n v="1127"/>
    <n v="141.75"/>
    <n v="113.4"/>
    <n v="113.4"/>
  </r>
  <r>
    <x v="0"/>
    <x v="68"/>
    <n v="1883"/>
    <n v="1128"/>
    <n v="141.22499999999999"/>
    <n v="112.98"/>
    <n v="112.98"/>
  </r>
  <r>
    <x v="0"/>
    <x v="69"/>
    <n v="1879"/>
    <n v="1128"/>
    <n v="140.92500000000001"/>
    <n v="112.74000000000001"/>
    <n v="112.74000000000001"/>
  </r>
  <r>
    <x v="0"/>
    <x v="70"/>
    <n v="1879"/>
    <n v="1128"/>
    <n v="140.92500000000001"/>
    <n v="112.74000000000001"/>
    <n v="112.74000000000001"/>
  </r>
  <r>
    <x v="0"/>
    <x v="71"/>
    <n v="1923"/>
    <n v="1128"/>
    <n v="144.22499999999999"/>
    <n v="115.38"/>
    <n v="115.38"/>
  </r>
  <r>
    <x v="0"/>
    <x v="72"/>
    <n v="1896"/>
    <n v="1127"/>
    <n v="142.19999999999999"/>
    <n v="113.75999999999999"/>
    <n v="113.75999999999999"/>
  </r>
  <r>
    <x v="0"/>
    <x v="73"/>
    <n v="1884"/>
    <n v="1128"/>
    <n v="141.30000000000001"/>
    <n v="113.04000000000002"/>
    <n v="113.04000000000002"/>
  </r>
  <r>
    <x v="0"/>
    <x v="74"/>
    <n v="1878"/>
    <n v="1127"/>
    <n v="140.85"/>
    <n v="112.68"/>
    <n v="112.68"/>
  </r>
  <r>
    <x v="0"/>
    <x v="75"/>
    <n v="1882"/>
    <n v="1127"/>
    <n v="141.15"/>
    <n v="112.92000000000002"/>
    <n v="112.92000000000002"/>
  </r>
  <r>
    <x v="0"/>
    <x v="76"/>
    <n v="1878"/>
    <n v="1126"/>
    <n v="140.85"/>
    <n v="112.68"/>
    <n v="112.68"/>
  </r>
  <r>
    <x v="0"/>
    <x v="77"/>
    <n v="1881"/>
    <n v="1127"/>
    <n v="141.07499999999999"/>
    <n v="112.86"/>
    <n v="112.86"/>
  </r>
  <r>
    <x v="0"/>
    <x v="78"/>
    <n v="1877"/>
    <n v="1127"/>
    <n v="140.77500000000001"/>
    <n v="112.62"/>
    <n v="112.62"/>
  </r>
  <r>
    <x v="0"/>
    <x v="79"/>
    <n v="1876"/>
    <n v="1126"/>
    <n v="140.69999999999999"/>
    <n v="112.56"/>
    <n v="112.56"/>
  </r>
  <r>
    <x v="0"/>
    <x v="80"/>
    <n v="1880"/>
    <n v="1125"/>
    <n v="141"/>
    <n v="112.80000000000001"/>
    <n v="112.80000000000001"/>
  </r>
  <r>
    <x v="0"/>
    <x v="81"/>
    <n v="1877"/>
    <n v="1126"/>
    <n v="140.77500000000001"/>
    <n v="112.62"/>
    <n v="112.62"/>
  </r>
  <r>
    <x v="0"/>
    <x v="82"/>
    <n v="1875"/>
    <n v="1126"/>
    <n v="140.625"/>
    <n v="112.5"/>
    <n v="112.5"/>
  </r>
  <r>
    <x v="0"/>
    <x v="83"/>
    <n v="1879"/>
    <n v="1126"/>
    <n v="140.92500000000001"/>
    <n v="112.74000000000001"/>
    <n v="112.74000000000001"/>
  </r>
  <r>
    <x v="0"/>
    <x v="84"/>
    <n v="1890"/>
    <n v="1126"/>
    <n v="141.75"/>
    <n v="113.4"/>
    <n v="113.4"/>
  </r>
  <r>
    <x v="0"/>
    <x v="85"/>
    <n v="1883"/>
    <n v="1126"/>
    <n v="141.22499999999999"/>
    <n v="112.98"/>
    <n v="112.98"/>
  </r>
  <r>
    <x v="0"/>
    <x v="86"/>
    <n v="1877"/>
    <n v="1127"/>
    <n v="140.77500000000001"/>
    <n v="112.62"/>
    <n v="112.62"/>
  </r>
  <r>
    <x v="0"/>
    <x v="87"/>
    <n v="1876"/>
    <n v="1127"/>
    <n v="140.69999999999999"/>
    <n v="112.56"/>
    <n v="112.56"/>
  </r>
  <r>
    <x v="0"/>
    <x v="88"/>
    <n v="1883"/>
    <n v="1127"/>
    <n v="141.22499999999999"/>
    <n v="112.98"/>
    <n v="112.98"/>
  </r>
  <r>
    <x v="0"/>
    <x v="89"/>
    <n v="1876"/>
    <n v="1125"/>
    <n v="140.69999999999999"/>
    <n v="112.56"/>
    <n v="112.56"/>
  </r>
  <r>
    <x v="0"/>
    <x v="90"/>
    <n v="1880"/>
    <n v="1126"/>
    <n v="141"/>
    <n v="112.80000000000001"/>
    <n v="112.80000000000001"/>
  </r>
  <r>
    <x v="0"/>
    <x v="91"/>
    <n v="1880"/>
    <n v="1126"/>
    <n v="141"/>
    <n v="112.80000000000001"/>
    <n v="112.80000000000001"/>
  </r>
  <r>
    <x v="0"/>
    <x v="92"/>
    <n v="1880"/>
    <n v="1126"/>
    <n v="141"/>
    <n v="112.80000000000001"/>
    <n v="112.80000000000001"/>
  </r>
  <r>
    <x v="0"/>
    <x v="93"/>
    <n v="1875"/>
    <n v="1127"/>
    <n v="140.625"/>
    <n v="112.5"/>
    <n v="112.5"/>
  </r>
  <r>
    <x v="0"/>
    <x v="94"/>
    <n v="1874"/>
    <n v="1126"/>
    <n v="140.55000000000001"/>
    <n v="112.44000000000001"/>
    <n v="112.44000000000001"/>
  </r>
  <r>
    <x v="0"/>
    <x v="95"/>
    <n v="1876"/>
    <n v="1127"/>
    <n v="140.69999999999999"/>
    <n v="112.56"/>
    <n v="112.56"/>
  </r>
  <r>
    <x v="0"/>
    <x v="96"/>
    <n v="1875"/>
    <n v="1126"/>
    <n v="140.625"/>
    <n v="112.5"/>
    <n v="112.5"/>
  </r>
  <r>
    <x v="0"/>
    <x v="97"/>
    <n v="1878"/>
    <n v="1127"/>
    <n v="140.85"/>
    <n v="112.68"/>
    <n v="112.68"/>
  </r>
  <r>
    <x v="0"/>
    <x v="98"/>
    <n v="1874"/>
    <n v="1127"/>
    <n v="140.55000000000001"/>
    <n v="112.44000000000001"/>
    <n v="112.44000000000001"/>
  </r>
  <r>
    <x v="0"/>
    <x v="99"/>
    <n v="1875"/>
    <n v="1127"/>
    <n v="140.625"/>
    <n v="112.5"/>
    <n v="112.5"/>
  </r>
  <r>
    <x v="0"/>
    <x v="100"/>
    <n v="1876"/>
    <n v="1129"/>
    <n v="140.69999999999999"/>
    <n v="112.56"/>
    <n v="112.56"/>
  </r>
  <r>
    <x v="0"/>
    <x v="101"/>
    <n v="1877"/>
    <n v="1131"/>
    <n v="140.77500000000001"/>
    <n v="112.62"/>
    <n v="112.62"/>
  </r>
  <r>
    <x v="0"/>
    <x v="102"/>
    <n v="1875"/>
    <n v="1131"/>
    <n v="140.625"/>
    <n v="112.5"/>
    <n v="112.5"/>
  </r>
  <r>
    <x v="0"/>
    <x v="103"/>
    <n v="1874"/>
    <n v="1130"/>
    <n v="140.55000000000001"/>
    <n v="112.44000000000001"/>
    <n v="112.44000000000001"/>
  </r>
  <r>
    <x v="0"/>
    <x v="104"/>
    <n v="1892"/>
    <n v="1130"/>
    <n v="141.9"/>
    <n v="113.52000000000001"/>
    <n v="113.52000000000001"/>
  </r>
  <r>
    <x v="0"/>
    <x v="105"/>
    <n v="1881"/>
    <n v="1130"/>
    <n v="141.07499999999999"/>
    <n v="112.86"/>
    <n v="112.86"/>
  </r>
  <r>
    <x v="0"/>
    <x v="106"/>
    <n v="1908"/>
    <n v="1129"/>
    <n v="143.1"/>
    <n v="114.48"/>
    <n v="114.48"/>
  </r>
  <r>
    <x v="0"/>
    <x v="107"/>
    <n v="1885"/>
    <n v="1129"/>
    <n v="141.375"/>
    <n v="113.10000000000001"/>
    <n v="113.10000000000001"/>
  </r>
  <r>
    <x v="0"/>
    <x v="108"/>
    <n v="1882"/>
    <n v="1130"/>
    <n v="141.15"/>
    <n v="112.92000000000002"/>
    <n v="112.92000000000002"/>
  </r>
  <r>
    <x v="0"/>
    <x v="109"/>
    <n v="1876"/>
    <n v="1130"/>
    <n v="140.69999999999999"/>
    <n v="112.56"/>
    <n v="112.56"/>
  </r>
  <r>
    <x v="0"/>
    <x v="110"/>
    <n v="1878"/>
    <n v="1130"/>
    <n v="140.85"/>
    <n v="112.68"/>
    <n v="112.68"/>
  </r>
  <r>
    <x v="1"/>
    <x v="0"/>
    <n v="2178"/>
    <n v="1134"/>
    <n v="163.35"/>
    <n v="130.68"/>
    <n v="130.68"/>
  </r>
  <r>
    <x v="1"/>
    <x v="1"/>
    <n v="2186"/>
    <n v="1134"/>
    <n v="163.95"/>
    <n v="131.16"/>
    <n v="131.16"/>
  </r>
  <r>
    <x v="1"/>
    <x v="2"/>
    <n v="2188"/>
    <n v="1134"/>
    <n v="164.1"/>
    <n v="131.28"/>
    <n v="131.28"/>
  </r>
  <r>
    <x v="1"/>
    <x v="3"/>
    <n v="2191"/>
    <n v="1135"/>
    <n v="164.32499999999999"/>
    <n v="131.46"/>
    <n v="131.46"/>
  </r>
  <r>
    <x v="1"/>
    <x v="4"/>
    <n v="2193"/>
    <n v="1134"/>
    <n v="164.47499999999999"/>
    <n v="131.58000000000001"/>
    <n v="131.58000000000001"/>
  </r>
  <r>
    <x v="1"/>
    <x v="5"/>
    <n v="2193"/>
    <n v="1134"/>
    <n v="164.47499999999999"/>
    <n v="131.58000000000001"/>
    <n v="131.58000000000001"/>
  </r>
  <r>
    <x v="1"/>
    <x v="6"/>
    <n v="2192"/>
    <n v="1135"/>
    <n v="164.4"/>
    <n v="131.52000000000001"/>
    <n v="131.52000000000001"/>
  </r>
  <r>
    <x v="1"/>
    <x v="7"/>
    <n v="2193"/>
    <n v="1133"/>
    <n v="164.47499999999999"/>
    <n v="131.58000000000001"/>
    <n v="131.58000000000001"/>
  </r>
  <r>
    <x v="1"/>
    <x v="8"/>
    <n v="2192"/>
    <n v="1134"/>
    <n v="164.4"/>
    <n v="131.52000000000001"/>
    <n v="131.52000000000001"/>
  </r>
  <r>
    <x v="1"/>
    <x v="9"/>
    <n v="2192"/>
    <n v="1134"/>
    <n v="164.4"/>
    <n v="131.52000000000001"/>
    <n v="131.52000000000001"/>
  </r>
  <r>
    <x v="1"/>
    <x v="10"/>
    <n v="2193"/>
    <n v="1134"/>
    <n v="164.47499999999999"/>
    <n v="131.58000000000001"/>
    <n v="131.58000000000001"/>
  </r>
  <r>
    <x v="1"/>
    <x v="11"/>
    <n v="2191"/>
    <n v="1134"/>
    <n v="164.32499999999999"/>
    <n v="131.46"/>
    <n v="131.46"/>
  </r>
  <r>
    <x v="1"/>
    <x v="12"/>
    <n v="2193"/>
    <n v="1133"/>
    <n v="164.47499999999999"/>
    <n v="131.58000000000001"/>
    <n v="131.58000000000001"/>
  </r>
  <r>
    <x v="1"/>
    <x v="13"/>
    <n v="2194"/>
    <n v="1135"/>
    <n v="164.55"/>
    <n v="131.64000000000001"/>
    <n v="131.64000000000001"/>
  </r>
  <r>
    <x v="1"/>
    <x v="14"/>
    <n v="2193"/>
    <n v="1134"/>
    <n v="164.47499999999999"/>
    <n v="131.58000000000001"/>
    <n v="131.58000000000001"/>
  </r>
  <r>
    <x v="1"/>
    <x v="15"/>
    <n v="2192"/>
    <n v="1133"/>
    <n v="164.4"/>
    <n v="131.52000000000001"/>
    <n v="131.52000000000001"/>
  </r>
  <r>
    <x v="1"/>
    <x v="16"/>
    <n v="2194"/>
    <n v="1135"/>
    <n v="164.55"/>
    <n v="131.64000000000001"/>
    <n v="131.64000000000001"/>
  </r>
  <r>
    <x v="1"/>
    <x v="17"/>
    <n v="2193"/>
    <n v="1135"/>
    <n v="164.47499999999999"/>
    <n v="131.58000000000001"/>
    <n v="131.58000000000001"/>
  </r>
  <r>
    <x v="1"/>
    <x v="18"/>
    <n v="2193"/>
    <n v="1134"/>
    <n v="164.47499999999999"/>
    <n v="131.58000000000001"/>
    <n v="131.58000000000001"/>
  </r>
  <r>
    <x v="1"/>
    <x v="19"/>
    <n v="2192"/>
    <n v="1134"/>
    <n v="164.4"/>
    <n v="131.52000000000001"/>
    <n v="131.52000000000001"/>
  </r>
  <r>
    <x v="1"/>
    <x v="20"/>
    <n v="2192"/>
    <n v="1135"/>
    <n v="164.4"/>
    <n v="131.52000000000001"/>
    <n v="131.52000000000001"/>
  </r>
  <r>
    <x v="1"/>
    <x v="21"/>
    <n v="2192"/>
    <n v="1134"/>
    <n v="164.4"/>
    <n v="131.52000000000001"/>
    <n v="131.52000000000001"/>
  </r>
  <r>
    <x v="1"/>
    <x v="22"/>
    <n v="2193"/>
    <n v="1134"/>
    <n v="164.47499999999999"/>
    <n v="131.58000000000001"/>
    <n v="131.58000000000001"/>
  </r>
  <r>
    <x v="1"/>
    <x v="23"/>
    <n v="2192"/>
    <n v="1134"/>
    <n v="164.4"/>
    <n v="131.52000000000001"/>
    <n v="131.52000000000001"/>
  </r>
  <r>
    <x v="1"/>
    <x v="24"/>
    <n v="2194"/>
    <n v="1133"/>
    <n v="164.55"/>
    <n v="131.64000000000001"/>
    <n v="131.64000000000001"/>
  </r>
  <r>
    <x v="1"/>
    <x v="25"/>
    <n v="2193"/>
    <n v="1133"/>
    <n v="164.47499999999999"/>
    <n v="131.58000000000001"/>
    <n v="131.58000000000001"/>
  </r>
  <r>
    <x v="1"/>
    <x v="26"/>
    <n v="2195"/>
    <n v="1134"/>
    <n v="164.625"/>
    <n v="131.70000000000002"/>
    <n v="131.70000000000002"/>
  </r>
  <r>
    <x v="1"/>
    <x v="27"/>
    <n v="2194"/>
    <n v="1135"/>
    <n v="164.55"/>
    <n v="131.64000000000001"/>
    <n v="131.64000000000001"/>
  </r>
  <r>
    <x v="1"/>
    <x v="28"/>
    <n v="2193"/>
    <n v="1134"/>
    <n v="164.47499999999999"/>
    <n v="131.58000000000001"/>
    <n v="131.58000000000001"/>
  </r>
  <r>
    <x v="1"/>
    <x v="29"/>
    <n v="2194"/>
    <n v="1134"/>
    <n v="164.55"/>
    <n v="131.64000000000001"/>
    <n v="131.64000000000001"/>
  </r>
  <r>
    <x v="1"/>
    <x v="30"/>
    <n v="2199"/>
    <n v="1133"/>
    <n v="164.92500000000001"/>
    <n v="131.94000000000003"/>
    <n v="131.94000000000003"/>
  </r>
  <r>
    <x v="1"/>
    <x v="31"/>
    <n v="2196"/>
    <n v="1134"/>
    <n v="164.7"/>
    <n v="131.76"/>
    <n v="131.76"/>
  </r>
  <r>
    <x v="1"/>
    <x v="32"/>
    <n v="2193"/>
    <n v="1134"/>
    <n v="164.47499999999999"/>
    <n v="131.58000000000001"/>
    <n v="131.58000000000001"/>
  </r>
  <r>
    <x v="1"/>
    <x v="33"/>
    <n v="2195"/>
    <n v="1134"/>
    <n v="164.625"/>
    <n v="131.70000000000002"/>
    <n v="131.70000000000002"/>
  </r>
  <r>
    <x v="1"/>
    <x v="34"/>
    <n v="2193"/>
    <n v="1134"/>
    <n v="164.47499999999999"/>
    <n v="131.58000000000001"/>
    <n v="131.58000000000001"/>
  </r>
  <r>
    <x v="1"/>
    <x v="35"/>
    <n v="2194"/>
    <n v="1134"/>
    <n v="164.55"/>
    <n v="131.64000000000001"/>
    <n v="131.64000000000001"/>
  </r>
  <r>
    <x v="1"/>
    <x v="36"/>
    <n v="2194"/>
    <n v="1135"/>
    <n v="164.55"/>
    <n v="131.64000000000001"/>
    <n v="131.64000000000001"/>
  </r>
  <r>
    <x v="1"/>
    <x v="37"/>
    <n v="2194"/>
    <n v="1134"/>
    <n v="164.55"/>
    <n v="131.64000000000001"/>
    <n v="131.64000000000001"/>
  </r>
  <r>
    <x v="1"/>
    <x v="38"/>
    <n v="2193"/>
    <n v="1135"/>
    <n v="164.47499999999999"/>
    <n v="131.58000000000001"/>
    <n v="131.58000000000001"/>
  </r>
  <r>
    <x v="1"/>
    <x v="39"/>
    <n v="2195"/>
    <n v="1135"/>
    <n v="164.625"/>
    <n v="131.70000000000002"/>
    <n v="131.70000000000002"/>
  </r>
  <r>
    <x v="1"/>
    <x v="40"/>
    <n v="2194"/>
    <n v="1135"/>
    <n v="164.55"/>
    <n v="131.64000000000001"/>
    <n v="131.64000000000001"/>
  </r>
  <r>
    <x v="1"/>
    <x v="41"/>
    <n v="2194"/>
    <n v="1136"/>
    <n v="164.55"/>
    <n v="131.64000000000001"/>
    <n v="131.64000000000001"/>
  </r>
  <r>
    <x v="1"/>
    <x v="42"/>
    <n v="2193"/>
    <n v="1137"/>
    <n v="164.47499999999999"/>
    <n v="131.58000000000001"/>
    <n v="131.58000000000001"/>
  </r>
  <r>
    <x v="1"/>
    <x v="43"/>
    <n v="2193"/>
    <n v="1138"/>
    <n v="164.47499999999999"/>
    <n v="131.58000000000001"/>
    <n v="131.58000000000001"/>
  </r>
  <r>
    <x v="1"/>
    <x v="44"/>
    <n v="2194"/>
    <n v="1138"/>
    <n v="164.55"/>
    <n v="131.64000000000001"/>
    <n v="131.64000000000001"/>
  </r>
  <r>
    <x v="1"/>
    <x v="45"/>
    <n v="2194"/>
    <n v="1137"/>
    <n v="164.55"/>
    <n v="131.64000000000001"/>
    <n v="131.64000000000001"/>
  </r>
  <r>
    <x v="1"/>
    <x v="46"/>
    <n v="2194"/>
    <n v="1137"/>
    <n v="164.55"/>
    <n v="131.64000000000001"/>
    <n v="131.64000000000001"/>
  </r>
  <r>
    <x v="1"/>
    <x v="47"/>
    <n v="2195"/>
    <n v="1137"/>
    <n v="164.625"/>
    <n v="131.70000000000002"/>
    <n v="131.70000000000002"/>
  </r>
  <r>
    <x v="1"/>
    <x v="48"/>
    <n v="2195"/>
    <n v="1136"/>
    <n v="164.625"/>
    <n v="131.70000000000002"/>
    <n v="131.70000000000002"/>
  </r>
  <r>
    <x v="1"/>
    <x v="49"/>
    <n v="2195"/>
    <n v="1136"/>
    <n v="164.625"/>
    <n v="131.70000000000002"/>
    <n v="131.70000000000002"/>
  </r>
  <r>
    <x v="1"/>
    <x v="50"/>
    <n v="2194"/>
    <n v="1137"/>
    <n v="164.55"/>
    <n v="131.64000000000001"/>
    <n v="131.64000000000001"/>
  </r>
  <r>
    <x v="1"/>
    <x v="51"/>
    <n v="2193"/>
    <n v="1138"/>
    <n v="164.47499999999999"/>
    <n v="131.58000000000001"/>
    <n v="131.58000000000001"/>
  </r>
  <r>
    <x v="1"/>
    <x v="52"/>
    <n v="2193"/>
    <n v="1136"/>
    <n v="164.47499999999999"/>
    <n v="131.58000000000001"/>
    <n v="131.58000000000001"/>
  </r>
  <r>
    <x v="1"/>
    <x v="53"/>
    <n v="2193"/>
    <n v="1135"/>
    <n v="164.47499999999999"/>
    <n v="131.58000000000001"/>
    <n v="131.58000000000001"/>
  </r>
  <r>
    <x v="1"/>
    <x v="54"/>
    <n v="2193"/>
    <n v="1134"/>
    <n v="164.47499999999999"/>
    <n v="131.58000000000001"/>
    <n v="131.58000000000001"/>
  </r>
  <r>
    <x v="1"/>
    <x v="55"/>
    <n v="2193"/>
    <n v="1134"/>
    <n v="164.47499999999999"/>
    <n v="131.58000000000001"/>
    <n v="131.58000000000001"/>
  </r>
  <r>
    <x v="1"/>
    <x v="56"/>
    <n v="2195"/>
    <n v="1134"/>
    <n v="164.625"/>
    <n v="131.70000000000002"/>
    <n v="131.70000000000002"/>
  </r>
  <r>
    <x v="1"/>
    <x v="57"/>
    <n v="2194"/>
    <n v="1134"/>
    <n v="164.55"/>
    <n v="131.64000000000001"/>
    <n v="131.64000000000001"/>
  </r>
  <r>
    <x v="1"/>
    <x v="58"/>
    <n v="2195"/>
    <n v="1133"/>
    <n v="164.625"/>
    <n v="131.70000000000002"/>
    <n v="131.70000000000002"/>
  </r>
  <r>
    <x v="1"/>
    <x v="59"/>
    <n v="2195"/>
    <n v="1134"/>
    <n v="164.625"/>
    <n v="131.70000000000002"/>
    <n v="131.70000000000002"/>
  </r>
  <r>
    <x v="1"/>
    <x v="60"/>
    <n v="2195"/>
    <n v="1134"/>
    <n v="164.625"/>
    <n v="131.70000000000002"/>
    <n v="131.70000000000002"/>
  </r>
  <r>
    <x v="1"/>
    <x v="61"/>
    <n v="2194"/>
    <n v="1134"/>
    <n v="164.55"/>
    <n v="131.64000000000001"/>
    <n v="131.64000000000001"/>
  </r>
  <r>
    <x v="1"/>
    <x v="62"/>
    <n v="2195"/>
    <n v="1134"/>
    <n v="164.625"/>
    <n v="131.70000000000002"/>
    <n v="131.70000000000002"/>
  </r>
  <r>
    <x v="1"/>
    <x v="63"/>
    <n v="2195"/>
    <n v="1135"/>
    <n v="164.625"/>
    <n v="131.70000000000002"/>
    <n v="131.70000000000002"/>
  </r>
  <r>
    <x v="1"/>
    <x v="64"/>
    <n v="2195"/>
    <n v="1137"/>
    <n v="164.625"/>
    <n v="131.70000000000002"/>
    <n v="131.70000000000002"/>
  </r>
  <r>
    <x v="1"/>
    <x v="65"/>
    <n v="2195"/>
    <n v="1134"/>
    <n v="164.625"/>
    <n v="131.70000000000002"/>
    <n v="131.70000000000002"/>
  </r>
  <r>
    <x v="1"/>
    <x v="66"/>
    <n v="2195"/>
    <n v="1135"/>
    <n v="164.625"/>
    <n v="131.70000000000002"/>
    <n v="131.70000000000002"/>
  </r>
  <r>
    <x v="1"/>
    <x v="67"/>
    <n v="2195"/>
    <n v="1134"/>
    <n v="164.625"/>
    <n v="131.70000000000002"/>
    <n v="131.70000000000002"/>
  </r>
  <r>
    <x v="1"/>
    <x v="68"/>
    <n v="2195"/>
    <n v="1134"/>
    <n v="164.625"/>
    <n v="131.70000000000002"/>
    <n v="131.70000000000002"/>
  </r>
  <r>
    <x v="1"/>
    <x v="69"/>
    <n v="2194"/>
    <n v="1135"/>
    <n v="164.55"/>
    <n v="131.64000000000001"/>
    <n v="131.64000000000001"/>
  </r>
  <r>
    <x v="1"/>
    <x v="70"/>
    <n v="2195"/>
    <n v="1135"/>
    <n v="164.625"/>
    <n v="131.70000000000002"/>
    <n v="131.70000000000002"/>
  </r>
  <r>
    <x v="1"/>
    <x v="71"/>
    <n v="2195"/>
    <n v="1135"/>
    <n v="164.625"/>
    <n v="131.70000000000002"/>
    <n v="131.70000000000002"/>
  </r>
  <r>
    <x v="1"/>
    <x v="72"/>
    <n v="2195"/>
    <n v="1134"/>
    <n v="164.625"/>
    <n v="131.70000000000002"/>
    <n v="131.70000000000002"/>
  </r>
  <r>
    <x v="1"/>
    <x v="73"/>
    <n v="2195"/>
    <n v="1134"/>
    <n v="164.625"/>
    <n v="131.70000000000002"/>
    <n v="131.70000000000002"/>
  </r>
  <r>
    <x v="1"/>
    <x v="74"/>
    <n v="2197"/>
    <n v="1135"/>
    <n v="164.77500000000001"/>
    <n v="131.82000000000002"/>
    <n v="131.82000000000002"/>
  </r>
  <r>
    <x v="1"/>
    <x v="75"/>
    <n v="2195"/>
    <n v="1134"/>
    <n v="164.625"/>
    <n v="131.70000000000002"/>
    <n v="131.70000000000002"/>
  </r>
  <r>
    <x v="1"/>
    <x v="76"/>
    <n v="2195"/>
    <n v="1135"/>
    <n v="164.625"/>
    <n v="131.70000000000002"/>
    <n v="131.70000000000002"/>
  </r>
  <r>
    <x v="1"/>
    <x v="77"/>
    <n v="2195"/>
    <n v="1135"/>
    <n v="164.625"/>
    <n v="131.70000000000002"/>
    <n v="131.70000000000002"/>
  </r>
  <r>
    <x v="1"/>
    <x v="78"/>
    <n v="2194"/>
    <n v="1135"/>
    <n v="164.55"/>
    <n v="131.64000000000001"/>
    <n v="131.64000000000001"/>
  </r>
  <r>
    <x v="1"/>
    <x v="79"/>
    <n v="2194"/>
    <n v="1135"/>
    <n v="164.55"/>
    <n v="131.64000000000001"/>
    <n v="131.64000000000001"/>
  </r>
  <r>
    <x v="1"/>
    <x v="80"/>
    <n v="2195"/>
    <n v="1135"/>
    <n v="164.625"/>
    <n v="131.70000000000002"/>
    <n v="131.70000000000002"/>
  </r>
  <r>
    <x v="1"/>
    <x v="81"/>
    <n v="2195"/>
    <n v="1135"/>
    <n v="164.625"/>
    <n v="131.70000000000002"/>
    <n v="131.70000000000002"/>
  </r>
  <r>
    <x v="1"/>
    <x v="82"/>
    <n v="2195"/>
    <n v="1135"/>
    <n v="164.625"/>
    <n v="131.70000000000002"/>
    <n v="131.70000000000002"/>
  </r>
  <r>
    <x v="1"/>
    <x v="83"/>
    <n v="2195"/>
    <n v="1136"/>
    <n v="164.625"/>
    <n v="131.70000000000002"/>
    <n v="131.70000000000002"/>
  </r>
  <r>
    <x v="1"/>
    <x v="84"/>
    <n v="2195"/>
    <n v="1134"/>
    <n v="164.625"/>
    <n v="131.70000000000002"/>
    <n v="131.70000000000002"/>
  </r>
  <r>
    <x v="1"/>
    <x v="85"/>
    <n v="2195"/>
    <n v="1136"/>
    <n v="164.625"/>
    <n v="131.70000000000002"/>
    <n v="131.70000000000002"/>
  </r>
  <r>
    <x v="1"/>
    <x v="86"/>
    <n v="2195"/>
    <n v="1135"/>
    <n v="164.625"/>
    <n v="131.70000000000002"/>
    <n v="131.70000000000002"/>
  </r>
  <r>
    <x v="1"/>
    <x v="87"/>
    <n v="2194"/>
    <n v="1135"/>
    <n v="164.55"/>
    <n v="131.64000000000001"/>
    <n v="131.64000000000001"/>
  </r>
  <r>
    <x v="1"/>
    <x v="88"/>
    <n v="2194"/>
    <n v="1134"/>
    <n v="164.55"/>
    <n v="131.64000000000001"/>
    <n v="131.64000000000001"/>
  </r>
  <r>
    <x v="1"/>
    <x v="89"/>
    <n v="2194"/>
    <n v="1135"/>
    <n v="164.55"/>
    <n v="131.64000000000001"/>
    <n v="131.64000000000001"/>
  </r>
  <r>
    <x v="1"/>
    <x v="90"/>
    <n v="2194"/>
    <n v="1137"/>
    <n v="164.55"/>
    <n v="131.64000000000001"/>
    <n v="131.64000000000001"/>
  </r>
  <r>
    <x v="1"/>
    <x v="91"/>
    <n v="2194"/>
    <n v="1136"/>
    <n v="164.55"/>
    <n v="131.64000000000001"/>
    <n v="131.64000000000001"/>
  </r>
  <r>
    <x v="1"/>
    <x v="92"/>
    <n v="2194"/>
    <n v="1135"/>
    <n v="164.55"/>
    <n v="131.64000000000001"/>
    <n v="131.64000000000001"/>
  </r>
  <r>
    <x v="1"/>
    <x v="93"/>
    <n v="2193"/>
    <n v="1137"/>
    <n v="164.47499999999999"/>
    <n v="131.58000000000001"/>
    <n v="131.58000000000001"/>
  </r>
  <r>
    <x v="1"/>
    <x v="94"/>
    <n v="2193"/>
    <n v="1136"/>
    <n v="164.47499999999999"/>
    <n v="131.58000000000001"/>
    <n v="131.58000000000001"/>
  </r>
  <r>
    <x v="1"/>
    <x v="95"/>
    <n v="2193"/>
    <n v="1138"/>
    <n v="164.47499999999999"/>
    <n v="131.58000000000001"/>
    <n v="131.58000000000001"/>
  </r>
  <r>
    <x v="1"/>
    <x v="96"/>
    <n v="2193"/>
    <n v="1137"/>
    <n v="164.47499999999999"/>
    <n v="131.58000000000001"/>
    <n v="131.58000000000001"/>
  </r>
  <r>
    <x v="1"/>
    <x v="97"/>
    <n v="2194"/>
    <n v="1136"/>
    <n v="164.55"/>
    <n v="131.64000000000001"/>
    <n v="131.64000000000001"/>
  </r>
  <r>
    <x v="1"/>
    <x v="98"/>
    <n v="2194"/>
    <n v="1137"/>
    <n v="164.55"/>
    <n v="131.64000000000001"/>
    <n v="131.64000000000001"/>
  </r>
  <r>
    <x v="1"/>
    <x v="99"/>
    <n v="2193"/>
    <n v="1139"/>
    <n v="164.47499999999999"/>
    <n v="131.58000000000001"/>
    <n v="131.58000000000001"/>
  </r>
  <r>
    <x v="1"/>
    <x v="100"/>
    <n v="2193"/>
    <n v="1137"/>
    <n v="164.47499999999999"/>
    <n v="131.58000000000001"/>
    <n v="131.58000000000001"/>
  </r>
  <r>
    <x v="1"/>
    <x v="101"/>
    <n v="2193"/>
    <n v="1138"/>
    <n v="164.47499999999999"/>
    <n v="131.58000000000001"/>
    <n v="131.58000000000001"/>
  </r>
  <r>
    <x v="1"/>
    <x v="102"/>
    <n v="2192"/>
    <n v="1138"/>
    <n v="164.4"/>
    <n v="131.52000000000001"/>
    <n v="131.52000000000001"/>
  </r>
  <r>
    <x v="1"/>
    <x v="103"/>
    <n v="2193"/>
    <n v="1138"/>
    <n v="164.47499999999999"/>
    <n v="131.58000000000001"/>
    <n v="131.58000000000001"/>
  </r>
  <r>
    <x v="1"/>
    <x v="104"/>
    <n v="2194"/>
    <n v="1138"/>
    <n v="164.55"/>
    <n v="131.64000000000001"/>
    <n v="131.64000000000001"/>
  </r>
  <r>
    <x v="1"/>
    <x v="105"/>
    <n v="2194"/>
    <n v="1138"/>
    <n v="164.55"/>
    <n v="131.64000000000001"/>
    <n v="131.64000000000001"/>
  </r>
  <r>
    <x v="1"/>
    <x v="106"/>
    <n v="2195"/>
    <n v="1138"/>
    <n v="164.625"/>
    <n v="131.70000000000002"/>
    <n v="131.70000000000002"/>
  </r>
  <r>
    <x v="1"/>
    <x v="107"/>
    <n v="2195"/>
    <n v="1137"/>
    <n v="164.625"/>
    <n v="131.70000000000002"/>
    <n v="131.70000000000002"/>
  </r>
  <r>
    <x v="1"/>
    <x v="108"/>
    <n v="2194"/>
    <n v="1138"/>
    <n v="164.55"/>
    <n v="131.64000000000001"/>
    <n v="131.64000000000001"/>
  </r>
  <r>
    <x v="1"/>
    <x v="109"/>
    <n v="2194"/>
    <n v="1137"/>
    <n v="164.55"/>
    <n v="131.64000000000001"/>
    <n v="131.64000000000001"/>
  </r>
  <r>
    <x v="1"/>
    <x v="110"/>
    <n v="2194"/>
    <n v="1138"/>
    <n v="164.55"/>
    <n v="131.64000000000001"/>
    <n v="131.64000000000001"/>
  </r>
  <r>
    <x v="1"/>
    <x v="111"/>
    <n v="2195"/>
    <n v="1138"/>
    <n v="164.625"/>
    <n v="131.70000000000002"/>
    <n v="131.70000000000002"/>
  </r>
  <r>
    <x v="1"/>
    <x v="112"/>
    <n v="2195"/>
    <n v="1137"/>
    <n v="164.625"/>
    <n v="131.70000000000002"/>
    <n v="131.70000000000002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238">
  <r>
    <x v="0"/>
    <x v="0"/>
    <n v="2124"/>
    <n v="1138"/>
    <n v="159.30000000000001"/>
    <n v="127.44000000000001"/>
    <n v="127.44000000000001"/>
  </r>
  <r>
    <x v="0"/>
    <x v="1"/>
    <n v="2123"/>
    <n v="1138"/>
    <n v="159.22499999999999"/>
    <n v="127.38"/>
    <n v="127.38"/>
  </r>
  <r>
    <x v="0"/>
    <x v="2"/>
    <n v="2122"/>
    <n v="1138"/>
    <n v="159.15"/>
    <n v="127.32000000000001"/>
    <n v="127.32000000000001"/>
  </r>
  <r>
    <x v="0"/>
    <x v="3"/>
    <n v="2122"/>
    <n v="1139"/>
    <n v="159.15"/>
    <n v="127.32000000000001"/>
    <n v="127.32000000000001"/>
  </r>
  <r>
    <x v="0"/>
    <x v="4"/>
    <n v="2121"/>
    <n v="1138"/>
    <n v="159.07499999999999"/>
    <n v="127.25999999999999"/>
    <n v="127.25999999999999"/>
  </r>
  <r>
    <x v="0"/>
    <x v="5"/>
    <n v="2122"/>
    <n v="1139"/>
    <n v="159.15"/>
    <n v="127.32000000000001"/>
    <n v="127.32000000000001"/>
  </r>
  <r>
    <x v="0"/>
    <x v="6"/>
    <n v="2122"/>
    <n v="1139"/>
    <n v="159.15"/>
    <n v="127.32000000000001"/>
    <n v="127.32000000000001"/>
  </r>
  <r>
    <x v="0"/>
    <x v="7"/>
    <n v="2122"/>
    <n v="1138"/>
    <n v="159.15"/>
    <n v="127.32000000000001"/>
    <n v="127.32000000000001"/>
  </r>
  <r>
    <x v="0"/>
    <x v="8"/>
    <n v="2122"/>
    <n v="1139"/>
    <n v="159.15"/>
    <n v="127.32000000000001"/>
    <n v="127.32000000000001"/>
  </r>
  <r>
    <x v="0"/>
    <x v="9"/>
    <n v="2121"/>
    <n v="1139"/>
    <n v="159.07499999999999"/>
    <n v="127.25999999999999"/>
    <n v="127.25999999999999"/>
  </r>
  <r>
    <x v="0"/>
    <x v="10"/>
    <n v="2121"/>
    <n v="1139"/>
    <n v="159.07499999999999"/>
    <n v="127.25999999999999"/>
    <n v="127.25999999999999"/>
  </r>
  <r>
    <x v="0"/>
    <x v="11"/>
    <n v="2121"/>
    <n v="1138"/>
    <n v="159.07499999999999"/>
    <n v="127.25999999999999"/>
    <n v="127.25999999999999"/>
  </r>
  <r>
    <x v="0"/>
    <x v="12"/>
    <n v="2121"/>
    <n v="1138"/>
    <n v="159.07499999999999"/>
    <n v="127.25999999999999"/>
    <n v="127.25999999999999"/>
  </r>
  <r>
    <x v="0"/>
    <x v="13"/>
    <n v="2122"/>
    <n v="1139"/>
    <n v="159.15"/>
    <n v="127.32000000000001"/>
    <n v="127.32000000000001"/>
  </r>
  <r>
    <x v="0"/>
    <x v="14"/>
    <n v="2121"/>
    <n v="1139"/>
    <n v="159.07499999999999"/>
    <n v="127.25999999999999"/>
    <n v="127.25999999999999"/>
  </r>
  <r>
    <x v="0"/>
    <x v="15"/>
    <n v="2121"/>
    <n v="1139"/>
    <n v="159.07499999999999"/>
    <n v="127.25999999999999"/>
    <n v="127.25999999999999"/>
  </r>
  <r>
    <x v="0"/>
    <x v="16"/>
    <n v="2120"/>
    <n v="1139"/>
    <n v="159"/>
    <n v="127.2"/>
    <n v="127.2"/>
  </r>
  <r>
    <x v="0"/>
    <x v="17"/>
    <n v="2119"/>
    <n v="1139"/>
    <n v="158.92500000000001"/>
    <n v="127.14000000000001"/>
    <n v="127.14000000000001"/>
  </r>
  <r>
    <x v="0"/>
    <x v="18"/>
    <n v="2119"/>
    <n v="1139"/>
    <n v="158.92500000000001"/>
    <n v="127.14000000000001"/>
    <n v="127.14000000000001"/>
  </r>
  <r>
    <x v="0"/>
    <x v="19"/>
    <n v="2119"/>
    <n v="1137"/>
    <n v="158.92500000000001"/>
    <n v="127.14000000000001"/>
    <n v="127.14000000000001"/>
  </r>
  <r>
    <x v="0"/>
    <x v="20"/>
    <n v="2119"/>
    <n v="1139"/>
    <n v="158.92500000000001"/>
    <n v="127.14000000000001"/>
    <n v="127.14000000000001"/>
  </r>
  <r>
    <x v="0"/>
    <x v="21"/>
    <n v="2118"/>
    <n v="1140"/>
    <n v="158.85"/>
    <n v="127.08"/>
    <n v="127.08"/>
  </r>
  <r>
    <x v="0"/>
    <x v="22"/>
    <n v="2118"/>
    <n v="1139"/>
    <n v="158.85"/>
    <n v="127.08"/>
    <n v="127.08"/>
  </r>
  <r>
    <x v="0"/>
    <x v="23"/>
    <n v="2118"/>
    <n v="1140"/>
    <n v="158.85"/>
    <n v="127.08"/>
    <n v="127.08"/>
  </r>
  <r>
    <x v="0"/>
    <x v="24"/>
    <n v="2118"/>
    <n v="1139"/>
    <n v="158.85"/>
    <n v="127.08"/>
    <n v="127.08"/>
  </r>
  <r>
    <x v="0"/>
    <x v="25"/>
    <n v="2118"/>
    <n v="1138"/>
    <n v="158.85"/>
    <n v="127.08"/>
    <n v="127.08"/>
  </r>
  <r>
    <x v="0"/>
    <x v="26"/>
    <n v="2124"/>
    <n v="1139"/>
    <n v="159.30000000000001"/>
    <n v="127.44000000000001"/>
    <n v="127.44000000000001"/>
  </r>
  <r>
    <x v="0"/>
    <x v="27"/>
    <n v="2117"/>
    <n v="1139"/>
    <n v="158.77500000000001"/>
    <n v="127.02000000000001"/>
    <n v="127.02000000000001"/>
  </r>
  <r>
    <x v="0"/>
    <x v="28"/>
    <n v="2116"/>
    <n v="1139"/>
    <n v="158.69999999999999"/>
    <n v="126.96"/>
    <n v="126.96"/>
  </r>
  <r>
    <x v="0"/>
    <x v="29"/>
    <n v="2117"/>
    <n v="1139"/>
    <n v="158.77500000000001"/>
    <n v="127.02000000000001"/>
    <n v="127.02000000000001"/>
  </r>
  <r>
    <x v="0"/>
    <x v="30"/>
    <n v="2116"/>
    <n v="1140"/>
    <n v="158.69999999999999"/>
    <n v="126.96"/>
    <n v="126.96"/>
  </r>
  <r>
    <x v="0"/>
    <x v="31"/>
    <n v="2116"/>
    <n v="1140"/>
    <n v="158.69999999999999"/>
    <n v="126.96"/>
    <n v="126.96"/>
  </r>
  <r>
    <x v="0"/>
    <x v="32"/>
    <n v="2116"/>
    <n v="1138"/>
    <n v="158.69999999999999"/>
    <n v="126.96"/>
    <n v="126.96"/>
  </r>
  <r>
    <x v="0"/>
    <x v="33"/>
    <n v="2116"/>
    <n v="1139"/>
    <n v="158.69999999999999"/>
    <n v="126.96"/>
    <n v="126.96"/>
  </r>
  <r>
    <x v="0"/>
    <x v="34"/>
    <n v="2116"/>
    <n v="1139"/>
    <n v="158.69999999999999"/>
    <n v="126.96"/>
    <n v="126.96"/>
  </r>
  <r>
    <x v="0"/>
    <x v="35"/>
    <n v="2116"/>
    <n v="1139"/>
    <n v="158.69999999999999"/>
    <n v="126.96"/>
    <n v="126.96"/>
  </r>
  <r>
    <x v="0"/>
    <x v="36"/>
    <n v="2116"/>
    <n v="1141"/>
    <n v="158.69999999999999"/>
    <n v="126.96"/>
    <n v="126.96"/>
  </r>
  <r>
    <x v="0"/>
    <x v="37"/>
    <n v="2116"/>
    <n v="1139"/>
    <n v="158.69999999999999"/>
    <n v="126.96"/>
    <n v="126.96"/>
  </r>
  <r>
    <x v="0"/>
    <x v="38"/>
    <n v="2116"/>
    <n v="1140"/>
    <n v="158.69999999999999"/>
    <n v="126.96"/>
    <n v="126.96"/>
  </r>
  <r>
    <x v="0"/>
    <x v="39"/>
    <n v="2115"/>
    <n v="1139"/>
    <n v="158.625"/>
    <n v="126.9"/>
    <n v="126.9"/>
  </r>
  <r>
    <x v="0"/>
    <x v="40"/>
    <n v="2115"/>
    <n v="1139"/>
    <n v="158.625"/>
    <n v="126.9"/>
    <n v="126.9"/>
  </r>
  <r>
    <x v="0"/>
    <x v="41"/>
    <n v="2115"/>
    <n v="1140"/>
    <n v="158.625"/>
    <n v="126.9"/>
    <n v="126.9"/>
  </r>
  <r>
    <x v="0"/>
    <x v="42"/>
    <n v="2115"/>
    <n v="1141"/>
    <n v="158.625"/>
    <n v="126.9"/>
    <n v="126.9"/>
  </r>
  <r>
    <x v="0"/>
    <x v="43"/>
    <n v="2115"/>
    <n v="1140"/>
    <n v="158.625"/>
    <n v="126.9"/>
    <n v="126.9"/>
  </r>
  <r>
    <x v="0"/>
    <x v="44"/>
    <n v="2115"/>
    <n v="1139"/>
    <n v="158.625"/>
    <n v="126.9"/>
    <n v="126.9"/>
  </r>
  <r>
    <x v="0"/>
    <x v="45"/>
    <n v="2115"/>
    <n v="1140"/>
    <n v="158.625"/>
    <n v="126.9"/>
    <n v="126.9"/>
  </r>
  <r>
    <x v="0"/>
    <x v="46"/>
    <n v="2115"/>
    <n v="1140"/>
    <n v="158.625"/>
    <n v="126.9"/>
    <n v="126.9"/>
  </r>
  <r>
    <x v="0"/>
    <x v="47"/>
    <n v="2115"/>
    <n v="1140"/>
    <n v="158.625"/>
    <n v="126.9"/>
    <n v="126.9"/>
  </r>
  <r>
    <x v="0"/>
    <x v="48"/>
    <n v="2121"/>
    <n v="1140"/>
    <n v="159.07499999999999"/>
    <n v="127.25999999999999"/>
    <n v="127.25999999999999"/>
  </r>
  <r>
    <x v="0"/>
    <x v="49"/>
    <n v="2119"/>
    <n v="1140"/>
    <n v="158.92500000000001"/>
    <n v="127.14000000000001"/>
    <n v="127.14000000000001"/>
  </r>
  <r>
    <x v="0"/>
    <x v="50"/>
    <n v="2119"/>
    <n v="1140"/>
    <n v="158.92500000000001"/>
    <n v="127.14000000000001"/>
    <n v="127.14000000000001"/>
  </r>
  <r>
    <x v="0"/>
    <x v="51"/>
    <n v="2120"/>
    <n v="1141"/>
    <n v="159"/>
    <n v="127.2"/>
    <n v="127.2"/>
  </r>
  <r>
    <x v="0"/>
    <x v="52"/>
    <n v="2120"/>
    <n v="1139"/>
    <n v="159"/>
    <n v="127.2"/>
    <n v="127.2"/>
  </r>
  <r>
    <x v="0"/>
    <x v="53"/>
    <n v="2121"/>
    <n v="1139"/>
    <n v="159.07499999999999"/>
    <n v="127.25999999999999"/>
    <n v="127.25999999999999"/>
  </r>
  <r>
    <x v="0"/>
    <x v="54"/>
    <n v="2121"/>
    <n v="1139"/>
    <n v="159.07499999999999"/>
    <n v="127.25999999999999"/>
    <n v="127.25999999999999"/>
  </r>
  <r>
    <x v="0"/>
    <x v="55"/>
    <n v="2121"/>
    <n v="1138"/>
    <n v="159.07499999999999"/>
    <n v="127.25999999999999"/>
    <n v="127.25999999999999"/>
  </r>
  <r>
    <x v="0"/>
    <x v="56"/>
    <n v="2121"/>
    <n v="1140"/>
    <n v="159.07499999999999"/>
    <n v="127.25999999999999"/>
    <n v="127.25999999999999"/>
  </r>
  <r>
    <x v="0"/>
    <x v="57"/>
    <n v="2120"/>
    <n v="1140"/>
    <n v="159"/>
    <n v="127.2"/>
    <n v="127.2"/>
  </r>
  <r>
    <x v="0"/>
    <x v="58"/>
    <n v="2120"/>
    <n v="1139"/>
    <n v="159"/>
    <n v="127.2"/>
    <n v="127.2"/>
  </r>
  <r>
    <x v="0"/>
    <x v="59"/>
    <n v="2119"/>
    <n v="1142"/>
    <n v="158.92500000000001"/>
    <n v="127.14000000000001"/>
    <n v="127.14000000000001"/>
  </r>
  <r>
    <x v="0"/>
    <x v="60"/>
    <n v="2119"/>
    <n v="1140"/>
    <n v="158.92500000000001"/>
    <n v="127.14000000000001"/>
    <n v="127.14000000000001"/>
  </r>
  <r>
    <x v="0"/>
    <x v="61"/>
    <n v="2119"/>
    <n v="1138"/>
    <n v="158.92500000000001"/>
    <n v="127.14000000000001"/>
    <n v="127.14000000000001"/>
  </r>
  <r>
    <x v="0"/>
    <x v="62"/>
    <n v="2119"/>
    <n v="1136"/>
    <n v="158.92500000000001"/>
    <n v="127.14000000000001"/>
    <n v="127.14000000000001"/>
  </r>
  <r>
    <x v="0"/>
    <x v="63"/>
    <n v="2118"/>
    <n v="1138"/>
    <n v="158.85"/>
    <n v="127.08"/>
    <n v="127.08"/>
  </r>
  <r>
    <x v="0"/>
    <x v="64"/>
    <n v="2119"/>
    <n v="1139"/>
    <n v="158.92500000000001"/>
    <n v="127.14000000000001"/>
    <n v="127.14000000000001"/>
  </r>
  <r>
    <x v="0"/>
    <x v="65"/>
    <n v="2119"/>
    <n v="1138"/>
    <n v="158.92500000000001"/>
    <n v="127.14000000000001"/>
    <n v="127.14000000000001"/>
  </r>
  <r>
    <x v="0"/>
    <x v="66"/>
    <n v="2118"/>
    <n v="1138"/>
    <n v="158.85"/>
    <n v="127.08"/>
    <n v="127.08"/>
  </r>
  <r>
    <x v="0"/>
    <x v="67"/>
    <n v="2118"/>
    <n v="1137"/>
    <n v="158.85"/>
    <n v="127.08"/>
    <n v="127.08"/>
  </r>
  <r>
    <x v="0"/>
    <x v="68"/>
    <n v="2118"/>
    <n v="1138"/>
    <n v="158.85"/>
    <n v="127.08"/>
    <n v="127.08"/>
  </r>
  <r>
    <x v="0"/>
    <x v="69"/>
    <n v="2119"/>
    <n v="1138"/>
    <n v="158.92500000000001"/>
    <n v="127.14000000000001"/>
    <n v="127.14000000000001"/>
  </r>
  <r>
    <x v="0"/>
    <x v="70"/>
    <n v="2119"/>
    <n v="1139"/>
    <n v="158.92500000000001"/>
    <n v="127.14000000000001"/>
    <n v="127.14000000000001"/>
  </r>
  <r>
    <x v="0"/>
    <x v="71"/>
    <n v="2120"/>
    <n v="1137"/>
    <n v="159"/>
    <n v="127.2"/>
    <n v="127.2"/>
  </r>
  <r>
    <x v="0"/>
    <x v="72"/>
    <n v="2119"/>
    <n v="1138"/>
    <n v="158.92500000000001"/>
    <n v="127.14000000000001"/>
    <n v="127.14000000000001"/>
  </r>
  <r>
    <x v="0"/>
    <x v="73"/>
    <n v="2120"/>
    <n v="1139"/>
    <n v="159"/>
    <n v="127.2"/>
    <n v="127.2"/>
  </r>
  <r>
    <x v="0"/>
    <x v="74"/>
    <n v="2120"/>
    <n v="1138"/>
    <n v="159"/>
    <n v="127.2"/>
    <n v="127.2"/>
  </r>
  <r>
    <x v="0"/>
    <x v="75"/>
    <n v="2120"/>
    <n v="1138"/>
    <n v="159"/>
    <n v="127.2"/>
    <n v="127.2"/>
  </r>
  <r>
    <x v="0"/>
    <x v="76"/>
    <n v="2122"/>
    <n v="1139"/>
    <n v="159.15"/>
    <n v="127.32000000000001"/>
    <n v="127.32000000000001"/>
  </r>
  <r>
    <x v="0"/>
    <x v="77"/>
    <n v="2120"/>
    <n v="1137"/>
    <n v="159"/>
    <n v="127.2"/>
    <n v="127.2"/>
  </r>
  <r>
    <x v="0"/>
    <x v="78"/>
    <n v="2121"/>
    <n v="1137"/>
    <n v="159.07499999999999"/>
    <n v="127.25999999999999"/>
    <n v="127.25999999999999"/>
  </r>
  <r>
    <x v="0"/>
    <x v="79"/>
    <n v="2122"/>
    <n v="1140"/>
    <n v="159.15"/>
    <n v="127.32000000000001"/>
    <n v="127.32000000000001"/>
  </r>
  <r>
    <x v="0"/>
    <x v="80"/>
    <n v="2121"/>
    <n v="1137"/>
    <n v="159.07499999999999"/>
    <n v="127.25999999999999"/>
    <n v="127.25999999999999"/>
  </r>
  <r>
    <x v="0"/>
    <x v="81"/>
    <n v="2121"/>
    <n v="1139"/>
    <n v="159.07499999999999"/>
    <n v="127.25999999999999"/>
    <n v="127.25999999999999"/>
  </r>
  <r>
    <x v="0"/>
    <x v="82"/>
    <n v="2122"/>
    <n v="1139"/>
    <n v="159.15"/>
    <n v="127.32000000000001"/>
    <n v="127.32000000000001"/>
  </r>
  <r>
    <x v="0"/>
    <x v="83"/>
    <n v="2122"/>
    <n v="1139"/>
    <n v="159.15"/>
    <n v="127.32000000000001"/>
    <n v="127.32000000000001"/>
  </r>
  <r>
    <x v="0"/>
    <x v="84"/>
    <n v="2121"/>
    <n v="1138"/>
    <n v="159.07499999999999"/>
    <n v="127.25999999999999"/>
    <n v="127.25999999999999"/>
  </r>
  <r>
    <x v="0"/>
    <x v="85"/>
    <n v="2120"/>
    <n v="1139"/>
    <n v="159"/>
    <n v="127.2"/>
    <n v="127.2"/>
  </r>
  <r>
    <x v="0"/>
    <x v="86"/>
    <n v="2120"/>
    <n v="1139"/>
    <n v="159"/>
    <n v="127.2"/>
    <n v="127.2"/>
  </r>
  <r>
    <x v="0"/>
    <x v="87"/>
    <n v="2120"/>
    <n v="1138"/>
    <n v="159"/>
    <n v="127.2"/>
    <n v="127.2"/>
  </r>
  <r>
    <x v="0"/>
    <x v="88"/>
    <n v="2119"/>
    <n v="1138"/>
    <n v="158.92500000000001"/>
    <n v="127.14000000000001"/>
    <n v="127.14000000000001"/>
  </r>
  <r>
    <x v="0"/>
    <x v="89"/>
    <n v="2119"/>
    <n v="1137"/>
    <n v="158.92500000000001"/>
    <n v="127.14000000000001"/>
    <n v="127.14000000000001"/>
  </r>
  <r>
    <x v="0"/>
    <x v="90"/>
    <n v="2119"/>
    <n v="1140"/>
    <n v="158.92500000000001"/>
    <n v="127.14000000000001"/>
    <n v="127.14000000000001"/>
  </r>
  <r>
    <x v="0"/>
    <x v="91"/>
    <n v="2119"/>
    <n v="1139"/>
    <n v="158.92500000000001"/>
    <n v="127.14000000000001"/>
    <n v="127.14000000000001"/>
  </r>
  <r>
    <x v="0"/>
    <x v="92"/>
    <n v="2118"/>
    <n v="1137"/>
    <n v="158.85"/>
    <n v="127.08"/>
    <n v="127.08"/>
  </r>
  <r>
    <x v="0"/>
    <x v="93"/>
    <n v="2119"/>
    <n v="1137"/>
    <n v="158.92500000000001"/>
    <n v="127.14000000000001"/>
    <n v="127.14000000000001"/>
  </r>
  <r>
    <x v="0"/>
    <x v="94"/>
    <n v="2119"/>
    <n v="1136"/>
    <n v="158.92500000000001"/>
    <n v="127.14000000000001"/>
    <n v="127.14000000000001"/>
  </r>
  <r>
    <x v="0"/>
    <x v="95"/>
    <n v="2119"/>
    <n v="1136"/>
    <n v="158.92500000000001"/>
    <n v="127.14000000000001"/>
    <n v="127.14000000000001"/>
  </r>
  <r>
    <x v="0"/>
    <x v="96"/>
    <n v="2119"/>
    <n v="1138"/>
    <n v="158.92500000000001"/>
    <n v="127.14000000000001"/>
    <n v="127.14000000000001"/>
  </r>
  <r>
    <x v="0"/>
    <x v="97"/>
    <n v="2120"/>
    <n v="1136"/>
    <n v="159"/>
    <n v="127.2"/>
    <n v="127.2"/>
  </r>
  <r>
    <x v="0"/>
    <x v="98"/>
    <n v="2119"/>
    <n v="1138"/>
    <n v="158.92500000000001"/>
    <n v="127.14000000000001"/>
    <n v="127.14000000000001"/>
  </r>
  <r>
    <x v="0"/>
    <x v="99"/>
    <n v="2119"/>
    <n v="1137"/>
    <n v="158.92500000000001"/>
    <n v="127.14000000000001"/>
    <n v="127.14000000000001"/>
  </r>
  <r>
    <x v="0"/>
    <x v="100"/>
    <n v="2120"/>
    <n v="1136"/>
    <n v="159"/>
    <n v="127.2"/>
    <n v="127.2"/>
  </r>
  <r>
    <x v="0"/>
    <x v="101"/>
    <n v="2119"/>
    <n v="1137"/>
    <n v="158.92500000000001"/>
    <n v="127.14000000000001"/>
    <n v="127.14000000000001"/>
  </r>
  <r>
    <x v="0"/>
    <x v="102"/>
    <n v="2121"/>
    <n v="1137"/>
    <n v="159.07499999999999"/>
    <n v="127.25999999999999"/>
    <n v="127.25999999999999"/>
  </r>
  <r>
    <x v="0"/>
    <x v="103"/>
    <n v="2120"/>
    <n v="1139"/>
    <n v="159"/>
    <n v="127.2"/>
    <n v="127.2"/>
  </r>
  <r>
    <x v="0"/>
    <x v="104"/>
    <n v="2120"/>
    <n v="1138"/>
    <n v="159"/>
    <n v="127.2"/>
    <n v="127.2"/>
  </r>
  <r>
    <x v="0"/>
    <x v="105"/>
    <n v="2119"/>
    <n v="1137"/>
    <n v="158.92500000000001"/>
    <n v="127.14000000000001"/>
    <n v="127.14000000000001"/>
  </r>
  <r>
    <x v="0"/>
    <x v="106"/>
    <n v="2120"/>
    <n v="1137"/>
    <n v="159"/>
    <n v="127.2"/>
    <n v="127.2"/>
  </r>
  <r>
    <x v="0"/>
    <x v="107"/>
    <n v="2121"/>
    <n v="1137"/>
    <n v="159.07499999999999"/>
    <n v="127.25999999999999"/>
    <n v="127.25999999999999"/>
  </r>
  <r>
    <x v="0"/>
    <x v="108"/>
    <n v="2118"/>
    <n v="1138"/>
    <n v="158.85"/>
    <n v="127.08"/>
    <n v="127.08"/>
  </r>
  <r>
    <x v="0"/>
    <x v="109"/>
    <n v="2117"/>
    <n v="1137"/>
    <n v="158.77500000000001"/>
    <n v="127.02000000000001"/>
    <n v="127.02000000000001"/>
  </r>
  <r>
    <x v="0"/>
    <x v="110"/>
    <n v="2116"/>
    <n v="1137"/>
    <n v="158.69999999999999"/>
    <n v="126.96"/>
    <n v="126.96"/>
  </r>
  <r>
    <x v="0"/>
    <x v="111"/>
    <n v="2117"/>
    <n v="1135"/>
    <n v="158.77500000000001"/>
    <n v="127.02000000000001"/>
    <n v="127.02000000000001"/>
  </r>
  <r>
    <x v="0"/>
    <x v="112"/>
    <n v="2117"/>
    <n v="1137"/>
    <n v="158.77500000000001"/>
    <n v="127.02000000000001"/>
    <n v="127.02000000000001"/>
  </r>
  <r>
    <x v="0"/>
    <x v="113"/>
    <n v="2117"/>
    <n v="1136"/>
    <n v="158.77500000000001"/>
    <n v="127.02000000000001"/>
    <n v="127.02000000000001"/>
  </r>
  <r>
    <x v="0"/>
    <x v="114"/>
    <n v="2117"/>
    <n v="1138"/>
    <n v="158.77500000000001"/>
    <n v="127.02000000000001"/>
    <n v="127.02000000000001"/>
  </r>
  <r>
    <x v="0"/>
    <x v="115"/>
    <n v="2117"/>
    <n v="1137"/>
    <n v="158.77500000000001"/>
    <n v="127.02000000000001"/>
    <n v="127.02000000000001"/>
  </r>
  <r>
    <x v="0"/>
    <x v="116"/>
    <n v="2119"/>
    <n v="1137"/>
    <n v="158.92500000000001"/>
    <n v="127.14000000000001"/>
    <n v="127.14000000000001"/>
  </r>
  <r>
    <x v="0"/>
    <x v="117"/>
    <n v="2120"/>
    <n v="1138"/>
    <n v="159"/>
    <n v="127.2"/>
    <n v="127.2"/>
  </r>
  <r>
    <x v="0"/>
    <x v="118"/>
    <n v="2119"/>
    <n v="1137"/>
    <n v="158.92500000000001"/>
    <n v="127.14000000000001"/>
    <n v="127.14000000000001"/>
  </r>
  <r>
    <x v="0"/>
    <x v="119"/>
    <n v="2120"/>
    <n v="1138"/>
    <n v="159"/>
    <n v="127.2"/>
    <n v="127.2"/>
  </r>
  <r>
    <x v="0"/>
    <x v="120"/>
    <n v="2120"/>
    <n v="1137"/>
    <n v="159"/>
    <n v="127.2"/>
    <n v="127.2"/>
  </r>
  <r>
    <x v="0"/>
    <x v="121"/>
    <n v="2120"/>
    <n v="1137"/>
    <n v="159"/>
    <n v="127.2"/>
    <n v="127.2"/>
  </r>
  <r>
    <x v="0"/>
    <x v="122"/>
    <n v="2116"/>
    <n v="1138"/>
    <n v="158.69999999999999"/>
    <n v="126.96"/>
    <n v="126.96"/>
  </r>
  <r>
    <x v="0"/>
    <x v="123"/>
    <n v="2116"/>
    <n v="1138"/>
    <n v="158.69999999999999"/>
    <n v="126.96"/>
    <n v="126.96"/>
  </r>
  <r>
    <x v="0"/>
    <x v="124"/>
    <n v="2115"/>
    <n v="1138"/>
    <n v="158.625"/>
    <n v="126.9"/>
    <n v="126.9"/>
  </r>
  <r>
    <x v="0"/>
    <x v="125"/>
    <n v="2115"/>
    <n v="1137"/>
    <n v="158.625"/>
    <n v="126.9"/>
    <n v="126.9"/>
  </r>
  <r>
    <x v="0"/>
    <x v="126"/>
    <n v="2115"/>
    <n v="1137"/>
    <n v="158.625"/>
    <n v="126.9"/>
    <n v="126.9"/>
  </r>
  <r>
    <x v="0"/>
    <x v="127"/>
    <n v="2115"/>
    <n v="1137"/>
    <n v="158.625"/>
    <n v="126.9"/>
    <n v="126.9"/>
  </r>
  <r>
    <x v="0"/>
    <x v="128"/>
    <n v="2114"/>
    <n v="1138"/>
    <n v="158.55000000000001"/>
    <n v="126.84000000000002"/>
    <n v="126.84000000000002"/>
  </r>
  <r>
    <x v="0"/>
    <x v="129"/>
    <n v="2114"/>
    <n v="1137"/>
    <n v="158.55000000000001"/>
    <n v="126.84000000000002"/>
    <n v="126.84000000000002"/>
  </r>
  <r>
    <x v="0"/>
    <x v="130"/>
    <n v="2116"/>
    <n v="1137"/>
    <n v="158.69999999999999"/>
    <n v="126.96"/>
    <n v="126.96"/>
  </r>
  <r>
    <x v="0"/>
    <x v="131"/>
    <n v="2116"/>
    <n v="1137"/>
    <n v="158.69999999999999"/>
    <n v="126.96"/>
    <n v="126.96"/>
  </r>
  <r>
    <x v="0"/>
    <x v="132"/>
    <n v="2114"/>
    <n v="1137"/>
    <n v="158.55000000000001"/>
    <n v="126.84000000000002"/>
    <n v="126.84000000000002"/>
  </r>
  <r>
    <x v="0"/>
    <x v="133"/>
    <n v="2115"/>
    <n v="1137"/>
    <n v="158.625"/>
    <n v="126.9"/>
    <n v="126.9"/>
  </r>
  <r>
    <x v="0"/>
    <x v="134"/>
    <n v="2115"/>
    <n v="1138"/>
    <n v="158.625"/>
    <n v="126.9"/>
    <n v="126.9"/>
  </r>
  <r>
    <x v="1"/>
    <x v="0"/>
    <n v="2075"/>
    <n v="1131"/>
    <n v="155.625"/>
    <n v="124.5"/>
    <n v="124.5"/>
  </r>
  <r>
    <x v="1"/>
    <x v="1"/>
    <n v="2077"/>
    <n v="1130"/>
    <n v="155.77500000000001"/>
    <n v="124.62"/>
    <n v="124.62"/>
  </r>
  <r>
    <x v="1"/>
    <x v="2"/>
    <n v="2077"/>
    <n v="1131"/>
    <n v="155.77500000000001"/>
    <n v="124.62"/>
    <n v="124.62"/>
  </r>
  <r>
    <x v="1"/>
    <x v="3"/>
    <n v="2066"/>
    <n v="1131"/>
    <n v="154.94999999999999"/>
    <n v="123.96"/>
    <n v="123.96"/>
  </r>
  <r>
    <x v="1"/>
    <x v="4"/>
    <n v="2063"/>
    <n v="1130"/>
    <n v="154.72499999999999"/>
    <n v="123.78"/>
    <n v="123.78"/>
  </r>
  <r>
    <x v="1"/>
    <x v="5"/>
    <n v="2063"/>
    <n v="1131"/>
    <n v="154.72499999999999"/>
    <n v="123.78"/>
    <n v="123.78"/>
  </r>
  <r>
    <x v="1"/>
    <x v="6"/>
    <n v="2062"/>
    <n v="1130"/>
    <n v="154.65"/>
    <n v="123.72000000000001"/>
    <n v="123.72000000000001"/>
  </r>
  <r>
    <x v="1"/>
    <x v="7"/>
    <n v="2063"/>
    <n v="1130"/>
    <n v="154.72499999999999"/>
    <n v="123.78"/>
    <n v="123.78"/>
  </r>
  <r>
    <x v="1"/>
    <x v="8"/>
    <n v="2063"/>
    <n v="1131"/>
    <n v="154.72499999999999"/>
    <n v="123.78"/>
    <n v="123.78"/>
  </r>
  <r>
    <x v="1"/>
    <x v="9"/>
    <n v="2063"/>
    <n v="1131"/>
    <n v="154.72499999999999"/>
    <n v="123.78"/>
    <n v="123.78"/>
  </r>
  <r>
    <x v="1"/>
    <x v="10"/>
    <n v="2063"/>
    <n v="1131"/>
    <n v="154.72499999999999"/>
    <n v="123.78"/>
    <n v="123.78"/>
  </r>
  <r>
    <x v="1"/>
    <x v="11"/>
    <n v="2063"/>
    <n v="1131"/>
    <n v="154.72499999999999"/>
    <n v="123.78"/>
    <n v="123.78"/>
  </r>
  <r>
    <x v="1"/>
    <x v="12"/>
    <n v="2062"/>
    <n v="1132"/>
    <n v="154.65"/>
    <n v="123.72000000000001"/>
    <n v="123.72000000000001"/>
  </r>
  <r>
    <x v="1"/>
    <x v="13"/>
    <n v="2063"/>
    <n v="1131"/>
    <n v="154.72499999999999"/>
    <n v="123.78"/>
    <n v="123.78"/>
  </r>
  <r>
    <x v="1"/>
    <x v="14"/>
    <n v="2062"/>
    <n v="1130"/>
    <n v="154.65"/>
    <n v="123.72000000000001"/>
    <n v="123.72000000000001"/>
  </r>
  <r>
    <x v="1"/>
    <x v="15"/>
    <n v="2063"/>
    <n v="1131"/>
    <n v="154.72499999999999"/>
    <n v="123.78"/>
    <n v="123.78"/>
  </r>
  <r>
    <x v="1"/>
    <x v="16"/>
    <n v="2062"/>
    <n v="1130"/>
    <n v="154.65"/>
    <n v="123.72000000000001"/>
    <n v="123.72000000000001"/>
  </r>
  <r>
    <x v="1"/>
    <x v="17"/>
    <n v="2063"/>
    <n v="1129"/>
    <n v="154.72499999999999"/>
    <n v="123.78"/>
    <n v="123.78"/>
  </r>
  <r>
    <x v="1"/>
    <x v="18"/>
    <n v="2063"/>
    <n v="1130"/>
    <n v="154.72499999999999"/>
    <n v="123.78"/>
    <n v="123.78"/>
  </r>
  <r>
    <x v="1"/>
    <x v="19"/>
    <n v="2064"/>
    <n v="1130"/>
    <n v="154.80000000000001"/>
    <n v="123.84000000000002"/>
    <n v="123.84000000000002"/>
  </r>
  <r>
    <x v="1"/>
    <x v="20"/>
    <n v="2064"/>
    <n v="1131"/>
    <n v="154.80000000000001"/>
    <n v="123.84000000000002"/>
    <n v="123.84000000000002"/>
  </r>
  <r>
    <x v="1"/>
    <x v="21"/>
    <n v="2065"/>
    <n v="1130"/>
    <n v="154.875"/>
    <n v="123.9"/>
    <n v="123.9"/>
  </r>
  <r>
    <x v="1"/>
    <x v="22"/>
    <n v="2066"/>
    <n v="1130"/>
    <n v="154.94999999999999"/>
    <n v="123.96"/>
    <n v="123.96"/>
  </r>
  <r>
    <x v="1"/>
    <x v="23"/>
    <n v="2066"/>
    <n v="1130"/>
    <n v="154.94999999999999"/>
    <n v="123.96"/>
    <n v="123.96"/>
  </r>
  <r>
    <x v="1"/>
    <x v="24"/>
    <n v="2066"/>
    <n v="1130"/>
    <n v="154.94999999999999"/>
    <n v="123.96"/>
    <n v="123.96"/>
  </r>
  <r>
    <x v="1"/>
    <x v="25"/>
    <n v="2066"/>
    <n v="1130"/>
    <n v="154.94999999999999"/>
    <n v="123.96"/>
    <n v="123.96"/>
  </r>
  <r>
    <x v="1"/>
    <x v="26"/>
    <n v="2066"/>
    <n v="1130"/>
    <n v="154.94999999999999"/>
    <n v="123.96"/>
    <n v="123.96"/>
  </r>
  <r>
    <x v="1"/>
    <x v="27"/>
    <n v="2066"/>
    <n v="1131"/>
    <n v="154.94999999999999"/>
    <n v="123.96"/>
    <n v="123.96"/>
  </r>
  <r>
    <x v="1"/>
    <x v="28"/>
    <n v="2066"/>
    <n v="1131"/>
    <n v="154.94999999999999"/>
    <n v="123.96"/>
    <n v="123.96"/>
  </r>
  <r>
    <x v="1"/>
    <x v="29"/>
    <n v="2066"/>
    <n v="1129"/>
    <n v="154.94999999999999"/>
    <n v="123.96"/>
    <n v="123.96"/>
  </r>
  <r>
    <x v="1"/>
    <x v="30"/>
    <n v="2066"/>
    <n v="1129"/>
    <n v="154.94999999999999"/>
    <n v="123.96"/>
    <n v="123.96"/>
  </r>
  <r>
    <x v="1"/>
    <x v="31"/>
    <n v="2065"/>
    <n v="1130"/>
    <n v="154.875"/>
    <n v="123.9"/>
    <n v="123.9"/>
  </r>
  <r>
    <x v="1"/>
    <x v="32"/>
    <n v="2065"/>
    <n v="1130"/>
    <n v="154.875"/>
    <n v="123.9"/>
    <n v="123.9"/>
  </r>
  <r>
    <x v="1"/>
    <x v="33"/>
    <n v="2066"/>
    <n v="1130"/>
    <n v="154.94999999999999"/>
    <n v="123.96"/>
    <n v="123.96"/>
  </r>
  <r>
    <x v="1"/>
    <x v="34"/>
    <n v="2066"/>
    <n v="1130"/>
    <n v="154.94999999999999"/>
    <n v="123.96"/>
    <n v="123.96"/>
  </r>
  <r>
    <x v="1"/>
    <x v="35"/>
    <n v="2066"/>
    <n v="1131"/>
    <n v="154.94999999999999"/>
    <n v="123.96"/>
    <n v="123.96"/>
  </r>
  <r>
    <x v="1"/>
    <x v="36"/>
    <n v="2065"/>
    <n v="1131"/>
    <n v="154.875"/>
    <n v="123.9"/>
    <n v="123.9"/>
  </r>
  <r>
    <x v="1"/>
    <x v="37"/>
    <n v="2071"/>
    <n v="1131"/>
    <n v="155.32499999999999"/>
    <n v="124.25999999999999"/>
    <n v="124.25999999999999"/>
  </r>
  <r>
    <x v="1"/>
    <x v="38"/>
    <n v="2079"/>
    <n v="1132"/>
    <n v="155.92500000000001"/>
    <n v="124.74000000000001"/>
    <n v="124.74000000000001"/>
  </r>
  <r>
    <x v="1"/>
    <x v="39"/>
    <n v="2069"/>
    <n v="1132"/>
    <n v="155.17500000000001"/>
    <n v="124.14000000000001"/>
    <n v="124.14000000000001"/>
  </r>
  <r>
    <x v="1"/>
    <x v="40"/>
    <n v="2067"/>
    <n v="1131"/>
    <n v="155.02500000000001"/>
    <n v="124.02000000000001"/>
    <n v="124.02000000000001"/>
  </r>
  <r>
    <x v="1"/>
    <x v="41"/>
    <n v="2067"/>
    <n v="1131"/>
    <n v="155.02500000000001"/>
    <n v="124.02000000000001"/>
    <n v="124.02000000000001"/>
  </r>
  <r>
    <x v="1"/>
    <x v="42"/>
    <n v="2066"/>
    <n v="1130"/>
    <n v="154.94999999999999"/>
    <n v="123.96"/>
    <n v="123.96"/>
  </r>
  <r>
    <x v="1"/>
    <x v="43"/>
    <n v="2067"/>
    <n v="1131"/>
    <n v="155.02500000000001"/>
    <n v="124.02000000000001"/>
    <n v="124.02000000000001"/>
  </r>
  <r>
    <x v="1"/>
    <x v="44"/>
    <n v="2066"/>
    <n v="1132"/>
    <n v="154.94999999999999"/>
    <n v="123.96"/>
    <n v="123.96"/>
  </r>
  <r>
    <x v="1"/>
    <x v="45"/>
    <n v="2067"/>
    <n v="1131"/>
    <n v="155.02500000000001"/>
    <n v="124.02000000000001"/>
    <n v="124.02000000000001"/>
  </r>
  <r>
    <x v="1"/>
    <x v="46"/>
    <n v="2066"/>
    <n v="1131"/>
    <n v="154.94999999999999"/>
    <n v="123.96"/>
    <n v="123.96"/>
  </r>
  <r>
    <x v="1"/>
    <x v="47"/>
    <n v="2066"/>
    <n v="1132"/>
    <n v="154.94999999999999"/>
    <n v="123.96"/>
    <n v="123.96"/>
  </r>
  <r>
    <x v="1"/>
    <x v="48"/>
    <n v="2066"/>
    <n v="1131"/>
    <n v="154.94999999999999"/>
    <n v="123.96"/>
    <n v="123.96"/>
  </r>
  <r>
    <x v="1"/>
    <x v="49"/>
    <n v="2066"/>
    <n v="1131"/>
    <n v="154.94999999999999"/>
    <n v="123.96"/>
    <n v="123.96"/>
  </r>
  <r>
    <x v="1"/>
    <x v="50"/>
    <n v="2065"/>
    <n v="1131"/>
    <n v="154.875"/>
    <n v="123.9"/>
    <n v="123.9"/>
  </r>
  <r>
    <x v="1"/>
    <x v="51"/>
    <n v="2066"/>
    <n v="1132"/>
    <n v="154.94999999999999"/>
    <n v="123.96"/>
    <n v="123.96"/>
  </r>
  <r>
    <x v="1"/>
    <x v="52"/>
    <n v="2066"/>
    <n v="1131"/>
    <n v="154.94999999999999"/>
    <n v="123.96"/>
    <n v="123.96"/>
  </r>
  <r>
    <x v="1"/>
    <x v="53"/>
    <n v="2066"/>
    <n v="1131"/>
    <n v="154.94999999999999"/>
    <n v="123.96"/>
    <n v="123.96"/>
  </r>
  <r>
    <x v="1"/>
    <x v="54"/>
    <n v="2065"/>
    <n v="1132"/>
    <n v="154.875"/>
    <n v="123.9"/>
    <n v="123.9"/>
  </r>
  <r>
    <x v="1"/>
    <x v="55"/>
    <n v="2065"/>
    <n v="1131"/>
    <n v="154.875"/>
    <n v="123.9"/>
    <n v="123.9"/>
  </r>
  <r>
    <x v="1"/>
    <x v="56"/>
    <n v="2065"/>
    <n v="1132"/>
    <n v="154.875"/>
    <n v="123.9"/>
    <n v="123.9"/>
  </r>
  <r>
    <x v="1"/>
    <x v="57"/>
    <n v="2066"/>
    <n v="1132"/>
    <n v="154.94999999999999"/>
    <n v="123.96"/>
    <n v="123.96"/>
  </r>
  <r>
    <x v="1"/>
    <x v="58"/>
    <n v="2065"/>
    <n v="1131"/>
    <n v="154.875"/>
    <n v="123.9"/>
    <n v="123.9"/>
  </r>
  <r>
    <x v="1"/>
    <x v="59"/>
    <n v="2078"/>
    <n v="1132"/>
    <n v="155.85"/>
    <n v="124.68"/>
    <n v="124.68"/>
  </r>
  <r>
    <x v="1"/>
    <x v="60"/>
    <n v="2081"/>
    <n v="1133"/>
    <n v="156.07499999999999"/>
    <n v="124.86"/>
    <n v="124.86"/>
  </r>
  <r>
    <x v="1"/>
    <x v="61"/>
    <n v="2071"/>
    <n v="1132"/>
    <n v="155.32499999999999"/>
    <n v="124.25999999999999"/>
    <n v="124.25999999999999"/>
  </r>
  <r>
    <x v="1"/>
    <x v="62"/>
    <n v="2068"/>
    <n v="1133"/>
    <n v="155.1"/>
    <n v="124.08"/>
    <n v="124.08"/>
  </r>
  <r>
    <x v="1"/>
    <x v="63"/>
    <n v="2067"/>
    <n v="1133"/>
    <n v="155.02500000000001"/>
    <n v="124.02000000000001"/>
    <n v="124.02000000000001"/>
  </r>
  <r>
    <x v="1"/>
    <x v="64"/>
    <n v="2067"/>
    <n v="1132"/>
    <n v="155.02500000000001"/>
    <n v="124.02000000000001"/>
    <n v="124.02000000000001"/>
  </r>
  <r>
    <x v="1"/>
    <x v="65"/>
    <n v="2068"/>
    <n v="1132"/>
    <n v="155.1"/>
    <n v="124.08"/>
    <n v="124.08"/>
  </r>
  <r>
    <x v="1"/>
    <x v="66"/>
    <n v="2067"/>
    <n v="1132"/>
    <n v="155.02500000000001"/>
    <n v="124.02000000000001"/>
    <n v="124.02000000000001"/>
  </r>
  <r>
    <x v="1"/>
    <x v="67"/>
    <n v="2067"/>
    <n v="1133"/>
    <n v="155.02500000000001"/>
    <n v="124.02000000000001"/>
    <n v="124.02000000000001"/>
  </r>
  <r>
    <x v="1"/>
    <x v="68"/>
    <n v="2067"/>
    <n v="1132"/>
    <n v="155.02500000000001"/>
    <n v="124.02000000000001"/>
    <n v="124.02000000000001"/>
  </r>
  <r>
    <x v="1"/>
    <x v="69"/>
    <n v="2067"/>
    <n v="1131"/>
    <n v="155.02500000000001"/>
    <n v="124.02000000000001"/>
    <n v="124.02000000000001"/>
  </r>
  <r>
    <x v="1"/>
    <x v="70"/>
    <n v="2066"/>
    <n v="1132"/>
    <n v="154.94999999999999"/>
    <n v="123.96"/>
    <n v="123.96"/>
  </r>
  <r>
    <x v="1"/>
    <x v="71"/>
    <n v="2066"/>
    <n v="1131"/>
    <n v="154.94999999999999"/>
    <n v="123.96"/>
    <n v="123.96"/>
  </r>
  <r>
    <x v="1"/>
    <x v="72"/>
    <n v="2066"/>
    <n v="1131"/>
    <n v="154.94999999999999"/>
    <n v="123.96"/>
    <n v="123.96"/>
  </r>
  <r>
    <x v="1"/>
    <x v="73"/>
    <n v="2065"/>
    <n v="1131"/>
    <n v="154.875"/>
    <n v="123.9"/>
    <n v="123.9"/>
  </r>
  <r>
    <x v="1"/>
    <x v="74"/>
    <n v="2065"/>
    <n v="1131"/>
    <n v="154.875"/>
    <n v="123.9"/>
    <n v="123.9"/>
  </r>
  <r>
    <x v="1"/>
    <x v="75"/>
    <n v="2066"/>
    <n v="1132"/>
    <n v="154.94999999999999"/>
    <n v="123.96"/>
    <n v="123.96"/>
  </r>
  <r>
    <x v="1"/>
    <x v="76"/>
    <n v="2066"/>
    <n v="1131"/>
    <n v="154.94999999999999"/>
    <n v="123.96"/>
    <n v="123.96"/>
  </r>
  <r>
    <x v="1"/>
    <x v="77"/>
    <n v="2066"/>
    <n v="1131"/>
    <n v="154.94999999999999"/>
    <n v="123.96"/>
    <n v="123.96"/>
  </r>
  <r>
    <x v="1"/>
    <x v="78"/>
    <n v="2066"/>
    <n v="1131"/>
    <n v="154.94999999999999"/>
    <n v="123.96"/>
    <n v="123.96"/>
  </r>
  <r>
    <x v="1"/>
    <x v="79"/>
    <n v="2066"/>
    <n v="1132"/>
    <n v="154.94999999999999"/>
    <n v="123.96"/>
    <n v="123.96"/>
  </r>
  <r>
    <x v="1"/>
    <x v="80"/>
    <n v="2065"/>
    <n v="1131"/>
    <n v="154.875"/>
    <n v="123.9"/>
    <n v="123.9"/>
  </r>
  <r>
    <x v="1"/>
    <x v="81"/>
    <n v="2065"/>
    <n v="1132"/>
    <n v="154.875"/>
    <n v="123.9"/>
    <n v="123.9"/>
  </r>
  <r>
    <x v="1"/>
    <x v="82"/>
    <n v="2070"/>
    <n v="1131"/>
    <n v="155.25"/>
    <n v="124.2"/>
    <n v="124.2"/>
  </r>
  <r>
    <x v="1"/>
    <x v="83"/>
    <n v="2079"/>
    <n v="1132"/>
    <n v="155.92500000000001"/>
    <n v="124.74000000000001"/>
    <n v="124.74000000000001"/>
  </r>
  <r>
    <x v="1"/>
    <x v="84"/>
    <n v="2081"/>
    <n v="1131"/>
    <n v="156.07499999999999"/>
    <n v="124.86"/>
    <n v="124.86"/>
  </r>
  <r>
    <x v="1"/>
    <x v="85"/>
    <n v="2078"/>
    <n v="1132"/>
    <n v="155.85"/>
    <n v="124.68"/>
    <n v="124.68"/>
  </r>
  <r>
    <x v="1"/>
    <x v="86"/>
    <n v="2070"/>
    <n v="1127"/>
    <n v="155.25"/>
    <n v="124.2"/>
    <n v="124.2"/>
  </r>
  <r>
    <x v="1"/>
    <x v="87"/>
    <n v="2068"/>
    <n v="1126"/>
    <n v="155.1"/>
    <n v="124.08"/>
    <n v="124.08"/>
  </r>
  <r>
    <x v="1"/>
    <x v="88"/>
    <n v="2069"/>
    <n v="1125"/>
    <n v="155.17500000000001"/>
    <n v="124.14000000000001"/>
    <n v="124.14000000000001"/>
  </r>
  <r>
    <x v="1"/>
    <x v="89"/>
    <n v="2068"/>
    <n v="1126"/>
    <n v="155.1"/>
    <n v="124.08"/>
    <n v="124.08"/>
  </r>
  <r>
    <x v="1"/>
    <x v="90"/>
    <n v="2068"/>
    <n v="1126"/>
    <n v="155.1"/>
    <n v="124.08"/>
    <n v="124.08"/>
  </r>
  <r>
    <x v="1"/>
    <x v="91"/>
    <n v="2068"/>
    <n v="1126"/>
    <n v="155.1"/>
    <n v="124.08"/>
    <n v="124.08"/>
  </r>
  <r>
    <x v="1"/>
    <x v="92"/>
    <n v="2067"/>
    <n v="1127"/>
    <n v="155.02500000000001"/>
    <n v="124.02000000000001"/>
    <n v="124.02000000000001"/>
  </r>
  <r>
    <x v="1"/>
    <x v="93"/>
    <n v="2067"/>
    <n v="1126"/>
    <n v="155.02500000000001"/>
    <n v="124.02000000000001"/>
    <n v="124.02000000000001"/>
  </r>
  <r>
    <x v="1"/>
    <x v="94"/>
    <n v="2067"/>
    <n v="1126"/>
    <m/>
    <m/>
    <m/>
  </r>
  <r>
    <x v="1"/>
    <x v="95"/>
    <n v="2068"/>
    <n v="1125"/>
    <m/>
    <m/>
    <m/>
  </r>
  <r>
    <x v="1"/>
    <x v="96"/>
    <n v="2067"/>
    <n v="1125"/>
    <m/>
    <m/>
    <m/>
  </r>
  <r>
    <x v="1"/>
    <x v="97"/>
    <n v="2067"/>
    <n v="1126"/>
    <m/>
    <m/>
    <m/>
  </r>
  <r>
    <x v="1"/>
    <x v="98"/>
    <n v="2067"/>
    <n v="1127"/>
    <m/>
    <m/>
    <m/>
  </r>
  <r>
    <x v="1"/>
    <x v="99"/>
    <n v="2067"/>
    <n v="1125"/>
    <m/>
    <m/>
    <m/>
  </r>
  <r>
    <x v="1"/>
    <x v="100"/>
    <n v="2067"/>
    <n v="1126"/>
    <m/>
    <m/>
    <m/>
  </r>
  <r>
    <x v="1"/>
    <x v="101"/>
    <n v="2067"/>
    <n v="1126"/>
    <m/>
    <m/>
    <m/>
  </r>
  <r>
    <x v="1"/>
    <x v="102"/>
    <n v="2067"/>
    <n v="1125"/>
    <m/>
    <m/>
    <m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108">
  <r>
    <x v="0"/>
    <x v="0"/>
    <n v="1871"/>
    <n v="1130"/>
    <n v="140.32499999999999"/>
    <n v="112.25999999999999"/>
    <n v="112.25999999999999"/>
  </r>
  <r>
    <x v="0"/>
    <x v="1"/>
    <n v="1872"/>
    <n v="1130"/>
    <n v="140.4"/>
    <n v="112.32000000000001"/>
    <n v="112.32000000000001"/>
  </r>
  <r>
    <x v="0"/>
    <x v="2"/>
    <n v="1871"/>
    <n v="1131"/>
    <n v="140.32499999999999"/>
    <n v="112.25999999999999"/>
    <n v="112.25999999999999"/>
  </r>
  <r>
    <x v="0"/>
    <x v="3"/>
    <n v="1864"/>
    <n v="1131"/>
    <n v="139.80000000000001"/>
    <n v="111.84000000000002"/>
    <n v="111.84000000000002"/>
  </r>
  <r>
    <x v="0"/>
    <x v="4"/>
    <n v="1859"/>
    <n v="1130"/>
    <n v="139.42500000000001"/>
    <n v="111.54000000000002"/>
    <n v="111.54000000000002"/>
  </r>
  <r>
    <x v="0"/>
    <x v="5"/>
    <n v="1857"/>
    <n v="1130"/>
    <n v="139.27500000000001"/>
    <n v="111.42000000000002"/>
    <n v="111.42000000000002"/>
  </r>
  <r>
    <x v="0"/>
    <x v="6"/>
    <n v="1858"/>
    <n v="1130"/>
    <n v="139.35"/>
    <n v="111.48"/>
    <n v="111.48"/>
  </r>
  <r>
    <x v="0"/>
    <x v="7"/>
    <n v="1857"/>
    <n v="1131"/>
    <n v="139.27500000000001"/>
    <n v="111.42000000000002"/>
    <n v="111.42000000000002"/>
  </r>
  <r>
    <x v="0"/>
    <x v="8"/>
    <n v="1856"/>
    <n v="1131"/>
    <n v="139.19999999999999"/>
    <n v="111.36"/>
    <n v="111.36"/>
  </r>
  <r>
    <x v="0"/>
    <x v="9"/>
    <n v="1858"/>
    <n v="1131"/>
    <n v="139.35"/>
    <n v="111.48"/>
    <n v="111.48"/>
  </r>
  <r>
    <x v="0"/>
    <x v="10"/>
    <n v="1857"/>
    <n v="1130"/>
    <n v="139.27500000000001"/>
    <n v="111.42000000000002"/>
    <n v="111.42000000000002"/>
  </r>
  <r>
    <x v="0"/>
    <x v="11"/>
    <n v="1856"/>
    <n v="1130"/>
    <n v="139.19999999999999"/>
    <n v="111.36"/>
    <n v="111.36"/>
  </r>
  <r>
    <x v="0"/>
    <x v="12"/>
    <n v="1858"/>
    <n v="1130"/>
    <n v="139.35"/>
    <n v="111.48"/>
    <n v="111.48"/>
  </r>
  <r>
    <x v="0"/>
    <x v="13"/>
    <n v="1856"/>
    <n v="1130"/>
    <n v="139.19999999999999"/>
    <n v="111.36"/>
    <n v="111.36"/>
  </r>
  <r>
    <x v="0"/>
    <x v="14"/>
    <n v="1856"/>
    <n v="1130"/>
    <n v="139.19999999999999"/>
    <n v="111.36"/>
    <n v="111.36"/>
  </r>
  <r>
    <x v="0"/>
    <x v="15"/>
    <n v="1858"/>
    <n v="1129"/>
    <n v="139.35"/>
    <n v="111.48"/>
    <n v="111.48"/>
  </r>
  <r>
    <x v="0"/>
    <x v="16"/>
    <n v="1857"/>
    <n v="1131"/>
    <n v="139.27500000000001"/>
    <n v="111.42000000000002"/>
    <n v="111.42000000000002"/>
  </r>
  <r>
    <x v="0"/>
    <x v="17"/>
    <n v="1856"/>
    <n v="1129"/>
    <n v="139.19999999999999"/>
    <n v="111.36"/>
    <n v="111.36"/>
  </r>
  <r>
    <x v="0"/>
    <x v="18"/>
    <n v="1857"/>
    <n v="1130"/>
    <n v="139.27500000000001"/>
    <n v="111.42000000000002"/>
    <n v="111.42000000000002"/>
  </r>
  <r>
    <x v="0"/>
    <x v="19"/>
    <n v="1856"/>
    <n v="1130"/>
    <n v="139.19999999999999"/>
    <n v="111.36"/>
    <n v="111.36"/>
  </r>
  <r>
    <x v="0"/>
    <x v="20"/>
    <n v="1855"/>
    <n v="1129"/>
    <n v="139.125"/>
    <n v="111.30000000000001"/>
    <n v="111.30000000000001"/>
  </r>
  <r>
    <x v="0"/>
    <x v="21"/>
    <n v="1858"/>
    <n v="1130"/>
    <n v="139.35"/>
    <n v="111.48"/>
    <n v="111.48"/>
  </r>
  <r>
    <x v="0"/>
    <x v="22"/>
    <n v="1857"/>
    <n v="1130"/>
    <n v="139.27500000000001"/>
    <n v="111.42000000000002"/>
    <n v="111.42000000000002"/>
  </r>
  <r>
    <x v="0"/>
    <x v="23"/>
    <n v="1857"/>
    <n v="1129"/>
    <n v="139.27500000000001"/>
    <n v="111.42000000000002"/>
    <n v="111.42000000000002"/>
  </r>
  <r>
    <x v="0"/>
    <x v="24"/>
    <n v="1856"/>
    <n v="1130"/>
    <n v="139.19999999999999"/>
    <n v="111.36"/>
    <n v="111.36"/>
  </r>
  <r>
    <x v="0"/>
    <x v="25"/>
    <n v="1857"/>
    <n v="1130"/>
    <n v="139.27500000000001"/>
    <n v="111.42000000000002"/>
    <n v="111.42000000000002"/>
  </r>
  <r>
    <x v="0"/>
    <x v="26"/>
    <n v="1857"/>
    <n v="1129"/>
    <n v="139.27500000000001"/>
    <n v="111.42000000000002"/>
    <n v="111.42000000000002"/>
  </r>
  <r>
    <x v="0"/>
    <x v="27"/>
    <n v="1856"/>
    <n v="1130"/>
    <n v="139.19999999999999"/>
    <n v="111.36"/>
    <n v="111.36"/>
  </r>
  <r>
    <x v="0"/>
    <x v="28"/>
    <n v="1857"/>
    <n v="1130"/>
    <n v="139.27500000000001"/>
    <n v="111.42000000000002"/>
    <n v="111.42000000000002"/>
  </r>
  <r>
    <x v="0"/>
    <x v="29"/>
    <n v="1856"/>
    <n v="1130"/>
    <n v="139.19999999999999"/>
    <n v="111.36"/>
    <n v="111.36"/>
  </r>
  <r>
    <x v="0"/>
    <x v="30"/>
    <n v="1856"/>
    <n v="1129"/>
    <n v="139.19999999999999"/>
    <n v="111.36"/>
    <n v="111.36"/>
  </r>
  <r>
    <x v="0"/>
    <x v="31"/>
    <n v="1856"/>
    <n v="1130"/>
    <n v="139.19999999999999"/>
    <n v="111.36"/>
    <n v="111.36"/>
  </r>
  <r>
    <x v="0"/>
    <x v="32"/>
    <n v="1856"/>
    <n v="1130"/>
    <n v="139.19999999999999"/>
    <n v="111.36"/>
    <n v="111.36"/>
  </r>
  <r>
    <x v="0"/>
    <x v="33"/>
    <n v="1855"/>
    <n v="1130"/>
    <n v="139.125"/>
    <n v="111.30000000000001"/>
    <n v="111.30000000000001"/>
  </r>
  <r>
    <x v="0"/>
    <x v="34"/>
    <n v="1856"/>
    <n v="1130"/>
    <n v="139.19999999999999"/>
    <n v="111.36"/>
    <n v="111.36"/>
  </r>
  <r>
    <x v="0"/>
    <x v="35"/>
    <n v="1856"/>
    <n v="1129"/>
    <n v="139.19999999999999"/>
    <n v="111.36"/>
    <n v="111.36"/>
  </r>
  <r>
    <x v="0"/>
    <x v="36"/>
    <n v="1857"/>
    <n v="1129"/>
    <n v="139.27500000000001"/>
    <n v="111.42000000000002"/>
    <n v="111.42000000000002"/>
  </r>
  <r>
    <x v="0"/>
    <x v="37"/>
    <n v="1858"/>
    <n v="1130"/>
    <n v="139.35"/>
    <n v="111.48"/>
    <n v="111.48"/>
  </r>
  <r>
    <x v="0"/>
    <x v="38"/>
    <n v="1856"/>
    <n v="1130"/>
    <n v="139.19999999999999"/>
    <n v="111.36"/>
    <n v="111.36"/>
  </r>
  <r>
    <x v="0"/>
    <x v="39"/>
    <n v="1856"/>
    <n v="1130"/>
    <n v="139.19999999999999"/>
    <n v="111.36"/>
    <n v="111.36"/>
  </r>
  <r>
    <x v="0"/>
    <x v="40"/>
    <n v="1857"/>
    <n v="1130"/>
    <n v="139.27500000000001"/>
    <n v="111.42000000000002"/>
    <n v="111.42000000000002"/>
  </r>
  <r>
    <x v="0"/>
    <x v="41"/>
    <n v="1856"/>
    <n v="1130"/>
    <n v="139.19999999999999"/>
    <n v="111.36"/>
    <n v="111.36"/>
  </r>
  <r>
    <x v="0"/>
    <x v="42"/>
    <n v="1856"/>
    <n v="1131"/>
    <n v="139.19999999999999"/>
    <n v="111.36"/>
    <n v="111.36"/>
  </r>
  <r>
    <x v="0"/>
    <x v="43"/>
    <n v="1856"/>
    <n v="1130"/>
    <n v="139.19999999999999"/>
    <n v="111.36"/>
    <n v="111.36"/>
  </r>
  <r>
    <x v="0"/>
    <x v="44"/>
    <n v="1855"/>
    <n v="1131"/>
    <n v="139.125"/>
    <n v="111.30000000000001"/>
    <n v="111.30000000000001"/>
  </r>
  <r>
    <x v="0"/>
    <x v="45"/>
    <n v="1856"/>
    <n v="1130"/>
    <n v="139.19999999999999"/>
    <n v="111.36"/>
    <n v="111.36"/>
  </r>
  <r>
    <x v="0"/>
    <x v="46"/>
    <n v="1857"/>
    <n v="1131"/>
    <n v="139.27500000000001"/>
    <n v="111.42000000000002"/>
    <n v="111.42000000000002"/>
  </r>
  <r>
    <x v="0"/>
    <x v="47"/>
    <n v="1856"/>
    <n v="1131"/>
    <n v="139.19999999999999"/>
    <n v="111.36"/>
    <n v="111.36"/>
  </r>
  <r>
    <x v="0"/>
    <x v="48"/>
    <n v="1855"/>
    <n v="1130"/>
    <n v="139.125"/>
    <n v="111.30000000000001"/>
    <n v="111.30000000000001"/>
  </r>
  <r>
    <x v="0"/>
    <x v="49"/>
    <n v="1858"/>
    <n v="1130"/>
    <n v="139.35"/>
    <n v="111.48"/>
    <n v="111.48"/>
  </r>
  <r>
    <x v="0"/>
    <x v="50"/>
    <n v="1857"/>
    <n v="1130"/>
    <n v="139.27500000000001"/>
    <n v="111.42000000000002"/>
    <n v="111.42000000000002"/>
  </r>
  <r>
    <x v="0"/>
    <x v="51"/>
    <n v="1857"/>
    <n v="1130"/>
    <n v="139.27500000000001"/>
    <n v="111.42000000000002"/>
    <n v="111.42000000000002"/>
  </r>
  <r>
    <x v="0"/>
    <x v="52"/>
    <n v="1858"/>
    <n v="1130"/>
    <n v="139.35"/>
    <n v="111.48"/>
    <n v="111.48"/>
  </r>
  <r>
    <x v="0"/>
    <x v="53"/>
    <n v="1857"/>
    <n v="1130"/>
    <n v="139.27500000000001"/>
    <n v="111.42000000000002"/>
    <n v="111.42000000000002"/>
  </r>
  <r>
    <x v="1"/>
    <x v="0"/>
    <n v="2178"/>
    <n v="1138"/>
    <n v="163.35"/>
    <n v="130.68"/>
    <n v="130.68"/>
  </r>
  <r>
    <x v="1"/>
    <x v="1"/>
    <n v="2179"/>
    <n v="1138"/>
    <n v="163.42500000000001"/>
    <n v="130.74"/>
    <n v="130.74"/>
  </r>
  <r>
    <x v="1"/>
    <x v="2"/>
    <n v="2179"/>
    <n v="1139"/>
    <n v="163.42500000000001"/>
    <n v="130.74"/>
    <n v="130.74"/>
  </r>
  <r>
    <x v="1"/>
    <x v="3"/>
    <n v="2179"/>
    <n v="1138"/>
    <n v="163.42500000000001"/>
    <n v="130.74"/>
    <n v="130.74"/>
  </r>
  <r>
    <x v="1"/>
    <x v="4"/>
    <n v="2179"/>
    <n v="1139"/>
    <n v="163.42500000000001"/>
    <n v="130.74"/>
    <n v="130.74"/>
  </r>
  <r>
    <x v="1"/>
    <x v="5"/>
    <n v="2179"/>
    <n v="1139"/>
    <n v="163.42500000000001"/>
    <n v="130.74"/>
    <n v="130.74"/>
  </r>
  <r>
    <x v="1"/>
    <x v="6"/>
    <n v="2179"/>
    <n v="1138"/>
    <n v="163.42500000000001"/>
    <n v="130.74"/>
    <n v="130.74"/>
  </r>
  <r>
    <x v="1"/>
    <x v="7"/>
    <n v="2178"/>
    <n v="1139"/>
    <n v="163.35"/>
    <n v="130.68"/>
    <n v="130.68"/>
  </r>
  <r>
    <x v="1"/>
    <x v="8"/>
    <n v="2178"/>
    <n v="1138"/>
    <n v="163.35"/>
    <n v="130.68"/>
    <n v="130.68"/>
  </r>
  <r>
    <x v="1"/>
    <x v="9"/>
    <n v="2178"/>
    <n v="1139"/>
    <n v="163.35"/>
    <n v="130.68"/>
    <n v="130.68"/>
  </r>
  <r>
    <x v="1"/>
    <x v="10"/>
    <n v="2179"/>
    <n v="1137"/>
    <n v="163.42500000000001"/>
    <n v="130.74"/>
    <n v="130.74"/>
  </r>
  <r>
    <x v="1"/>
    <x v="11"/>
    <n v="2179"/>
    <n v="1139"/>
    <n v="163.42500000000001"/>
    <n v="130.74"/>
    <n v="130.74"/>
  </r>
  <r>
    <x v="1"/>
    <x v="12"/>
    <n v="2179"/>
    <n v="1138"/>
    <n v="163.42500000000001"/>
    <n v="130.74"/>
    <n v="130.74"/>
  </r>
  <r>
    <x v="1"/>
    <x v="13"/>
    <n v="2179"/>
    <n v="1139"/>
    <n v="163.42500000000001"/>
    <n v="130.74"/>
    <n v="130.74"/>
  </r>
  <r>
    <x v="1"/>
    <x v="14"/>
    <n v="2179"/>
    <n v="1137"/>
    <n v="163.42500000000001"/>
    <n v="130.74"/>
    <n v="130.74"/>
  </r>
  <r>
    <x v="1"/>
    <x v="15"/>
    <n v="2179"/>
    <n v="1141"/>
    <n v="163.42500000000001"/>
    <n v="130.74"/>
    <n v="130.74"/>
  </r>
  <r>
    <x v="1"/>
    <x v="16"/>
    <n v="2179"/>
    <n v="1139"/>
    <n v="163.42500000000001"/>
    <n v="130.74"/>
    <n v="130.74"/>
  </r>
  <r>
    <x v="1"/>
    <x v="17"/>
    <n v="2178"/>
    <n v="1139"/>
    <n v="163.35"/>
    <n v="130.68"/>
    <n v="130.68"/>
  </r>
  <r>
    <x v="1"/>
    <x v="18"/>
    <n v="2179"/>
    <n v="1138"/>
    <n v="163.42500000000001"/>
    <n v="130.74"/>
    <n v="130.74"/>
  </r>
  <r>
    <x v="1"/>
    <x v="19"/>
    <n v="2179"/>
    <n v="1138"/>
    <n v="163.42500000000001"/>
    <n v="130.74"/>
    <n v="130.74"/>
  </r>
  <r>
    <x v="1"/>
    <x v="20"/>
    <n v="2179"/>
    <n v="1139"/>
    <n v="163.42500000000001"/>
    <n v="130.74"/>
    <n v="130.74"/>
  </r>
  <r>
    <x v="1"/>
    <x v="21"/>
    <n v="2179"/>
    <n v="1139"/>
    <n v="163.42500000000001"/>
    <n v="130.74"/>
    <n v="130.74"/>
  </r>
  <r>
    <x v="1"/>
    <x v="22"/>
    <n v="2179"/>
    <n v="1138"/>
    <n v="163.42500000000001"/>
    <n v="130.74"/>
    <n v="130.74"/>
  </r>
  <r>
    <x v="1"/>
    <x v="23"/>
    <n v="2179"/>
    <n v="1138"/>
    <n v="163.42500000000001"/>
    <n v="130.74"/>
    <n v="130.74"/>
  </r>
  <r>
    <x v="1"/>
    <x v="24"/>
    <n v="2179"/>
    <n v="1140"/>
    <n v="163.42500000000001"/>
    <n v="130.74"/>
    <n v="130.74"/>
  </r>
  <r>
    <x v="1"/>
    <x v="25"/>
    <n v="2179"/>
    <n v="1139"/>
    <n v="163.42500000000001"/>
    <n v="130.74"/>
    <n v="130.74"/>
  </r>
  <r>
    <x v="1"/>
    <x v="26"/>
    <n v="2178"/>
    <n v="1137"/>
    <n v="163.35"/>
    <n v="130.68"/>
    <n v="130.68"/>
  </r>
  <r>
    <x v="1"/>
    <x v="27"/>
    <n v="2179"/>
    <n v="1139"/>
    <n v="163.42500000000001"/>
    <n v="130.74"/>
    <n v="130.74"/>
  </r>
  <r>
    <x v="1"/>
    <x v="28"/>
    <n v="2179"/>
    <n v="1138"/>
    <n v="163.42500000000001"/>
    <n v="130.74"/>
    <n v="130.74"/>
  </r>
  <r>
    <x v="1"/>
    <x v="29"/>
    <n v="2179"/>
    <n v="1136"/>
    <n v="163.42500000000001"/>
    <n v="130.74"/>
    <n v="130.74"/>
  </r>
  <r>
    <x v="1"/>
    <x v="30"/>
    <n v="2180"/>
    <n v="1136"/>
    <n v="163.5"/>
    <n v="130.80000000000001"/>
    <n v="130.80000000000001"/>
  </r>
  <r>
    <x v="1"/>
    <x v="31"/>
    <n v="2179"/>
    <n v="1137"/>
    <n v="163.42500000000001"/>
    <n v="130.74"/>
    <n v="130.74"/>
  </r>
  <r>
    <x v="1"/>
    <x v="32"/>
    <n v="2179"/>
    <n v="1136"/>
    <n v="163.42500000000001"/>
    <n v="130.74"/>
    <n v="130.74"/>
  </r>
  <r>
    <x v="1"/>
    <x v="33"/>
    <n v="2180"/>
    <n v="1136"/>
    <n v="163.5"/>
    <n v="130.80000000000001"/>
    <n v="130.80000000000001"/>
  </r>
  <r>
    <x v="1"/>
    <x v="34"/>
    <n v="2179"/>
    <n v="1138"/>
    <n v="163.42500000000001"/>
    <n v="130.74"/>
    <n v="130.74"/>
  </r>
  <r>
    <x v="1"/>
    <x v="35"/>
    <n v="2179"/>
    <n v="1139"/>
    <n v="163.42500000000001"/>
    <n v="130.74"/>
    <n v="130.74"/>
  </r>
  <r>
    <x v="1"/>
    <x v="36"/>
    <n v="2179"/>
    <n v="1136"/>
    <n v="163.42500000000001"/>
    <n v="130.74"/>
    <n v="130.74"/>
  </r>
  <r>
    <x v="1"/>
    <x v="37"/>
    <n v="2179"/>
    <n v="1137"/>
    <n v="163.42500000000001"/>
    <n v="130.74"/>
    <n v="130.74"/>
  </r>
  <r>
    <x v="1"/>
    <x v="38"/>
    <n v="2179"/>
    <n v="1137"/>
    <n v="163.42500000000001"/>
    <n v="130.74"/>
    <n v="130.74"/>
  </r>
  <r>
    <x v="1"/>
    <x v="39"/>
    <n v="2179"/>
    <n v="1137"/>
    <n v="163.42500000000001"/>
    <n v="130.74"/>
    <n v="130.74"/>
  </r>
  <r>
    <x v="1"/>
    <x v="40"/>
    <n v="2179"/>
    <n v="1137"/>
    <n v="163.42500000000001"/>
    <n v="130.74"/>
    <n v="130.74"/>
  </r>
  <r>
    <x v="1"/>
    <x v="41"/>
    <n v="2179"/>
    <n v="1136"/>
    <n v="163.42500000000001"/>
    <n v="130.74"/>
    <n v="130.74"/>
  </r>
  <r>
    <x v="1"/>
    <x v="42"/>
    <n v="2180"/>
    <n v="1136"/>
    <n v="163.5"/>
    <n v="130.80000000000001"/>
    <n v="130.80000000000001"/>
  </r>
  <r>
    <x v="1"/>
    <x v="43"/>
    <n v="2179"/>
    <n v="1136"/>
    <n v="163.42500000000001"/>
    <n v="130.74"/>
    <n v="130.74"/>
  </r>
  <r>
    <x v="1"/>
    <x v="44"/>
    <n v="2179"/>
    <n v="1137"/>
    <n v="163.42500000000001"/>
    <n v="130.74"/>
    <n v="130.74"/>
  </r>
  <r>
    <x v="1"/>
    <x v="45"/>
    <n v="2180"/>
    <n v="1138"/>
    <n v="163.5"/>
    <n v="130.80000000000001"/>
    <n v="130.80000000000001"/>
  </r>
  <r>
    <x v="1"/>
    <x v="46"/>
    <n v="2184"/>
    <n v="1137"/>
    <n v="163.80000000000001"/>
    <n v="131.04000000000002"/>
    <n v="131.04000000000002"/>
  </r>
  <r>
    <x v="1"/>
    <x v="47"/>
    <n v="2185"/>
    <n v="1138"/>
    <n v="163.875"/>
    <n v="131.1"/>
    <n v="131.1"/>
  </r>
  <r>
    <x v="1"/>
    <x v="48"/>
    <n v="2185"/>
    <n v="1137"/>
    <n v="163.875"/>
    <n v="131.1"/>
    <n v="131.1"/>
  </r>
  <r>
    <x v="1"/>
    <x v="49"/>
    <n v="2185"/>
    <n v="1137"/>
    <n v="163.875"/>
    <n v="131.1"/>
    <n v="131.1"/>
  </r>
  <r>
    <x v="1"/>
    <x v="50"/>
    <n v="2186"/>
    <n v="1137"/>
    <n v="163.95"/>
    <n v="131.16"/>
    <n v="131.16"/>
  </r>
  <r>
    <x v="1"/>
    <x v="51"/>
    <n v="2186"/>
    <n v="1138"/>
    <n v="163.95"/>
    <n v="131.16"/>
    <n v="131.16"/>
  </r>
  <r>
    <x v="1"/>
    <x v="52"/>
    <n v="2185"/>
    <n v="1137"/>
    <n v="163.875"/>
    <n v="131.1"/>
    <n v="131.1"/>
  </r>
  <r>
    <x v="1"/>
    <x v="53"/>
    <n v="2185"/>
    <n v="1136"/>
    <n v="163.875"/>
    <n v="131.1"/>
    <n v="131.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2">
  <r>
    <x v="0"/>
    <n v="119"/>
    <x v="0"/>
    <n v="1909"/>
    <n v="1142"/>
    <n v="114.53999999999999"/>
    <n v="91.632000000000005"/>
    <n v="91.632000000000005"/>
  </r>
  <r>
    <x v="0"/>
    <n v="119"/>
    <x v="1"/>
    <n v="1909"/>
    <n v="1141"/>
    <n v="143.17500000000001"/>
    <n v="114.54000000000002"/>
    <n v="114.54000000000002"/>
  </r>
  <r>
    <x v="0"/>
    <n v="119"/>
    <x v="2"/>
    <n v="1914"/>
    <n v="1141"/>
    <n v="143.55000000000001"/>
    <n v="114.84000000000002"/>
    <n v="114.84000000000002"/>
  </r>
  <r>
    <x v="0"/>
    <n v="119"/>
    <x v="3"/>
    <n v="1911"/>
    <n v="1141"/>
    <n v="143.32499999999999"/>
    <n v="114.66"/>
    <n v="114.66"/>
  </r>
  <r>
    <x v="0"/>
    <n v="119"/>
    <x v="4"/>
    <n v="1915"/>
    <n v="1142"/>
    <n v="143.625"/>
    <n v="114.9"/>
    <n v="114.9"/>
  </r>
  <r>
    <x v="0"/>
    <n v="119"/>
    <x v="5"/>
    <n v="1906"/>
    <n v="1141"/>
    <n v="142.94999999999999"/>
    <n v="114.36"/>
    <n v="114.36"/>
  </r>
  <r>
    <x v="0"/>
    <n v="119"/>
    <x v="6"/>
    <n v="1902"/>
    <n v="1141"/>
    <n v="142.65"/>
    <n v="114.12"/>
    <n v="114.12"/>
  </r>
  <r>
    <x v="0"/>
    <n v="119"/>
    <x v="7"/>
    <n v="1909"/>
    <n v="1141"/>
    <n v="143.17500000000001"/>
    <n v="114.54000000000002"/>
    <n v="114.54000000000002"/>
  </r>
  <r>
    <x v="0"/>
    <n v="119"/>
    <x v="8"/>
    <n v="1908"/>
    <n v="1142"/>
    <n v="143.1"/>
    <n v="114.48"/>
    <n v="114.48"/>
  </r>
  <r>
    <x v="0"/>
    <n v="119"/>
    <x v="9"/>
    <n v="1911"/>
    <n v="1142"/>
    <n v="143.32499999999999"/>
    <n v="114.66"/>
    <n v="114.66"/>
  </r>
  <r>
    <x v="0"/>
    <n v="119"/>
    <x v="10"/>
    <n v="1906"/>
    <n v="1141"/>
    <n v="142.94999999999999"/>
    <n v="114.36"/>
    <n v="114.36"/>
  </r>
  <r>
    <x v="0"/>
    <n v="119"/>
    <x v="11"/>
    <n v="1900"/>
    <n v="1141"/>
    <n v="142.5"/>
    <n v="114"/>
    <n v="114"/>
  </r>
  <r>
    <x v="0"/>
    <n v="119"/>
    <x v="12"/>
    <n v="1898"/>
    <n v="1142"/>
    <n v="142.35"/>
    <n v="113.88"/>
    <n v="113.88"/>
  </r>
  <r>
    <x v="0"/>
    <n v="119"/>
    <x v="13"/>
    <n v="1910"/>
    <n v="1140"/>
    <n v="143.25"/>
    <n v="114.60000000000001"/>
    <n v="114.60000000000001"/>
  </r>
  <r>
    <x v="0"/>
    <n v="119"/>
    <x v="14"/>
    <n v="1904"/>
    <n v="1141"/>
    <n v="142.80000000000001"/>
    <n v="114.24000000000001"/>
    <n v="114.24000000000001"/>
  </r>
  <r>
    <x v="0"/>
    <n v="119"/>
    <x v="15"/>
    <n v="1908"/>
    <n v="1138"/>
    <n v="143.1"/>
    <n v="114.48"/>
    <n v="114.48"/>
  </r>
  <r>
    <x v="0"/>
    <n v="119"/>
    <x v="16"/>
    <n v="1909"/>
    <n v="1138"/>
    <n v="143.17500000000001"/>
    <n v="114.54000000000002"/>
    <n v="114.54000000000002"/>
  </r>
  <r>
    <x v="0"/>
    <n v="119"/>
    <x v="17"/>
    <n v="1909"/>
    <n v="1140"/>
    <n v="143.17500000000001"/>
    <n v="114.54000000000002"/>
    <n v="114.54000000000002"/>
  </r>
  <r>
    <x v="0"/>
    <n v="119"/>
    <x v="18"/>
    <n v="1911"/>
    <n v="1140"/>
    <n v="143.32499999999999"/>
    <n v="114.66"/>
    <n v="114.66"/>
  </r>
  <r>
    <x v="0"/>
    <n v="119"/>
    <x v="19"/>
    <n v="1904"/>
    <n v="1139"/>
    <n v="142.80000000000001"/>
    <n v="114.24000000000001"/>
    <n v="114.24000000000001"/>
  </r>
  <r>
    <x v="0"/>
    <n v="119"/>
    <x v="20"/>
    <n v="1912"/>
    <n v="1138"/>
    <n v="143.4"/>
    <n v="114.72000000000001"/>
    <n v="114.72000000000001"/>
  </r>
  <r>
    <x v="0"/>
    <n v="119"/>
    <x v="21"/>
    <n v="1907"/>
    <n v="1139"/>
    <n v="143.02500000000001"/>
    <n v="114.42000000000002"/>
    <n v="114.42000000000002"/>
  </r>
  <r>
    <x v="0"/>
    <n v="119"/>
    <x v="22"/>
    <n v="1908"/>
    <n v="1139"/>
    <n v="143.1"/>
    <n v="114.48"/>
    <n v="114.48"/>
  </r>
  <r>
    <x v="0"/>
    <n v="119"/>
    <x v="23"/>
    <n v="1901"/>
    <n v="1140"/>
    <n v="142.57499999999999"/>
    <n v="114.06"/>
    <n v="114.06"/>
  </r>
  <r>
    <x v="0"/>
    <n v="119"/>
    <x v="24"/>
    <n v="1911"/>
    <n v="1139"/>
    <n v="143.32499999999999"/>
    <n v="114.66"/>
    <n v="114.66"/>
  </r>
  <r>
    <x v="0"/>
    <n v="119"/>
    <x v="25"/>
    <n v="1905"/>
    <n v="1138"/>
    <n v="142.875"/>
    <n v="114.30000000000001"/>
    <n v="114.30000000000001"/>
  </r>
  <r>
    <x v="0"/>
    <n v="119"/>
    <x v="26"/>
    <n v="1907"/>
    <n v="1137"/>
    <n v="143.02500000000001"/>
    <n v="114.42000000000002"/>
    <n v="114.42000000000002"/>
  </r>
  <r>
    <x v="0"/>
    <n v="119"/>
    <x v="27"/>
    <n v="1909"/>
    <n v="1137"/>
    <n v="143.17500000000001"/>
    <n v="114.54000000000002"/>
    <n v="114.54000000000002"/>
  </r>
  <r>
    <x v="0"/>
    <n v="119"/>
    <x v="28"/>
    <n v="1914"/>
    <n v="1138"/>
    <n v="143.55000000000001"/>
    <n v="114.84000000000002"/>
    <n v="114.84000000000002"/>
  </r>
  <r>
    <x v="0"/>
    <n v="119"/>
    <x v="29"/>
    <n v="1908"/>
    <n v="1137"/>
    <n v="143.1"/>
    <n v="114.48"/>
    <n v="114.48"/>
  </r>
  <r>
    <x v="0"/>
    <n v="119"/>
    <x v="30"/>
    <n v="1909"/>
    <n v="1137"/>
    <n v="143.17500000000001"/>
    <n v="114.54000000000002"/>
    <n v="114.54000000000002"/>
  </r>
  <r>
    <x v="0"/>
    <n v="119"/>
    <x v="31"/>
    <n v="1913"/>
    <n v="1138"/>
    <n v="143.47499999999999"/>
    <n v="114.78"/>
    <n v="114.78"/>
  </r>
  <r>
    <x v="0"/>
    <n v="119"/>
    <x v="32"/>
    <n v="1911"/>
    <n v="1141"/>
    <n v="143.32499999999999"/>
    <n v="114.66"/>
    <n v="114.66"/>
  </r>
  <r>
    <x v="0"/>
    <n v="119"/>
    <x v="33"/>
    <n v="1910"/>
    <n v="1140"/>
    <n v="143.25"/>
    <n v="114.60000000000001"/>
    <n v="114.60000000000001"/>
  </r>
  <r>
    <x v="0"/>
    <n v="119"/>
    <x v="34"/>
    <n v="1904"/>
    <n v="1140"/>
    <n v="142.80000000000001"/>
    <n v="114.24000000000001"/>
    <n v="114.24000000000001"/>
  </r>
  <r>
    <x v="0"/>
    <n v="119"/>
    <x v="35"/>
    <n v="1909"/>
    <n v="1140"/>
    <n v="143.17500000000001"/>
    <n v="114.54000000000002"/>
    <n v="114.54000000000002"/>
  </r>
  <r>
    <x v="0"/>
    <n v="119"/>
    <x v="36"/>
    <n v="1908"/>
    <n v="1140"/>
    <n v="143.1"/>
    <n v="114.48"/>
    <n v="114.48"/>
  </r>
  <r>
    <x v="0"/>
    <n v="119"/>
    <x v="37"/>
    <n v="1901"/>
    <n v="1140"/>
    <n v="142.57499999999999"/>
    <n v="114.06"/>
    <n v="114.06"/>
  </r>
  <r>
    <x v="0"/>
    <n v="119"/>
    <x v="38"/>
    <n v="1896"/>
    <n v="1140"/>
    <n v="142.19999999999999"/>
    <n v="113.75999999999999"/>
    <n v="113.75999999999999"/>
  </r>
  <r>
    <x v="0"/>
    <n v="119"/>
    <x v="39"/>
    <n v="1895"/>
    <n v="1140"/>
    <n v="142.125"/>
    <n v="113.7"/>
    <n v="113.7"/>
  </r>
  <r>
    <x v="0"/>
    <n v="119"/>
    <x v="40"/>
    <n v="1897"/>
    <n v="1140"/>
    <n v="142.27500000000001"/>
    <n v="113.82000000000001"/>
    <n v="113.82000000000001"/>
  </r>
  <r>
    <x v="0"/>
    <n v="119"/>
    <x v="41"/>
    <n v="1894"/>
    <n v="1139"/>
    <n v="142.05000000000001"/>
    <n v="113.64000000000001"/>
    <n v="113.64000000000001"/>
  </r>
  <r>
    <x v="0"/>
    <n v="119"/>
    <x v="42"/>
    <n v="1893"/>
    <n v="1140"/>
    <n v="141.97499999999999"/>
    <n v="113.58"/>
    <n v="113.58"/>
  </r>
  <r>
    <x v="0"/>
    <n v="119"/>
    <x v="43"/>
    <n v="1893"/>
    <n v="1140"/>
    <n v="141.97499999999999"/>
    <n v="113.58"/>
    <n v="113.58"/>
  </r>
  <r>
    <x v="0"/>
    <n v="119"/>
    <x v="44"/>
    <n v="1893"/>
    <n v="1137"/>
    <n v="141.97499999999999"/>
    <n v="113.58"/>
    <n v="113.58"/>
  </r>
  <r>
    <x v="0"/>
    <n v="119"/>
    <x v="45"/>
    <n v="1891"/>
    <n v="1140"/>
    <n v="141.82499999999999"/>
    <n v="113.46"/>
    <n v="113.46"/>
  </r>
  <r>
    <x v="0"/>
    <n v="119"/>
    <x v="46"/>
    <n v="1892"/>
    <n v="1139"/>
    <n v="141.9"/>
    <n v="113.52000000000001"/>
    <n v="113.52000000000001"/>
  </r>
  <r>
    <x v="0"/>
    <n v="119"/>
    <x v="47"/>
    <n v="1895"/>
    <n v="1139"/>
    <n v="142.125"/>
    <n v="113.7"/>
    <n v="113.7"/>
  </r>
  <r>
    <x v="0"/>
    <n v="119"/>
    <x v="48"/>
    <n v="1889"/>
    <n v="1141"/>
    <n v="141.67500000000001"/>
    <n v="113.34000000000002"/>
    <n v="113.34000000000002"/>
  </r>
  <r>
    <x v="0"/>
    <n v="119"/>
    <x v="49"/>
    <n v="1889"/>
    <n v="1140"/>
    <n v="141.67500000000001"/>
    <n v="113.34000000000002"/>
    <n v="113.34000000000002"/>
  </r>
  <r>
    <x v="0"/>
    <n v="119"/>
    <x v="50"/>
    <n v="1895"/>
    <n v="1139"/>
    <n v="142.125"/>
    <n v="113.7"/>
    <n v="113.7"/>
  </r>
  <r>
    <x v="0"/>
    <n v="119"/>
    <x v="51"/>
    <n v="1893"/>
    <n v="1139"/>
    <n v="141.97499999999999"/>
    <n v="113.58"/>
    <n v="113.58"/>
  </r>
  <r>
    <x v="0"/>
    <n v="119"/>
    <x v="52"/>
    <n v="1896"/>
    <n v="1140"/>
    <n v="142.19999999999999"/>
    <n v="113.75999999999999"/>
    <n v="113.75999999999999"/>
  </r>
  <r>
    <x v="0"/>
    <n v="119"/>
    <x v="53"/>
    <n v="1888"/>
    <n v="1140"/>
    <n v="141.6"/>
    <n v="113.28"/>
    <n v="113.28"/>
  </r>
  <r>
    <x v="0"/>
    <n v="119"/>
    <x v="54"/>
    <n v="1889"/>
    <n v="1140"/>
    <n v="141.67500000000001"/>
    <n v="113.34000000000002"/>
    <n v="113.34000000000002"/>
  </r>
  <r>
    <x v="0"/>
    <n v="119"/>
    <x v="55"/>
    <n v="1894"/>
    <n v="1140"/>
    <n v="142.05000000000001"/>
    <n v="113.64000000000001"/>
    <n v="113.64000000000001"/>
  </r>
  <r>
    <x v="0"/>
    <n v="119"/>
    <x v="56"/>
    <n v="1891"/>
    <n v="1139"/>
    <n v="141.82499999999999"/>
    <n v="113.46"/>
    <n v="113.46"/>
  </r>
  <r>
    <x v="0"/>
    <n v="119"/>
    <x v="57"/>
    <n v="1893"/>
    <n v="1140"/>
    <n v="141.97499999999999"/>
    <n v="113.58"/>
    <n v="113.58"/>
  </r>
  <r>
    <x v="0"/>
    <n v="119"/>
    <x v="58"/>
    <n v="1893"/>
    <n v="1137"/>
    <n v="141.97499999999999"/>
    <n v="113.58"/>
    <n v="113.58"/>
  </r>
  <r>
    <x v="0"/>
    <n v="119"/>
    <x v="59"/>
    <n v="1891"/>
    <n v="1137"/>
    <n v="141.82499999999999"/>
    <n v="113.46"/>
    <n v="113.46"/>
  </r>
  <r>
    <x v="0"/>
    <n v="119"/>
    <x v="60"/>
    <n v="1896"/>
    <n v="1139"/>
    <n v="142.19999999999999"/>
    <n v="113.75999999999999"/>
    <n v="113.75999999999999"/>
  </r>
  <r>
    <x v="0"/>
    <n v="119"/>
    <x v="61"/>
    <n v="1894"/>
    <n v="1137"/>
    <n v="142.05000000000001"/>
    <n v="113.64000000000001"/>
    <n v="113.64000000000001"/>
  </r>
  <r>
    <x v="0"/>
    <n v="119"/>
    <x v="62"/>
    <n v="1894"/>
    <n v="1137"/>
    <n v="142.05000000000001"/>
    <n v="113.64000000000001"/>
    <n v="113.64000000000001"/>
  </r>
  <r>
    <x v="0"/>
    <n v="119"/>
    <x v="63"/>
    <n v="1896"/>
    <n v="1141"/>
    <n v="142.19999999999999"/>
    <n v="113.75999999999999"/>
    <n v="113.75999999999999"/>
  </r>
  <r>
    <x v="0"/>
    <n v="119"/>
    <x v="64"/>
    <n v="1899"/>
    <n v="1138"/>
    <n v="142.42500000000001"/>
    <n v="113.94000000000001"/>
    <n v="113.94000000000001"/>
  </r>
  <r>
    <x v="0"/>
    <n v="119"/>
    <x v="65"/>
    <n v="1897"/>
    <n v="1140"/>
    <n v="142.27500000000001"/>
    <n v="113.82000000000001"/>
    <n v="113.82000000000001"/>
  </r>
  <r>
    <x v="0"/>
    <n v="119"/>
    <x v="66"/>
    <n v="1899"/>
    <n v="1141"/>
    <n v="142.42500000000001"/>
    <n v="113.94000000000001"/>
    <n v="113.94000000000001"/>
  </r>
  <r>
    <x v="0"/>
    <n v="119"/>
    <x v="67"/>
    <n v="1900"/>
    <n v="1139"/>
    <n v="142.5"/>
    <n v="114"/>
    <n v="114"/>
  </r>
  <r>
    <x v="0"/>
    <n v="119"/>
    <x v="68"/>
    <n v="1892"/>
    <n v="1138"/>
    <n v="141.9"/>
    <n v="113.52000000000001"/>
    <n v="113.52000000000001"/>
  </r>
  <r>
    <x v="0"/>
    <n v="119"/>
    <x v="69"/>
    <n v="1896"/>
    <n v="1140"/>
    <n v="142.19999999999999"/>
    <n v="113.75999999999999"/>
    <n v="113.75999999999999"/>
  </r>
  <r>
    <x v="0"/>
    <n v="119"/>
    <x v="70"/>
    <n v="1897"/>
    <n v="1137"/>
    <n v="142.27500000000001"/>
    <n v="113.82000000000001"/>
    <n v="113.82000000000001"/>
  </r>
  <r>
    <x v="0"/>
    <n v="119"/>
    <x v="71"/>
    <n v="1893"/>
    <n v="1140"/>
    <n v="141.97499999999999"/>
    <n v="113.58"/>
    <n v="113.58"/>
  </r>
  <r>
    <x v="0"/>
    <n v="119"/>
    <x v="72"/>
    <n v="1888"/>
    <n v="1139"/>
    <n v="141.6"/>
    <n v="113.28"/>
    <n v="113.28"/>
  </r>
  <r>
    <x v="0"/>
    <n v="119"/>
    <x v="73"/>
    <n v="1895"/>
    <n v="1139"/>
    <n v="142.125"/>
    <n v="113.7"/>
    <n v="113.7"/>
  </r>
  <r>
    <x v="0"/>
    <n v="119"/>
    <x v="74"/>
    <n v="1891"/>
    <n v="1138"/>
    <n v="141.82499999999999"/>
    <n v="113.46"/>
    <n v="113.46"/>
  </r>
  <r>
    <x v="0"/>
    <n v="119"/>
    <x v="75"/>
    <n v="1890"/>
    <n v="1138"/>
    <n v="141.75"/>
    <n v="113.4"/>
    <n v="113.4"/>
  </r>
  <r>
    <x v="0"/>
    <n v="119"/>
    <x v="76"/>
    <n v="1889"/>
    <n v="1139"/>
    <n v="141.67500000000001"/>
    <n v="113.34000000000002"/>
    <n v="113.34000000000002"/>
  </r>
  <r>
    <x v="0"/>
    <n v="119"/>
    <x v="77"/>
    <n v="1892"/>
    <n v="1139"/>
    <n v="141.9"/>
    <n v="113.52000000000001"/>
    <n v="113.52000000000001"/>
  </r>
  <r>
    <x v="0"/>
    <n v="119"/>
    <x v="78"/>
    <n v="1889"/>
    <n v="1138"/>
    <n v="141.67500000000001"/>
    <n v="113.34000000000002"/>
    <n v="113.34000000000002"/>
  </r>
  <r>
    <x v="0"/>
    <n v="119"/>
    <x v="79"/>
    <n v="1893"/>
    <n v="1139"/>
    <n v="141.97499999999999"/>
    <n v="113.58"/>
    <n v="113.58"/>
  </r>
  <r>
    <x v="0"/>
    <n v="119"/>
    <x v="80"/>
    <n v="1892"/>
    <n v="1139"/>
    <n v="141.9"/>
    <n v="113.52000000000001"/>
    <n v="113.52000000000001"/>
  </r>
  <r>
    <x v="0"/>
    <n v="119"/>
    <x v="81"/>
    <n v="1892"/>
    <n v="1141"/>
    <n v="141.9"/>
    <n v="113.52000000000001"/>
    <n v="113.52000000000001"/>
  </r>
  <r>
    <x v="0"/>
    <n v="119"/>
    <x v="82"/>
    <n v="1892"/>
    <n v="1140"/>
    <n v="141.9"/>
    <n v="113.52000000000001"/>
    <n v="113.52000000000001"/>
  </r>
  <r>
    <x v="0"/>
    <n v="119"/>
    <x v="83"/>
    <n v="1892"/>
    <n v="1139"/>
    <n v="141.9"/>
    <n v="113.52000000000001"/>
    <n v="113.52000000000001"/>
  </r>
  <r>
    <x v="0"/>
    <n v="119"/>
    <x v="84"/>
    <n v="1891"/>
    <n v="1140"/>
    <n v="141.82499999999999"/>
    <n v="113.46"/>
    <n v="113.46"/>
  </r>
  <r>
    <x v="0"/>
    <n v="119"/>
    <x v="85"/>
    <n v="1895"/>
    <n v="1139"/>
    <n v="142.125"/>
    <n v="113.7"/>
    <n v="113.7"/>
  </r>
  <r>
    <x v="0"/>
    <n v="119"/>
    <x v="86"/>
    <n v="1887"/>
    <n v="1139"/>
    <n v="141.52500000000001"/>
    <n v="113.22000000000001"/>
    <n v="113.22000000000001"/>
  </r>
  <r>
    <x v="0"/>
    <n v="119"/>
    <x v="87"/>
    <n v="1893"/>
    <n v="1139"/>
    <n v="141.97499999999999"/>
    <n v="113.58"/>
    <n v="113.58"/>
  </r>
  <r>
    <x v="0"/>
    <n v="119"/>
    <x v="88"/>
    <n v="1893"/>
    <n v="1138"/>
    <n v="141.97499999999999"/>
    <n v="113.58"/>
    <n v="113.58"/>
  </r>
  <r>
    <x v="0"/>
    <n v="119"/>
    <x v="89"/>
    <n v="1891"/>
    <n v="1138"/>
    <n v="141.82499999999999"/>
    <n v="113.46"/>
    <n v="113.46"/>
  </r>
  <r>
    <x v="0"/>
    <n v="119"/>
    <x v="90"/>
    <n v="1890"/>
    <n v="1140"/>
    <n v="141.75"/>
    <n v="113.4"/>
    <n v="113.4"/>
  </r>
  <r>
    <x v="0"/>
    <n v="119"/>
    <x v="91"/>
    <n v="1892"/>
    <n v="1140"/>
    <n v="141.9"/>
    <n v="113.52000000000001"/>
    <n v="113.52000000000001"/>
  </r>
  <r>
    <x v="0"/>
    <n v="119"/>
    <x v="92"/>
    <n v="1891"/>
    <n v="1140"/>
    <n v="141.82499999999999"/>
    <n v="113.46"/>
    <n v="113.46"/>
  </r>
  <r>
    <x v="0"/>
    <n v="119"/>
    <x v="93"/>
    <n v="1892"/>
    <n v="1139"/>
    <n v="141.9"/>
    <n v="113.52000000000001"/>
    <n v="113.52000000000001"/>
  </r>
  <r>
    <x v="0"/>
    <n v="119"/>
    <x v="94"/>
    <n v="1891"/>
    <n v="1139"/>
    <n v="141.82499999999999"/>
    <n v="113.46"/>
    <n v="113.46"/>
  </r>
  <r>
    <x v="0"/>
    <n v="119"/>
    <x v="95"/>
    <n v="1890"/>
    <n v="1139"/>
    <n v="141.75"/>
    <n v="113.4"/>
    <n v="113.4"/>
  </r>
  <r>
    <x v="0"/>
    <n v="119"/>
    <x v="96"/>
    <n v="1892"/>
    <n v="1138"/>
    <n v="141.9"/>
    <n v="113.52000000000001"/>
    <n v="113.52000000000001"/>
  </r>
  <r>
    <x v="0"/>
    <n v="119"/>
    <x v="97"/>
    <n v="1892"/>
    <n v="1138"/>
    <n v="141.9"/>
    <n v="113.52000000000001"/>
    <n v="113.52000000000001"/>
  </r>
  <r>
    <x v="0"/>
    <n v="119"/>
    <x v="98"/>
    <n v="1892"/>
    <n v="1139"/>
    <n v="141.9"/>
    <n v="113.52000000000001"/>
    <n v="113.52000000000001"/>
  </r>
  <r>
    <x v="0"/>
    <n v="119"/>
    <x v="99"/>
    <n v="1892"/>
    <n v="1137"/>
    <n v="141.9"/>
    <n v="113.52000000000001"/>
    <n v="113.52000000000001"/>
  </r>
  <r>
    <x v="0"/>
    <n v="119"/>
    <x v="100"/>
    <n v="1892"/>
    <n v="1137"/>
    <n v="141.9"/>
    <n v="113.52000000000001"/>
    <n v="113.52000000000001"/>
  </r>
  <r>
    <x v="0"/>
    <n v="119"/>
    <x v="101"/>
    <n v="1892"/>
    <n v="1139"/>
    <n v="141.9"/>
    <n v="113.52000000000001"/>
    <n v="113.52000000000001"/>
  </r>
  <r>
    <x v="0"/>
    <n v="119"/>
    <x v="102"/>
    <n v="1893"/>
    <n v="1138"/>
    <n v="141.97499999999999"/>
    <n v="113.58"/>
    <n v="113.58"/>
  </r>
  <r>
    <x v="0"/>
    <n v="119"/>
    <x v="103"/>
    <n v="1887"/>
    <n v="1140"/>
    <n v="141.52500000000001"/>
    <n v="113.22000000000001"/>
    <n v="113.22000000000001"/>
  </r>
  <r>
    <x v="0"/>
    <n v="119"/>
    <x v="104"/>
    <n v="1889"/>
    <n v="1139"/>
    <n v="141.67500000000001"/>
    <n v="113.34000000000002"/>
    <n v="113.34000000000002"/>
  </r>
  <r>
    <x v="0"/>
    <n v="119"/>
    <x v="105"/>
    <n v="1890"/>
    <n v="1139"/>
    <n v="141.75"/>
    <n v="113.4"/>
    <n v="113.4"/>
  </r>
  <r>
    <x v="0"/>
    <n v="119"/>
    <x v="106"/>
    <n v="1891"/>
    <n v="1140"/>
    <n v="141.82499999999999"/>
    <n v="113.46"/>
    <n v="113.46"/>
  </r>
  <r>
    <x v="0"/>
    <n v="119"/>
    <x v="107"/>
    <n v="1894"/>
    <n v="1139"/>
    <n v="142.05000000000001"/>
    <n v="113.64000000000001"/>
    <n v="113.64000000000001"/>
  </r>
  <r>
    <x v="0"/>
    <n v="119"/>
    <x v="108"/>
    <n v="1896"/>
    <n v="1139"/>
    <n v="142.19999999999999"/>
    <n v="113.75999999999999"/>
    <n v="113.75999999999999"/>
  </r>
  <r>
    <x v="0"/>
    <n v="119"/>
    <x v="109"/>
    <n v="1893"/>
    <n v="1139"/>
    <n v="141.97499999999999"/>
    <n v="113.58"/>
    <n v="113.58"/>
  </r>
  <r>
    <x v="0"/>
    <n v="119"/>
    <x v="110"/>
    <n v="1892"/>
    <n v="1140"/>
    <n v="141.9"/>
    <n v="113.52000000000001"/>
    <n v="113.52000000000001"/>
  </r>
  <r>
    <x v="0"/>
    <n v="119"/>
    <x v="111"/>
    <n v="1892"/>
    <n v="1139"/>
    <n v="141.9"/>
    <n v="113.52000000000001"/>
    <n v="113.52000000000001"/>
  </r>
  <r>
    <x v="0"/>
    <n v="119"/>
    <x v="112"/>
    <n v="1892"/>
    <n v="1139"/>
    <n v="141.9"/>
    <n v="113.52000000000001"/>
    <n v="113.52000000000001"/>
  </r>
  <r>
    <x v="0"/>
    <n v="119"/>
    <x v="113"/>
    <n v="1891"/>
    <n v="1140"/>
    <n v="141.82499999999999"/>
    <n v="113.46"/>
    <n v="113.46"/>
  </r>
  <r>
    <x v="0"/>
    <n v="119"/>
    <x v="114"/>
    <n v="1889"/>
    <n v="1139"/>
    <n v="141.67500000000001"/>
    <n v="113.34000000000002"/>
    <n v="113.34000000000002"/>
  </r>
  <r>
    <x v="0"/>
    <n v="119"/>
    <x v="115"/>
    <n v="1893"/>
    <n v="1139"/>
    <n v="141.97499999999999"/>
    <n v="113.58"/>
    <n v="113.58"/>
  </r>
  <r>
    <x v="0"/>
    <n v="119"/>
    <x v="116"/>
    <n v="1893"/>
    <n v="1139"/>
    <n v="141.97499999999999"/>
    <n v="113.58"/>
    <n v="113.58"/>
  </r>
  <r>
    <x v="0"/>
    <n v="119"/>
    <x v="117"/>
    <n v="1808"/>
    <n v="1141"/>
    <n v="135.6"/>
    <n v="108.48"/>
    <n v="108.48"/>
  </r>
  <r>
    <x v="0"/>
    <n v="119"/>
    <x v="118"/>
    <n v="1691"/>
    <n v="1139"/>
    <n v="126.825"/>
    <n v="101.46000000000001"/>
    <n v="101.46000000000001"/>
  </r>
  <r>
    <x v="1"/>
    <n v="119"/>
    <x v="0"/>
    <n v="2203"/>
    <n v="1126"/>
    <n v="165.22499999999999"/>
    <n v="132.18"/>
    <n v="132.18"/>
  </r>
  <r>
    <x v="1"/>
    <n v="119"/>
    <x v="1"/>
    <n v="2207"/>
    <n v="1126"/>
    <n v="165.52500000000001"/>
    <n v="132.42000000000002"/>
    <n v="132.42000000000002"/>
  </r>
  <r>
    <x v="1"/>
    <n v="119"/>
    <x v="2"/>
    <n v="2210"/>
    <n v="1126"/>
    <n v="165.75"/>
    <n v="132.6"/>
    <n v="132.6"/>
  </r>
  <r>
    <x v="1"/>
    <n v="119"/>
    <x v="3"/>
    <n v="2209"/>
    <n v="1125"/>
    <n v="165.67500000000001"/>
    <n v="132.54000000000002"/>
    <n v="132.54000000000002"/>
  </r>
  <r>
    <x v="1"/>
    <n v="119"/>
    <x v="4"/>
    <n v="2209"/>
    <n v="1125"/>
    <n v="165.67500000000001"/>
    <n v="132.54000000000002"/>
    <n v="132.54000000000002"/>
  </r>
  <r>
    <x v="1"/>
    <n v="119"/>
    <x v="5"/>
    <n v="2208"/>
    <n v="1125"/>
    <n v="165.6"/>
    <n v="132.47999999999999"/>
    <n v="132.47999999999999"/>
  </r>
  <r>
    <x v="1"/>
    <n v="119"/>
    <x v="6"/>
    <n v="2207"/>
    <n v="1125"/>
    <n v="165.52500000000001"/>
    <n v="132.42000000000002"/>
    <n v="132.42000000000002"/>
  </r>
  <r>
    <x v="1"/>
    <n v="119"/>
    <x v="7"/>
    <n v="2211"/>
    <n v="1125"/>
    <n v="165.82499999999999"/>
    <n v="132.66"/>
    <n v="132.66"/>
  </r>
  <r>
    <x v="1"/>
    <n v="119"/>
    <x v="8"/>
    <n v="2209"/>
    <n v="1126"/>
    <n v="165.67500000000001"/>
    <n v="132.54000000000002"/>
    <n v="132.54000000000002"/>
  </r>
  <r>
    <x v="1"/>
    <n v="119"/>
    <x v="9"/>
    <n v="2208"/>
    <n v="1125"/>
    <n v="165.6"/>
    <n v="132.47999999999999"/>
    <n v="132.47999999999999"/>
  </r>
  <r>
    <x v="1"/>
    <n v="119"/>
    <x v="10"/>
    <n v="2207"/>
    <n v="1125"/>
    <n v="165.52500000000001"/>
    <n v="132.42000000000002"/>
    <n v="132.42000000000002"/>
  </r>
  <r>
    <x v="1"/>
    <n v="119"/>
    <x v="11"/>
    <n v="2209"/>
    <n v="1125"/>
    <n v="165.67500000000001"/>
    <n v="132.54000000000002"/>
    <n v="132.54000000000002"/>
  </r>
  <r>
    <x v="1"/>
    <n v="119"/>
    <x v="12"/>
    <n v="2209"/>
    <n v="1124"/>
    <n v="165.67500000000001"/>
    <n v="132.54000000000002"/>
    <n v="132.54000000000002"/>
  </r>
  <r>
    <x v="1"/>
    <n v="119"/>
    <x v="13"/>
    <n v="2209"/>
    <n v="1124"/>
    <n v="165.67500000000001"/>
    <n v="132.54000000000002"/>
    <n v="132.54000000000002"/>
  </r>
  <r>
    <x v="1"/>
    <n v="119"/>
    <x v="14"/>
    <n v="2210"/>
    <n v="1124"/>
    <n v="165.75"/>
    <n v="132.6"/>
    <n v="132.6"/>
  </r>
  <r>
    <x v="1"/>
    <n v="119"/>
    <x v="15"/>
    <n v="2210"/>
    <n v="1123"/>
    <n v="165.75"/>
    <n v="132.6"/>
    <n v="132.6"/>
  </r>
  <r>
    <x v="1"/>
    <n v="119"/>
    <x v="16"/>
    <n v="2210"/>
    <n v="1122"/>
    <n v="165.75"/>
    <n v="132.6"/>
    <n v="132.6"/>
  </r>
  <r>
    <x v="1"/>
    <n v="119"/>
    <x v="17"/>
    <n v="2211"/>
    <n v="1122"/>
    <n v="165.82499999999999"/>
    <n v="132.66"/>
    <n v="132.66"/>
  </r>
  <r>
    <x v="1"/>
    <n v="119"/>
    <x v="18"/>
    <n v="2210"/>
    <n v="1123"/>
    <n v="165.75"/>
    <n v="132.6"/>
    <n v="132.6"/>
  </r>
  <r>
    <x v="1"/>
    <n v="119"/>
    <x v="19"/>
    <n v="2209"/>
    <n v="1122"/>
    <n v="165.67500000000001"/>
    <n v="132.54000000000002"/>
    <n v="132.54000000000002"/>
  </r>
  <r>
    <x v="1"/>
    <n v="119"/>
    <x v="20"/>
    <n v="2210"/>
    <n v="1123"/>
    <n v="165.75"/>
    <n v="132.6"/>
    <n v="132.6"/>
  </r>
  <r>
    <x v="1"/>
    <n v="119"/>
    <x v="21"/>
    <n v="2214"/>
    <n v="1123"/>
    <n v="166.05"/>
    <n v="132.84"/>
    <n v="132.84"/>
  </r>
  <r>
    <x v="1"/>
    <n v="119"/>
    <x v="22"/>
    <n v="2210"/>
    <n v="1123"/>
    <n v="165.75"/>
    <n v="132.6"/>
    <n v="132.6"/>
  </r>
  <r>
    <x v="1"/>
    <n v="119"/>
    <x v="23"/>
    <n v="2209"/>
    <n v="1123"/>
    <n v="165.67500000000001"/>
    <n v="132.54000000000002"/>
    <n v="132.54000000000002"/>
  </r>
  <r>
    <x v="1"/>
    <n v="119"/>
    <x v="24"/>
    <n v="2210"/>
    <n v="1123"/>
    <n v="165.75"/>
    <n v="132.6"/>
    <n v="132.6"/>
  </r>
  <r>
    <x v="1"/>
    <n v="119"/>
    <x v="25"/>
    <n v="2211"/>
    <n v="1123"/>
    <n v="165.82499999999999"/>
    <n v="132.66"/>
    <n v="132.66"/>
  </r>
  <r>
    <x v="1"/>
    <n v="119"/>
    <x v="26"/>
    <n v="2210"/>
    <n v="1122"/>
    <n v="165.75"/>
    <n v="132.6"/>
    <n v="132.6"/>
  </r>
  <r>
    <x v="1"/>
    <n v="119"/>
    <x v="27"/>
    <n v="2209"/>
    <n v="1123"/>
    <n v="165.67500000000001"/>
    <n v="132.54000000000002"/>
    <n v="132.54000000000002"/>
  </r>
  <r>
    <x v="1"/>
    <n v="119"/>
    <x v="28"/>
    <n v="2208"/>
    <n v="1121"/>
    <n v="165.6"/>
    <n v="132.47999999999999"/>
    <n v="132.47999999999999"/>
  </r>
  <r>
    <x v="1"/>
    <n v="119"/>
    <x v="29"/>
    <n v="2208"/>
    <n v="1122"/>
    <n v="165.6"/>
    <n v="132.47999999999999"/>
    <n v="132.47999999999999"/>
  </r>
  <r>
    <x v="1"/>
    <n v="119"/>
    <x v="30"/>
    <n v="2208"/>
    <n v="1121"/>
    <n v="165.6"/>
    <n v="132.47999999999999"/>
    <n v="132.47999999999999"/>
  </r>
  <r>
    <x v="1"/>
    <n v="119"/>
    <x v="31"/>
    <n v="2208"/>
    <n v="1123"/>
    <n v="165.6"/>
    <n v="132.47999999999999"/>
    <n v="132.47999999999999"/>
  </r>
  <r>
    <x v="1"/>
    <n v="119"/>
    <x v="32"/>
    <n v="2208"/>
    <n v="1123"/>
    <n v="165.6"/>
    <n v="132.47999999999999"/>
    <n v="132.47999999999999"/>
  </r>
  <r>
    <x v="1"/>
    <n v="119"/>
    <x v="33"/>
    <n v="2208"/>
    <n v="1122"/>
    <n v="165.6"/>
    <n v="132.47999999999999"/>
    <n v="132.47999999999999"/>
  </r>
  <r>
    <x v="1"/>
    <n v="119"/>
    <x v="34"/>
    <n v="2208"/>
    <n v="1121"/>
    <n v="165.6"/>
    <n v="132.47999999999999"/>
    <n v="132.47999999999999"/>
  </r>
  <r>
    <x v="1"/>
    <n v="119"/>
    <x v="35"/>
    <n v="2209"/>
    <n v="1121"/>
    <n v="165.67500000000001"/>
    <n v="132.54000000000002"/>
    <n v="132.54000000000002"/>
  </r>
  <r>
    <x v="1"/>
    <n v="119"/>
    <x v="36"/>
    <n v="2208"/>
    <n v="1122"/>
    <n v="165.6"/>
    <n v="132.47999999999999"/>
    <n v="132.47999999999999"/>
  </r>
  <r>
    <x v="1"/>
    <n v="119"/>
    <x v="37"/>
    <n v="2206"/>
    <n v="1122"/>
    <n v="165.45"/>
    <n v="132.35999999999999"/>
    <n v="132.35999999999999"/>
  </r>
  <r>
    <x v="1"/>
    <n v="119"/>
    <x v="38"/>
    <n v="2205"/>
    <n v="1123"/>
    <n v="165.375"/>
    <n v="132.30000000000001"/>
    <n v="132.30000000000001"/>
  </r>
  <r>
    <x v="1"/>
    <n v="119"/>
    <x v="39"/>
    <n v="2205"/>
    <n v="1122"/>
    <n v="165.375"/>
    <n v="132.30000000000001"/>
    <n v="132.30000000000001"/>
  </r>
  <r>
    <x v="1"/>
    <n v="119"/>
    <x v="40"/>
    <n v="2205"/>
    <n v="1122"/>
    <n v="165.375"/>
    <n v="132.30000000000001"/>
    <n v="132.30000000000001"/>
  </r>
  <r>
    <x v="1"/>
    <n v="119"/>
    <x v="41"/>
    <n v="2204"/>
    <n v="1122"/>
    <n v="165.3"/>
    <n v="132.24"/>
    <n v="132.24"/>
  </r>
  <r>
    <x v="1"/>
    <n v="119"/>
    <x v="42"/>
    <n v="2204"/>
    <n v="1122"/>
    <n v="165.3"/>
    <n v="132.24"/>
    <n v="132.24"/>
  </r>
  <r>
    <x v="1"/>
    <n v="119"/>
    <x v="43"/>
    <n v="2204"/>
    <n v="1123"/>
    <n v="165.3"/>
    <n v="132.24"/>
    <n v="132.24"/>
  </r>
  <r>
    <x v="1"/>
    <n v="119"/>
    <x v="44"/>
    <n v="2204"/>
    <n v="1124"/>
    <n v="165.3"/>
    <n v="132.24"/>
    <n v="132.24"/>
  </r>
  <r>
    <x v="1"/>
    <n v="119"/>
    <x v="45"/>
    <n v="2204"/>
    <n v="1124"/>
    <n v="165.3"/>
    <n v="132.24"/>
    <n v="132.24"/>
  </r>
  <r>
    <x v="1"/>
    <n v="119"/>
    <x v="46"/>
    <n v="2204"/>
    <n v="1124"/>
    <n v="165.3"/>
    <n v="132.24"/>
    <n v="132.24"/>
  </r>
  <r>
    <x v="1"/>
    <n v="119"/>
    <x v="47"/>
    <n v="2204"/>
    <n v="1123"/>
    <n v="165.3"/>
    <n v="132.24"/>
    <n v="132.24"/>
  </r>
  <r>
    <x v="1"/>
    <n v="119"/>
    <x v="48"/>
    <n v="2204"/>
    <n v="1123"/>
    <n v="165.3"/>
    <n v="132.24"/>
    <n v="132.24"/>
  </r>
  <r>
    <x v="1"/>
    <n v="119"/>
    <x v="49"/>
    <n v="2203"/>
    <n v="1122"/>
    <n v="165.22499999999999"/>
    <n v="132.18"/>
    <n v="132.18"/>
  </r>
  <r>
    <x v="1"/>
    <n v="119"/>
    <x v="50"/>
    <n v="2204"/>
    <n v="1124"/>
    <n v="165.3"/>
    <n v="132.24"/>
    <n v="132.24"/>
  </r>
  <r>
    <x v="1"/>
    <n v="119"/>
    <x v="51"/>
    <n v="2204"/>
    <n v="1123"/>
    <n v="165.3"/>
    <n v="132.24"/>
    <n v="132.24"/>
  </r>
  <r>
    <x v="1"/>
    <n v="119"/>
    <x v="52"/>
    <n v="2204"/>
    <n v="1123"/>
    <n v="165.3"/>
    <n v="132.24"/>
    <n v="132.24"/>
  </r>
  <r>
    <x v="1"/>
    <n v="119"/>
    <x v="53"/>
    <n v="2204"/>
    <n v="1122"/>
    <n v="165.3"/>
    <n v="132.24"/>
    <n v="132.24"/>
  </r>
  <r>
    <x v="1"/>
    <n v="119"/>
    <x v="54"/>
    <n v="2204"/>
    <n v="1122"/>
    <n v="165.3"/>
    <n v="132.24"/>
    <n v="132.24"/>
  </r>
  <r>
    <x v="1"/>
    <n v="119"/>
    <x v="55"/>
    <n v="2204"/>
    <n v="1122"/>
    <n v="165.3"/>
    <n v="132.24"/>
    <n v="132.24"/>
  </r>
  <r>
    <x v="1"/>
    <n v="119"/>
    <x v="56"/>
    <n v="2203"/>
    <n v="1122"/>
    <n v="165.22499999999999"/>
    <n v="132.18"/>
    <n v="132.18"/>
  </r>
  <r>
    <x v="1"/>
    <n v="119"/>
    <x v="57"/>
    <n v="2204"/>
    <n v="1122"/>
    <n v="165.3"/>
    <n v="132.24"/>
    <n v="132.24"/>
  </r>
  <r>
    <x v="1"/>
    <n v="119"/>
    <x v="58"/>
    <n v="2204"/>
    <n v="1122"/>
    <n v="165.3"/>
    <n v="132.24"/>
    <n v="132.24"/>
  </r>
  <r>
    <x v="1"/>
    <n v="119"/>
    <x v="59"/>
    <n v="2203"/>
    <n v="1122"/>
    <n v="165.22499999999999"/>
    <n v="132.18"/>
    <n v="132.18"/>
  </r>
  <r>
    <x v="1"/>
    <n v="119"/>
    <x v="60"/>
    <n v="2204"/>
    <n v="1121"/>
    <n v="165.3"/>
    <n v="132.24"/>
    <n v="132.24"/>
  </r>
  <r>
    <x v="1"/>
    <n v="119"/>
    <x v="61"/>
    <n v="2204"/>
    <n v="1121"/>
    <n v="165.3"/>
    <n v="132.24"/>
    <n v="132.24"/>
  </r>
  <r>
    <x v="1"/>
    <n v="119"/>
    <x v="62"/>
    <n v="2204"/>
    <n v="1122"/>
    <n v="165.3"/>
    <n v="132.24"/>
    <n v="132.24"/>
  </r>
  <r>
    <x v="1"/>
    <n v="119"/>
    <x v="63"/>
    <n v="2204"/>
    <n v="1122"/>
    <n v="165.3"/>
    <n v="132.24"/>
    <n v="132.24"/>
  </r>
  <r>
    <x v="1"/>
    <n v="119"/>
    <x v="64"/>
    <n v="2204"/>
    <n v="1122"/>
    <n v="165.3"/>
    <n v="132.24"/>
    <n v="132.24"/>
  </r>
  <r>
    <x v="1"/>
    <n v="119"/>
    <x v="65"/>
    <n v="2204"/>
    <n v="1122"/>
    <n v="165.3"/>
    <n v="132.24"/>
    <n v="132.24"/>
  </r>
  <r>
    <x v="1"/>
    <n v="119"/>
    <x v="66"/>
    <n v="2204"/>
    <n v="1122"/>
    <n v="165.3"/>
    <n v="132.24"/>
    <n v="132.24"/>
  </r>
  <r>
    <x v="1"/>
    <n v="119"/>
    <x v="67"/>
    <n v="2204"/>
    <n v="1120"/>
    <n v="165.3"/>
    <n v="132.24"/>
    <n v="132.24"/>
  </r>
  <r>
    <x v="1"/>
    <n v="119"/>
    <x v="68"/>
    <n v="2204"/>
    <n v="1121"/>
    <n v="165.3"/>
    <n v="132.24"/>
    <n v="132.24"/>
  </r>
  <r>
    <x v="1"/>
    <n v="119"/>
    <x v="69"/>
    <n v="2205"/>
    <n v="1122"/>
    <n v="165.375"/>
    <n v="132.30000000000001"/>
    <n v="132.30000000000001"/>
  </r>
  <r>
    <x v="1"/>
    <n v="119"/>
    <x v="70"/>
    <n v="2205"/>
    <n v="1120"/>
    <n v="165.375"/>
    <n v="132.30000000000001"/>
    <n v="132.30000000000001"/>
  </r>
  <r>
    <x v="1"/>
    <n v="119"/>
    <x v="71"/>
    <n v="2204"/>
    <n v="1121"/>
    <n v="165.3"/>
    <n v="132.24"/>
    <n v="132.24"/>
  </r>
  <r>
    <x v="1"/>
    <n v="119"/>
    <x v="72"/>
    <n v="2204"/>
    <n v="1121"/>
    <n v="165.3"/>
    <n v="132.24"/>
    <n v="132.24"/>
  </r>
  <r>
    <x v="1"/>
    <n v="119"/>
    <x v="73"/>
    <n v="2204"/>
    <n v="1121"/>
    <n v="165.3"/>
    <n v="132.24"/>
    <n v="132.24"/>
  </r>
  <r>
    <x v="1"/>
    <n v="119"/>
    <x v="74"/>
    <n v="2204"/>
    <n v="1121"/>
    <n v="165.3"/>
    <n v="132.24"/>
    <n v="132.24"/>
  </r>
  <r>
    <x v="1"/>
    <n v="119"/>
    <x v="75"/>
    <n v="2204"/>
    <n v="1120"/>
    <n v="165.3"/>
    <n v="132.24"/>
    <n v="132.24"/>
  </r>
  <r>
    <x v="1"/>
    <n v="119"/>
    <x v="76"/>
    <n v="2204"/>
    <n v="1120"/>
    <n v="165.3"/>
    <n v="132.24"/>
    <n v="132.24"/>
  </r>
  <r>
    <x v="1"/>
    <n v="119"/>
    <x v="77"/>
    <n v="2204"/>
    <n v="1119"/>
    <n v="165.3"/>
    <n v="132.24"/>
    <n v="132.24"/>
  </r>
  <r>
    <x v="1"/>
    <n v="119"/>
    <x v="78"/>
    <n v="2203"/>
    <n v="1121"/>
    <n v="165.22499999999999"/>
    <n v="132.18"/>
    <n v="132.18"/>
  </r>
  <r>
    <x v="1"/>
    <n v="119"/>
    <x v="79"/>
    <n v="2203"/>
    <n v="1121"/>
    <n v="165.22499999999999"/>
    <n v="132.18"/>
    <n v="132.18"/>
  </r>
  <r>
    <x v="1"/>
    <n v="119"/>
    <x v="80"/>
    <n v="2203"/>
    <n v="1121"/>
    <n v="165.22499999999999"/>
    <n v="132.18"/>
    <n v="132.18"/>
  </r>
  <r>
    <x v="1"/>
    <n v="119"/>
    <x v="81"/>
    <n v="2204"/>
    <n v="1121"/>
    <n v="165.3"/>
    <n v="132.24"/>
    <n v="132.24"/>
  </r>
  <r>
    <x v="1"/>
    <n v="119"/>
    <x v="82"/>
    <n v="2204"/>
    <n v="1121"/>
    <n v="165.3"/>
    <n v="132.24"/>
    <n v="132.24"/>
  </r>
  <r>
    <x v="1"/>
    <n v="119"/>
    <x v="83"/>
    <n v="2205"/>
    <n v="1119"/>
    <n v="165.375"/>
    <n v="132.30000000000001"/>
    <n v="132.30000000000001"/>
  </r>
  <r>
    <x v="1"/>
    <n v="119"/>
    <x v="84"/>
    <n v="2208"/>
    <n v="1119"/>
    <n v="165.6"/>
    <n v="132.47999999999999"/>
    <n v="132.47999999999999"/>
  </r>
  <r>
    <x v="1"/>
    <n v="119"/>
    <x v="85"/>
    <n v="2208"/>
    <n v="1121"/>
    <n v="165.6"/>
    <n v="132.47999999999999"/>
    <n v="132.47999999999999"/>
  </r>
  <r>
    <x v="1"/>
    <n v="119"/>
    <x v="86"/>
    <n v="2207"/>
    <n v="1121"/>
    <n v="165.52500000000001"/>
    <n v="132.42000000000002"/>
    <n v="132.42000000000002"/>
  </r>
  <r>
    <x v="1"/>
    <n v="119"/>
    <x v="87"/>
    <n v="2205"/>
    <n v="1121"/>
    <n v="165.375"/>
    <n v="132.30000000000001"/>
    <n v="132.30000000000001"/>
  </r>
  <r>
    <x v="1"/>
    <n v="119"/>
    <x v="88"/>
    <n v="2204"/>
    <n v="1119"/>
    <n v="165.3"/>
    <n v="132.24"/>
    <n v="132.24"/>
  </r>
  <r>
    <x v="1"/>
    <n v="119"/>
    <x v="89"/>
    <n v="2204"/>
    <n v="1119"/>
    <n v="165.3"/>
    <n v="132.24"/>
    <n v="132.24"/>
  </r>
  <r>
    <x v="1"/>
    <n v="119"/>
    <x v="90"/>
    <n v="2204"/>
    <n v="1119"/>
    <n v="165.3"/>
    <n v="132.24"/>
    <n v="132.24"/>
  </r>
  <r>
    <x v="1"/>
    <n v="119"/>
    <x v="91"/>
    <n v="2204"/>
    <n v="1119"/>
    <n v="165.3"/>
    <n v="132.24"/>
    <n v="132.24"/>
  </r>
  <r>
    <x v="1"/>
    <n v="119"/>
    <x v="92"/>
    <n v="2204"/>
    <n v="1118"/>
    <n v="165.3"/>
    <n v="132.24"/>
    <n v="132.24"/>
  </r>
  <r>
    <x v="1"/>
    <n v="119"/>
    <x v="93"/>
    <n v="2203"/>
    <n v="1118"/>
    <n v="165.22499999999999"/>
    <n v="132.18"/>
    <n v="132.18"/>
  </r>
  <r>
    <x v="1"/>
    <n v="119"/>
    <x v="94"/>
    <n v="2204"/>
    <n v="1119"/>
    <n v="165.3"/>
    <n v="132.24"/>
    <n v="132.24"/>
  </r>
  <r>
    <x v="1"/>
    <n v="119"/>
    <x v="95"/>
    <n v="2204"/>
    <n v="1119"/>
    <n v="165.3"/>
    <n v="132.24"/>
    <n v="132.24"/>
  </r>
  <r>
    <x v="1"/>
    <n v="119"/>
    <x v="96"/>
    <n v="2204"/>
    <n v="1119"/>
    <n v="165.3"/>
    <n v="132.24"/>
    <n v="132.24"/>
  </r>
  <r>
    <x v="1"/>
    <n v="119"/>
    <x v="97"/>
    <n v="2204"/>
    <n v="1117"/>
    <n v="165.3"/>
    <n v="132.24"/>
    <n v="132.24"/>
  </r>
  <r>
    <x v="1"/>
    <n v="119"/>
    <x v="98"/>
    <n v="2204"/>
    <n v="1119"/>
    <n v="165.3"/>
    <n v="132.24"/>
    <n v="132.24"/>
  </r>
  <r>
    <x v="1"/>
    <n v="119"/>
    <x v="99"/>
    <n v="2204"/>
    <n v="1118"/>
    <n v="165.3"/>
    <n v="132.24"/>
    <n v="132.24"/>
  </r>
  <r>
    <x v="1"/>
    <n v="119"/>
    <x v="100"/>
    <n v="2204"/>
    <n v="1119"/>
    <n v="165.3"/>
    <n v="132.24"/>
    <n v="132.24"/>
  </r>
  <r>
    <x v="1"/>
    <n v="119"/>
    <x v="101"/>
    <n v="2204"/>
    <n v="1119"/>
    <n v="165.3"/>
    <n v="132.24"/>
    <n v="132.24"/>
  </r>
  <r>
    <x v="1"/>
    <n v="119"/>
    <x v="102"/>
    <n v="2204"/>
    <n v="1119"/>
    <n v="165.3"/>
    <n v="132.24"/>
    <n v="132.24"/>
  </r>
  <r>
    <x v="1"/>
    <n v="119"/>
    <x v="103"/>
    <n v="2204"/>
    <n v="1119"/>
    <n v="165.3"/>
    <n v="132.24"/>
    <n v="132.24"/>
  </r>
  <r>
    <x v="1"/>
    <n v="119"/>
    <x v="104"/>
    <n v="2204"/>
    <n v="1119"/>
    <n v="165.3"/>
    <n v="132.24"/>
    <n v="132.24"/>
  </r>
  <r>
    <x v="1"/>
    <n v="119"/>
    <x v="105"/>
    <n v="2204"/>
    <n v="1119"/>
    <n v="165.3"/>
    <n v="132.24"/>
    <n v="132.24"/>
  </r>
  <r>
    <x v="1"/>
    <n v="119"/>
    <x v="106"/>
    <n v="2204"/>
    <n v="1118"/>
    <n v="165.3"/>
    <n v="132.24"/>
    <n v="132.24"/>
  </r>
  <r>
    <x v="1"/>
    <n v="119"/>
    <x v="107"/>
    <n v="2203"/>
    <n v="1119"/>
    <n v="165.22499999999999"/>
    <n v="132.18"/>
    <n v="132.18"/>
  </r>
  <r>
    <x v="1"/>
    <n v="119"/>
    <x v="108"/>
    <n v="2204"/>
    <n v="1119"/>
    <n v="165.3"/>
    <n v="132.24"/>
    <n v="132.24"/>
  </r>
  <r>
    <x v="1"/>
    <n v="119"/>
    <x v="109"/>
    <n v="2204"/>
    <n v="1119"/>
    <n v="165.3"/>
    <n v="132.24"/>
    <n v="132.24"/>
  </r>
  <r>
    <x v="1"/>
    <n v="119"/>
    <x v="110"/>
    <n v="2204"/>
    <n v="1117"/>
    <n v="165.3"/>
    <n v="132.24"/>
    <n v="132.24"/>
  </r>
  <r>
    <x v="1"/>
    <n v="119"/>
    <x v="111"/>
    <n v="2204"/>
    <n v="1119"/>
    <n v="165.3"/>
    <n v="132.24"/>
    <n v="132.24"/>
  </r>
  <r>
    <x v="1"/>
    <n v="119"/>
    <x v="112"/>
    <n v="2204"/>
    <n v="1119"/>
    <n v="165.3"/>
    <n v="132.24"/>
    <n v="132.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32">
  <r>
    <x v="0"/>
    <n v="290"/>
    <x v="0"/>
    <n v="2018"/>
    <n v="1137"/>
    <n v="121.08"/>
    <n v="96.864000000000004"/>
    <n v="96.864000000000004"/>
  </r>
  <r>
    <x v="0"/>
    <n v="290"/>
    <x v="1"/>
    <n v="2030"/>
    <n v="1137"/>
    <n v="152.25"/>
    <n v="121.80000000000001"/>
    <n v="121.80000000000001"/>
  </r>
  <r>
    <x v="0"/>
    <n v="290"/>
    <x v="2"/>
    <n v="2026"/>
    <n v="1137"/>
    <n v="151.94999999999999"/>
    <n v="121.56"/>
    <n v="121.56"/>
  </r>
  <r>
    <x v="0"/>
    <n v="290"/>
    <x v="3"/>
    <n v="2026"/>
    <n v="1137"/>
    <n v="151.94999999999999"/>
    <n v="121.56"/>
    <n v="121.56"/>
  </r>
  <r>
    <x v="0"/>
    <n v="290"/>
    <x v="4"/>
    <n v="2025"/>
    <n v="1137"/>
    <n v="151.875"/>
    <n v="121.5"/>
    <n v="121.5"/>
  </r>
  <r>
    <x v="0"/>
    <n v="290"/>
    <x v="5"/>
    <n v="2034"/>
    <n v="1137"/>
    <n v="152.55000000000001"/>
    <n v="122.04000000000002"/>
    <n v="122.04000000000002"/>
  </r>
  <r>
    <x v="0"/>
    <n v="290"/>
    <x v="6"/>
    <n v="2040"/>
    <n v="1137"/>
    <n v="153"/>
    <n v="122.4"/>
    <n v="122.4"/>
  </r>
  <r>
    <x v="0"/>
    <n v="290"/>
    <x v="7"/>
    <n v="2039"/>
    <n v="1138"/>
    <n v="152.92500000000001"/>
    <n v="122.34000000000002"/>
    <n v="122.34000000000002"/>
  </r>
  <r>
    <x v="0"/>
    <n v="290"/>
    <x v="8"/>
    <n v="2031"/>
    <n v="1138"/>
    <n v="152.32499999999999"/>
    <n v="121.86"/>
    <n v="121.86"/>
  </r>
  <r>
    <x v="0"/>
    <n v="290"/>
    <x v="9"/>
    <n v="2028"/>
    <n v="1138"/>
    <n v="152.1"/>
    <n v="121.68"/>
    <n v="121.68"/>
  </r>
  <r>
    <x v="0"/>
    <n v="290"/>
    <x v="10"/>
    <n v="2029"/>
    <n v="1138"/>
    <n v="152.17500000000001"/>
    <n v="121.74000000000001"/>
    <n v="121.74000000000001"/>
  </r>
  <r>
    <x v="0"/>
    <n v="290"/>
    <x v="11"/>
    <n v="2030"/>
    <n v="1138"/>
    <n v="152.25"/>
    <n v="121.80000000000001"/>
    <n v="121.80000000000001"/>
  </r>
  <r>
    <x v="0"/>
    <n v="290"/>
    <x v="12"/>
    <n v="2030"/>
    <n v="1139"/>
    <n v="152.25"/>
    <n v="121.80000000000001"/>
    <n v="121.80000000000001"/>
  </r>
  <r>
    <x v="0"/>
    <n v="290"/>
    <x v="13"/>
    <n v="2031"/>
    <n v="1139"/>
    <n v="152.32499999999999"/>
    <n v="121.86"/>
    <n v="121.86"/>
  </r>
  <r>
    <x v="0"/>
    <n v="290"/>
    <x v="14"/>
    <n v="2033"/>
    <n v="1137"/>
    <n v="152.47499999999999"/>
    <n v="121.98"/>
    <n v="121.98"/>
  </r>
  <r>
    <x v="0"/>
    <n v="290"/>
    <x v="15"/>
    <n v="2035"/>
    <n v="1138"/>
    <n v="152.625"/>
    <n v="122.10000000000001"/>
    <n v="122.10000000000001"/>
  </r>
  <r>
    <x v="0"/>
    <n v="290"/>
    <x v="16"/>
    <n v="2037"/>
    <n v="1138"/>
    <n v="152.77500000000001"/>
    <n v="122.22000000000001"/>
    <n v="122.22000000000001"/>
  </r>
  <r>
    <x v="0"/>
    <n v="290"/>
    <x v="17"/>
    <n v="2037"/>
    <n v="1139"/>
    <n v="152.77500000000001"/>
    <n v="122.22000000000001"/>
    <n v="122.22000000000001"/>
  </r>
  <r>
    <x v="0"/>
    <n v="290"/>
    <x v="18"/>
    <n v="2036"/>
    <n v="1135"/>
    <n v="152.69999999999999"/>
    <n v="122.16"/>
    <n v="122.16"/>
  </r>
  <r>
    <x v="0"/>
    <n v="290"/>
    <x v="19"/>
    <n v="2037"/>
    <n v="1136"/>
    <n v="152.77500000000001"/>
    <n v="122.22000000000001"/>
    <n v="122.22000000000001"/>
  </r>
  <r>
    <x v="0"/>
    <n v="290"/>
    <x v="20"/>
    <n v="2033"/>
    <n v="1139"/>
    <n v="152.47499999999999"/>
    <n v="121.98"/>
    <n v="121.98"/>
  </r>
  <r>
    <x v="0"/>
    <n v="290"/>
    <x v="21"/>
    <n v="2038"/>
    <n v="1137"/>
    <n v="152.85"/>
    <n v="122.28"/>
    <n v="122.28"/>
  </r>
  <r>
    <x v="0"/>
    <n v="290"/>
    <x v="22"/>
    <n v="2035"/>
    <n v="1137"/>
    <n v="152.625"/>
    <n v="122.10000000000001"/>
    <n v="122.10000000000001"/>
  </r>
  <r>
    <x v="0"/>
    <n v="290"/>
    <x v="23"/>
    <n v="2033"/>
    <n v="1138"/>
    <n v="152.47499999999999"/>
    <n v="121.98"/>
    <n v="121.98"/>
  </r>
  <r>
    <x v="0"/>
    <n v="290"/>
    <x v="24"/>
    <n v="2035"/>
    <n v="1138"/>
    <n v="152.625"/>
    <n v="122.10000000000001"/>
    <n v="122.10000000000001"/>
  </r>
  <r>
    <x v="0"/>
    <n v="290"/>
    <x v="25"/>
    <n v="2036"/>
    <n v="1138"/>
    <n v="152.69999999999999"/>
    <n v="122.16"/>
    <n v="122.16"/>
  </r>
  <r>
    <x v="0"/>
    <n v="290"/>
    <x v="26"/>
    <n v="2050"/>
    <n v="1137"/>
    <n v="153.75"/>
    <n v="123"/>
    <n v="123"/>
  </r>
  <r>
    <x v="0"/>
    <n v="290"/>
    <x v="27"/>
    <n v="2047"/>
    <n v="1136"/>
    <n v="153.52500000000001"/>
    <n v="122.82000000000001"/>
    <n v="122.82000000000001"/>
  </r>
  <r>
    <x v="0"/>
    <n v="290"/>
    <x v="28"/>
    <n v="2048"/>
    <n v="1136"/>
    <n v="153.6"/>
    <n v="122.88"/>
    <n v="122.88"/>
  </r>
  <r>
    <x v="0"/>
    <n v="290"/>
    <x v="29"/>
    <n v="2044"/>
    <n v="1135"/>
    <n v="153.30000000000001"/>
    <n v="122.64000000000001"/>
    <n v="122.64000000000001"/>
  </r>
  <r>
    <x v="0"/>
    <n v="290"/>
    <x v="30"/>
    <n v="2048"/>
    <n v="1136"/>
    <n v="153.6"/>
    <n v="122.88"/>
    <n v="122.88"/>
  </r>
  <r>
    <x v="0"/>
    <n v="290"/>
    <x v="31"/>
    <n v="2043"/>
    <n v="1136"/>
    <n v="153.22499999999999"/>
    <n v="122.58"/>
    <n v="122.58"/>
  </r>
  <r>
    <x v="0"/>
    <n v="290"/>
    <x v="32"/>
    <n v="2045"/>
    <n v="1136"/>
    <n v="153.375"/>
    <n v="122.7"/>
    <n v="122.7"/>
  </r>
  <r>
    <x v="0"/>
    <n v="290"/>
    <x v="33"/>
    <n v="2045"/>
    <n v="1137"/>
    <n v="153.375"/>
    <n v="122.7"/>
    <n v="122.7"/>
  </r>
  <r>
    <x v="0"/>
    <n v="290"/>
    <x v="34"/>
    <n v="2044"/>
    <n v="1137"/>
    <n v="153.30000000000001"/>
    <n v="122.64000000000001"/>
    <n v="122.64000000000001"/>
  </r>
  <r>
    <x v="0"/>
    <n v="290"/>
    <x v="35"/>
    <n v="2045"/>
    <n v="1137"/>
    <n v="153.375"/>
    <n v="122.7"/>
    <n v="122.7"/>
  </r>
  <r>
    <x v="0"/>
    <n v="290"/>
    <x v="36"/>
    <n v="2054"/>
    <n v="1137"/>
    <n v="154.05000000000001"/>
    <n v="123.24000000000001"/>
    <n v="123.24000000000001"/>
  </r>
  <r>
    <x v="0"/>
    <n v="290"/>
    <x v="37"/>
    <n v="2048"/>
    <n v="1139"/>
    <n v="153.6"/>
    <n v="122.88"/>
    <n v="122.88"/>
  </r>
  <r>
    <x v="0"/>
    <n v="290"/>
    <x v="38"/>
    <n v="2045"/>
    <n v="1139"/>
    <n v="153.375"/>
    <n v="122.7"/>
    <n v="122.7"/>
  </r>
  <r>
    <x v="0"/>
    <n v="290"/>
    <x v="39"/>
    <n v="2044"/>
    <n v="1138"/>
    <n v="153.30000000000001"/>
    <n v="122.64000000000001"/>
    <n v="122.64000000000001"/>
  </r>
  <r>
    <x v="0"/>
    <n v="290"/>
    <x v="40"/>
    <n v="2047"/>
    <n v="1138"/>
    <n v="153.52500000000001"/>
    <n v="122.82000000000001"/>
    <n v="122.82000000000001"/>
  </r>
  <r>
    <x v="0"/>
    <n v="290"/>
    <x v="41"/>
    <n v="2043"/>
    <n v="1137"/>
    <n v="153.22499999999999"/>
    <n v="122.58"/>
    <n v="122.58"/>
  </r>
  <r>
    <x v="0"/>
    <n v="290"/>
    <x v="42"/>
    <n v="2044"/>
    <n v="1139"/>
    <n v="153.30000000000001"/>
    <n v="122.64000000000001"/>
    <n v="122.64000000000001"/>
  </r>
  <r>
    <x v="0"/>
    <n v="290"/>
    <x v="43"/>
    <n v="2042"/>
    <n v="1138"/>
    <n v="153.15"/>
    <n v="122.52000000000001"/>
    <n v="122.52000000000001"/>
  </r>
  <r>
    <x v="0"/>
    <n v="290"/>
    <x v="44"/>
    <n v="2045"/>
    <n v="1139"/>
    <n v="153.375"/>
    <n v="122.7"/>
    <n v="122.7"/>
  </r>
  <r>
    <x v="0"/>
    <n v="290"/>
    <x v="45"/>
    <n v="2047"/>
    <n v="1136"/>
    <n v="153.52500000000001"/>
    <n v="122.82000000000001"/>
    <n v="122.82000000000001"/>
  </r>
  <r>
    <x v="0"/>
    <n v="290"/>
    <x v="46"/>
    <n v="2043"/>
    <n v="1138"/>
    <n v="153.22499999999999"/>
    <n v="122.58"/>
    <n v="122.58"/>
  </r>
  <r>
    <x v="0"/>
    <n v="290"/>
    <x v="47"/>
    <n v="2055"/>
    <n v="1138"/>
    <n v="154.125"/>
    <n v="123.30000000000001"/>
    <n v="123.30000000000001"/>
  </r>
  <r>
    <x v="0"/>
    <n v="290"/>
    <x v="48"/>
    <n v="2046"/>
    <n v="1136"/>
    <n v="153.44999999999999"/>
    <n v="122.75999999999999"/>
    <n v="122.75999999999999"/>
  </r>
  <r>
    <x v="0"/>
    <n v="290"/>
    <x v="49"/>
    <n v="2046"/>
    <n v="1137"/>
    <n v="153.44999999999999"/>
    <n v="122.75999999999999"/>
    <n v="122.75999999999999"/>
  </r>
  <r>
    <x v="0"/>
    <n v="290"/>
    <x v="50"/>
    <n v="2051"/>
    <n v="1137"/>
    <n v="153.82499999999999"/>
    <n v="123.06"/>
    <n v="123.06"/>
  </r>
  <r>
    <x v="0"/>
    <n v="290"/>
    <x v="51"/>
    <n v="2055"/>
    <n v="1136"/>
    <n v="154.125"/>
    <n v="123.30000000000001"/>
    <n v="123.30000000000001"/>
  </r>
  <r>
    <x v="0"/>
    <n v="290"/>
    <x v="52"/>
    <n v="2048"/>
    <n v="1136"/>
    <n v="153.6"/>
    <n v="122.88"/>
    <n v="122.88"/>
  </r>
  <r>
    <x v="0"/>
    <n v="290"/>
    <x v="53"/>
    <n v="2043"/>
    <n v="1136"/>
    <n v="153.22499999999999"/>
    <n v="122.58"/>
    <n v="122.58"/>
  </r>
  <r>
    <x v="0"/>
    <n v="290"/>
    <x v="54"/>
    <n v="2043"/>
    <n v="1137"/>
    <n v="153.22499999999999"/>
    <n v="122.58"/>
    <n v="122.58"/>
  </r>
  <r>
    <x v="0"/>
    <n v="290"/>
    <x v="55"/>
    <n v="2042"/>
    <n v="1138"/>
    <n v="153.15"/>
    <n v="122.52000000000001"/>
    <n v="122.52000000000001"/>
  </r>
  <r>
    <x v="0"/>
    <n v="290"/>
    <x v="56"/>
    <n v="2043"/>
    <n v="1137"/>
    <n v="153.22499999999999"/>
    <n v="122.58"/>
    <n v="122.58"/>
  </r>
  <r>
    <x v="0"/>
    <n v="290"/>
    <x v="57"/>
    <n v="2043"/>
    <n v="1136"/>
    <n v="153.22499999999999"/>
    <n v="122.58"/>
    <n v="122.58"/>
  </r>
  <r>
    <x v="0"/>
    <n v="290"/>
    <x v="58"/>
    <n v="2044"/>
    <n v="1137"/>
    <n v="153.30000000000001"/>
    <n v="122.64000000000001"/>
    <n v="122.64000000000001"/>
  </r>
  <r>
    <x v="0"/>
    <n v="290"/>
    <x v="59"/>
    <n v="2044"/>
    <n v="1137"/>
    <n v="153.30000000000001"/>
    <n v="122.64000000000001"/>
    <n v="122.64000000000001"/>
  </r>
  <r>
    <x v="0"/>
    <n v="290"/>
    <x v="60"/>
    <n v="2043"/>
    <n v="1137"/>
    <n v="153.22499999999999"/>
    <n v="122.58"/>
    <n v="122.58"/>
  </r>
  <r>
    <x v="0"/>
    <n v="290"/>
    <x v="61"/>
    <n v="2045"/>
    <n v="1137"/>
    <n v="153.375"/>
    <n v="122.7"/>
    <n v="122.7"/>
  </r>
  <r>
    <x v="0"/>
    <n v="290"/>
    <x v="62"/>
    <n v="2044"/>
    <n v="1136"/>
    <n v="153.30000000000001"/>
    <n v="122.64000000000001"/>
    <n v="122.64000000000001"/>
  </r>
  <r>
    <x v="0"/>
    <n v="290"/>
    <x v="63"/>
    <n v="2051"/>
    <n v="1137"/>
    <n v="153.82499999999999"/>
    <n v="123.06"/>
    <n v="123.06"/>
  </r>
  <r>
    <x v="0"/>
    <n v="290"/>
    <x v="64"/>
    <n v="2048"/>
    <n v="1138"/>
    <n v="153.6"/>
    <n v="122.88"/>
    <n v="122.88"/>
  </r>
  <r>
    <x v="0"/>
    <n v="290"/>
    <x v="65"/>
    <n v="2044"/>
    <n v="1138"/>
    <n v="153.30000000000001"/>
    <n v="122.64000000000001"/>
    <n v="122.64000000000001"/>
  </r>
  <r>
    <x v="0"/>
    <n v="290"/>
    <x v="66"/>
    <n v="2051"/>
    <n v="1138"/>
    <n v="153.82499999999999"/>
    <n v="123.06"/>
    <n v="123.06"/>
  </r>
  <r>
    <x v="0"/>
    <n v="290"/>
    <x v="67"/>
    <n v="2053"/>
    <n v="1136"/>
    <n v="153.97499999999999"/>
    <n v="123.18"/>
    <n v="123.18"/>
  </r>
  <r>
    <x v="0"/>
    <n v="290"/>
    <x v="68"/>
    <n v="2049"/>
    <n v="1137"/>
    <n v="153.67500000000001"/>
    <n v="122.94000000000001"/>
    <n v="122.94000000000001"/>
  </r>
  <r>
    <x v="0"/>
    <n v="290"/>
    <x v="69"/>
    <n v="2046"/>
    <n v="1137"/>
    <n v="153.44999999999999"/>
    <n v="122.75999999999999"/>
    <n v="122.75999999999999"/>
  </r>
  <r>
    <x v="0"/>
    <n v="290"/>
    <x v="70"/>
    <n v="2044"/>
    <n v="1137"/>
    <n v="153.30000000000001"/>
    <n v="122.64000000000001"/>
    <n v="122.64000000000001"/>
  </r>
  <r>
    <x v="0"/>
    <n v="290"/>
    <x v="71"/>
    <n v="2045"/>
    <n v="1137"/>
    <n v="153.375"/>
    <n v="122.7"/>
    <n v="122.7"/>
  </r>
  <r>
    <x v="0"/>
    <n v="290"/>
    <x v="72"/>
    <n v="2044"/>
    <n v="1136"/>
    <n v="153.30000000000001"/>
    <n v="122.64000000000001"/>
    <n v="122.64000000000001"/>
  </r>
  <r>
    <x v="0"/>
    <n v="290"/>
    <x v="73"/>
    <n v="2044"/>
    <n v="1136"/>
    <n v="153.30000000000001"/>
    <n v="122.64000000000001"/>
    <n v="122.64000000000001"/>
  </r>
  <r>
    <x v="0"/>
    <n v="290"/>
    <x v="74"/>
    <n v="2044"/>
    <n v="1137"/>
    <n v="153.30000000000001"/>
    <n v="122.64000000000001"/>
    <n v="122.64000000000001"/>
  </r>
  <r>
    <x v="0"/>
    <n v="290"/>
    <x v="75"/>
    <n v="2043"/>
    <n v="1135"/>
    <n v="153.22499999999999"/>
    <n v="122.58"/>
    <n v="122.58"/>
  </r>
  <r>
    <x v="0"/>
    <n v="290"/>
    <x v="76"/>
    <n v="2048"/>
    <n v="1137"/>
    <n v="153.6"/>
    <n v="122.88"/>
    <n v="122.88"/>
  </r>
  <r>
    <x v="0"/>
    <n v="290"/>
    <x v="77"/>
    <n v="2044"/>
    <n v="1136"/>
    <n v="153.30000000000001"/>
    <n v="122.64000000000001"/>
    <n v="122.64000000000001"/>
  </r>
  <r>
    <x v="0"/>
    <n v="290"/>
    <x v="78"/>
    <n v="2054"/>
    <n v="1136"/>
    <n v="154.05000000000001"/>
    <n v="123.24000000000001"/>
    <n v="123.24000000000001"/>
  </r>
  <r>
    <x v="0"/>
    <n v="290"/>
    <x v="79"/>
    <n v="2044"/>
    <n v="1136"/>
    <n v="153.30000000000001"/>
    <n v="122.64000000000001"/>
    <n v="122.64000000000001"/>
  </r>
  <r>
    <x v="0"/>
    <n v="290"/>
    <x v="80"/>
    <n v="2044"/>
    <n v="1136"/>
    <n v="153.30000000000001"/>
    <n v="122.64000000000001"/>
    <n v="122.64000000000001"/>
  </r>
  <r>
    <x v="0"/>
    <n v="290"/>
    <x v="81"/>
    <n v="2045"/>
    <n v="1135"/>
    <n v="153.375"/>
    <n v="122.7"/>
    <n v="122.7"/>
  </r>
  <r>
    <x v="0"/>
    <n v="290"/>
    <x v="82"/>
    <n v="2050"/>
    <n v="1134"/>
    <n v="153.75"/>
    <n v="123"/>
    <n v="123"/>
  </r>
  <r>
    <x v="0"/>
    <n v="290"/>
    <x v="83"/>
    <n v="2046"/>
    <n v="1135"/>
    <n v="153.44999999999999"/>
    <n v="122.75999999999999"/>
    <n v="122.75999999999999"/>
  </r>
  <r>
    <x v="0"/>
    <n v="290"/>
    <x v="84"/>
    <n v="2045"/>
    <n v="1134"/>
    <n v="153.375"/>
    <n v="122.7"/>
    <n v="122.7"/>
  </r>
  <r>
    <x v="0"/>
    <n v="290"/>
    <x v="85"/>
    <n v="2046"/>
    <n v="1135"/>
    <n v="153.44999999999999"/>
    <n v="122.75999999999999"/>
    <n v="122.75999999999999"/>
  </r>
  <r>
    <x v="0"/>
    <n v="290"/>
    <x v="86"/>
    <n v="2044"/>
    <n v="1136"/>
    <n v="153.30000000000001"/>
    <n v="122.64000000000001"/>
    <n v="122.64000000000001"/>
  </r>
  <r>
    <x v="0"/>
    <n v="290"/>
    <x v="87"/>
    <n v="2046"/>
    <n v="1135"/>
    <n v="153.44999999999999"/>
    <n v="122.75999999999999"/>
    <n v="122.75999999999999"/>
  </r>
  <r>
    <x v="0"/>
    <n v="290"/>
    <x v="88"/>
    <n v="2046"/>
    <n v="1135"/>
    <n v="153.44999999999999"/>
    <n v="122.75999999999999"/>
    <n v="122.75999999999999"/>
  </r>
  <r>
    <x v="0"/>
    <n v="290"/>
    <x v="89"/>
    <n v="2045"/>
    <n v="1135"/>
    <n v="153.375"/>
    <n v="122.7"/>
    <n v="122.7"/>
  </r>
  <r>
    <x v="0"/>
    <n v="290"/>
    <x v="90"/>
    <n v="2050"/>
    <n v="1136"/>
    <n v="153.75"/>
    <n v="123"/>
    <n v="123"/>
  </r>
  <r>
    <x v="0"/>
    <n v="290"/>
    <x v="91"/>
    <n v="2045"/>
    <n v="1133"/>
    <n v="153.375"/>
    <n v="122.7"/>
    <n v="122.7"/>
  </r>
  <r>
    <x v="0"/>
    <n v="290"/>
    <x v="92"/>
    <n v="2046"/>
    <n v="1136"/>
    <n v="153.44999999999999"/>
    <n v="122.75999999999999"/>
    <n v="122.75999999999999"/>
  </r>
  <r>
    <x v="0"/>
    <n v="290"/>
    <x v="93"/>
    <n v="2054"/>
    <n v="1136"/>
    <n v="154.05000000000001"/>
    <n v="123.24000000000001"/>
    <n v="123.24000000000001"/>
  </r>
  <r>
    <x v="0"/>
    <n v="290"/>
    <x v="94"/>
    <n v="2051"/>
    <n v="1136"/>
    <n v="153.82499999999999"/>
    <n v="123.06"/>
    <n v="123.06"/>
  </r>
  <r>
    <x v="0"/>
    <n v="290"/>
    <x v="95"/>
    <n v="2054"/>
    <n v="1137"/>
    <n v="154.05000000000001"/>
    <n v="123.24000000000001"/>
    <n v="123.24000000000001"/>
  </r>
  <r>
    <x v="0"/>
    <n v="290"/>
    <x v="96"/>
    <n v="2047"/>
    <n v="1137"/>
    <n v="153.52500000000001"/>
    <n v="122.82000000000001"/>
    <n v="122.82000000000001"/>
  </r>
  <r>
    <x v="0"/>
    <n v="290"/>
    <x v="97"/>
    <n v="2046"/>
    <n v="1138"/>
    <n v="153.44999999999999"/>
    <n v="122.75999999999999"/>
    <n v="122.75999999999999"/>
  </r>
  <r>
    <x v="0"/>
    <n v="290"/>
    <x v="98"/>
    <n v="2050"/>
    <n v="1137"/>
    <n v="153.75"/>
    <n v="123"/>
    <n v="123"/>
  </r>
  <r>
    <x v="0"/>
    <n v="290"/>
    <x v="99"/>
    <n v="2048"/>
    <n v="1135"/>
    <n v="153.6"/>
    <n v="122.88"/>
    <n v="122.88"/>
  </r>
  <r>
    <x v="0"/>
    <n v="290"/>
    <x v="100"/>
    <n v="2044"/>
    <n v="1137"/>
    <n v="153.30000000000001"/>
    <n v="122.64000000000001"/>
    <n v="122.64000000000001"/>
  </r>
  <r>
    <x v="0"/>
    <n v="290"/>
    <x v="101"/>
    <n v="2044"/>
    <n v="1137"/>
    <n v="153.30000000000001"/>
    <n v="122.64000000000001"/>
    <n v="122.64000000000001"/>
  </r>
  <r>
    <x v="0"/>
    <n v="290"/>
    <x v="102"/>
    <n v="2050"/>
    <n v="1135"/>
    <n v="153.75"/>
    <n v="123"/>
    <n v="123"/>
  </r>
  <r>
    <x v="0"/>
    <n v="290"/>
    <x v="103"/>
    <n v="2050"/>
    <n v="1137"/>
    <n v="153.75"/>
    <n v="123"/>
    <n v="123"/>
  </r>
  <r>
    <x v="0"/>
    <n v="290"/>
    <x v="104"/>
    <n v="2047"/>
    <n v="1136"/>
    <n v="153.52500000000001"/>
    <n v="122.82000000000001"/>
    <n v="122.82000000000001"/>
  </r>
  <r>
    <x v="0"/>
    <n v="290"/>
    <x v="105"/>
    <n v="2046"/>
    <n v="1137"/>
    <n v="153.44999999999999"/>
    <n v="122.75999999999999"/>
    <n v="122.75999999999999"/>
  </r>
  <r>
    <x v="0"/>
    <n v="290"/>
    <x v="106"/>
    <n v="2046"/>
    <n v="1138"/>
    <n v="153.44999999999999"/>
    <n v="122.75999999999999"/>
    <n v="122.75999999999999"/>
  </r>
  <r>
    <x v="0"/>
    <n v="290"/>
    <x v="107"/>
    <n v="2046"/>
    <n v="1136"/>
    <n v="153.44999999999999"/>
    <n v="122.75999999999999"/>
    <n v="122.75999999999999"/>
  </r>
  <r>
    <x v="0"/>
    <n v="290"/>
    <x v="108"/>
    <n v="2047"/>
    <n v="1135"/>
    <n v="153.52500000000001"/>
    <n v="122.82000000000001"/>
    <n v="122.82000000000001"/>
  </r>
  <r>
    <x v="0"/>
    <n v="290"/>
    <x v="109"/>
    <n v="2045"/>
    <n v="1137"/>
    <n v="153.375"/>
    <n v="122.7"/>
    <n v="122.7"/>
  </r>
  <r>
    <x v="0"/>
    <n v="290"/>
    <x v="110"/>
    <n v="2044"/>
    <n v="1136"/>
    <n v="153.30000000000001"/>
    <n v="122.64000000000001"/>
    <n v="122.64000000000001"/>
  </r>
  <r>
    <x v="0"/>
    <n v="290"/>
    <x v="111"/>
    <n v="2045"/>
    <n v="1137"/>
    <n v="153.375"/>
    <n v="122.7"/>
    <n v="122.7"/>
  </r>
  <r>
    <x v="0"/>
    <n v="290"/>
    <x v="112"/>
    <n v="2046"/>
    <n v="1136"/>
    <n v="153.44999999999999"/>
    <n v="122.75999999999999"/>
    <n v="122.75999999999999"/>
  </r>
  <r>
    <x v="0"/>
    <n v="290"/>
    <x v="113"/>
    <n v="2050"/>
    <n v="1136"/>
    <n v="153.75"/>
    <n v="123"/>
    <n v="123"/>
  </r>
  <r>
    <x v="0"/>
    <n v="290"/>
    <x v="114"/>
    <n v="2049"/>
    <n v="1136"/>
    <n v="153.67500000000001"/>
    <n v="122.94000000000001"/>
    <n v="122.94000000000001"/>
  </r>
  <r>
    <x v="0"/>
    <n v="290"/>
    <x v="115"/>
    <n v="2054"/>
    <n v="1136"/>
    <n v="154.05000000000001"/>
    <n v="123.24000000000001"/>
    <n v="123.24000000000001"/>
  </r>
  <r>
    <x v="0"/>
    <n v="290"/>
    <x v="116"/>
    <n v="2048"/>
    <n v="1136"/>
    <n v="153.6"/>
    <n v="122.88"/>
    <n v="122.88"/>
  </r>
  <r>
    <x v="0"/>
    <n v="290"/>
    <x v="117"/>
    <n v="2052"/>
    <n v="1136"/>
    <n v="153.9"/>
    <n v="123.12"/>
    <n v="123.12"/>
  </r>
  <r>
    <x v="0"/>
    <n v="290"/>
    <x v="118"/>
    <n v="2059"/>
    <n v="1137"/>
    <n v="154.42500000000001"/>
    <n v="123.54000000000002"/>
    <n v="123.54000000000002"/>
  </r>
  <r>
    <x v="0"/>
    <n v="290"/>
    <x v="119"/>
    <n v="2047"/>
    <n v="1136"/>
    <n v="153.52500000000001"/>
    <n v="122.82000000000001"/>
    <n v="122.82000000000001"/>
  </r>
  <r>
    <x v="0"/>
    <n v="290"/>
    <x v="120"/>
    <n v="2044"/>
    <n v="1136"/>
    <n v="153.30000000000001"/>
    <n v="122.64000000000001"/>
    <n v="122.64000000000001"/>
  </r>
  <r>
    <x v="0"/>
    <n v="290"/>
    <x v="121"/>
    <n v="2045"/>
    <n v="1136"/>
    <n v="153.375"/>
    <n v="122.7"/>
    <n v="122.7"/>
  </r>
  <r>
    <x v="0"/>
    <n v="290"/>
    <x v="122"/>
    <n v="2051"/>
    <n v="1138"/>
    <n v="153.82499999999999"/>
    <n v="123.06"/>
    <n v="123.06"/>
  </r>
  <r>
    <x v="0"/>
    <n v="290"/>
    <x v="123"/>
    <n v="2045"/>
    <n v="1137"/>
    <n v="153.375"/>
    <n v="122.7"/>
    <n v="122.7"/>
  </r>
  <r>
    <x v="0"/>
    <n v="290"/>
    <x v="124"/>
    <n v="2047"/>
    <n v="1138"/>
    <n v="153.52500000000001"/>
    <n v="122.82000000000001"/>
    <n v="122.82000000000001"/>
  </r>
  <r>
    <x v="0"/>
    <n v="290"/>
    <x v="125"/>
    <n v="2045"/>
    <n v="1137"/>
    <n v="153.375"/>
    <n v="122.7"/>
    <n v="122.7"/>
  </r>
  <r>
    <x v="0"/>
    <n v="290"/>
    <x v="126"/>
    <n v="2047"/>
    <n v="1137"/>
    <n v="153.52500000000001"/>
    <n v="122.82000000000001"/>
    <n v="122.82000000000001"/>
  </r>
  <r>
    <x v="0"/>
    <n v="290"/>
    <x v="127"/>
    <n v="2046"/>
    <n v="1136"/>
    <n v="153.44999999999999"/>
    <n v="122.75999999999999"/>
    <n v="122.75999999999999"/>
  </r>
  <r>
    <x v="0"/>
    <n v="290"/>
    <x v="128"/>
    <n v="2047"/>
    <n v="1137"/>
    <n v="153.52500000000001"/>
    <n v="122.82000000000001"/>
    <n v="122.82000000000001"/>
  </r>
  <r>
    <x v="0"/>
    <n v="290"/>
    <x v="129"/>
    <n v="2044"/>
    <n v="1137"/>
    <n v="153.30000000000001"/>
    <n v="122.64000000000001"/>
    <n v="122.64000000000001"/>
  </r>
  <r>
    <x v="0"/>
    <n v="290"/>
    <x v="130"/>
    <n v="2045"/>
    <n v="1138"/>
    <n v="153.375"/>
    <n v="122.7"/>
    <n v="122.7"/>
  </r>
  <r>
    <x v="0"/>
    <n v="290"/>
    <x v="131"/>
    <n v="2042"/>
    <n v="1138"/>
    <n v="153.15"/>
    <n v="122.52000000000001"/>
    <n v="122.52000000000001"/>
  </r>
  <r>
    <x v="0"/>
    <n v="290"/>
    <x v="132"/>
    <n v="2043"/>
    <n v="1138"/>
    <n v="153.22499999999999"/>
    <n v="122.58"/>
    <n v="122.58"/>
  </r>
  <r>
    <x v="0"/>
    <n v="290"/>
    <x v="133"/>
    <n v="2043"/>
    <n v="1136"/>
    <n v="153.22499999999999"/>
    <n v="122.58"/>
    <n v="122.58"/>
  </r>
  <r>
    <x v="0"/>
    <n v="290"/>
    <x v="134"/>
    <n v="2043"/>
    <n v="1137"/>
    <n v="153.22499999999999"/>
    <n v="122.58"/>
    <n v="122.58"/>
  </r>
  <r>
    <x v="0"/>
    <n v="290"/>
    <x v="135"/>
    <n v="2058"/>
    <n v="1138"/>
    <n v="154.35"/>
    <n v="123.48"/>
    <n v="123.48"/>
  </r>
  <r>
    <x v="0"/>
    <n v="290"/>
    <x v="136"/>
    <n v="2061"/>
    <n v="1139"/>
    <n v="154.57499999999999"/>
    <n v="123.66"/>
    <n v="123.66"/>
  </r>
  <r>
    <x v="0"/>
    <n v="290"/>
    <x v="137"/>
    <n v="2057"/>
    <n v="1139"/>
    <n v="154.27500000000001"/>
    <n v="123.42000000000002"/>
    <n v="123.42000000000002"/>
  </r>
  <r>
    <x v="0"/>
    <n v="290"/>
    <x v="138"/>
    <n v="2051"/>
    <n v="1138"/>
    <n v="153.82499999999999"/>
    <n v="123.06"/>
    <n v="123.06"/>
  </r>
  <r>
    <x v="0"/>
    <n v="290"/>
    <x v="139"/>
    <n v="2049"/>
    <n v="1138"/>
    <n v="153.67500000000001"/>
    <n v="122.94000000000001"/>
    <n v="122.94000000000001"/>
  </r>
  <r>
    <x v="0"/>
    <n v="290"/>
    <x v="140"/>
    <n v="2049"/>
    <n v="1139"/>
    <n v="153.67500000000001"/>
    <n v="122.94000000000001"/>
    <n v="122.94000000000001"/>
  </r>
  <r>
    <x v="0"/>
    <n v="290"/>
    <x v="141"/>
    <n v="2045"/>
    <n v="1138"/>
    <n v="153.375"/>
    <n v="122.7"/>
    <n v="122.7"/>
  </r>
  <r>
    <x v="0"/>
    <n v="290"/>
    <x v="142"/>
    <n v="2046"/>
    <n v="1137"/>
    <n v="153.44999999999999"/>
    <n v="122.75999999999999"/>
    <n v="122.75999999999999"/>
  </r>
  <r>
    <x v="0"/>
    <n v="290"/>
    <x v="143"/>
    <n v="2045"/>
    <n v="1139"/>
    <n v="153.375"/>
    <n v="122.7"/>
    <n v="122.7"/>
  </r>
  <r>
    <x v="0"/>
    <n v="290"/>
    <x v="144"/>
    <n v="2045"/>
    <n v="1138"/>
    <n v="153.375"/>
    <n v="122.7"/>
    <n v="122.7"/>
  </r>
  <r>
    <x v="0"/>
    <n v="290"/>
    <x v="145"/>
    <n v="2047"/>
    <n v="1138"/>
    <n v="153.52500000000001"/>
    <n v="122.82000000000001"/>
    <n v="122.82000000000001"/>
  </r>
  <r>
    <x v="0"/>
    <n v="290"/>
    <x v="146"/>
    <n v="2044"/>
    <n v="1138"/>
    <n v="153.30000000000001"/>
    <n v="122.64000000000001"/>
    <n v="122.64000000000001"/>
  </r>
  <r>
    <x v="0"/>
    <n v="290"/>
    <x v="147"/>
    <n v="2051"/>
    <n v="1136"/>
    <n v="153.82499999999999"/>
    <n v="123.06"/>
    <n v="123.06"/>
  </r>
  <r>
    <x v="0"/>
    <n v="290"/>
    <x v="148"/>
    <n v="2055"/>
    <n v="1137"/>
    <n v="154.125"/>
    <n v="123.30000000000001"/>
    <n v="123.30000000000001"/>
  </r>
  <r>
    <x v="0"/>
    <n v="290"/>
    <x v="149"/>
    <n v="2057"/>
    <n v="1136"/>
    <n v="154.27500000000001"/>
    <n v="123.42000000000002"/>
    <n v="123.42000000000002"/>
  </r>
  <r>
    <x v="0"/>
    <n v="290"/>
    <x v="150"/>
    <n v="2047"/>
    <n v="1137"/>
    <n v="153.52500000000001"/>
    <n v="122.82000000000001"/>
    <n v="122.82000000000001"/>
  </r>
  <r>
    <x v="0"/>
    <n v="290"/>
    <x v="151"/>
    <n v="2045"/>
    <n v="1136"/>
    <n v="153.375"/>
    <n v="122.7"/>
    <n v="122.7"/>
  </r>
  <r>
    <x v="0"/>
    <n v="290"/>
    <x v="152"/>
    <n v="2043"/>
    <n v="1137"/>
    <n v="153.22499999999999"/>
    <n v="122.58"/>
    <n v="122.58"/>
  </r>
  <r>
    <x v="0"/>
    <n v="290"/>
    <x v="153"/>
    <n v="2044"/>
    <n v="1136"/>
    <n v="153.30000000000001"/>
    <n v="122.64000000000001"/>
    <n v="122.64000000000001"/>
  </r>
  <r>
    <x v="0"/>
    <n v="290"/>
    <x v="154"/>
    <n v="2045"/>
    <n v="1135"/>
    <n v="153.375"/>
    <n v="122.7"/>
    <n v="122.7"/>
  </r>
  <r>
    <x v="0"/>
    <n v="290"/>
    <x v="155"/>
    <n v="2044"/>
    <n v="1137"/>
    <n v="153.30000000000001"/>
    <n v="122.64000000000001"/>
    <n v="122.64000000000001"/>
  </r>
  <r>
    <x v="0"/>
    <n v="290"/>
    <x v="156"/>
    <n v="2046"/>
    <n v="1136"/>
    <n v="153.44999999999999"/>
    <n v="122.75999999999999"/>
    <n v="122.75999999999999"/>
  </r>
  <r>
    <x v="0"/>
    <n v="290"/>
    <x v="157"/>
    <n v="2045"/>
    <n v="1137"/>
    <n v="153.375"/>
    <n v="122.7"/>
    <n v="122.7"/>
  </r>
  <r>
    <x v="0"/>
    <n v="290"/>
    <x v="158"/>
    <n v="2047"/>
    <n v="1136"/>
    <n v="153.52500000000001"/>
    <n v="122.82000000000001"/>
    <n v="122.82000000000001"/>
  </r>
  <r>
    <x v="0"/>
    <n v="290"/>
    <x v="159"/>
    <n v="2047"/>
    <n v="1135"/>
    <n v="153.52500000000001"/>
    <n v="122.82000000000001"/>
    <n v="122.82000000000001"/>
  </r>
  <r>
    <x v="0"/>
    <n v="290"/>
    <x v="160"/>
    <n v="2051"/>
    <n v="1135"/>
    <n v="153.82499999999999"/>
    <n v="123.06"/>
    <n v="123.06"/>
  </r>
  <r>
    <x v="0"/>
    <n v="290"/>
    <x v="161"/>
    <n v="2047"/>
    <n v="1137"/>
    <n v="153.52500000000001"/>
    <n v="122.82000000000001"/>
    <n v="122.82000000000001"/>
  </r>
  <r>
    <x v="0"/>
    <n v="290"/>
    <x v="162"/>
    <n v="2044"/>
    <n v="1137"/>
    <n v="153.30000000000001"/>
    <n v="122.64000000000001"/>
    <n v="122.64000000000001"/>
  </r>
  <r>
    <x v="0"/>
    <n v="290"/>
    <x v="163"/>
    <n v="2045"/>
    <n v="1138"/>
    <n v="153.375"/>
    <n v="122.7"/>
    <n v="122.7"/>
  </r>
  <r>
    <x v="0"/>
    <n v="290"/>
    <x v="164"/>
    <n v="2046"/>
    <n v="1137"/>
    <n v="153.44999999999999"/>
    <n v="122.75999999999999"/>
    <n v="122.75999999999999"/>
  </r>
  <r>
    <x v="0"/>
    <n v="290"/>
    <x v="165"/>
    <n v="2050"/>
    <n v="1137"/>
    <n v="153.75"/>
    <n v="123"/>
    <n v="123"/>
  </r>
  <r>
    <x v="0"/>
    <n v="290"/>
    <x v="166"/>
    <n v="2047"/>
    <n v="1138"/>
    <n v="153.52500000000001"/>
    <n v="122.82000000000001"/>
    <n v="122.82000000000001"/>
  </r>
  <r>
    <x v="0"/>
    <n v="290"/>
    <x v="167"/>
    <n v="2045"/>
    <n v="1137"/>
    <n v="153.375"/>
    <n v="122.7"/>
    <n v="122.7"/>
  </r>
  <r>
    <x v="0"/>
    <n v="290"/>
    <x v="168"/>
    <n v="2045"/>
    <n v="1138"/>
    <n v="153.375"/>
    <n v="122.7"/>
    <n v="122.7"/>
  </r>
  <r>
    <x v="0"/>
    <n v="290"/>
    <x v="169"/>
    <n v="2045"/>
    <n v="1137"/>
    <n v="153.375"/>
    <n v="122.7"/>
    <n v="122.7"/>
  </r>
  <r>
    <x v="0"/>
    <n v="290"/>
    <x v="170"/>
    <n v="2045"/>
    <n v="1136"/>
    <n v="153.375"/>
    <n v="122.7"/>
    <n v="122.7"/>
  </r>
  <r>
    <x v="0"/>
    <n v="290"/>
    <x v="171"/>
    <n v="2045"/>
    <n v="1137"/>
    <n v="153.375"/>
    <n v="122.7"/>
    <n v="122.7"/>
  </r>
  <r>
    <x v="0"/>
    <n v="290"/>
    <x v="172"/>
    <n v="2045"/>
    <n v="1137"/>
    <n v="153.375"/>
    <n v="122.7"/>
    <n v="122.7"/>
  </r>
  <r>
    <x v="0"/>
    <n v="290"/>
    <x v="173"/>
    <n v="2045"/>
    <n v="1136"/>
    <n v="153.375"/>
    <n v="122.7"/>
    <n v="122.7"/>
  </r>
  <r>
    <x v="0"/>
    <n v="290"/>
    <x v="174"/>
    <n v="2045"/>
    <n v="1136"/>
    <n v="153.375"/>
    <n v="122.7"/>
    <n v="122.7"/>
  </r>
  <r>
    <x v="0"/>
    <n v="290"/>
    <x v="175"/>
    <n v="2052"/>
    <n v="1137"/>
    <n v="153.9"/>
    <n v="123.12"/>
    <n v="123.12"/>
  </r>
  <r>
    <x v="0"/>
    <n v="290"/>
    <x v="176"/>
    <n v="2051"/>
    <n v="1138"/>
    <n v="153.82499999999999"/>
    <n v="123.06"/>
    <n v="123.06"/>
  </r>
  <r>
    <x v="0"/>
    <n v="290"/>
    <x v="177"/>
    <n v="2047"/>
    <n v="1136"/>
    <n v="153.52500000000001"/>
    <n v="122.82000000000001"/>
    <n v="122.82000000000001"/>
  </r>
  <r>
    <x v="0"/>
    <n v="290"/>
    <x v="178"/>
    <n v="2054"/>
    <n v="1137"/>
    <n v="154.05000000000001"/>
    <n v="123.24000000000001"/>
    <n v="123.24000000000001"/>
  </r>
  <r>
    <x v="0"/>
    <n v="290"/>
    <x v="179"/>
    <n v="2048"/>
    <n v="1138"/>
    <n v="153.6"/>
    <n v="122.88"/>
    <n v="122.88"/>
  </r>
  <r>
    <x v="0"/>
    <n v="290"/>
    <x v="180"/>
    <n v="2046"/>
    <n v="1137"/>
    <n v="153.44999999999999"/>
    <n v="122.75999999999999"/>
    <n v="122.75999999999999"/>
  </r>
  <r>
    <x v="0"/>
    <n v="290"/>
    <x v="181"/>
    <n v="2051"/>
    <n v="1138"/>
    <n v="153.82499999999999"/>
    <n v="123.06"/>
    <n v="123.06"/>
  </r>
  <r>
    <x v="0"/>
    <n v="290"/>
    <x v="182"/>
    <n v="2045"/>
    <n v="1138"/>
    <n v="153.375"/>
    <n v="122.7"/>
    <n v="122.7"/>
  </r>
  <r>
    <x v="0"/>
    <n v="290"/>
    <x v="183"/>
    <n v="2053"/>
    <n v="1136"/>
    <n v="153.97499999999999"/>
    <n v="123.18"/>
    <n v="123.18"/>
  </r>
  <r>
    <x v="0"/>
    <n v="290"/>
    <x v="184"/>
    <n v="2049"/>
    <n v="1137"/>
    <n v="153.67500000000001"/>
    <n v="122.94000000000001"/>
    <n v="122.94000000000001"/>
  </r>
  <r>
    <x v="0"/>
    <n v="290"/>
    <x v="185"/>
    <n v="2046"/>
    <n v="1138"/>
    <n v="153.44999999999999"/>
    <n v="122.75999999999999"/>
    <n v="122.75999999999999"/>
  </r>
  <r>
    <x v="0"/>
    <n v="290"/>
    <x v="186"/>
    <n v="2045"/>
    <n v="1139"/>
    <n v="153.375"/>
    <n v="122.7"/>
    <n v="122.7"/>
  </r>
  <r>
    <x v="0"/>
    <n v="290"/>
    <x v="187"/>
    <n v="2045"/>
    <n v="1137"/>
    <n v="153.375"/>
    <n v="122.7"/>
    <n v="122.7"/>
  </r>
  <r>
    <x v="0"/>
    <n v="290"/>
    <x v="188"/>
    <n v="2044"/>
    <n v="1139"/>
    <n v="153.30000000000001"/>
    <n v="122.64000000000001"/>
    <n v="122.64000000000001"/>
  </r>
  <r>
    <x v="0"/>
    <n v="290"/>
    <x v="189"/>
    <n v="2043"/>
    <n v="1138"/>
    <n v="153.22499999999999"/>
    <n v="122.58"/>
    <n v="122.58"/>
  </r>
  <r>
    <x v="0"/>
    <n v="290"/>
    <x v="190"/>
    <n v="2049"/>
    <n v="1138"/>
    <n v="153.67500000000001"/>
    <n v="122.94000000000001"/>
    <n v="122.94000000000001"/>
  </r>
  <r>
    <x v="0"/>
    <n v="290"/>
    <x v="191"/>
    <n v="2045"/>
    <n v="1138"/>
    <n v="153.375"/>
    <n v="122.7"/>
    <n v="122.7"/>
  </r>
  <r>
    <x v="0"/>
    <n v="290"/>
    <x v="192"/>
    <n v="2044"/>
    <n v="1139"/>
    <n v="153.30000000000001"/>
    <n v="122.64000000000001"/>
    <n v="122.64000000000001"/>
  </r>
  <r>
    <x v="0"/>
    <n v="290"/>
    <x v="193"/>
    <n v="2046"/>
    <n v="1138"/>
    <n v="153.44999999999999"/>
    <n v="122.75999999999999"/>
    <n v="122.75999999999999"/>
  </r>
  <r>
    <x v="0"/>
    <n v="290"/>
    <x v="194"/>
    <n v="2044"/>
    <n v="1138"/>
    <n v="153.30000000000001"/>
    <n v="122.64000000000001"/>
    <n v="122.64000000000001"/>
  </r>
  <r>
    <x v="0"/>
    <n v="290"/>
    <x v="195"/>
    <n v="2045"/>
    <n v="1138"/>
    <n v="153.375"/>
    <n v="122.7"/>
    <n v="122.7"/>
  </r>
  <r>
    <x v="0"/>
    <n v="290"/>
    <x v="196"/>
    <n v="2044"/>
    <n v="1138"/>
    <n v="153.30000000000001"/>
    <n v="122.64000000000001"/>
    <n v="122.64000000000001"/>
  </r>
  <r>
    <x v="0"/>
    <n v="290"/>
    <x v="197"/>
    <n v="2045"/>
    <n v="1136"/>
    <n v="153.375"/>
    <n v="122.7"/>
    <n v="122.7"/>
  </r>
  <r>
    <x v="0"/>
    <n v="290"/>
    <x v="198"/>
    <n v="2044"/>
    <n v="1138"/>
    <n v="153.30000000000001"/>
    <n v="122.64000000000001"/>
    <n v="122.64000000000001"/>
  </r>
  <r>
    <x v="0"/>
    <n v="290"/>
    <x v="199"/>
    <n v="2044"/>
    <n v="1138"/>
    <n v="153.30000000000001"/>
    <n v="122.64000000000001"/>
    <n v="122.64000000000001"/>
  </r>
  <r>
    <x v="0"/>
    <n v="290"/>
    <x v="200"/>
    <n v="2051"/>
    <n v="1138"/>
    <n v="153.82499999999999"/>
    <n v="123.06"/>
    <n v="123.06"/>
  </r>
  <r>
    <x v="0"/>
    <n v="290"/>
    <x v="201"/>
    <n v="2046"/>
    <n v="1139"/>
    <n v="153.44999999999999"/>
    <n v="122.75999999999999"/>
    <n v="122.75999999999999"/>
  </r>
  <r>
    <x v="0"/>
    <n v="290"/>
    <x v="202"/>
    <n v="2052"/>
    <n v="1138"/>
    <n v="153.9"/>
    <n v="123.12"/>
    <n v="123.12"/>
  </r>
  <r>
    <x v="0"/>
    <n v="290"/>
    <x v="203"/>
    <n v="2051"/>
    <n v="1140"/>
    <n v="153.82499999999999"/>
    <n v="123.06"/>
    <n v="123.06"/>
  </r>
  <r>
    <x v="0"/>
    <n v="290"/>
    <x v="204"/>
    <n v="2047"/>
    <n v="1139"/>
    <n v="153.52500000000001"/>
    <n v="122.82000000000001"/>
    <n v="122.82000000000001"/>
  </r>
  <r>
    <x v="0"/>
    <n v="290"/>
    <x v="205"/>
    <n v="2047"/>
    <n v="1138"/>
    <n v="153.52500000000001"/>
    <n v="122.82000000000001"/>
    <n v="122.82000000000001"/>
  </r>
  <r>
    <x v="0"/>
    <n v="290"/>
    <x v="206"/>
    <n v="2052"/>
    <n v="1138"/>
    <n v="153.9"/>
    <n v="123.12"/>
    <n v="123.12"/>
  </r>
  <r>
    <x v="0"/>
    <n v="290"/>
    <x v="207"/>
    <n v="2058"/>
    <n v="1138"/>
    <n v="154.35"/>
    <n v="123.48"/>
    <n v="123.48"/>
  </r>
  <r>
    <x v="0"/>
    <n v="290"/>
    <x v="208"/>
    <n v="2059"/>
    <n v="1137"/>
    <n v="154.42500000000001"/>
    <n v="123.54000000000002"/>
    <n v="123.54000000000002"/>
  </r>
  <r>
    <x v="0"/>
    <n v="290"/>
    <x v="209"/>
    <n v="2060"/>
    <n v="1138"/>
    <n v="154.5"/>
    <n v="123.60000000000001"/>
    <n v="123.60000000000001"/>
  </r>
  <r>
    <x v="0"/>
    <n v="290"/>
    <x v="210"/>
    <n v="2049"/>
    <n v="1136"/>
    <n v="153.67500000000001"/>
    <n v="122.94000000000001"/>
    <n v="122.94000000000001"/>
  </r>
  <r>
    <x v="0"/>
    <n v="290"/>
    <x v="211"/>
    <n v="2048"/>
    <n v="1138"/>
    <n v="153.6"/>
    <n v="122.88"/>
    <n v="122.88"/>
  </r>
  <r>
    <x v="0"/>
    <n v="290"/>
    <x v="212"/>
    <n v="2047"/>
    <n v="1138"/>
    <n v="153.52500000000001"/>
    <n v="122.82000000000001"/>
    <n v="122.82000000000001"/>
  </r>
  <r>
    <x v="0"/>
    <n v="290"/>
    <x v="213"/>
    <n v="2046"/>
    <n v="1139"/>
    <n v="153.44999999999999"/>
    <n v="122.75999999999999"/>
    <n v="122.75999999999999"/>
  </r>
  <r>
    <x v="0"/>
    <n v="290"/>
    <x v="214"/>
    <n v="2054"/>
    <n v="1139"/>
    <n v="154.05000000000001"/>
    <n v="123.24000000000001"/>
    <n v="123.24000000000001"/>
  </r>
  <r>
    <x v="0"/>
    <n v="290"/>
    <x v="215"/>
    <n v="2052"/>
    <n v="1139"/>
    <n v="153.9"/>
    <n v="123.12"/>
    <n v="123.12"/>
  </r>
  <r>
    <x v="0"/>
    <n v="290"/>
    <x v="216"/>
    <n v="2048"/>
    <n v="1139"/>
    <n v="153.6"/>
    <n v="122.88"/>
    <n v="122.88"/>
  </r>
  <r>
    <x v="0"/>
    <n v="290"/>
    <x v="217"/>
    <n v="2046"/>
    <n v="1138"/>
    <n v="153.44999999999999"/>
    <n v="122.75999999999999"/>
    <n v="122.75999999999999"/>
  </r>
  <r>
    <x v="0"/>
    <n v="290"/>
    <x v="218"/>
    <n v="2045"/>
    <n v="1141"/>
    <n v="153.375"/>
    <n v="122.7"/>
    <n v="122.7"/>
  </r>
  <r>
    <x v="0"/>
    <n v="290"/>
    <x v="219"/>
    <n v="2046"/>
    <n v="1140"/>
    <n v="153.44999999999999"/>
    <n v="122.75999999999999"/>
    <n v="122.75999999999999"/>
  </r>
  <r>
    <x v="0"/>
    <n v="290"/>
    <x v="220"/>
    <n v="2044"/>
    <n v="1139"/>
    <n v="153.30000000000001"/>
    <n v="122.64000000000001"/>
    <n v="122.64000000000001"/>
  </r>
  <r>
    <x v="0"/>
    <n v="290"/>
    <x v="221"/>
    <n v="2045"/>
    <n v="1139"/>
    <n v="153.375"/>
    <n v="122.7"/>
    <n v="122.7"/>
  </r>
  <r>
    <x v="0"/>
    <n v="290"/>
    <x v="222"/>
    <n v="2055"/>
    <n v="1139"/>
    <n v="154.125"/>
    <n v="123.30000000000001"/>
    <n v="123.30000000000001"/>
  </r>
  <r>
    <x v="0"/>
    <n v="290"/>
    <x v="223"/>
    <n v="2048"/>
    <n v="1140"/>
    <n v="153.6"/>
    <n v="122.88"/>
    <n v="122.88"/>
  </r>
  <r>
    <x v="0"/>
    <n v="290"/>
    <x v="224"/>
    <n v="2047"/>
    <n v="1140"/>
    <n v="153.52500000000001"/>
    <n v="122.82000000000001"/>
    <n v="122.82000000000001"/>
  </r>
  <r>
    <x v="0"/>
    <n v="290"/>
    <x v="225"/>
    <n v="2044"/>
    <n v="1139"/>
    <n v="153.30000000000001"/>
    <n v="122.64000000000001"/>
    <n v="122.64000000000001"/>
  </r>
  <r>
    <x v="0"/>
    <n v="290"/>
    <x v="226"/>
    <n v="2046"/>
    <n v="1140"/>
    <n v="153.44999999999999"/>
    <n v="122.75999999999999"/>
    <n v="122.75999999999999"/>
  </r>
  <r>
    <x v="0"/>
    <n v="290"/>
    <x v="227"/>
    <n v="2044"/>
    <n v="1140"/>
    <n v="153.30000000000001"/>
    <n v="122.64000000000001"/>
    <n v="122.64000000000001"/>
  </r>
  <r>
    <x v="0"/>
    <n v="290"/>
    <x v="228"/>
    <n v="2045"/>
    <n v="1139"/>
    <n v="153.375"/>
    <n v="122.7"/>
    <n v="122.7"/>
  </r>
  <r>
    <x v="0"/>
    <n v="290"/>
    <x v="229"/>
    <n v="2044"/>
    <n v="1139"/>
    <n v="153.30000000000001"/>
    <n v="122.64000000000001"/>
    <n v="122.64000000000001"/>
  </r>
  <r>
    <x v="0"/>
    <n v="290"/>
    <x v="230"/>
    <n v="2049"/>
    <n v="1140"/>
    <n v="153.67500000000001"/>
    <n v="122.94000000000001"/>
    <n v="122.94000000000001"/>
  </r>
  <r>
    <x v="0"/>
    <n v="290"/>
    <x v="231"/>
    <n v="2047"/>
    <n v="1140"/>
    <n v="153.52500000000001"/>
    <n v="122.82000000000001"/>
    <n v="122.82000000000001"/>
  </r>
  <r>
    <x v="0"/>
    <n v="290"/>
    <x v="232"/>
    <n v="2045"/>
    <n v="1141"/>
    <n v="153.375"/>
    <n v="122.7"/>
    <n v="122.7"/>
  </r>
  <r>
    <x v="0"/>
    <n v="290"/>
    <x v="233"/>
    <n v="2045"/>
    <n v="1140"/>
    <n v="153.375"/>
    <n v="122.7"/>
    <n v="122.7"/>
  </r>
  <r>
    <x v="0"/>
    <n v="290"/>
    <x v="234"/>
    <n v="2046"/>
    <n v="1140"/>
    <n v="153.44999999999999"/>
    <n v="122.75999999999999"/>
    <n v="122.75999999999999"/>
  </r>
  <r>
    <x v="0"/>
    <n v="290"/>
    <x v="235"/>
    <n v="2051"/>
    <n v="1140"/>
    <n v="153.82499999999999"/>
    <n v="123.06"/>
    <n v="123.06"/>
  </r>
  <r>
    <x v="0"/>
    <n v="290"/>
    <x v="236"/>
    <n v="2060"/>
    <n v="1140"/>
    <n v="154.5"/>
    <n v="123.60000000000001"/>
    <n v="123.60000000000001"/>
  </r>
  <r>
    <x v="0"/>
    <n v="290"/>
    <x v="237"/>
    <n v="2054"/>
    <n v="1140"/>
    <n v="154.05000000000001"/>
    <n v="123.24000000000001"/>
    <n v="123.24000000000001"/>
  </r>
  <r>
    <x v="0"/>
    <n v="290"/>
    <x v="238"/>
    <n v="2050"/>
    <n v="1139"/>
    <n v="153.75"/>
    <n v="123"/>
    <n v="123"/>
  </r>
  <r>
    <x v="0"/>
    <n v="290"/>
    <x v="239"/>
    <n v="2048"/>
    <n v="1139"/>
    <n v="153.6"/>
    <n v="122.88"/>
    <n v="122.88"/>
  </r>
  <r>
    <x v="0"/>
    <n v="290"/>
    <x v="240"/>
    <n v="2047"/>
    <n v="1139"/>
    <n v="153.52500000000001"/>
    <n v="122.82000000000001"/>
    <n v="122.82000000000001"/>
  </r>
  <r>
    <x v="0"/>
    <n v="290"/>
    <x v="241"/>
    <n v="2047"/>
    <n v="1139"/>
    <n v="153.52500000000001"/>
    <n v="122.82000000000001"/>
    <n v="122.82000000000001"/>
  </r>
  <r>
    <x v="0"/>
    <n v="290"/>
    <x v="242"/>
    <n v="2047"/>
    <n v="1139"/>
    <n v="153.52500000000001"/>
    <n v="122.82000000000001"/>
    <n v="122.82000000000001"/>
  </r>
  <r>
    <x v="0"/>
    <n v="290"/>
    <x v="243"/>
    <n v="2051"/>
    <n v="1140"/>
    <n v="153.82499999999999"/>
    <n v="123.06"/>
    <n v="123.06"/>
  </r>
  <r>
    <x v="0"/>
    <n v="290"/>
    <x v="244"/>
    <n v="2047"/>
    <n v="1141"/>
    <n v="153.52500000000001"/>
    <n v="122.82000000000001"/>
    <n v="122.82000000000001"/>
  </r>
  <r>
    <x v="0"/>
    <n v="290"/>
    <x v="245"/>
    <n v="2046"/>
    <n v="1140"/>
    <n v="153.44999999999999"/>
    <n v="122.75999999999999"/>
    <n v="122.75999999999999"/>
  </r>
  <r>
    <x v="0"/>
    <n v="290"/>
    <x v="246"/>
    <n v="2053"/>
    <n v="1139"/>
    <n v="153.97499999999999"/>
    <n v="123.18"/>
    <n v="123.18"/>
  </r>
  <r>
    <x v="0"/>
    <n v="290"/>
    <x v="247"/>
    <n v="2054"/>
    <n v="1141"/>
    <n v="154.05000000000001"/>
    <n v="123.24000000000001"/>
    <n v="123.24000000000001"/>
  </r>
  <r>
    <x v="0"/>
    <n v="290"/>
    <x v="248"/>
    <n v="2049"/>
    <n v="1140"/>
    <n v="153.67500000000001"/>
    <n v="122.94000000000001"/>
    <n v="122.94000000000001"/>
  </r>
  <r>
    <x v="0"/>
    <n v="290"/>
    <x v="249"/>
    <n v="2051"/>
    <n v="1140"/>
    <n v="153.82499999999999"/>
    <n v="123.06"/>
    <n v="123.06"/>
  </r>
  <r>
    <x v="0"/>
    <n v="290"/>
    <x v="250"/>
    <n v="2060"/>
    <n v="1138"/>
    <n v="154.5"/>
    <n v="123.60000000000001"/>
    <n v="123.60000000000001"/>
  </r>
  <r>
    <x v="0"/>
    <n v="290"/>
    <x v="251"/>
    <n v="2049"/>
    <n v="1138"/>
    <n v="153.67500000000001"/>
    <n v="122.94000000000001"/>
    <n v="122.94000000000001"/>
  </r>
  <r>
    <x v="0"/>
    <n v="290"/>
    <x v="252"/>
    <n v="2058"/>
    <n v="1138"/>
    <n v="154.35"/>
    <n v="123.48"/>
    <n v="123.48"/>
  </r>
  <r>
    <x v="0"/>
    <n v="290"/>
    <x v="253"/>
    <n v="2055"/>
    <n v="1139"/>
    <n v="154.125"/>
    <n v="123.30000000000001"/>
    <n v="123.30000000000001"/>
  </r>
  <r>
    <x v="0"/>
    <n v="290"/>
    <x v="254"/>
    <n v="2049"/>
    <n v="1138"/>
    <n v="153.67500000000001"/>
    <n v="122.94000000000001"/>
    <n v="122.94000000000001"/>
  </r>
  <r>
    <x v="0"/>
    <n v="290"/>
    <x v="255"/>
    <n v="2049"/>
    <n v="1138"/>
    <n v="153.67500000000001"/>
    <n v="122.94000000000001"/>
    <n v="122.94000000000001"/>
  </r>
  <r>
    <x v="0"/>
    <n v="290"/>
    <x v="256"/>
    <n v="2046"/>
    <n v="1139"/>
    <n v="153.44999999999999"/>
    <n v="122.75999999999999"/>
    <n v="122.75999999999999"/>
  </r>
  <r>
    <x v="0"/>
    <n v="290"/>
    <x v="257"/>
    <n v="2048"/>
    <n v="1139"/>
    <n v="153.6"/>
    <n v="122.88"/>
    <n v="122.88"/>
  </r>
  <r>
    <x v="0"/>
    <n v="290"/>
    <x v="258"/>
    <n v="2051"/>
    <n v="1137"/>
    <n v="153.82499999999999"/>
    <n v="123.06"/>
    <n v="123.06"/>
  </r>
  <r>
    <x v="0"/>
    <n v="290"/>
    <x v="259"/>
    <n v="2049"/>
    <n v="1139"/>
    <n v="153.67500000000001"/>
    <n v="122.94000000000001"/>
    <n v="122.94000000000001"/>
  </r>
  <r>
    <x v="0"/>
    <n v="290"/>
    <x v="260"/>
    <n v="2047"/>
    <n v="1139"/>
    <n v="153.52500000000001"/>
    <n v="122.82000000000001"/>
    <n v="122.82000000000001"/>
  </r>
  <r>
    <x v="0"/>
    <n v="290"/>
    <x v="261"/>
    <n v="2051"/>
    <n v="1139"/>
    <n v="153.82499999999999"/>
    <n v="123.06"/>
    <n v="123.06"/>
  </r>
  <r>
    <x v="0"/>
    <n v="290"/>
    <x v="262"/>
    <n v="2048"/>
    <n v="1138"/>
    <n v="153.6"/>
    <n v="122.88"/>
    <n v="122.88"/>
  </r>
  <r>
    <x v="0"/>
    <n v="290"/>
    <x v="263"/>
    <n v="2050"/>
    <n v="1137"/>
    <n v="153.75"/>
    <n v="123"/>
    <n v="123"/>
  </r>
  <r>
    <x v="0"/>
    <n v="290"/>
    <x v="264"/>
    <n v="2057"/>
    <n v="1136"/>
    <n v="154.27500000000001"/>
    <n v="123.42000000000002"/>
    <n v="123.42000000000002"/>
  </r>
  <r>
    <x v="0"/>
    <n v="290"/>
    <x v="265"/>
    <n v="2058"/>
    <n v="1137"/>
    <n v="154.35"/>
    <n v="123.48"/>
    <n v="123.48"/>
  </r>
  <r>
    <x v="0"/>
    <n v="290"/>
    <x v="266"/>
    <n v="2056"/>
    <n v="1137"/>
    <n v="154.19999999999999"/>
    <n v="123.36"/>
    <n v="123.36"/>
  </r>
  <r>
    <x v="0"/>
    <n v="290"/>
    <x v="267"/>
    <n v="2048"/>
    <n v="1137"/>
    <n v="153.6"/>
    <n v="122.88"/>
    <n v="122.88"/>
  </r>
  <r>
    <x v="0"/>
    <n v="290"/>
    <x v="268"/>
    <n v="2056"/>
    <n v="1138"/>
    <n v="154.19999999999999"/>
    <n v="123.36"/>
    <n v="123.36"/>
  </r>
  <r>
    <x v="0"/>
    <n v="290"/>
    <x v="269"/>
    <n v="2052"/>
    <n v="1139"/>
    <n v="153.9"/>
    <n v="123.12"/>
    <n v="123.12"/>
  </r>
  <r>
    <x v="0"/>
    <n v="290"/>
    <x v="270"/>
    <n v="2056"/>
    <n v="1138"/>
    <n v="154.19999999999999"/>
    <n v="123.36"/>
    <n v="123.36"/>
  </r>
  <r>
    <x v="0"/>
    <n v="290"/>
    <x v="271"/>
    <n v="2049"/>
    <n v="1138"/>
    <n v="153.67500000000001"/>
    <n v="122.94000000000001"/>
    <n v="122.94000000000001"/>
  </r>
  <r>
    <x v="0"/>
    <n v="290"/>
    <x v="272"/>
    <n v="2045"/>
    <n v="1138"/>
    <n v="153.375"/>
    <n v="122.7"/>
    <n v="122.7"/>
  </r>
  <r>
    <x v="0"/>
    <n v="290"/>
    <x v="273"/>
    <n v="2046"/>
    <n v="1137"/>
    <n v="153.44999999999999"/>
    <n v="122.75999999999999"/>
    <n v="122.75999999999999"/>
  </r>
  <r>
    <x v="0"/>
    <n v="290"/>
    <x v="274"/>
    <n v="2055"/>
    <n v="1138"/>
    <n v="154.125"/>
    <n v="123.30000000000001"/>
    <n v="123.30000000000001"/>
  </r>
  <r>
    <x v="0"/>
    <n v="290"/>
    <x v="275"/>
    <n v="2047"/>
    <n v="1138"/>
    <n v="153.52500000000001"/>
    <n v="122.82000000000001"/>
    <n v="122.82000000000001"/>
  </r>
  <r>
    <x v="0"/>
    <n v="290"/>
    <x v="276"/>
    <n v="2056"/>
    <n v="1138"/>
    <n v="154.19999999999999"/>
    <n v="123.36"/>
    <n v="123.36"/>
  </r>
  <r>
    <x v="0"/>
    <n v="290"/>
    <x v="277"/>
    <n v="2051"/>
    <n v="1138"/>
    <n v="153.82499999999999"/>
    <n v="123.06"/>
    <n v="123.06"/>
  </r>
  <r>
    <x v="0"/>
    <n v="290"/>
    <x v="278"/>
    <n v="2048"/>
    <n v="1139"/>
    <n v="153.6"/>
    <n v="122.88"/>
    <n v="122.88"/>
  </r>
  <r>
    <x v="0"/>
    <n v="290"/>
    <x v="279"/>
    <n v="2046"/>
    <n v="1139"/>
    <n v="153.44999999999999"/>
    <n v="122.75999999999999"/>
    <n v="122.75999999999999"/>
  </r>
  <r>
    <x v="0"/>
    <n v="290"/>
    <x v="280"/>
    <n v="2052"/>
    <n v="1139"/>
    <n v="153.9"/>
    <n v="123.12"/>
    <n v="123.12"/>
  </r>
  <r>
    <x v="0"/>
    <n v="290"/>
    <x v="281"/>
    <n v="2048"/>
    <n v="1139"/>
    <n v="153.6"/>
    <n v="122.88"/>
    <n v="122.88"/>
  </r>
  <r>
    <x v="0"/>
    <n v="290"/>
    <x v="282"/>
    <n v="2053"/>
    <n v="1139"/>
    <n v="153.97499999999999"/>
    <n v="123.18"/>
    <n v="123.18"/>
  </r>
  <r>
    <x v="0"/>
    <n v="290"/>
    <x v="283"/>
    <n v="2049"/>
    <n v="1138"/>
    <n v="153.67500000000001"/>
    <n v="122.94000000000001"/>
    <n v="122.94000000000001"/>
  </r>
  <r>
    <x v="0"/>
    <n v="290"/>
    <x v="284"/>
    <n v="2044"/>
    <n v="1139"/>
    <n v="153.30000000000001"/>
    <n v="122.64000000000001"/>
    <n v="122.64000000000001"/>
  </r>
  <r>
    <x v="0"/>
    <n v="290"/>
    <x v="285"/>
    <n v="2045"/>
    <n v="1140"/>
    <n v="153.375"/>
    <n v="122.7"/>
    <n v="122.7"/>
  </r>
  <r>
    <x v="0"/>
    <n v="290"/>
    <x v="286"/>
    <n v="2042"/>
    <n v="1140"/>
    <n v="153.15"/>
    <n v="122.52000000000001"/>
    <n v="122.52000000000001"/>
  </r>
  <r>
    <x v="0"/>
    <n v="290"/>
    <x v="287"/>
    <n v="2041"/>
    <n v="1138"/>
    <n v="153.07499999999999"/>
    <n v="122.46"/>
    <n v="122.46"/>
  </r>
  <r>
    <x v="0"/>
    <n v="290"/>
    <x v="288"/>
    <n v="1995"/>
    <n v="1138"/>
    <n v="149.625"/>
    <n v="119.7"/>
    <n v="119.7"/>
  </r>
  <r>
    <x v="0"/>
    <n v="290"/>
    <x v="289"/>
    <n v="1702"/>
    <n v="1140"/>
    <n v="127.65"/>
    <n v="102.12"/>
    <n v="102.12"/>
  </r>
  <r>
    <x v="1"/>
    <n v="342"/>
    <x v="0"/>
    <n v="2079"/>
    <n v="1123"/>
    <n v="155.92500000000001"/>
    <n v="124.74000000000001"/>
    <n v="124.74000000000001"/>
  </r>
  <r>
    <x v="1"/>
    <n v="342"/>
    <x v="1"/>
    <n v="2078"/>
    <n v="1123"/>
    <n v="155.85"/>
    <n v="124.68"/>
    <n v="124.68"/>
  </r>
  <r>
    <x v="1"/>
    <n v="342"/>
    <x v="2"/>
    <n v="2076"/>
    <n v="1123"/>
    <n v="155.69999999999999"/>
    <n v="124.56"/>
    <n v="124.56"/>
  </r>
  <r>
    <x v="1"/>
    <n v="342"/>
    <x v="3"/>
    <n v="2076"/>
    <n v="1123"/>
    <n v="155.69999999999999"/>
    <n v="124.56"/>
    <n v="124.56"/>
  </r>
  <r>
    <x v="1"/>
    <n v="342"/>
    <x v="4"/>
    <n v="2075"/>
    <n v="1123"/>
    <n v="155.625"/>
    <n v="124.5"/>
    <n v="124.5"/>
  </r>
  <r>
    <x v="1"/>
    <n v="342"/>
    <x v="5"/>
    <n v="2074"/>
    <n v="1122"/>
    <n v="155.55000000000001"/>
    <n v="124.44000000000001"/>
    <n v="124.44000000000001"/>
  </r>
  <r>
    <x v="1"/>
    <n v="342"/>
    <x v="6"/>
    <n v="2076"/>
    <n v="1123"/>
    <n v="155.69999999999999"/>
    <n v="124.56"/>
    <n v="124.56"/>
  </r>
  <r>
    <x v="1"/>
    <n v="342"/>
    <x v="7"/>
    <n v="2076"/>
    <n v="1123"/>
    <n v="155.69999999999999"/>
    <n v="124.56"/>
    <n v="124.56"/>
  </r>
  <r>
    <x v="1"/>
    <n v="342"/>
    <x v="8"/>
    <n v="2076"/>
    <n v="1122"/>
    <n v="155.69999999999999"/>
    <n v="124.56"/>
    <n v="124.56"/>
  </r>
  <r>
    <x v="1"/>
    <n v="342"/>
    <x v="9"/>
    <n v="2075"/>
    <n v="1121"/>
    <n v="155.625"/>
    <n v="124.5"/>
    <n v="124.5"/>
  </r>
  <r>
    <x v="1"/>
    <n v="342"/>
    <x v="10"/>
    <n v="2074"/>
    <n v="1121"/>
    <n v="155.55000000000001"/>
    <n v="124.44000000000001"/>
    <n v="124.44000000000001"/>
  </r>
  <r>
    <x v="1"/>
    <n v="342"/>
    <x v="11"/>
    <n v="2076"/>
    <n v="1123"/>
    <n v="155.69999999999999"/>
    <n v="124.56"/>
    <n v="124.56"/>
  </r>
  <r>
    <x v="1"/>
    <n v="342"/>
    <x v="12"/>
    <n v="2075"/>
    <n v="1123"/>
    <n v="155.625"/>
    <n v="124.5"/>
    <n v="124.5"/>
  </r>
  <r>
    <x v="1"/>
    <n v="342"/>
    <x v="13"/>
    <n v="2077"/>
    <n v="1122"/>
    <n v="155.77500000000001"/>
    <n v="124.62"/>
    <n v="124.62"/>
  </r>
  <r>
    <x v="1"/>
    <n v="342"/>
    <x v="14"/>
    <n v="2075"/>
    <n v="1122"/>
    <n v="155.625"/>
    <n v="124.5"/>
    <n v="124.5"/>
  </r>
  <r>
    <x v="1"/>
    <n v="342"/>
    <x v="15"/>
    <n v="2074"/>
    <n v="1123"/>
    <n v="155.55000000000001"/>
    <n v="124.44000000000001"/>
    <n v="124.44000000000001"/>
  </r>
  <r>
    <x v="1"/>
    <n v="342"/>
    <x v="16"/>
    <n v="2076"/>
    <n v="1123"/>
    <n v="155.69999999999999"/>
    <n v="124.56"/>
    <n v="124.56"/>
  </r>
  <r>
    <x v="1"/>
    <n v="342"/>
    <x v="17"/>
    <n v="2074"/>
    <n v="1122"/>
    <n v="155.55000000000001"/>
    <n v="124.44000000000001"/>
    <n v="124.44000000000001"/>
  </r>
  <r>
    <x v="1"/>
    <n v="342"/>
    <x v="18"/>
    <n v="2075"/>
    <n v="1123"/>
    <n v="155.625"/>
    <n v="124.5"/>
    <n v="124.5"/>
  </r>
  <r>
    <x v="1"/>
    <n v="342"/>
    <x v="19"/>
    <n v="2076"/>
    <n v="1123"/>
    <n v="155.69999999999999"/>
    <n v="124.56"/>
    <n v="124.56"/>
  </r>
  <r>
    <x v="1"/>
    <n v="342"/>
    <x v="20"/>
    <n v="2076"/>
    <n v="1122"/>
    <n v="155.69999999999999"/>
    <n v="124.56"/>
    <n v="124.56"/>
  </r>
  <r>
    <x v="1"/>
    <n v="342"/>
    <x v="21"/>
    <n v="2075"/>
    <n v="1122"/>
    <n v="155.625"/>
    <n v="124.5"/>
    <n v="124.5"/>
  </r>
  <r>
    <x v="1"/>
    <n v="342"/>
    <x v="22"/>
    <n v="2073"/>
    <n v="1123"/>
    <n v="155.47499999999999"/>
    <n v="124.38"/>
    <n v="124.38"/>
  </r>
  <r>
    <x v="1"/>
    <n v="342"/>
    <x v="23"/>
    <n v="2074"/>
    <n v="1122"/>
    <n v="155.55000000000001"/>
    <n v="124.44000000000001"/>
    <n v="124.44000000000001"/>
  </r>
  <r>
    <x v="1"/>
    <n v="342"/>
    <x v="24"/>
    <n v="2073"/>
    <n v="1122"/>
    <n v="155.47499999999999"/>
    <n v="124.38"/>
    <n v="124.38"/>
  </r>
  <r>
    <x v="1"/>
    <n v="342"/>
    <x v="25"/>
    <n v="2074"/>
    <n v="1123"/>
    <n v="155.55000000000001"/>
    <n v="124.44000000000001"/>
    <n v="124.44000000000001"/>
  </r>
  <r>
    <x v="1"/>
    <n v="342"/>
    <x v="26"/>
    <n v="2076"/>
    <n v="1123"/>
    <n v="155.69999999999999"/>
    <n v="124.56"/>
    <n v="124.56"/>
  </r>
  <r>
    <x v="1"/>
    <n v="342"/>
    <x v="27"/>
    <n v="2074"/>
    <n v="1122"/>
    <n v="155.55000000000001"/>
    <n v="124.44000000000001"/>
    <n v="124.44000000000001"/>
  </r>
  <r>
    <x v="1"/>
    <n v="342"/>
    <x v="28"/>
    <n v="2076"/>
    <n v="1122"/>
    <n v="155.69999999999999"/>
    <n v="124.56"/>
    <n v="124.56"/>
  </r>
  <r>
    <x v="1"/>
    <n v="342"/>
    <x v="29"/>
    <n v="2077"/>
    <n v="1122"/>
    <n v="155.77500000000001"/>
    <n v="124.62"/>
    <n v="124.62"/>
  </r>
  <r>
    <x v="1"/>
    <n v="342"/>
    <x v="30"/>
    <n v="2077"/>
    <n v="1123"/>
    <n v="155.77500000000001"/>
    <n v="124.62"/>
    <n v="124.62"/>
  </r>
  <r>
    <x v="1"/>
    <n v="342"/>
    <x v="31"/>
    <n v="2073"/>
    <n v="1122"/>
    <n v="155.47499999999999"/>
    <n v="124.38"/>
    <n v="124.38"/>
  </r>
  <r>
    <x v="1"/>
    <n v="342"/>
    <x v="32"/>
    <n v="2076"/>
    <n v="1122"/>
    <n v="155.69999999999999"/>
    <n v="124.56"/>
    <n v="124.56"/>
  </r>
  <r>
    <x v="1"/>
    <n v="342"/>
    <x v="33"/>
    <n v="2074"/>
    <n v="1121"/>
    <n v="155.55000000000001"/>
    <n v="124.44000000000001"/>
    <n v="124.44000000000001"/>
  </r>
  <r>
    <x v="1"/>
    <n v="342"/>
    <x v="34"/>
    <n v="2076"/>
    <n v="1120"/>
    <n v="155.69999999999999"/>
    <n v="124.56"/>
    <n v="124.56"/>
  </r>
  <r>
    <x v="1"/>
    <n v="342"/>
    <x v="35"/>
    <n v="2076"/>
    <n v="1128"/>
    <n v="155.69999999999999"/>
    <n v="124.56"/>
    <n v="124.56"/>
  </r>
  <r>
    <x v="1"/>
    <n v="342"/>
    <x v="36"/>
    <n v="2076"/>
    <n v="1127"/>
    <n v="155.69999999999999"/>
    <n v="124.56"/>
    <n v="124.56"/>
  </r>
  <r>
    <x v="1"/>
    <n v="342"/>
    <x v="37"/>
    <n v="2074"/>
    <n v="1125"/>
    <n v="155.55000000000001"/>
    <n v="124.44000000000001"/>
    <n v="124.44000000000001"/>
  </r>
  <r>
    <x v="1"/>
    <n v="342"/>
    <x v="38"/>
    <n v="2076"/>
    <n v="1126"/>
    <n v="155.69999999999999"/>
    <n v="124.56"/>
    <n v="124.56"/>
  </r>
  <r>
    <x v="1"/>
    <n v="342"/>
    <x v="39"/>
    <n v="2077"/>
    <n v="1126"/>
    <n v="155.77500000000001"/>
    <n v="124.62"/>
    <n v="124.62"/>
  </r>
  <r>
    <x v="1"/>
    <n v="342"/>
    <x v="40"/>
    <n v="2076"/>
    <n v="1126"/>
    <n v="155.69999999999999"/>
    <n v="124.56"/>
    <n v="124.56"/>
  </r>
  <r>
    <x v="1"/>
    <n v="342"/>
    <x v="41"/>
    <n v="2074"/>
    <n v="1125"/>
    <n v="155.55000000000001"/>
    <n v="124.44000000000001"/>
    <n v="124.44000000000001"/>
  </r>
  <r>
    <x v="1"/>
    <n v="342"/>
    <x v="42"/>
    <n v="2073"/>
    <n v="1124"/>
    <n v="155.47499999999999"/>
    <n v="124.38"/>
    <n v="124.38"/>
  </r>
  <r>
    <x v="1"/>
    <n v="342"/>
    <x v="43"/>
    <n v="2075"/>
    <n v="1124"/>
    <n v="155.625"/>
    <n v="124.5"/>
    <n v="124.5"/>
  </r>
  <r>
    <x v="1"/>
    <n v="342"/>
    <x v="44"/>
    <n v="2075"/>
    <n v="1125"/>
    <n v="155.625"/>
    <n v="124.5"/>
    <n v="124.5"/>
  </r>
  <r>
    <x v="1"/>
    <n v="342"/>
    <x v="45"/>
    <n v="2074"/>
    <n v="1126"/>
    <n v="155.55000000000001"/>
    <n v="124.44000000000001"/>
    <n v="124.44000000000001"/>
  </r>
  <r>
    <x v="1"/>
    <n v="342"/>
    <x v="46"/>
    <n v="2079"/>
    <n v="1125"/>
    <n v="155.92500000000001"/>
    <n v="124.74000000000001"/>
    <n v="124.74000000000001"/>
  </r>
  <r>
    <x v="1"/>
    <n v="342"/>
    <x v="47"/>
    <n v="2079"/>
    <n v="1125"/>
    <n v="155.92500000000001"/>
    <n v="124.74000000000001"/>
    <n v="124.74000000000001"/>
  </r>
  <r>
    <x v="1"/>
    <n v="342"/>
    <x v="48"/>
    <n v="2082"/>
    <n v="1125"/>
    <n v="156.15"/>
    <n v="124.92000000000002"/>
    <n v="124.92000000000002"/>
  </r>
  <r>
    <x v="1"/>
    <n v="342"/>
    <x v="49"/>
    <n v="2080"/>
    <n v="1125"/>
    <n v="156"/>
    <n v="124.80000000000001"/>
    <n v="124.80000000000001"/>
  </r>
  <r>
    <x v="1"/>
    <n v="342"/>
    <x v="50"/>
    <n v="2079"/>
    <n v="1124"/>
    <n v="155.92500000000001"/>
    <n v="124.74000000000001"/>
    <n v="124.74000000000001"/>
  </r>
  <r>
    <x v="1"/>
    <n v="342"/>
    <x v="51"/>
    <n v="2081"/>
    <n v="1126"/>
    <n v="156.07499999999999"/>
    <n v="124.86"/>
    <n v="124.86"/>
  </r>
  <r>
    <x v="1"/>
    <n v="342"/>
    <x v="52"/>
    <n v="2081"/>
    <n v="1125"/>
    <n v="156.07499999999999"/>
    <n v="124.86"/>
    <n v="124.86"/>
  </r>
  <r>
    <x v="1"/>
    <n v="342"/>
    <x v="53"/>
    <n v="2080"/>
    <n v="1125"/>
    <n v="156"/>
    <n v="124.80000000000001"/>
    <n v="124.80000000000001"/>
  </r>
  <r>
    <x v="1"/>
    <n v="342"/>
    <x v="54"/>
    <n v="2080"/>
    <n v="1125"/>
    <n v="156"/>
    <n v="124.80000000000001"/>
    <n v="124.80000000000001"/>
  </r>
  <r>
    <x v="1"/>
    <n v="342"/>
    <x v="55"/>
    <n v="2079"/>
    <n v="1125"/>
    <n v="155.92500000000001"/>
    <n v="124.74000000000001"/>
    <n v="124.74000000000001"/>
  </r>
  <r>
    <x v="1"/>
    <n v="342"/>
    <x v="56"/>
    <n v="2080"/>
    <n v="1126"/>
    <n v="156"/>
    <n v="124.80000000000001"/>
    <n v="124.80000000000001"/>
  </r>
  <r>
    <x v="1"/>
    <n v="342"/>
    <x v="57"/>
    <n v="2081"/>
    <n v="1125"/>
    <n v="156.07499999999999"/>
    <n v="124.86"/>
    <n v="124.86"/>
  </r>
  <r>
    <x v="1"/>
    <n v="342"/>
    <x v="58"/>
    <n v="2082"/>
    <n v="1126"/>
    <n v="156.15"/>
    <n v="124.92000000000002"/>
    <n v="124.92000000000002"/>
  </r>
  <r>
    <x v="1"/>
    <n v="342"/>
    <x v="59"/>
    <n v="2079"/>
    <n v="1125"/>
    <n v="155.92500000000001"/>
    <n v="124.74000000000001"/>
    <n v="124.74000000000001"/>
  </r>
  <r>
    <x v="1"/>
    <n v="342"/>
    <x v="60"/>
    <n v="2079"/>
    <n v="1126"/>
    <n v="155.92500000000001"/>
    <n v="124.74000000000001"/>
    <n v="124.74000000000001"/>
  </r>
  <r>
    <x v="1"/>
    <n v="342"/>
    <x v="61"/>
    <n v="2078"/>
    <n v="1125"/>
    <n v="155.85"/>
    <n v="124.68"/>
    <n v="124.68"/>
  </r>
  <r>
    <x v="1"/>
    <n v="342"/>
    <x v="62"/>
    <n v="2078"/>
    <n v="1126"/>
    <n v="155.85"/>
    <n v="124.68"/>
    <n v="124.68"/>
  </r>
  <r>
    <x v="1"/>
    <n v="342"/>
    <x v="63"/>
    <n v="2079"/>
    <n v="1126"/>
    <n v="155.92500000000001"/>
    <n v="124.74000000000001"/>
    <n v="124.74000000000001"/>
  </r>
  <r>
    <x v="1"/>
    <n v="342"/>
    <x v="64"/>
    <n v="2078"/>
    <n v="1125"/>
    <n v="155.85"/>
    <n v="124.68"/>
    <n v="124.68"/>
  </r>
  <r>
    <x v="1"/>
    <n v="342"/>
    <x v="65"/>
    <n v="2079"/>
    <n v="1126"/>
    <n v="155.92500000000001"/>
    <n v="124.74000000000001"/>
    <n v="124.74000000000001"/>
  </r>
  <r>
    <x v="1"/>
    <n v="342"/>
    <x v="66"/>
    <n v="2081"/>
    <n v="1125"/>
    <n v="156.07499999999999"/>
    <n v="124.86"/>
    <n v="124.86"/>
  </r>
  <r>
    <x v="1"/>
    <n v="342"/>
    <x v="67"/>
    <n v="2081"/>
    <n v="1126"/>
    <n v="156.07499999999999"/>
    <n v="124.86"/>
    <n v="124.86"/>
  </r>
  <r>
    <x v="1"/>
    <n v="342"/>
    <x v="68"/>
    <n v="2080"/>
    <n v="1125"/>
    <n v="156"/>
    <n v="124.80000000000001"/>
    <n v="124.80000000000001"/>
  </r>
  <r>
    <x v="1"/>
    <n v="342"/>
    <x v="69"/>
    <n v="2082"/>
    <n v="1126"/>
    <n v="156.15"/>
    <n v="124.92000000000002"/>
    <n v="124.92000000000002"/>
  </r>
  <r>
    <x v="1"/>
    <n v="342"/>
    <x v="70"/>
    <n v="2080"/>
    <n v="1125"/>
    <n v="156"/>
    <n v="124.80000000000001"/>
    <n v="124.80000000000001"/>
  </r>
  <r>
    <x v="1"/>
    <n v="342"/>
    <x v="71"/>
    <n v="2077"/>
    <n v="1126"/>
    <n v="155.77500000000001"/>
    <n v="124.62"/>
    <n v="124.62"/>
  </r>
  <r>
    <x v="1"/>
    <n v="342"/>
    <x v="72"/>
    <n v="2075"/>
    <n v="1126"/>
    <n v="155.625"/>
    <n v="124.5"/>
    <n v="124.5"/>
  </r>
  <r>
    <x v="1"/>
    <n v="342"/>
    <x v="73"/>
    <n v="2073"/>
    <n v="1126"/>
    <n v="155.47499999999999"/>
    <n v="124.38"/>
    <n v="124.38"/>
  </r>
  <r>
    <x v="1"/>
    <n v="342"/>
    <x v="74"/>
    <n v="2075"/>
    <n v="1126"/>
    <n v="155.625"/>
    <n v="124.5"/>
    <n v="124.5"/>
  </r>
  <r>
    <x v="1"/>
    <n v="342"/>
    <x v="75"/>
    <n v="2074"/>
    <n v="1124"/>
    <n v="155.55000000000001"/>
    <n v="124.44000000000001"/>
    <n v="124.44000000000001"/>
  </r>
  <r>
    <x v="1"/>
    <n v="342"/>
    <x v="76"/>
    <n v="2074"/>
    <n v="1124"/>
    <n v="155.55000000000001"/>
    <n v="124.44000000000001"/>
    <n v="124.44000000000001"/>
  </r>
  <r>
    <x v="1"/>
    <n v="342"/>
    <x v="77"/>
    <n v="2072"/>
    <n v="1126"/>
    <n v="155.4"/>
    <n v="124.32000000000001"/>
    <n v="124.32000000000001"/>
  </r>
  <r>
    <x v="1"/>
    <n v="342"/>
    <x v="78"/>
    <n v="2072"/>
    <n v="1126"/>
    <n v="155.4"/>
    <n v="124.32000000000001"/>
    <n v="124.32000000000001"/>
  </r>
  <r>
    <x v="1"/>
    <n v="342"/>
    <x v="79"/>
    <n v="2072"/>
    <n v="1126"/>
    <n v="155.4"/>
    <n v="124.32000000000001"/>
    <n v="124.32000000000001"/>
  </r>
  <r>
    <x v="1"/>
    <n v="342"/>
    <x v="80"/>
    <n v="2072"/>
    <n v="1126"/>
    <n v="155.4"/>
    <n v="124.32000000000001"/>
    <n v="124.32000000000001"/>
  </r>
  <r>
    <x v="1"/>
    <n v="342"/>
    <x v="81"/>
    <n v="2074"/>
    <n v="1126"/>
    <n v="155.55000000000001"/>
    <n v="124.44000000000001"/>
    <n v="124.44000000000001"/>
  </r>
  <r>
    <x v="1"/>
    <n v="342"/>
    <x v="82"/>
    <n v="2073"/>
    <n v="1127"/>
    <n v="155.47499999999999"/>
    <n v="124.38"/>
    <n v="124.38"/>
  </r>
  <r>
    <x v="1"/>
    <n v="342"/>
    <x v="83"/>
    <n v="2072"/>
    <n v="1127"/>
    <n v="155.4"/>
    <n v="124.32000000000001"/>
    <n v="124.32000000000001"/>
  </r>
  <r>
    <x v="1"/>
    <n v="342"/>
    <x v="84"/>
    <n v="2073"/>
    <n v="1126"/>
    <n v="155.47499999999999"/>
    <n v="124.38"/>
    <n v="124.38"/>
  </r>
  <r>
    <x v="1"/>
    <n v="342"/>
    <x v="85"/>
    <n v="2073"/>
    <n v="1126"/>
    <n v="155.47499999999999"/>
    <n v="124.38"/>
    <n v="124.38"/>
  </r>
  <r>
    <x v="1"/>
    <n v="342"/>
    <x v="86"/>
    <n v="2077"/>
    <n v="1125"/>
    <n v="155.77500000000001"/>
    <n v="124.62"/>
    <n v="124.62"/>
  </r>
  <r>
    <x v="1"/>
    <n v="342"/>
    <x v="87"/>
    <n v="2076"/>
    <n v="1126"/>
    <n v="155.69999999999999"/>
    <n v="124.56"/>
    <n v="124.56"/>
  </r>
  <r>
    <x v="1"/>
    <n v="342"/>
    <x v="88"/>
    <n v="2071"/>
    <n v="1126"/>
    <n v="155.32499999999999"/>
    <n v="124.25999999999999"/>
    <n v="124.25999999999999"/>
  </r>
  <r>
    <x v="1"/>
    <n v="342"/>
    <x v="89"/>
    <n v="2070"/>
    <n v="1126"/>
    <n v="155.25"/>
    <n v="124.2"/>
    <n v="124.2"/>
  </r>
  <r>
    <x v="1"/>
    <n v="342"/>
    <x v="90"/>
    <n v="2072"/>
    <n v="1126"/>
    <n v="155.4"/>
    <n v="124.32000000000001"/>
    <n v="124.32000000000001"/>
  </r>
  <r>
    <x v="1"/>
    <n v="342"/>
    <x v="91"/>
    <n v="2074"/>
    <n v="1126"/>
    <n v="155.55000000000001"/>
    <n v="124.44000000000001"/>
    <n v="124.44000000000001"/>
  </r>
  <r>
    <x v="1"/>
    <n v="342"/>
    <x v="92"/>
    <n v="2073"/>
    <n v="1127"/>
    <n v="155.47499999999999"/>
    <n v="124.38"/>
    <n v="124.38"/>
  </r>
  <r>
    <x v="1"/>
    <n v="342"/>
    <x v="93"/>
    <n v="2070"/>
    <n v="1127"/>
    <n v="155.25"/>
    <n v="124.2"/>
    <n v="124.2"/>
  </r>
  <r>
    <x v="1"/>
    <n v="342"/>
    <x v="94"/>
    <n v="2070"/>
    <n v="1126"/>
    <n v="155.25"/>
    <n v="124.2"/>
    <n v="124.2"/>
  </r>
  <r>
    <x v="1"/>
    <n v="342"/>
    <x v="95"/>
    <n v="2073"/>
    <n v="1126"/>
    <n v="155.47499999999999"/>
    <n v="124.38"/>
    <n v="124.38"/>
  </r>
  <r>
    <x v="1"/>
    <n v="342"/>
    <x v="96"/>
    <n v="2075"/>
    <n v="1127"/>
    <n v="155.625"/>
    <n v="124.5"/>
    <n v="124.5"/>
  </r>
  <r>
    <x v="1"/>
    <n v="342"/>
    <x v="97"/>
    <n v="2072"/>
    <n v="1127"/>
    <n v="155.4"/>
    <n v="124.32000000000001"/>
    <n v="124.32000000000001"/>
  </r>
  <r>
    <x v="1"/>
    <n v="342"/>
    <x v="98"/>
    <n v="2071"/>
    <n v="1127"/>
    <n v="155.32499999999999"/>
    <n v="124.25999999999999"/>
    <n v="124.25999999999999"/>
  </r>
  <r>
    <x v="1"/>
    <n v="342"/>
    <x v="99"/>
    <n v="2073"/>
    <n v="1126"/>
    <n v="155.47499999999999"/>
    <n v="124.38"/>
    <n v="124.38"/>
  </r>
  <r>
    <x v="1"/>
    <n v="342"/>
    <x v="100"/>
    <n v="2074"/>
    <n v="1124"/>
    <n v="155.55000000000001"/>
    <n v="124.44000000000001"/>
    <n v="124.44000000000001"/>
  </r>
  <r>
    <x v="1"/>
    <n v="342"/>
    <x v="101"/>
    <n v="2072"/>
    <n v="1124"/>
    <n v="155.4"/>
    <n v="124.32000000000001"/>
    <n v="124.32000000000001"/>
  </r>
  <r>
    <x v="1"/>
    <n v="342"/>
    <x v="102"/>
    <n v="2072"/>
    <n v="1126"/>
    <n v="155.4"/>
    <n v="124.32000000000001"/>
    <n v="124.32000000000001"/>
  </r>
  <r>
    <x v="1"/>
    <n v="342"/>
    <x v="103"/>
    <n v="2074"/>
    <n v="1127"/>
    <n v="155.55000000000001"/>
    <n v="124.44000000000001"/>
    <n v="124.44000000000001"/>
  </r>
  <r>
    <x v="1"/>
    <n v="342"/>
    <x v="104"/>
    <n v="2073"/>
    <n v="1126"/>
    <n v="155.47499999999999"/>
    <n v="124.38"/>
    <n v="124.38"/>
  </r>
  <r>
    <x v="1"/>
    <n v="342"/>
    <x v="105"/>
    <n v="2073"/>
    <n v="1125"/>
    <n v="155.47499999999999"/>
    <n v="124.38"/>
    <n v="124.38"/>
  </r>
  <r>
    <x v="1"/>
    <n v="342"/>
    <x v="106"/>
    <n v="2075"/>
    <n v="1126"/>
    <n v="155.625"/>
    <n v="124.5"/>
    <n v="124.5"/>
  </r>
  <r>
    <x v="1"/>
    <n v="342"/>
    <x v="107"/>
    <n v="2075"/>
    <n v="1126"/>
    <n v="155.625"/>
    <n v="124.5"/>
    <n v="124.5"/>
  </r>
  <r>
    <x v="1"/>
    <n v="342"/>
    <x v="108"/>
    <n v="2073"/>
    <n v="1126"/>
    <n v="155.47499999999999"/>
    <n v="124.38"/>
    <n v="124.38"/>
  </r>
  <r>
    <x v="1"/>
    <n v="342"/>
    <x v="109"/>
    <n v="2073"/>
    <n v="1125"/>
    <n v="155.47499999999999"/>
    <n v="124.38"/>
    <n v="124.38"/>
  </r>
  <r>
    <x v="1"/>
    <n v="342"/>
    <x v="110"/>
    <n v="2074"/>
    <n v="1127"/>
    <n v="155.55000000000001"/>
    <n v="124.44000000000001"/>
    <n v="124.44000000000001"/>
  </r>
  <r>
    <x v="1"/>
    <n v="342"/>
    <x v="111"/>
    <n v="2076"/>
    <n v="1127"/>
    <n v="155.69999999999999"/>
    <n v="124.56"/>
    <n v="124.56"/>
  </r>
  <r>
    <x v="1"/>
    <n v="342"/>
    <x v="112"/>
    <n v="2076"/>
    <n v="1126"/>
    <n v="155.69999999999999"/>
    <n v="124.56"/>
    <n v="124.56"/>
  </r>
  <r>
    <x v="1"/>
    <n v="342"/>
    <x v="113"/>
    <n v="2073"/>
    <n v="1125"/>
    <n v="155.47499999999999"/>
    <n v="124.38"/>
    <n v="124.38"/>
  </r>
  <r>
    <x v="1"/>
    <n v="342"/>
    <x v="114"/>
    <n v="2072"/>
    <n v="1126"/>
    <n v="155.4"/>
    <n v="124.32000000000001"/>
    <n v="124.32000000000001"/>
  </r>
  <r>
    <x v="1"/>
    <n v="342"/>
    <x v="115"/>
    <n v="2073"/>
    <n v="1126"/>
    <n v="155.47499999999999"/>
    <n v="124.38"/>
    <n v="124.38"/>
  </r>
  <r>
    <x v="1"/>
    <n v="342"/>
    <x v="116"/>
    <n v="2077"/>
    <n v="1126"/>
    <n v="155.77500000000001"/>
    <n v="124.62"/>
    <n v="124.62"/>
  </r>
  <r>
    <x v="1"/>
    <n v="342"/>
    <x v="117"/>
    <n v="2073"/>
    <n v="1126"/>
    <n v="155.47499999999999"/>
    <n v="124.38"/>
    <n v="124.38"/>
  </r>
  <r>
    <x v="1"/>
    <n v="342"/>
    <x v="118"/>
    <n v="2070"/>
    <n v="1125"/>
    <n v="155.25"/>
    <n v="124.2"/>
    <n v="124.2"/>
  </r>
  <r>
    <x v="1"/>
    <n v="342"/>
    <x v="119"/>
    <n v="2072"/>
    <n v="1126"/>
    <n v="155.4"/>
    <n v="124.32000000000001"/>
    <n v="124.32000000000001"/>
  </r>
  <r>
    <x v="1"/>
    <n v="342"/>
    <x v="120"/>
    <n v="2072"/>
    <n v="1126"/>
    <n v="155.4"/>
    <n v="124.32000000000001"/>
    <n v="124.32000000000001"/>
  </r>
  <r>
    <x v="1"/>
    <n v="342"/>
    <x v="121"/>
    <n v="2073"/>
    <n v="1125"/>
    <n v="155.47499999999999"/>
    <n v="124.38"/>
    <n v="124.38"/>
  </r>
  <r>
    <x v="1"/>
    <n v="342"/>
    <x v="122"/>
    <n v="2072"/>
    <n v="1125"/>
    <n v="155.4"/>
    <n v="124.32000000000001"/>
    <n v="124.32000000000001"/>
  </r>
  <r>
    <x v="1"/>
    <n v="342"/>
    <x v="123"/>
    <n v="2079"/>
    <n v="1126"/>
    <n v="155.92500000000001"/>
    <n v="124.74000000000001"/>
    <n v="124.74000000000001"/>
  </r>
  <r>
    <x v="1"/>
    <n v="342"/>
    <x v="124"/>
    <n v="2080"/>
    <n v="1126"/>
    <n v="156"/>
    <n v="124.80000000000001"/>
    <n v="124.80000000000001"/>
  </r>
  <r>
    <x v="1"/>
    <n v="342"/>
    <x v="125"/>
    <n v="2082"/>
    <n v="1125"/>
    <n v="156.15"/>
    <n v="124.92000000000002"/>
    <n v="124.92000000000002"/>
  </r>
  <r>
    <x v="1"/>
    <n v="342"/>
    <x v="126"/>
    <n v="2079"/>
    <n v="1125"/>
    <n v="155.92500000000001"/>
    <n v="124.74000000000001"/>
    <n v="124.74000000000001"/>
  </r>
  <r>
    <x v="1"/>
    <n v="342"/>
    <x v="127"/>
    <n v="2081"/>
    <n v="1125"/>
    <n v="156.07499999999999"/>
    <n v="124.86"/>
    <n v="124.86"/>
  </r>
  <r>
    <x v="1"/>
    <n v="342"/>
    <x v="128"/>
    <n v="2083"/>
    <n v="1125"/>
    <n v="156.22499999999999"/>
    <n v="124.98"/>
    <n v="124.98"/>
  </r>
  <r>
    <x v="1"/>
    <n v="342"/>
    <x v="129"/>
    <n v="2080"/>
    <n v="1125"/>
    <n v="156"/>
    <n v="124.80000000000001"/>
    <n v="124.80000000000001"/>
  </r>
  <r>
    <x v="1"/>
    <n v="342"/>
    <x v="130"/>
    <n v="2081"/>
    <n v="1126"/>
    <n v="156.07499999999999"/>
    <n v="124.86"/>
    <n v="124.86"/>
  </r>
  <r>
    <x v="1"/>
    <n v="342"/>
    <x v="131"/>
    <n v="2080"/>
    <n v="1125"/>
    <n v="156"/>
    <n v="124.80000000000001"/>
    <n v="124.80000000000001"/>
  </r>
  <r>
    <x v="1"/>
    <n v="342"/>
    <x v="132"/>
    <n v="2082"/>
    <n v="1126"/>
    <n v="156.15"/>
    <n v="124.92000000000002"/>
    <n v="124.92000000000002"/>
  </r>
  <r>
    <x v="1"/>
    <n v="342"/>
    <x v="133"/>
    <n v="2082"/>
    <n v="1126"/>
    <n v="156.15"/>
    <n v="124.92000000000002"/>
    <n v="124.92000000000002"/>
  </r>
  <r>
    <x v="1"/>
    <n v="342"/>
    <x v="134"/>
    <n v="2081"/>
    <n v="1126"/>
    <n v="156.07499999999999"/>
    <n v="124.86"/>
    <n v="124.86"/>
  </r>
  <r>
    <x v="1"/>
    <n v="342"/>
    <x v="135"/>
    <n v="2082"/>
    <n v="1126"/>
    <n v="156.15"/>
    <n v="124.92000000000002"/>
    <n v="124.92000000000002"/>
  </r>
  <r>
    <x v="1"/>
    <n v="342"/>
    <x v="136"/>
    <n v="2083"/>
    <n v="1125"/>
    <n v="156.22499999999999"/>
    <n v="124.98"/>
    <n v="124.98"/>
  </r>
  <r>
    <x v="1"/>
    <n v="342"/>
    <x v="137"/>
    <n v="2082"/>
    <n v="1126"/>
    <n v="156.15"/>
    <n v="124.92000000000002"/>
    <n v="124.92000000000002"/>
  </r>
  <r>
    <x v="1"/>
    <n v="342"/>
    <x v="138"/>
    <n v="2079"/>
    <n v="1126"/>
    <n v="155.92500000000001"/>
    <n v="124.74000000000001"/>
    <n v="124.74000000000001"/>
  </r>
  <r>
    <x v="1"/>
    <n v="342"/>
    <x v="139"/>
    <n v="2082"/>
    <n v="1126"/>
    <n v="156.15"/>
    <n v="124.92000000000002"/>
    <n v="124.92000000000002"/>
  </r>
  <r>
    <x v="1"/>
    <n v="342"/>
    <x v="140"/>
    <n v="2080"/>
    <n v="1125"/>
    <n v="156"/>
    <n v="124.80000000000001"/>
    <n v="124.80000000000001"/>
  </r>
  <r>
    <x v="1"/>
    <n v="342"/>
    <x v="141"/>
    <n v="2079"/>
    <n v="1125"/>
    <n v="155.92500000000001"/>
    <n v="124.74000000000001"/>
    <n v="124.74000000000001"/>
  </r>
  <r>
    <x v="1"/>
    <n v="342"/>
    <x v="142"/>
    <n v="2080"/>
    <n v="1126"/>
    <n v="156"/>
    <n v="124.80000000000001"/>
    <n v="124.80000000000001"/>
  </r>
  <r>
    <x v="1"/>
    <n v="342"/>
    <x v="143"/>
    <n v="2079"/>
    <n v="1126"/>
    <n v="155.92500000000001"/>
    <n v="124.74000000000001"/>
    <n v="124.74000000000001"/>
  </r>
  <r>
    <x v="1"/>
    <n v="342"/>
    <x v="144"/>
    <n v="2080"/>
    <n v="1125"/>
    <n v="156"/>
    <n v="124.80000000000001"/>
    <n v="124.80000000000001"/>
  </r>
  <r>
    <x v="1"/>
    <n v="342"/>
    <x v="145"/>
    <n v="2080"/>
    <n v="1125"/>
    <n v="156"/>
    <n v="124.80000000000001"/>
    <n v="124.80000000000001"/>
  </r>
  <r>
    <x v="1"/>
    <n v="342"/>
    <x v="146"/>
    <n v="2081"/>
    <n v="1126"/>
    <n v="156.07499999999999"/>
    <n v="124.86"/>
    <n v="124.86"/>
  </r>
  <r>
    <x v="1"/>
    <n v="342"/>
    <x v="147"/>
    <n v="2079"/>
    <n v="1126"/>
    <n v="155.92500000000001"/>
    <n v="124.74000000000001"/>
    <n v="124.74000000000001"/>
  </r>
  <r>
    <x v="1"/>
    <n v="342"/>
    <x v="148"/>
    <n v="2082"/>
    <n v="1126"/>
    <n v="156.15"/>
    <n v="124.92000000000002"/>
    <n v="124.92000000000002"/>
  </r>
  <r>
    <x v="1"/>
    <n v="342"/>
    <x v="149"/>
    <n v="2086"/>
    <n v="1126"/>
    <n v="156.44999999999999"/>
    <n v="125.16"/>
    <n v="125.16"/>
  </r>
  <r>
    <x v="1"/>
    <n v="342"/>
    <x v="150"/>
    <n v="2082"/>
    <n v="1125"/>
    <n v="156.15"/>
    <n v="124.92000000000002"/>
    <n v="124.92000000000002"/>
  </r>
  <r>
    <x v="1"/>
    <n v="342"/>
    <x v="151"/>
    <n v="2081"/>
    <n v="1126"/>
    <n v="156.07499999999999"/>
    <n v="124.86"/>
    <n v="124.86"/>
  </r>
  <r>
    <x v="1"/>
    <n v="342"/>
    <x v="152"/>
    <n v="2079"/>
    <n v="1124"/>
    <n v="155.92500000000001"/>
    <n v="124.74000000000001"/>
    <n v="124.74000000000001"/>
  </r>
  <r>
    <x v="1"/>
    <n v="342"/>
    <x v="153"/>
    <n v="2077"/>
    <n v="1125"/>
    <n v="155.77500000000001"/>
    <n v="124.62"/>
    <n v="124.62"/>
  </r>
  <r>
    <x v="1"/>
    <n v="342"/>
    <x v="154"/>
    <n v="2075"/>
    <n v="1126"/>
    <n v="155.625"/>
    <n v="124.5"/>
    <n v="124.5"/>
  </r>
  <r>
    <x v="1"/>
    <n v="342"/>
    <x v="155"/>
    <n v="2074"/>
    <n v="1126"/>
    <n v="155.55000000000001"/>
    <n v="124.44000000000001"/>
    <n v="124.44000000000001"/>
  </r>
  <r>
    <x v="1"/>
    <n v="342"/>
    <x v="156"/>
    <n v="2074"/>
    <n v="1126"/>
    <n v="155.55000000000001"/>
    <n v="124.44000000000001"/>
    <n v="124.44000000000001"/>
  </r>
  <r>
    <x v="1"/>
    <n v="342"/>
    <x v="157"/>
    <n v="2073"/>
    <n v="1126"/>
    <n v="155.47499999999999"/>
    <n v="124.38"/>
    <n v="124.38"/>
  </r>
  <r>
    <x v="1"/>
    <n v="342"/>
    <x v="158"/>
    <n v="2070"/>
    <n v="1126"/>
    <n v="155.25"/>
    <n v="124.2"/>
    <n v="124.2"/>
  </r>
  <r>
    <x v="1"/>
    <n v="342"/>
    <x v="159"/>
    <n v="2075"/>
    <n v="1125"/>
    <n v="155.625"/>
    <n v="124.5"/>
    <n v="124.5"/>
  </r>
  <r>
    <x v="1"/>
    <n v="342"/>
    <x v="160"/>
    <n v="2075"/>
    <n v="1126"/>
    <n v="155.625"/>
    <n v="124.5"/>
    <n v="124.5"/>
  </r>
  <r>
    <x v="1"/>
    <n v="342"/>
    <x v="161"/>
    <n v="2071"/>
    <n v="1125"/>
    <n v="155.32499999999999"/>
    <n v="124.25999999999999"/>
    <n v="124.25999999999999"/>
  </r>
  <r>
    <x v="1"/>
    <n v="342"/>
    <x v="162"/>
    <n v="2072"/>
    <n v="1125"/>
    <n v="155.4"/>
    <n v="124.32000000000001"/>
    <n v="124.32000000000001"/>
  </r>
  <r>
    <x v="1"/>
    <n v="342"/>
    <x v="163"/>
    <n v="2071"/>
    <n v="1124"/>
    <n v="155.32499999999999"/>
    <n v="124.25999999999999"/>
    <n v="124.25999999999999"/>
  </r>
  <r>
    <x v="1"/>
    <n v="342"/>
    <x v="164"/>
    <n v="2074"/>
    <n v="1125"/>
    <n v="155.55000000000001"/>
    <n v="124.44000000000001"/>
    <n v="124.44000000000001"/>
  </r>
  <r>
    <x v="1"/>
    <n v="342"/>
    <x v="165"/>
    <n v="2072"/>
    <n v="1123"/>
    <n v="155.4"/>
    <n v="124.32000000000001"/>
    <n v="124.32000000000001"/>
  </r>
  <r>
    <x v="1"/>
    <n v="342"/>
    <x v="166"/>
    <n v="2073"/>
    <n v="1124"/>
    <n v="155.47499999999999"/>
    <n v="124.38"/>
    <n v="124.38"/>
  </r>
  <r>
    <x v="1"/>
    <n v="342"/>
    <x v="167"/>
    <n v="2073"/>
    <n v="1124"/>
    <n v="155.47499999999999"/>
    <n v="124.38"/>
    <n v="124.38"/>
  </r>
  <r>
    <x v="1"/>
    <n v="342"/>
    <x v="168"/>
    <n v="2073"/>
    <n v="1123"/>
    <n v="155.47499999999999"/>
    <n v="124.38"/>
    <n v="124.38"/>
  </r>
  <r>
    <x v="1"/>
    <n v="342"/>
    <x v="169"/>
    <n v="2073"/>
    <n v="1122"/>
    <n v="155.47499999999999"/>
    <n v="124.38"/>
    <n v="124.38"/>
  </r>
  <r>
    <x v="1"/>
    <n v="342"/>
    <x v="170"/>
    <n v="2072"/>
    <n v="1121"/>
    <n v="155.4"/>
    <n v="124.32000000000001"/>
    <n v="124.32000000000001"/>
  </r>
  <r>
    <x v="1"/>
    <n v="342"/>
    <x v="171"/>
    <n v="2072"/>
    <n v="1123"/>
    <n v="155.4"/>
    <n v="124.32000000000001"/>
    <n v="124.32000000000001"/>
  </r>
  <r>
    <x v="1"/>
    <n v="342"/>
    <x v="172"/>
    <n v="2072"/>
    <n v="1123"/>
    <n v="155.4"/>
    <n v="124.32000000000001"/>
    <n v="124.32000000000001"/>
  </r>
  <r>
    <x v="1"/>
    <n v="342"/>
    <x v="173"/>
    <n v="2072"/>
    <n v="1125"/>
    <n v="155.4"/>
    <n v="124.32000000000001"/>
    <n v="124.32000000000001"/>
  </r>
  <r>
    <x v="1"/>
    <n v="342"/>
    <x v="174"/>
    <n v="2071"/>
    <n v="1124"/>
    <n v="155.32499999999999"/>
    <n v="124.25999999999999"/>
    <n v="124.25999999999999"/>
  </r>
  <r>
    <x v="1"/>
    <n v="342"/>
    <x v="175"/>
    <n v="2073"/>
    <n v="1124"/>
    <n v="155.47499999999999"/>
    <n v="124.38"/>
    <n v="124.38"/>
  </r>
  <r>
    <x v="1"/>
    <n v="342"/>
    <x v="176"/>
    <n v="2075"/>
    <n v="1125"/>
    <n v="155.625"/>
    <n v="124.5"/>
    <n v="124.5"/>
  </r>
  <r>
    <x v="1"/>
    <n v="342"/>
    <x v="177"/>
    <n v="2075"/>
    <n v="1125"/>
    <n v="155.625"/>
    <n v="124.5"/>
    <n v="124.5"/>
  </r>
  <r>
    <x v="1"/>
    <n v="342"/>
    <x v="178"/>
    <n v="2073"/>
    <n v="1125"/>
    <n v="155.47499999999999"/>
    <n v="124.38"/>
    <n v="124.38"/>
  </r>
  <r>
    <x v="1"/>
    <n v="342"/>
    <x v="179"/>
    <n v="2072"/>
    <n v="1125"/>
    <n v="155.4"/>
    <n v="124.32000000000001"/>
    <n v="124.32000000000001"/>
  </r>
  <r>
    <x v="1"/>
    <n v="342"/>
    <x v="180"/>
    <n v="2073"/>
    <n v="1125"/>
    <n v="155.47499999999999"/>
    <n v="124.38"/>
    <n v="124.38"/>
  </r>
  <r>
    <x v="1"/>
    <n v="342"/>
    <x v="181"/>
    <n v="2073"/>
    <n v="1125"/>
    <n v="155.47499999999999"/>
    <n v="124.38"/>
    <n v="124.38"/>
  </r>
  <r>
    <x v="1"/>
    <n v="342"/>
    <x v="182"/>
    <n v="2072"/>
    <n v="1124"/>
    <n v="155.4"/>
    <n v="124.32000000000001"/>
    <n v="124.32000000000001"/>
  </r>
  <r>
    <x v="1"/>
    <n v="342"/>
    <x v="183"/>
    <n v="2075"/>
    <n v="1125"/>
    <n v="155.625"/>
    <n v="124.5"/>
    <n v="124.5"/>
  </r>
  <r>
    <x v="1"/>
    <n v="342"/>
    <x v="184"/>
    <n v="2072"/>
    <n v="1126"/>
    <n v="155.4"/>
    <n v="124.32000000000001"/>
    <n v="124.32000000000001"/>
  </r>
  <r>
    <x v="1"/>
    <n v="342"/>
    <x v="185"/>
    <n v="2073"/>
    <n v="1124"/>
    <n v="155.47499999999999"/>
    <n v="124.38"/>
    <n v="124.38"/>
  </r>
  <r>
    <x v="1"/>
    <n v="342"/>
    <x v="186"/>
    <n v="2072"/>
    <n v="1125"/>
    <n v="155.4"/>
    <n v="124.32000000000001"/>
    <n v="124.32000000000001"/>
  </r>
  <r>
    <x v="1"/>
    <n v="342"/>
    <x v="187"/>
    <n v="2071"/>
    <n v="1124"/>
    <n v="155.32499999999999"/>
    <n v="124.25999999999999"/>
    <n v="124.25999999999999"/>
  </r>
  <r>
    <x v="1"/>
    <n v="342"/>
    <x v="188"/>
    <n v="2073"/>
    <n v="1125"/>
    <n v="155.47499999999999"/>
    <n v="124.38"/>
    <n v="124.38"/>
  </r>
  <r>
    <x v="1"/>
    <n v="342"/>
    <x v="189"/>
    <n v="2070"/>
    <n v="1124"/>
    <n v="155.25"/>
    <n v="124.2"/>
    <n v="124.2"/>
  </r>
  <r>
    <x v="1"/>
    <n v="342"/>
    <x v="190"/>
    <n v="2072"/>
    <n v="1123"/>
    <n v="155.4"/>
    <n v="124.32000000000001"/>
    <n v="124.32000000000001"/>
  </r>
  <r>
    <x v="1"/>
    <n v="342"/>
    <x v="191"/>
    <n v="2074"/>
    <n v="1123"/>
    <n v="155.55000000000001"/>
    <n v="124.44000000000001"/>
    <n v="124.44000000000001"/>
  </r>
  <r>
    <x v="1"/>
    <n v="342"/>
    <x v="192"/>
    <n v="2073"/>
    <n v="1125"/>
    <n v="155.47499999999999"/>
    <n v="124.38"/>
    <n v="124.38"/>
  </r>
  <r>
    <x v="1"/>
    <n v="342"/>
    <x v="193"/>
    <n v="2071"/>
    <n v="1125"/>
    <n v="155.32499999999999"/>
    <n v="124.25999999999999"/>
    <n v="124.25999999999999"/>
  </r>
  <r>
    <x v="1"/>
    <n v="342"/>
    <x v="194"/>
    <n v="2071"/>
    <n v="1125"/>
    <n v="155.32499999999999"/>
    <n v="124.25999999999999"/>
    <n v="124.25999999999999"/>
  </r>
  <r>
    <x v="1"/>
    <n v="342"/>
    <x v="195"/>
    <n v="2072"/>
    <n v="1123"/>
    <n v="155.4"/>
    <n v="124.32000000000001"/>
    <n v="124.32000000000001"/>
  </r>
  <r>
    <x v="1"/>
    <n v="342"/>
    <x v="196"/>
    <n v="2073"/>
    <n v="1125"/>
    <n v="155.47499999999999"/>
    <n v="124.38"/>
    <n v="124.38"/>
  </r>
  <r>
    <x v="1"/>
    <n v="342"/>
    <x v="197"/>
    <n v="2069"/>
    <n v="1123"/>
    <n v="155.17500000000001"/>
    <n v="124.14000000000001"/>
    <n v="124.14000000000001"/>
  </r>
  <r>
    <x v="1"/>
    <n v="342"/>
    <x v="198"/>
    <n v="2071"/>
    <n v="1125"/>
    <n v="155.32499999999999"/>
    <n v="124.25999999999999"/>
    <n v="124.25999999999999"/>
  </r>
  <r>
    <x v="1"/>
    <n v="342"/>
    <x v="199"/>
    <n v="2071"/>
    <n v="1125"/>
    <n v="155.32499999999999"/>
    <n v="124.25999999999999"/>
    <n v="124.25999999999999"/>
  </r>
  <r>
    <x v="1"/>
    <n v="342"/>
    <x v="200"/>
    <n v="2073"/>
    <n v="1124"/>
    <n v="155.47499999999999"/>
    <n v="124.38"/>
    <n v="124.38"/>
  </r>
  <r>
    <x v="1"/>
    <n v="342"/>
    <x v="201"/>
    <n v="2072"/>
    <n v="1124"/>
    <n v="155.4"/>
    <n v="124.32000000000001"/>
    <n v="124.32000000000001"/>
  </r>
  <r>
    <x v="1"/>
    <n v="342"/>
    <x v="202"/>
    <n v="2070"/>
    <n v="1124"/>
    <n v="155.25"/>
    <n v="124.2"/>
    <n v="124.2"/>
  </r>
  <r>
    <x v="1"/>
    <n v="342"/>
    <x v="203"/>
    <n v="2070"/>
    <n v="1124"/>
    <n v="155.25"/>
    <n v="124.2"/>
    <n v="124.2"/>
  </r>
  <r>
    <x v="1"/>
    <n v="342"/>
    <x v="204"/>
    <n v="2071"/>
    <n v="1124"/>
    <n v="155.32499999999999"/>
    <n v="124.25999999999999"/>
    <n v="124.25999999999999"/>
  </r>
  <r>
    <x v="1"/>
    <n v="342"/>
    <x v="205"/>
    <n v="2072"/>
    <n v="1125"/>
    <n v="155.4"/>
    <n v="124.32000000000001"/>
    <n v="124.32000000000001"/>
  </r>
  <r>
    <x v="1"/>
    <n v="342"/>
    <x v="206"/>
    <n v="2071"/>
    <n v="1124"/>
    <n v="155.32499999999999"/>
    <n v="124.25999999999999"/>
    <n v="124.25999999999999"/>
  </r>
  <r>
    <x v="1"/>
    <n v="342"/>
    <x v="207"/>
    <n v="2070"/>
    <n v="1124"/>
    <n v="155.25"/>
    <n v="124.2"/>
    <n v="124.2"/>
  </r>
  <r>
    <x v="1"/>
    <n v="342"/>
    <x v="208"/>
    <n v="2070"/>
    <n v="1124"/>
    <n v="155.25"/>
    <n v="124.2"/>
    <n v="124.2"/>
  </r>
  <r>
    <x v="1"/>
    <n v="342"/>
    <x v="209"/>
    <n v="2073"/>
    <n v="1122"/>
    <n v="155.47499999999999"/>
    <n v="124.38"/>
    <n v="124.38"/>
  </r>
  <r>
    <x v="1"/>
    <n v="342"/>
    <x v="210"/>
    <n v="2071"/>
    <n v="1124"/>
    <n v="155.32499999999999"/>
    <n v="124.25999999999999"/>
    <n v="124.25999999999999"/>
  </r>
  <r>
    <x v="1"/>
    <n v="342"/>
    <x v="211"/>
    <n v="2071"/>
    <n v="1122"/>
    <n v="155.32499999999999"/>
    <n v="124.25999999999999"/>
    <n v="124.25999999999999"/>
  </r>
  <r>
    <x v="1"/>
    <n v="342"/>
    <x v="212"/>
    <n v="2072"/>
    <n v="1122"/>
    <n v="155.4"/>
    <n v="124.32000000000001"/>
    <n v="124.32000000000001"/>
  </r>
  <r>
    <x v="1"/>
    <n v="342"/>
    <x v="213"/>
    <n v="2072"/>
    <n v="1123"/>
    <n v="155.4"/>
    <n v="124.32000000000001"/>
    <n v="124.32000000000001"/>
  </r>
  <r>
    <x v="1"/>
    <n v="342"/>
    <x v="214"/>
    <n v="2071"/>
    <n v="1123"/>
    <n v="155.32499999999999"/>
    <n v="124.25999999999999"/>
    <n v="124.25999999999999"/>
  </r>
  <r>
    <x v="1"/>
    <n v="342"/>
    <x v="215"/>
    <n v="2072"/>
    <n v="1123"/>
    <n v="155.4"/>
    <n v="124.32000000000001"/>
    <n v="124.32000000000001"/>
  </r>
  <r>
    <x v="1"/>
    <n v="342"/>
    <x v="216"/>
    <n v="2072"/>
    <n v="1124"/>
    <n v="155.4"/>
    <n v="124.32000000000001"/>
    <n v="124.32000000000001"/>
  </r>
  <r>
    <x v="1"/>
    <n v="342"/>
    <x v="217"/>
    <n v="2074"/>
    <n v="1123"/>
    <n v="155.55000000000001"/>
    <n v="124.44000000000001"/>
    <n v="124.44000000000001"/>
  </r>
  <r>
    <x v="1"/>
    <n v="342"/>
    <x v="218"/>
    <n v="2073"/>
    <n v="1122"/>
    <n v="155.47499999999999"/>
    <n v="124.38"/>
    <n v="124.38"/>
  </r>
  <r>
    <x v="1"/>
    <n v="342"/>
    <x v="219"/>
    <n v="2070"/>
    <n v="1122"/>
    <n v="155.25"/>
    <n v="124.2"/>
    <n v="124.2"/>
  </r>
  <r>
    <x v="1"/>
    <n v="342"/>
    <x v="220"/>
    <n v="2074"/>
    <n v="1121"/>
    <n v="155.55000000000001"/>
    <n v="124.44000000000001"/>
    <n v="124.44000000000001"/>
  </r>
  <r>
    <x v="1"/>
    <n v="342"/>
    <x v="221"/>
    <n v="2073"/>
    <n v="1123"/>
    <n v="155.47499999999999"/>
    <n v="124.38"/>
    <n v="124.38"/>
  </r>
  <r>
    <x v="1"/>
    <n v="342"/>
    <x v="222"/>
    <n v="2071"/>
    <n v="1124"/>
    <n v="155.32499999999999"/>
    <n v="124.25999999999999"/>
    <n v="124.25999999999999"/>
  </r>
  <r>
    <x v="1"/>
    <n v="342"/>
    <x v="223"/>
    <n v="2071"/>
    <n v="1123"/>
    <n v="155.32499999999999"/>
    <n v="124.25999999999999"/>
    <n v="124.25999999999999"/>
  </r>
  <r>
    <x v="1"/>
    <n v="342"/>
    <x v="224"/>
    <n v="2071"/>
    <n v="1122"/>
    <n v="155.32499999999999"/>
    <n v="124.25999999999999"/>
    <n v="124.25999999999999"/>
  </r>
  <r>
    <x v="1"/>
    <n v="342"/>
    <x v="225"/>
    <n v="2073"/>
    <n v="1122"/>
    <n v="155.47499999999999"/>
    <n v="124.38"/>
    <n v="124.38"/>
  </r>
  <r>
    <x v="1"/>
    <n v="342"/>
    <x v="226"/>
    <n v="2073"/>
    <n v="1123"/>
    <n v="155.47499999999999"/>
    <n v="124.38"/>
    <n v="124.38"/>
  </r>
  <r>
    <x v="1"/>
    <n v="342"/>
    <x v="227"/>
    <n v="2071"/>
    <n v="1122"/>
    <n v="155.32499999999999"/>
    <n v="124.25999999999999"/>
    <n v="124.25999999999999"/>
  </r>
  <r>
    <x v="1"/>
    <n v="342"/>
    <x v="228"/>
    <n v="2073"/>
    <n v="1125"/>
    <n v="155.47499999999999"/>
    <n v="124.38"/>
    <n v="124.38"/>
  </r>
  <r>
    <x v="1"/>
    <n v="342"/>
    <x v="229"/>
    <n v="2073"/>
    <n v="1125"/>
    <n v="155.47499999999999"/>
    <n v="124.38"/>
    <n v="124.38"/>
  </r>
  <r>
    <x v="1"/>
    <n v="342"/>
    <x v="230"/>
    <n v="2075"/>
    <n v="1123"/>
    <n v="155.625"/>
    <n v="124.5"/>
    <n v="124.5"/>
  </r>
  <r>
    <x v="1"/>
    <n v="342"/>
    <x v="231"/>
    <n v="2075"/>
    <n v="1125"/>
    <n v="155.625"/>
    <n v="124.5"/>
    <n v="124.5"/>
  </r>
  <r>
    <x v="1"/>
    <n v="342"/>
    <x v="232"/>
    <n v="2073"/>
    <n v="1125"/>
    <n v="155.47499999999999"/>
    <n v="124.38"/>
    <n v="124.38"/>
  </r>
  <r>
    <x v="1"/>
    <n v="342"/>
    <x v="233"/>
    <n v="2072"/>
    <n v="1123"/>
    <n v="155.4"/>
    <n v="124.32000000000001"/>
    <n v="124.32000000000001"/>
  </r>
  <r>
    <x v="1"/>
    <n v="342"/>
    <x v="234"/>
    <n v="2072"/>
    <n v="1123"/>
    <n v="155.4"/>
    <n v="124.32000000000001"/>
    <n v="124.32000000000001"/>
  </r>
  <r>
    <x v="1"/>
    <n v="342"/>
    <x v="235"/>
    <n v="2075"/>
    <n v="1122"/>
    <n v="155.625"/>
    <n v="124.5"/>
    <n v="124.5"/>
  </r>
  <r>
    <x v="1"/>
    <n v="342"/>
    <x v="236"/>
    <n v="2074"/>
    <n v="1122"/>
    <n v="155.55000000000001"/>
    <n v="124.44000000000001"/>
    <n v="124.44000000000001"/>
  </r>
  <r>
    <x v="1"/>
    <n v="342"/>
    <x v="237"/>
    <n v="2073"/>
    <n v="1123"/>
    <n v="155.47499999999999"/>
    <n v="124.38"/>
    <n v="124.38"/>
  </r>
  <r>
    <x v="1"/>
    <n v="342"/>
    <x v="238"/>
    <n v="2074"/>
    <n v="1123"/>
    <n v="155.55000000000001"/>
    <n v="124.44000000000001"/>
    <n v="124.44000000000001"/>
  </r>
  <r>
    <x v="1"/>
    <n v="342"/>
    <x v="239"/>
    <n v="2072"/>
    <n v="1122"/>
    <n v="155.4"/>
    <n v="124.32000000000001"/>
    <n v="124.32000000000001"/>
  </r>
  <r>
    <x v="1"/>
    <n v="342"/>
    <x v="240"/>
    <n v="2073"/>
    <n v="1123"/>
    <n v="155.47499999999999"/>
    <n v="124.38"/>
    <n v="124.38"/>
  </r>
  <r>
    <x v="1"/>
    <n v="342"/>
    <x v="241"/>
    <n v="2073"/>
    <n v="1123"/>
    <n v="155.47499999999999"/>
    <n v="124.38"/>
    <n v="124.38"/>
  </r>
  <r>
    <x v="1"/>
    <n v="342"/>
    <x v="242"/>
    <n v="2075"/>
    <n v="1122"/>
    <n v="155.625"/>
    <n v="124.5"/>
    <n v="124.5"/>
  </r>
  <r>
    <x v="1"/>
    <n v="342"/>
    <x v="243"/>
    <n v="2075"/>
    <n v="1123"/>
    <n v="155.625"/>
    <n v="124.5"/>
    <n v="124.5"/>
  </r>
  <r>
    <x v="1"/>
    <n v="342"/>
    <x v="244"/>
    <n v="2075"/>
    <n v="1122"/>
    <n v="155.625"/>
    <n v="124.5"/>
    <n v="124.5"/>
  </r>
  <r>
    <x v="1"/>
    <n v="342"/>
    <x v="245"/>
    <n v="2076"/>
    <n v="1122"/>
    <n v="155.69999999999999"/>
    <n v="124.56"/>
    <n v="124.56"/>
  </r>
  <r>
    <x v="1"/>
    <n v="342"/>
    <x v="246"/>
    <n v="2073"/>
    <n v="1122"/>
    <n v="155.47499999999999"/>
    <n v="124.38"/>
    <n v="124.38"/>
  </r>
  <r>
    <x v="1"/>
    <n v="342"/>
    <x v="247"/>
    <n v="2075"/>
    <n v="1123"/>
    <n v="155.625"/>
    <n v="124.5"/>
    <n v="124.5"/>
  </r>
  <r>
    <x v="1"/>
    <n v="342"/>
    <x v="248"/>
    <n v="2075"/>
    <n v="1121"/>
    <n v="155.625"/>
    <n v="124.5"/>
    <n v="124.5"/>
  </r>
  <r>
    <x v="1"/>
    <n v="342"/>
    <x v="249"/>
    <n v="2076"/>
    <n v="1121"/>
    <n v="155.69999999999999"/>
    <n v="124.56"/>
    <n v="124.56"/>
  </r>
  <r>
    <x v="1"/>
    <n v="342"/>
    <x v="250"/>
    <n v="2076"/>
    <n v="1121"/>
    <n v="155.69999999999999"/>
    <n v="124.56"/>
    <n v="124.56"/>
  </r>
  <r>
    <x v="1"/>
    <n v="342"/>
    <x v="251"/>
    <n v="2076"/>
    <n v="1121"/>
    <n v="155.69999999999999"/>
    <n v="124.56"/>
    <n v="124.56"/>
  </r>
  <r>
    <x v="1"/>
    <n v="342"/>
    <x v="252"/>
    <n v="2073"/>
    <n v="1121"/>
    <n v="155.47499999999999"/>
    <n v="124.38"/>
    <n v="124.38"/>
  </r>
  <r>
    <x v="1"/>
    <n v="342"/>
    <x v="253"/>
    <n v="2075"/>
    <n v="1121"/>
    <n v="155.625"/>
    <n v="124.5"/>
    <n v="124.5"/>
  </r>
  <r>
    <x v="1"/>
    <n v="342"/>
    <x v="254"/>
    <n v="2077"/>
    <n v="1122"/>
    <n v="155.77500000000001"/>
    <n v="124.62"/>
    <n v="124.62"/>
  </r>
  <r>
    <x v="1"/>
    <n v="342"/>
    <x v="255"/>
    <n v="2075"/>
    <n v="1122"/>
    <n v="155.625"/>
    <n v="124.5"/>
    <n v="124.5"/>
  </r>
  <r>
    <x v="1"/>
    <n v="342"/>
    <x v="256"/>
    <n v="2073"/>
    <n v="1122"/>
    <n v="155.47499999999999"/>
    <n v="124.38"/>
    <n v="124.38"/>
  </r>
  <r>
    <x v="1"/>
    <n v="342"/>
    <x v="257"/>
    <n v="2071"/>
    <n v="1122"/>
    <n v="155.32499999999999"/>
    <n v="124.25999999999999"/>
    <n v="124.25999999999999"/>
  </r>
  <r>
    <x v="1"/>
    <n v="342"/>
    <x v="258"/>
    <n v="2073"/>
    <n v="1121"/>
    <n v="155.47499999999999"/>
    <n v="124.38"/>
    <n v="124.38"/>
  </r>
  <r>
    <x v="1"/>
    <n v="342"/>
    <x v="259"/>
    <n v="2074"/>
    <n v="1121"/>
    <n v="155.55000000000001"/>
    <n v="124.44000000000001"/>
    <n v="124.44000000000001"/>
  </r>
  <r>
    <x v="1"/>
    <n v="342"/>
    <x v="260"/>
    <n v="2073"/>
    <n v="1122"/>
    <n v="155.47499999999999"/>
    <n v="124.38"/>
    <n v="124.38"/>
  </r>
  <r>
    <x v="1"/>
    <n v="342"/>
    <x v="261"/>
    <n v="2070"/>
    <n v="1122"/>
    <n v="155.25"/>
    <n v="124.2"/>
    <n v="124.2"/>
  </r>
  <r>
    <x v="1"/>
    <n v="342"/>
    <x v="262"/>
    <n v="2073"/>
    <n v="1123"/>
    <n v="155.47499999999999"/>
    <n v="124.38"/>
    <n v="124.38"/>
  </r>
  <r>
    <x v="1"/>
    <n v="342"/>
    <x v="263"/>
    <n v="2072"/>
    <n v="1122"/>
    <n v="155.4"/>
    <n v="124.32000000000001"/>
    <n v="124.32000000000001"/>
  </r>
  <r>
    <x v="1"/>
    <n v="342"/>
    <x v="264"/>
    <n v="2075"/>
    <n v="1124"/>
    <n v="155.625"/>
    <n v="124.5"/>
    <n v="124.5"/>
  </r>
  <r>
    <x v="1"/>
    <n v="342"/>
    <x v="265"/>
    <n v="2073"/>
    <n v="1123"/>
    <n v="155.47499999999999"/>
    <n v="124.38"/>
    <n v="124.38"/>
  </r>
  <r>
    <x v="1"/>
    <n v="342"/>
    <x v="266"/>
    <n v="2073"/>
    <n v="1125"/>
    <n v="155.47499999999999"/>
    <n v="124.38"/>
    <n v="124.38"/>
  </r>
  <r>
    <x v="1"/>
    <n v="342"/>
    <x v="267"/>
    <n v="2071"/>
    <n v="1124"/>
    <n v="155.32499999999999"/>
    <n v="124.25999999999999"/>
    <n v="124.25999999999999"/>
  </r>
  <r>
    <x v="1"/>
    <n v="342"/>
    <x v="268"/>
    <n v="2072"/>
    <n v="1124"/>
    <n v="155.4"/>
    <n v="124.32000000000001"/>
    <n v="124.32000000000001"/>
  </r>
  <r>
    <x v="1"/>
    <n v="342"/>
    <x v="269"/>
    <n v="2074"/>
    <n v="1124"/>
    <n v="155.55000000000001"/>
    <n v="124.44000000000001"/>
    <n v="124.44000000000001"/>
  </r>
  <r>
    <x v="1"/>
    <n v="342"/>
    <x v="270"/>
    <n v="2075"/>
    <n v="1124"/>
    <n v="155.625"/>
    <n v="124.5"/>
    <n v="124.5"/>
  </r>
  <r>
    <x v="1"/>
    <n v="342"/>
    <x v="271"/>
    <n v="2072"/>
    <n v="1124"/>
    <n v="155.4"/>
    <n v="124.32000000000001"/>
    <n v="124.32000000000001"/>
  </r>
  <r>
    <x v="1"/>
    <n v="342"/>
    <x v="272"/>
    <n v="2070"/>
    <n v="1124"/>
    <n v="155.25"/>
    <n v="124.2"/>
    <n v="124.2"/>
  </r>
  <r>
    <x v="1"/>
    <n v="342"/>
    <x v="273"/>
    <n v="2071"/>
    <n v="1124"/>
    <n v="155.32499999999999"/>
    <n v="124.25999999999999"/>
    <n v="124.25999999999999"/>
  </r>
  <r>
    <x v="1"/>
    <n v="342"/>
    <x v="274"/>
    <n v="2072"/>
    <n v="1124"/>
    <n v="155.4"/>
    <n v="124.32000000000001"/>
    <n v="124.32000000000001"/>
  </r>
  <r>
    <x v="1"/>
    <n v="342"/>
    <x v="275"/>
    <n v="2072"/>
    <n v="1123"/>
    <n v="155.4"/>
    <n v="124.32000000000001"/>
    <n v="124.32000000000001"/>
  </r>
  <r>
    <x v="1"/>
    <n v="342"/>
    <x v="276"/>
    <n v="2071"/>
    <n v="1124"/>
    <n v="155.32499999999999"/>
    <n v="124.25999999999999"/>
    <n v="124.25999999999999"/>
  </r>
  <r>
    <x v="1"/>
    <n v="342"/>
    <x v="277"/>
    <n v="2071"/>
    <n v="1122"/>
    <n v="155.32499999999999"/>
    <n v="124.25999999999999"/>
    <n v="124.25999999999999"/>
  </r>
  <r>
    <x v="1"/>
    <n v="342"/>
    <x v="278"/>
    <n v="2073"/>
    <n v="1122"/>
    <n v="155.47499999999999"/>
    <n v="124.38"/>
    <n v="124.38"/>
  </r>
  <r>
    <x v="1"/>
    <n v="342"/>
    <x v="279"/>
    <n v="2073"/>
    <n v="1123"/>
    <n v="155.47499999999999"/>
    <n v="124.38"/>
    <n v="124.38"/>
  </r>
  <r>
    <x v="1"/>
    <n v="342"/>
    <x v="280"/>
    <n v="2076"/>
    <n v="1123"/>
    <n v="155.69999999999999"/>
    <n v="124.56"/>
    <n v="124.56"/>
  </r>
  <r>
    <x v="1"/>
    <n v="342"/>
    <x v="281"/>
    <n v="2073"/>
    <n v="1126"/>
    <n v="155.47499999999999"/>
    <n v="124.38"/>
    <n v="124.38"/>
  </r>
  <r>
    <x v="1"/>
    <n v="342"/>
    <x v="282"/>
    <n v="2071"/>
    <n v="1128"/>
    <n v="155.32499999999999"/>
    <n v="124.25999999999999"/>
    <n v="124.25999999999999"/>
  </r>
  <r>
    <x v="1"/>
    <n v="342"/>
    <x v="283"/>
    <n v="2071"/>
    <n v="1127"/>
    <n v="155.32499999999999"/>
    <n v="124.25999999999999"/>
    <n v="124.25999999999999"/>
  </r>
  <r>
    <x v="1"/>
    <n v="342"/>
    <x v="284"/>
    <n v="2069"/>
    <n v="1127"/>
    <n v="155.17500000000001"/>
    <n v="124.14000000000001"/>
    <n v="124.14000000000001"/>
  </r>
  <r>
    <x v="1"/>
    <n v="342"/>
    <x v="285"/>
    <n v="2072"/>
    <n v="1126"/>
    <n v="155.4"/>
    <n v="124.32000000000001"/>
    <n v="124.32000000000001"/>
  </r>
  <r>
    <x v="1"/>
    <n v="342"/>
    <x v="286"/>
    <n v="2073"/>
    <n v="1127"/>
    <n v="155.47499999999999"/>
    <n v="124.38"/>
    <n v="124.38"/>
  </r>
  <r>
    <x v="1"/>
    <n v="342"/>
    <x v="287"/>
    <n v="2072"/>
    <n v="1127"/>
    <n v="155.4"/>
    <n v="124.32000000000001"/>
    <n v="124.32000000000001"/>
  </r>
  <r>
    <x v="1"/>
    <n v="342"/>
    <x v="288"/>
    <n v="2071"/>
    <n v="1126"/>
    <n v="155.32499999999999"/>
    <n v="124.25999999999999"/>
    <n v="124.25999999999999"/>
  </r>
  <r>
    <x v="1"/>
    <n v="342"/>
    <x v="289"/>
    <n v="2071"/>
    <n v="1126"/>
    <n v="155.32499999999999"/>
    <n v="124.25999999999999"/>
    <n v="124.25999999999999"/>
  </r>
  <r>
    <x v="1"/>
    <n v="342"/>
    <x v="290"/>
    <n v="2072"/>
    <n v="1127"/>
    <n v="155.4"/>
    <n v="124.32000000000001"/>
    <n v="124.32000000000001"/>
  </r>
  <r>
    <x v="1"/>
    <n v="342"/>
    <x v="291"/>
    <n v="2072"/>
    <n v="1126"/>
    <n v="155.4"/>
    <n v="124.32000000000001"/>
    <n v="124.32000000000001"/>
  </r>
  <r>
    <x v="1"/>
    <n v="342"/>
    <x v="292"/>
    <n v="2071"/>
    <n v="1127"/>
    <n v="155.32499999999999"/>
    <n v="124.25999999999999"/>
    <n v="124.25999999999999"/>
  </r>
  <r>
    <x v="1"/>
    <n v="342"/>
    <x v="293"/>
    <n v="2071"/>
    <n v="1127"/>
    <n v="155.32499999999999"/>
    <n v="124.25999999999999"/>
    <n v="124.25999999999999"/>
  </r>
  <r>
    <x v="1"/>
    <n v="342"/>
    <x v="294"/>
    <n v="2072"/>
    <n v="1125"/>
    <n v="155.4"/>
    <n v="124.32000000000001"/>
    <n v="124.32000000000001"/>
  </r>
  <r>
    <x v="1"/>
    <n v="342"/>
    <x v="295"/>
    <n v="2076"/>
    <n v="1127"/>
    <n v="155.69999999999999"/>
    <n v="124.56"/>
    <n v="124.56"/>
  </r>
  <r>
    <x v="1"/>
    <n v="342"/>
    <x v="296"/>
    <n v="2072"/>
    <n v="1127"/>
    <n v="155.4"/>
    <n v="124.32000000000001"/>
    <n v="124.32000000000001"/>
  </r>
  <r>
    <x v="1"/>
    <n v="342"/>
    <x v="297"/>
    <n v="2074"/>
    <n v="1127"/>
    <n v="155.55000000000001"/>
    <n v="124.44000000000001"/>
    <n v="124.44000000000001"/>
  </r>
  <r>
    <x v="1"/>
    <n v="342"/>
    <x v="298"/>
    <n v="2075"/>
    <n v="1127"/>
    <n v="155.625"/>
    <n v="124.5"/>
    <n v="124.5"/>
  </r>
  <r>
    <x v="1"/>
    <n v="342"/>
    <x v="299"/>
    <n v="2074"/>
    <n v="1127"/>
    <n v="155.55000000000001"/>
    <n v="124.44000000000001"/>
    <n v="124.44000000000001"/>
  </r>
  <r>
    <x v="1"/>
    <n v="342"/>
    <x v="300"/>
    <n v="2074"/>
    <n v="1129"/>
    <n v="155.55000000000001"/>
    <n v="124.44000000000001"/>
    <n v="124.44000000000001"/>
  </r>
  <r>
    <x v="1"/>
    <n v="342"/>
    <x v="301"/>
    <n v="2073"/>
    <n v="1129"/>
    <n v="155.47499999999999"/>
    <n v="124.38"/>
    <n v="124.38"/>
  </r>
  <r>
    <x v="1"/>
    <n v="342"/>
    <x v="302"/>
    <n v="2072"/>
    <n v="1128"/>
    <n v="155.4"/>
    <n v="124.32000000000001"/>
    <n v="124.32000000000001"/>
  </r>
  <r>
    <x v="1"/>
    <n v="342"/>
    <x v="303"/>
    <n v="2075"/>
    <n v="1127"/>
    <n v="155.625"/>
    <n v="124.5"/>
    <n v="124.5"/>
  </r>
  <r>
    <x v="1"/>
    <n v="342"/>
    <x v="304"/>
    <n v="2074"/>
    <n v="1128"/>
    <n v="155.55000000000001"/>
    <n v="124.44000000000001"/>
    <n v="124.44000000000001"/>
  </r>
  <r>
    <x v="1"/>
    <n v="342"/>
    <x v="305"/>
    <n v="2074"/>
    <n v="1128"/>
    <n v="155.55000000000001"/>
    <n v="124.44000000000001"/>
    <n v="124.44000000000001"/>
  </r>
  <r>
    <x v="1"/>
    <n v="342"/>
    <x v="306"/>
    <n v="2072"/>
    <n v="1128"/>
    <n v="155.4"/>
    <n v="124.32000000000001"/>
    <n v="124.32000000000001"/>
  </r>
  <r>
    <x v="1"/>
    <n v="342"/>
    <x v="307"/>
    <n v="2072"/>
    <n v="1128"/>
    <n v="155.4"/>
    <n v="124.32000000000001"/>
    <n v="124.32000000000001"/>
  </r>
  <r>
    <x v="1"/>
    <n v="342"/>
    <x v="308"/>
    <n v="2072"/>
    <n v="1128"/>
    <n v="155.4"/>
    <n v="124.32000000000001"/>
    <n v="124.32000000000001"/>
  </r>
  <r>
    <x v="1"/>
    <n v="342"/>
    <x v="309"/>
    <n v="2076"/>
    <n v="1128"/>
    <n v="155.69999999999999"/>
    <n v="124.56"/>
    <n v="124.56"/>
  </r>
  <r>
    <x v="1"/>
    <n v="342"/>
    <x v="310"/>
    <n v="2072"/>
    <n v="1129"/>
    <n v="155.4"/>
    <n v="124.32000000000001"/>
    <n v="124.32000000000001"/>
  </r>
  <r>
    <x v="1"/>
    <n v="342"/>
    <x v="311"/>
    <n v="2070"/>
    <n v="1128"/>
    <n v="155.25"/>
    <n v="124.2"/>
    <n v="124.2"/>
  </r>
  <r>
    <x v="1"/>
    <n v="342"/>
    <x v="312"/>
    <n v="2072"/>
    <n v="1126"/>
    <n v="155.4"/>
    <n v="124.32000000000001"/>
    <n v="124.32000000000001"/>
  </r>
  <r>
    <x v="1"/>
    <n v="342"/>
    <x v="313"/>
    <n v="2073"/>
    <n v="1127"/>
    <n v="155.47499999999999"/>
    <n v="124.38"/>
    <n v="124.38"/>
  </r>
  <r>
    <x v="1"/>
    <n v="342"/>
    <x v="314"/>
    <n v="2073"/>
    <n v="1127"/>
    <n v="155.47499999999999"/>
    <n v="124.38"/>
    <n v="124.38"/>
  </r>
  <r>
    <x v="1"/>
    <n v="342"/>
    <x v="315"/>
    <n v="2072"/>
    <n v="1127"/>
    <n v="155.4"/>
    <n v="124.32000000000001"/>
    <n v="124.32000000000001"/>
  </r>
  <r>
    <x v="1"/>
    <n v="342"/>
    <x v="316"/>
    <n v="2073"/>
    <n v="1128"/>
    <n v="155.47499999999999"/>
    <n v="124.38"/>
    <n v="124.38"/>
  </r>
  <r>
    <x v="1"/>
    <n v="342"/>
    <x v="317"/>
    <n v="2074"/>
    <n v="1127"/>
    <n v="155.55000000000001"/>
    <n v="124.44000000000001"/>
    <n v="124.44000000000001"/>
  </r>
  <r>
    <x v="1"/>
    <n v="342"/>
    <x v="318"/>
    <n v="2074"/>
    <n v="1129"/>
    <n v="155.55000000000001"/>
    <n v="124.44000000000001"/>
    <n v="124.44000000000001"/>
  </r>
  <r>
    <x v="1"/>
    <n v="342"/>
    <x v="319"/>
    <n v="2073"/>
    <n v="1127"/>
    <n v="155.47499999999999"/>
    <n v="124.38"/>
    <n v="124.38"/>
  </r>
  <r>
    <x v="1"/>
    <n v="342"/>
    <x v="320"/>
    <n v="2072"/>
    <n v="1127"/>
    <n v="155.4"/>
    <n v="124.32000000000001"/>
    <n v="124.32000000000001"/>
  </r>
  <r>
    <x v="1"/>
    <n v="342"/>
    <x v="321"/>
    <n v="2073"/>
    <n v="1127"/>
    <n v="155.47499999999999"/>
    <n v="124.38"/>
    <n v="124.38"/>
  </r>
  <r>
    <x v="1"/>
    <n v="342"/>
    <x v="322"/>
    <n v="2075"/>
    <n v="1127"/>
    <n v="155.625"/>
    <n v="124.5"/>
    <n v="124.5"/>
  </r>
  <r>
    <x v="1"/>
    <n v="342"/>
    <x v="323"/>
    <n v="2075"/>
    <n v="1128"/>
    <n v="155.625"/>
    <n v="124.5"/>
    <n v="124.5"/>
  </r>
  <r>
    <x v="1"/>
    <n v="342"/>
    <x v="324"/>
    <n v="2073"/>
    <n v="1127"/>
    <n v="155.47499999999999"/>
    <n v="124.38"/>
    <n v="124.38"/>
  </r>
  <r>
    <x v="1"/>
    <n v="342"/>
    <x v="325"/>
    <n v="2071"/>
    <n v="1128"/>
    <n v="155.32499999999999"/>
    <n v="124.25999999999999"/>
    <n v="124.25999999999999"/>
  </r>
  <r>
    <x v="1"/>
    <n v="342"/>
    <x v="326"/>
    <n v="2073"/>
    <n v="1128"/>
    <n v="155.47499999999999"/>
    <n v="124.38"/>
    <n v="124.38"/>
  </r>
  <r>
    <x v="1"/>
    <n v="342"/>
    <x v="327"/>
    <n v="2076"/>
    <n v="1128"/>
    <n v="155.69999999999999"/>
    <n v="124.56"/>
    <n v="124.56"/>
  </r>
  <r>
    <x v="1"/>
    <n v="342"/>
    <x v="328"/>
    <n v="2072"/>
    <n v="1127"/>
    <n v="155.4"/>
    <n v="124.32000000000001"/>
    <n v="124.32000000000001"/>
  </r>
  <r>
    <x v="1"/>
    <n v="342"/>
    <x v="329"/>
    <n v="2074"/>
    <n v="1127"/>
    <n v="155.55000000000001"/>
    <n v="124.44000000000001"/>
    <n v="124.44000000000001"/>
  </r>
  <r>
    <x v="1"/>
    <n v="342"/>
    <x v="330"/>
    <n v="2077"/>
    <n v="1127"/>
    <n v="155.77500000000001"/>
    <n v="124.62"/>
    <n v="124.62"/>
  </r>
  <r>
    <x v="1"/>
    <n v="342"/>
    <x v="331"/>
    <n v="2074"/>
    <n v="1127"/>
    <n v="155.55000000000001"/>
    <n v="124.44000000000001"/>
    <n v="124.44000000000001"/>
  </r>
  <r>
    <x v="1"/>
    <n v="342"/>
    <x v="332"/>
    <n v="2074"/>
    <n v="1127"/>
    <n v="155.55000000000001"/>
    <n v="124.44000000000001"/>
    <n v="124.44000000000001"/>
  </r>
  <r>
    <x v="1"/>
    <n v="342"/>
    <x v="333"/>
    <n v="2074"/>
    <n v="1126"/>
    <n v="155.55000000000001"/>
    <n v="124.44000000000001"/>
    <n v="124.44000000000001"/>
  </r>
  <r>
    <x v="1"/>
    <n v="342"/>
    <x v="334"/>
    <n v="2074"/>
    <n v="1129"/>
    <n v="155.55000000000001"/>
    <n v="124.44000000000001"/>
    <n v="124.44000000000001"/>
  </r>
  <r>
    <x v="1"/>
    <n v="342"/>
    <x v="335"/>
    <n v="2074"/>
    <n v="1129"/>
    <n v="155.55000000000001"/>
    <n v="124.44000000000001"/>
    <n v="124.44000000000001"/>
  </r>
  <r>
    <x v="1"/>
    <n v="342"/>
    <x v="336"/>
    <n v="2072"/>
    <n v="1129"/>
    <n v="155.4"/>
    <n v="124.32000000000001"/>
    <n v="124.32000000000001"/>
  </r>
  <r>
    <x v="1"/>
    <n v="342"/>
    <x v="337"/>
    <n v="2069"/>
    <n v="1128"/>
    <n v="155.17500000000001"/>
    <n v="124.14000000000001"/>
    <n v="124.14000000000001"/>
  </r>
  <r>
    <x v="1"/>
    <n v="342"/>
    <x v="338"/>
    <n v="2070"/>
    <n v="1128"/>
    <n v="155.25"/>
    <n v="124.2"/>
    <n v="124.2"/>
  </r>
  <r>
    <x v="1"/>
    <n v="342"/>
    <x v="339"/>
    <n v="2165"/>
    <n v="1129"/>
    <n v="162.375"/>
    <n v="129.9"/>
    <n v="129.9"/>
  </r>
  <r>
    <x v="1"/>
    <n v="342"/>
    <x v="340"/>
    <n v="2092"/>
    <n v="1128"/>
    <n v="156.9"/>
    <n v="125.52000000000001"/>
    <n v="125.52000000000001"/>
  </r>
  <r>
    <x v="1"/>
    <n v="342"/>
    <x v="341"/>
    <n v="2150"/>
    <n v="1128"/>
    <n v="161.25"/>
    <n v="129"/>
    <n v="12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21">
  <r>
    <x v="0"/>
    <n v="101"/>
    <x v="0"/>
    <n v="2041"/>
    <n v="1139"/>
    <n v="122.46"/>
    <n v="97.968000000000004"/>
    <n v="97.968000000000004"/>
  </r>
  <r>
    <x v="0"/>
    <n v="101"/>
    <x v="1"/>
    <n v="2039"/>
    <n v="1139"/>
    <n v="152.92500000000001"/>
    <n v="122.34000000000002"/>
    <n v="122.34000000000002"/>
  </r>
  <r>
    <x v="0"/>
    <n v="101"/>
    <x v="2"/>
    <n v="2037"/>
    <n v="1140"/>
    <n v="152.77500000000001"/>
    <n v="122.22000000000001"/>
    <n v="122.22000000000001"/>
  </r>
  <r>
    <x v="0"/>
    <n v="101"/>
    <x v="3"/>
    <n v="2035"/>
    <n v="1139"/>
    <n v="152.625"/>
    <n v="122.10000000000001"/>
    <n v="122.10000000000001"/>
  </r>
  <r>
    <x v="0"/>
    <n v="101"/>
    <x v="4"/>
    <n v="2031"/>
    <n v="1139"/>
    <n v="152.32499999999999"/>
    <n v="121.86"/>
    <n v="121.86"/>
  </r>
  <r>
    <x v="0"/>
    <n v="101"/>
    <x v="5"/>
    <n v="2038"/>
    <n v="1140"/>
    <n v="152.85"/>
    <n v="122.28"/>
    <n v="122.28"/>
  </r>
  <r>
    <x v="0"/>
    <n v="101"/>
    <x v="6"/>
    <n v="2035"/>
    <n v="1140"/>
    <n v="152.625"/>
    <n v="122.10000000000001"/>
    <n v="122.10000000000001"/>
  </r>
  <r>
    <x v="0"/>
    <n v="101"/>
    <x v="7"/>
    <n v="2031"/>
    <n v="1141"/>
    <n v="152.32499999999999"/>
    <n v="121.86"/>
    <n v="121.86"/>
  </r>
  <r>
    <x v="0"/>
    <n v="101"/>
    <x v="8"/>
    <n v="2031"/>
    <n v="1141"/>
    <n v="152.32499999999999"/>
    <n v="121.86"/>
    <n v="121.86"/>
  </r>
  <r>
    <x v="0"/>
    <n v="101"/>
    <x v="9"/>
    <n v="2037"/>
    <n v="1142"/>
    <n v="152.77500000000001"/>
    <n v="122.22000000000001"/>
    <n v="122.22000000000001"/>
  </r>
  <r>
    <x v="0"/>
    <n v="101"/>
    <x v="10"/>
    <n v="2033"/>
    <n v="1141"/>
    <n v="152.47499999999999"/>
    <n v="121.98"/>
    <n v="121.98"/>
  </r>
  <r>
    <x v="0"/>
    <n v="101"/>
    <x v="11"/>
    <n v="2032"/>
    <n v="1140"/>
    <n v="152.4"/>
    <n v="121.92000000000002"/>
    <n v="121.92000000000002"/>
  </r>
  <r>
    <x v="0"/>
    <n v="101"/>
    <x v="12"/>
    <n v="2033"/>
    <n v="1140"/>
    <n v="152.47499999999999"/>
    <n v="121.98"/>
    <n v="121.98"/>
  </r>
  <r>
    <x v="0"/>
    <n v="101"/>
    <x v="13"/>
    <n v="2044"/>
    <n v="1140"/>
    <n v="153.30000000000001"/>
    <n v="122.64000000000001"/>
    <n v="122.64000000000001"/>
  </r>
  <r>
    <x v="0"/>
    <n v="101"/>
    <x v="14"/>
    <n v="2038"/>
    <n v="1141"/>
    <n v="152.85"/>
    <n v="122.28"/>
    <n v="122.28"/>
  </r>
  <r>
    <x v="0"/>
    <n v="101"/>
    <x v="15"/>
    <n v="2035"/>
    <n v="1141"/>
    <n v="152.625"/>
    <n v="122.10000000000001"/>
    <n v="122.10000000000001"/>
  </r>
  <r>
    <x v="0"/>
    <n v="101"/>
    <x v="16"/>
    <n v="2034"/>
    <n v="1142"/>
    <n v="152.55000000000001"/>
    <n v="122.04000000000002"/>
    <n v="122.04000000000002"/>
  </r>
  <r>
    <x v="0"/>
    <n v="101"/>
    <x v="17"/>
    <n v="2035"/>
    <n v="1142"/>
    <n v="152.625"/>
    <n v="122.10000000000001"/>
    <n v="122.10000000000001"/>
  </r>
  <r>
    <x v="0"/>
    <n v="101"/>
    <x v="18"/>
    <n v="2034"/>
    <n v="1141"/>
    <n v="152.55000000000001"/>
    <n v="122.04000000000002"/>
    <n v="122.04000000000002"/>
  </r>
  <r>
    <x v="0"/>
    <n v="101"/>
    <x v="19"/>
    <n v="2034"/>
    <n v="1141"/>
    <n v="152.55000000000001"/>
    <n v="122.04000000000002"/>
    <n v="122.04000000000002"/>
  </r>
  <r>
    <x v="0"/>
    <n v="101"/>
    <x v="20"/>
    <n v="2034"/>
    <n v="1142"/>
    <n v="152.55000000000001"/>
    <n v="122.04000000000002"/>
    <n v="122.04000000000002"/>
  </r>
  <r>
    <x v="0"/>
    <n v="101"/>
    <x v="21"/>
    <n v="2034"/>
    <n v="1141"/>
    <n v="152.55000000000001"/>
    <n v="122.04000000000002"/>
    <n v="122.04000000000002"/>
  </r>
  <r>
    <x v="0"/>
    <n v="101"/>
    <x v="22"/>
    <n v="2041"/>
    <n v="1141"/>
    <n v="153.07499999999999"/>
    <n v="122.46"/>
    <n v="122.46"/>
  </r>
  <r>
    <x v="0"/>
    <n v="101"/>
    <x v="23"/>
    <n v="2039"/>
    <n v="1141"/>
    <n v="152.92500000000001"/>
    <n v="122.34000000000002"/>
    <n v="122.34000000000002"/>
  </r>
  <r>
    <x v="0"/>
    <n v="101"/>
    <x v="24"/>
    <n v="2038"/>
    <n v="1142"/>
    <n v="152.85"/>
    <n v="122.28"/>
    <n v="122.28"/>
  </r>
  <r>
    <x v="0"/>
    <n v="101"/>
    <x v="25"/>
    <n v="2035"/>
    <n v="1140"/>
    <n v="152.625"/>
    <n v="122.10000000000001"/>
    <n v="122.10000000000001"/>
  </r>
  <r>
    <x v="0"/>
    <n v="101"/>
    <x v="26"/>
    <n v="2034"/>
    <n v="1141"/>
    <n v="152.55000000000001"/>
    <n v="122.04000000000002"/>
    <n v="122.04000000000002"/>
  </r>
  <r>
    <x v="0"/>
    <n v="101"/>
    <x v="27"/>
    <n v="2035"/>
    <n v="1140"/>
    <n v="152.625"/>
    <n v="122.10000000000001"/>
    <n v="122.10000000000001"/>
  </r>
  <r>
    <x v="0"/>
    <n v="101"/>
    <x v="28"/>
    <n v="2046"/>
    <n v="1142"/>
    <n v="153.44999999999999"/>
    <n v="122.75999999999999"/>
    <n v="122.75999999999999"/>
  </r>
  <r>
    <x v="0"/>
    <n v="101"/>
    <x v="29"/>
    <n v="2037"/>
    <n v="1142"/>
    <n v="152.77500000000001"/>
    <n v="122.22000000000001"/>
    <n v="122.22000000000001"/>
  </r>
  <r>
    <x v="0"/>
    <n v="101"/>
    <x v="30"/>
    <n v="2039"/>
    <n v="1142"/>
    <n v="152.92500000000001"/>
    <n v="122.34000000000002"/>
    <n v="122.34000000000002"/>
  </r>
  <r>
    <x v="0"/>
    <n v="101"/>
    <x v="31"/>
    <n v="2014"/>
    <n v="1142"/>
    <n v="151.05000000000001"/>
    <n v="120.84000000000002"/>
    <n v="120.84000000000002"/>
  </r>
  <r>
    <x v="0"/>
    <n v="101"/>
    <x v="32"/>
    <n v="2022"/>
    <n v="1142"/>
    <n v="151.65"/>
    <n v="121.32000000000001"/>
    <n v="121.32000000000001"/>
  </r>
  <r>
    <x v="0"/>
    <n v="101"/>
    <x v="33"/>
    <n v="2025"/>
    <n v="1142"/>
    <n v="151.875"/>
    <n v="121.5"/>
    <n v="121.5"/>
  </r>
  <r>
    <x v="0"/>
    <n v="101"/>
    <x v="34"/>
    <n v="2025"/>
    <n v="1141"/>
    <n v="151.875"/>
    <n v="121.5"/>
    <n v="121.5"/>
  </r>
  <r>
    <x v="0"/>
    <n v="101"/>
    <x v="35"/>
    <n v="2027"/>
    <n v="1141"/>
    <n v="152.02500000000001"/>
    <n v="121.62"/>
    <n v="121.62"/>
  </r>
  <r>
    <x v="0"/>
    <n v="101"/>
    <x v="36"/>
    <n v="2039"/>
    <n v="1141"/>
    <n v="152.92500000000001"/>
    <n v="122.34000000000002"/>
    <n v="122.34000000000002"/>
  </r>
  <r>
    <x v="0"/>
    <n v="101"/>
    <x v="37"/>
    <n v="2041"/>
    <n v="1141"/>
    <n v="153.07499999999999"/>
    <n v="122.46"/>
    <n v="122.46"/>
  </r>
  <r>
    <x v="0"/>
    <n v="101"/>
    <x v="38"/>
    <n v="2033"/>
    <n v="1142"/>
    <n v="152.47499999999999"/>
    <n v="121.98"/>
    <n v="121.98"/>
  </r>
  <r>
    <x v="0"/>
    <n v="101"/>
    <x v="39"/>
    <n v="2031"/>
    <n v="1142"/>
    <n v="152.32499999999999"/>
    <n v="121.86"/>
    <n v="121.86"/>
  </r>
  <r>
    <x v="0"/>
    <n v="101"/>
    <x v="40"/>
    <n v="2032"/>
    <n v="1141"/>
    <n v="152.4"/>
    <n v="121.92000000000002"/>
    <n v="121.92000000000002"/>
  </r>
  <r>
    <x v="0"/>
    <n v="101"/>
    <x v="41"/>
    <n v="2033"/>
    <n v="1141"/>
    <n v="152.47499999999999"/>
    <n v="121.98"/>
    <n v="121.98"/>
  </r>
  <r>
    <x v="0"/>
    <n v="101"/>
    <x v="42"/>
    <n v="2034"/>
    <n v="1141"/>
    <n v="152.55000000000001"/>
    <n v="122.04000000000002"/>
    <n v="122.04000000000002"/>
  </r>
  <r>
    <x v="0"/>
    <n v="101"/>
    <x v="43"/>
    <n v="2034"/>
    <n v="1142"/>
    <n v="152.55000000000001"/>
    <n v="122.04000000000002"/>
    <n v="122.04000000000002"/>
  </r>
  <r>
    <x v="0"/>
    <n v="101"/>
    <x v="44"/>
    <n v="2035"/>
    <n v="1141"/>
    <n v="152.625"/>
    <n v="122.10000000000001"/>
    <n v="122.10000000000001"/>
  </r>
  <r>
    <x v="0"/>
    <n v="101"/>
    <x v="45"/>
    <n v="2035"/>
    <n v="1141"/>
    <n v="152.625"/>
    <n v="122.10000000000001"/>
    <n v="122.10000000000001"/>
  </r>
  <r>
    <x v="0"/>
    <n v="101"/>
    <x v="46"/>
    <n v="2035"/>
    <n v="1141"/>
    <n v="152.625"/>
    <n v="122.10000000000001"/>
    <n v="122.10000000000001"/>
  </r>
  <r>
    <x v="0"/>
    <n v="101"/>
    <x v="47"/>
    <n v="2043"/>
    <n v="1141"/>
    <n v="153.22499999999999"/>
    <n v="122.58"/>
    <n v="122.58"/>
  </r>
  <r>
    <x v="0"/>
    <n v="101"/>
    <x v="48"/>
    <n v="2047"/>
    <n v="1141"/>
    <n v="153.52500000000001"/>
    <n v="122.82000000000001"/>
    <n v="122.82000000000001"/>
  </r>
  <r>
    <x v="0"/>
    <n v="101"/>
    <x v="49"/>
    <n v="2048"/>
    <n v="1140"/>
    <n v="153.6"/>
    <n v="122.88"/>
    <n v="122.88"/>
  </r>
  <r>
    <x v="0"/>
    <n v="101"/>
    <x v="50"/>
    <n v="2039"/>
    <n v="1141"/>
    <n v="152.92500000000001"/>
    <n v="122.34000000000002"/>
    <n v="122.34000000000002"/>
  </r>
  <r>
    <x v="0"/>
    <n v="101"/>
    <x v="51"/>
    <n v="2037"/>
    <n v="1141"/>
    <n v="152.77500000000001"/>
    <n v="122.22000000000001"/>
    <n v="122.22000000000001"/>
  </r>
  <r>
    <x v="0"/>
    <n v="101"/>
    <x v="52"/>
    <n v="2036"/>
    <n v="1141"/>
    <n v="152.69999999999999"/>
    <n v="122.16"/>
    <n v="122.16"/>
  </r>
  <r>
    <x v="0"/>
    <n v="101"/>
    <x v="53"/>
    <n v="2036"/>
    <n v="1140"/>
    <n v="152.69999999999999"/>
    <n v="122.16"/>
    <n v="122.16"/>
  </r>
  <r>
    <x v="0"/>
    <n v="101"/>
    <x v="54"/>
    <n v="2043"/>
    <n v="1141"/>
    <n v="153.22499999999999"/>
    <n v="122.58"/>
    <n v="122.58"/>
  </r>
  <r>
    <x v="0"/>
    <n v="101"/>
    <x v="55"/>
    <n v="2038"/>
    <n v="1140"/>
    <n v="152.85"/>
    <n v="122.28"/>
    <n v="122.28"/>
  </r>
  <r>
    <x v="0"/>
    <n v="101"/>
    <x v="56"/>
    <n v="2036"/>
    <n v="1141"/>
    <n v="152.69999999999999"/>
    <n v="122.16"/>
    <n v="122.16"/>
  </r>
  <r>
    <x v="0"/>
    <n v="101"/>
    <x v="57"/>
    <n v="2036"/>
    <n v="1141"/>
    <n v="152.69999999999999"/>
    <n v="122.16"/>
    <n v="122.16"/>
  </r>
  <r>
    <x v="0"/>
    <n v="101"/>
    <x v="58"/>
    <n v="2031"/>
    <n v="1141"/>
    <n v="152.32499999999999"/>
    <n v="121.86"/>
    <n v="121.86"/>
  </r>
  <r>
    <x v="0"/>
    <n v="101"/>
    <x v="59"/>
    <n v="2017"/>
    <n v="1141"/>
    <n v="151.27500000000001"/>
    <n v="121.02000000000001"/>
    <n v="121.02000000000001"/>
  </r>
  <r>
    <x v="0"/>
    <n v="101"/>
    <x v="60"/>
    <n v="2022"/>
    <n v="1141"/>
    <n v="151.65"/>
    <n v="121.32000000000001"/>
    <n v="121.32000000000001"/>
  </r>
  <r>
    <x v="0"/>
    <n v="101"/>
    <x v="61"/>
    <n v="2036"/>
    <n v="1142"/>
    <n v="152.69999999999999"/>
    <n v="122.16"/>
    <n v="122.16"/>
  </r>
  <r>
    <x v="0"/>
    <n v="101"/>
    <x v="62"/>
    <n v="2036"/>
    <n v="1141"/>
    <n v="152.69999999999999"/>
    <n v="122.16"/>
    <n v="122.16"/>
  </r>
  <r>
    <x v="0"/>
    <n v="101"/>
    <x v="63"/>
    <n v="2034"/>
    <n v="1141"/>
    <n v="152.55000000000001"/>
    <n v="122.04000000000002"/>
    <n v="122.04000000000002"/>
  </r>
  <r>
    <x v="0"/>
    <n v="101"/>
    <x v="64"/>
    <n v="2034"/>
    <n v="1142"/>
    <n v="152.55000000000001"/>
    <n v="122.04000000000002"/>
    <n v="122.04000000000002"/>
  </r>
  <r>
    <x v="0"/>
    <n v="101"/>
    <x v="65"/>
    <n v="2035"/>
    <n v="1141"/>
    <n v="152.625"/>
    <n v="122.10000000000001"/>
    <n v="122.10000000000001"/>
  </r>
  <r>
    <x v="0"/>
    <n v="101"/>
    <x v="66"/>
    <n v="2036"/>
    <n v="1142"/>
    <n v="152.69999999999999"/>
    <n v="122.16"/>
    <n v="122.16"/>
  </r>
  <r>
    <x v="0"/>
    <n v="101"/>
    <x v="67"/>
    <n v="2036"/>
    <n v="1141"/>
    <n v="152.69999999999999"/>
    <n v="122.16"/>
    <n v="122.16"/>
  </r>
  <r>
    <x v="0"/>
    <n v="101"/>
    <x v="68"/>
    <n v="2035"/>
    <n v="1142"/>
    <n v="152.625"/>
    <n v="122.10000000000001"/>
    <n v="122.10000000000001"/>
  </r>
  <r>
    <x v="0"/>
    <n v="101"/>
    <x v="69"/>
    <n v="2035"/>
    <n v="1141"/>
    <n v="152.625"/>
    <n v="122.10000000000001"/>
    <n v="122.10000000000001"/>
  </r>
  <r>
    <x v="0"/>
    <n v="101"/>
    <x v="70"/>
    <n v="2034"/>
    <n v="1141"/>
    <n v="152.55000000000001"/>
    <n v="122.04000000000002"/>
    <n v="122.04000000000002"/>
  </r>
  <r>
    <x v="0"/>
    <n v="101"/>
    <x v="71"/>
    <n v="2034"/>
    <n v="1141"/>
    <n v="152.55000000000001"/>
    <n v="122.04000000000002"/>
    <n v="122.04000000000002"/>
  </r>
  <r>
    <x v="0"/>
    <n v="101"/>
    <x v="72"/>
    <n v="2034"/>
    <n v="1141"/>
    <n v="152.55000000000001"/>
    <n v="122.04000000000002"/>
    <n v="122.04000000000002"/>
  </r>
  <r>
    <x v="0"/>
    <n v="101"/>
    <x v="73"/>
    <n v="2031"/>
    <n v="1140"/>
    <n v="152.32499999999999"/>
    <n v="121.86"/>
    <n v="121.86"/>
  </r>
  <r>
    <x v="0"/>
    <n v="101"/>
    <x v="74"/>
    <n v="2036"/>
    <n v="1141"/>
    <n v="152.69999999999999"/>
    <n v="122.16"/>
    <n v="122.16"/>
  </r>
  <r>
    <x v="0"/>
    <n v="101"/>
    <x v="75"/>
    <n v="2021"/>
    <n v="1140"/>
    <n v="151.57499999999999"/>
    <n v="121.25999999999999"/>
    <n v="121.25999999999999"/>
  </r>
  <r>
    <x v="0"/>
    <n v="101"/>
    <x v="76"/>
    <n v="2025"/>
    <n v="1141"/>
    <n v="151.875"/>
    <n v="121.5"/>
    <n v="121.5"/>
  </r>
  <r>
    <x v="0"/>
    <n v="101"/>
    <x v="77"/>
    <n v="2035"/>
    <n v="1141"/>
    <n v="152.625"/>
    <n v="122.10000000000001"/>
    <n v="122.10000000000001"/>
  </r>
  <r>
    <x v="0"/>
    <n v="101"/>
    <x v="78"/>
    <n v="2042"/>
    <n v="1141"/>
    <n v="153.15"/>
    <n v="122.52000000000001"/>
    <n v="122.52000000000001"/>
  </r>
  <r>
    <x v="0"/>
    <n v="101"/>
    <x v="79"/>
    <n v="2039"/>
    <n v="1141"/>
    <n v="152.92500000000001"/>
    <n v="122.34000000000002"/>
    <n v="122.34000000000002"/>
  </r>
  <r>
    <x v="0"/>
    <n v="101"/>
    <x v="80"/>
    <n v="2037"/>
    <n v="1141"/>
    <n v="152.77500000000001"/>
    <n v="122.22000000000001"/>
    <n v="122.22000000000001"/>
  </r>
  <r>
    <x v="0"/>
    <n v="101"/>
    <x v="81"/>
    <n v="2048"/>
    <n v="1141"/>
    <n v="153.6"/>
    <n v="122.88"/>
    <n v="122.88"/>
  </r>
  <r>
    <x v="0"/>
    <n v="101"/>
    <x v="82"/>
    <n v="2038"/>
    <n v="1142"/>
    <n v="152.85"/>
    <n v="122.28"/>
    <n v="122.28"/>
  </r>
  <r>
    <x v="0"/>
    <n v="101"/>
    <x v="83"/>
    <n v="2035"/>
    <n v="1141"/>
    <n v="152.625"/>
    <n v="122.10000000000001"/>
    <n v="122.10000000000001"/>
  </r>
  <r>
    <x v="0"/>
    <n v="101"/>
    <x v="84"/>
    <n v="2034"/>
    <n v="1141"/>
    <n v="152.55000000000001"/>
    <n v="122.04000000000002"/>
    <n v="122.04000000000002"/>
  </r>
  <r>
    <x v="0"/>
    <n v="101"/>
    <x v="85"/>
    <n v="2034"/>
    <n v="1141"/>
    <n v="152.55000000000001"/>
    <n v="122.04000000000002"/>
    <n v="122.04000000000002"/>
  </r>
  <r>
    <x v="0"/>
    <n v="101"/>
    <x v="86"/>
    <n v="2034"/>
    <n v="1141"/>
    <n v="152.55000000000001"/>
    <n v="122.04000000000002"/>
    <n v="122.04000000000002"/>
  </r>
  <r>
    <x v="0"/>
    <n v="101"/>
    <x v="87"/>
    <n v="2033"/>
    <n v="1141"/>
    <n v="152.47499999999999"/>
    <n v="121.98"/>
    <n v="121.98"/>
  </r>
  <r>
    <x v="0"/>
    <n v="101"/>
    <x v="88"/>
    <n v="2033"/>
    <n v="1141"/>
    <n v="152.47499999999999"/>
    <n v="121.98"/>
    <n v="121.98"/>
  </r>
  <r>
    <x v="0"/>
    <n v="101"/>
    <x v="89"/>
    <n v="2033"/>
    <n v="1142"/>
    <n v="152.47499999999999"/>
    <n v="121.98"/>
    <n v="121.98"/>
  </r>
  <r>
    <x v="0"/>
    <n v="101"/>
    <x v="90"/>
    <n v="2029"/>
    <n v="1142"/>
    <n v="152.17500000000001"/>
    <n v="121.74000000000001"/>
    <n v="121.74000000000001"/>
  </r>
  <r>
    <x v="0"/>
    <n v="101"/>
    <x v="91"/>
    <n v="2011"/>
    <n v="1141"/>
    <n v="150.82499999999999"/>
    <n v="120.66"/>
    <n v="120.66"/>
  </r>
  <r>
    <x v="0"/>
    <n v="101"/>
    <x v="92"/>
    <n v="2031"/>
    <n v="1141"/>
    <n v="152.32499999999999"/>
    <n v="121.86"/>
    <n v="121.86"/>
  </r>
  <r>
    <x v="0"/>
    <n v="101"/>
    <x v="93"/>
    <n v="2037"/>
    <n v="1141"/>
    <n v="152.77500000000001"/>
    <n v="122.22000000000001"/>
    <n v="122.22000000000001"/>
  </r>
  <r>
    <x v="0"/>
    <n v="101"/>
    <x v="94"/>
    <n v="2037"/>
    <n v="1140"/>
    <n v="152.77500000000001"/>
    <n v="122.22000000000001"/>
    <n v="122.22000000000001"/>
  </r>
  <r>
    <x v="0"/>
    <n v="101"/>
    <x v="95"/>
    <n v="2035"/>
    <n v="1142"/>
    <n v="152.625"/>
    <n v="122.10000000000001"/>
    <n v="122.10000000000001"/>
  </r>
  <r>
    <x v="0"/>
    <n v="101"/>
    <x v="96"/>
    <n v="2030"/>
    <n v="1142"/>
    <n v="152.25"/>
    <n v="121.80000000000001"/>
    <n v="121.80000000000001"/>
  </r>
  <r>
    <x v="0"/>
    <n v="101"/>
    <x v="97"/>
    <n v="2026"/>
    <n v="1141"/>
    <n v="151.94999999999999"/>
    <n v="121.56"/>
    <n v="121.56"/>
  </r>
  <r>
    <x v="0"/>
    <n v="101"/>
    <x v="98"/>
    <n v="2024"/>
    <n v="1141"/>
    <n v="151.80000000000001"/>
    <n v="121.44000000000001"/>
    <n v="121.44000000000001"/>
  </r>
  <r>
    <x v="0"/>
    <n v="101"/>
    <x v="99"/>
    <n v="2017"/>
    <n v="1143"/>
    <n v="151.27500000000001"/>
    <n v="121.02000000000001"/>
    <n v="121.02000000000001"/>
  </r>
  <r>
    <x v="0"/>
    <n v="101"/>
    <x v="100"/>
    <n v="1693"/>
    <n v="1144"/>
    <n v="126.97499999999999"/>
    <n v="101.58"/>
    <n v="101.58"/>
  </r>
  <r>
    <x v="1"/>
    <n v="120"/>
    <x v="0"/>
    <n v="2122"/>
    <n v="1124"/>
    <n v="159.15"/>
    <n v="127.32000000000001"/>
    <n v="127.32000000000001"/>
  </r>
  <r>
    <x v="1"/>
    <n v="120"/>
    <x v="1"/>
    <n v="2132"/>
    <n v="1124"/>
    <n v="159.9"/>
    <n v="127.92000000000002"/>
    <n v="127.92000000000002"/>
  </r>
  <r>
    <x v="1"/>
    <n v="120"/>
    <x v="2"/>
    <n v="2121"/>
    <n v="1123"/>
    <n v="159.07499999999999"/>
    <n v="127.25999999999999"/>
    <n v="127.25999999999999"/>
  </r>
  <r>
    <x v="1"/>
    <n v="120"/>
    <x v="3"/>
    <n v="2110"/>
    <n v="1125"/>
    <n v="158.25"/>
    <n v="126.60000000000001"/>
    <n v="126.60000000000001"/>
  </r>
  <r>
    <x v="1"/>
    <n v="120"/>
    <x v="4"/>
    <n v="2108"/>
    <n v="1124"/>
    <n v="158.1"/>
    <n v="126.48"/>
    <n v="126.48"/>
  </r>
  <r>
    <x v="1"/>
    <n v="120"/>
    <x v="5"/>
    <n v="2114"/>
    <n v="1124"/>
    <n v="158.55000000000001"/>
    <n v="126.84000000000002"/>
    <n v="126.84000000000002"/>
  </r>
  <r>
    <x v="1"/>
    <n v="120"/>
    <x v="6"/>
    <n v="2120"/>
    <n v="1125"/>
    <n v="159"/>
    <n v="127.2"/>
    <n v="127.2"/>
  </r>
  <r>
    <x v="1"/>
    <n v="120"/>
    <x v="7"/>
    <n v="2111"/>
    <n v="1124"/>
    <n v="158.32499999999999"/>
    <n v="126.66"/>
    <n v="126.66"/>
  </r>
  <r>
    <x v="1"/>
    <n v="120"/>
    <x v="8"/>
    <n v="2110"/>
    <n v="1125"/>
    <n v="158.25"/>
    <n v="126.60000000000001"/>
    <n v="126.60000000000001"/>
  </r>
  <r>
    <x v="1"/>
    <n v="120"/>
    <x v="9"/>
    <n v="2118"/>
    <n v="1125"/>
    <n v="158.85"/>
    <n v="127.08"/>
    <n v="127.08"/>
  </r>
  <r>
    <x v="1"/>
    <n v="120"/>
    <x v="10"/>
    <n v="2120"/>
    <n v="1125"/>
    <n v="159"/>
    <n v="127.2"/>
    <n v="127.2"/>
  </r>
  <r>
    <x v="1"/>
    <n v="120"/>
    <x v="11"/>
    <n v="2121"/>
    <n v="1125"/>
    <n v="159.07499999999999"/>
    <n v="127.25999999999999"/>
    <n v="127.25999999999999"/>
  </r>
  <r>
    <x v="1"/>
    <n v="120"/>
    <x v="12"/>
    <n v="2121"/>
    <n v="1125"/>
    <n v="159.07499999999999"/>
    <n v="127.25999999999999"/>
    <n v="127.25999999999999"/>
  </r>
  <r>
    <x v="1"/>
    <n v="120"/>
    <x v="13"/>
    <n v="2121"/>
    <n v="1125"/>
    <n v="159.07499999999999"/>
    <n v="127.25999999999999"/>
    <n v="127.25999999999999"/>
  </r>
  <r>
    <x v="1"/>
    <n v="120"/>
    <x v="14"/>
    <n v="2120"/>
    <n v="1125"/>
    <n v="159"/>
    <n v="127.2"/>
    <n v="127.2"/>
  </r>
  <r>
    <x v="1"/>
    <n v="120"/>
    <x v="15"/>
    <n v="2120"/>
    <n v="1125"/>
    <n v="159"/>
    <n v="127.2"/>
    <n v="127.2"/>
  </r>
  <r>
    <x v="1"/>
    <n v="120"/>
    <x v="16"/>
    <n v="2120"/>
    <n v="1125"/>
    <n v="159"/>
    <n v="127.2"/>
    <n v="127.2"/>
  </r>
  <r>
    <x v="1"/>
    <n v="120"/>
    <x v="17"/>
    <n v="2120"/>
    <n v="1126"/>
    <n v="159"/>
    <n v="127.2"/>
    <n v="127.2"/>
  </r>
  <r>
    <x v="1"/>
    <n v="120"/>
    <x v="18"/>
    <n v="2119"/>
    <n v="1126"/>
    <n v="158.92500000000001"/>
    <n v="127.14000000000001"/>
    <n v="127.14000000000001"/>
  </r>
  <r>
    <x v="1"/>
    <n v="120"/>
    <x v="19"/>
    <n v="2119"/>
    <n v="1125"/>
    <n v="158.92500000000001"/>
    <n v="127.14000000000001"/>
    <n v="127.14000000000001"/>
  </r>
  <r>
    <x v="1"/>
    <n v="120"/>
    <x v="20"/>
    <n v="2120"/>
    <n v="1125"/>
    <n v="159"/>
    <n v="127.2"/>
    <n v="127.2"/>
  </r>
  <r>
    <x v="1"/>
    <n v="120"/>
    <x v="21"/>
    <n v="2119"/>
    <n v="1125"/>
    <n v="158.92500000000001"/>
    <n v="127.14000000000001"/>
    <n v="127.14000000000001"/>
  </r>
  <r>
    <x v="1"/>
    <n v="120"/>
    <x v="22"/>
    <n v="2120"/>
    <n v="1126"/>
    <n v="159"/>
    <n v="127.2"/>
    <n v="127.2"/>
  </r>
  <r>
    <x v="1"/>
    <n v="120"/>
    <x v="23"/>
    <n v="2120"/>
    <n v="1125"/>
    <n v="159"/>
    <n v="127.2"/>
    <n v="127.2"/>
  </r>
  <r>
    <x v="1"/>
    <n v="120"/>
    <x v="24"/>
    <n v="2122"/>
    <n v="1124"/>
    <n v="159.15"/>
    <n v="127.32000000000001"/>
    <n v="127.32000000000001"/>
  </r>
  <r>
    <x v="1"/>
    <n v="120"/>
    <x v="25"/>
    <n v="2123"/>
    <n v="1125"/>
    <n v="159.22499999999999"/>
    <n v="127.38"/>
    <n v="127.38"/>
  </r>
  <r>
    <x v="1"/>
    <n v="120"/>
    <x v="26"/>
    <n v="2125"/>
    <n v="1126"/>
    <n v="159.375"/>
    <n v="127.5"/>
    <n v="127.5"/>
  </r>
  <r>
    <x v="1"/>
    <n v="120"/>
    <x v="27"/>
    <n v="2126"/>
    <n v="1125"/>
    <n v="159.44999999999999"/>
    <n v="127.56"/>
    <n v="127.56"/>
  </r>
  <r>
    <x v="1"/>
    <n v="120"/>
    <x v="28"/>
    <n v="2128"/>
    <n v="1126"/>
    <n v="159.6"/>
    <n v="127.68"/>
    <n v="127.68"/>
  </r>
  <r>
    <x v="1"/>
    <n v="120"/>
    <x v="29"/>
    <n v="2129"/>
    <n v="1125"/>
    <n v="159.67500000000001"/>
    <n v="127.74000000000001"/>
    <n v="127.74000000000001"/>
  </r>
  <r>
    <x v="1"/>
    <n v="120"/>
    <x v="30"/>
    <n v="2132"/>
    <n v="1125"/>
    <n v="159.9"/>
    <n v="127.92000000000002"/>
    <n v="127.92000000000002"/>
  </r>
  <r>
    <x v="1"/>
    <n v="120"/>
    <x v="31"/>
    <n v="2131"/>
    <n v="1126"/>
    <n v="159.82499999999999"/>
    <n v="127.86"/>
    <n v="127.86"/>
  </r>
  <r>
    <x v="1"/>
    <n v="120"/>
    <x v="32"/>
    <n v="2134"/>
    <n v="1126"/>
    <n v="160.05000000000001"/>
    <n v="128.04000000000002"/>
    <n v="128.04000000000002"/>
  </r>
  <r>
    <x v="1"/>
    <n v="120"/>
    <x v="33"/>
    <n v="2137"/>
    <n v="1126"/>
    <n v="160.27500000000001"/>
    <n v="128.22"/>
    <n v="128.22"/>
  </r>
  <r>
    <x v="1"/>
    <n v="120"/>
    <x v="34"/>
    <n v="2138"/>
    <n v="1125"/>
    <n v="160.35"/>
    <n v="128.28"/>
    <n v="128.28"/>
  </r>
  <r>
    <x v="1"/>
    <n v="120"/>
    <x v="35"/>
    <n v="2139"/>
    <n v="1125"/>
    <n v="160.42500000000001"/>
    <n v="128.34"/>
    <n v="128.34"/>
  </r>
  <r>
    <x v="1"/>
    <n v="120"/>
    <x v="36"/>
    <n v="2070"/>
    <n v="1125"/>
    <n v="155.25"/>
    <n v="124.2"/>
    <n v="124.2"/>
  </r>
  <r>
    <x v="1"/>
    <n v="120"/>
    <x v="37"/>
    <n v="2097"/>
    <n v="1125"/>
    <n v="157.27500000000001"/>
    <n v="125.82000000000001"/>
    <n v="125.82000000000001"/>
  </r>
  <r>
    <x v="1"/>
    <n v="120"/>
    <x v="38"/>
    <n v="2126"/>
    <n v="1125"/>
    <n v="159.44999999999999"/>
    <n v="127.56"/>
    <n v="127.56"/>
  </r>
  <r>
    <x v="1"/>
    <n v="120"/>
    <x v="39"/>
    <n v="2137"/>
    <n v="1126"/>
    <n v="160.27500000000001"/>
    <n v="128.22"/>
    <n v="128.22"/>
  </r>
  <r>
    <x v="1"/>
    <n v="120"/>
    <x v="40"/>
    <n v="2127"/>
    <n v="1126"/>
    <n v="159.52500000000001"/>
    <n v="127.62"/>
    <n v="127.62"/>
  </r>
  <r>
    <x v="1"/>
    <n v="120"/>
    <x v="41"/>
    <n v="2128"/>
    <n v="1127"/>
    <n v="159.6"/>
    <n v="127.68"/>
    <n v="127.68"/>
  </r>
  <r>
    <x v="1"/>
    <n v="120"/>
    <x v="42"/>
    <n v="2128"/>
    <n v="1126"/>
    <n v="159.6"/>
    <n v="127.68"/>
    <n v="127.68"/>
  </r>
  <r>
    <x v="1"/>
    <n v="120"/>
    <x v="43"/>
    <n v="2128"/>
    <n v="1126"/>
    <n v="159.6"/>
    <n v="127.68"/>
    <n v="127.68"/>
  </r>
  <r>
    <x v="1"/>
    <n v="120"/>
    <x v="44"/>
    <n v="2127"/>
    <n v="1126"/>
    <n v="159.52500000000001"/>
    <n v="127.62"/>
    <n v="127.62"/>
  </r>
  <r>
    <x v="1"/>
    <n v="120"/>
    <x v="45"/>
    <n v="2126"/>
    <n v="1125"/>
    <n v="159.44999999999999"/>
    <n v="127.56"/>
    <n v="127.56"/>
  </r>
  <r>
    <x v="1"/>
    <n v="120"/>
    <x v="46"/>
    <n v="2122"/>
    <n v="1125"/>
    <n v="159.15"/>
    <n v="127.32000000000001"/>
    <n v="127.32000000000001"/>
  </r>
  <r>
    <x v="1"/>
    <n v="120"/>
    <x v="47"/>
    <n v="2125"/>
    <n v="1126"/>
    <n v="159.375"/>
    <n v="127.5"/>
    <n v="127.5"/>
  </r>
  <r>
    <x v="1"/>
    <n v="120"/>
    <x v="48"/>
    <n v="2125"/>
    <n v="1125"/>
    <n v="159.375"/>
    <n v="127.5"/>
    <n v="127.5"/>
  </r>
  <r>
    <x v="1"/>
    <n v="120"/>
    <x v="49"/>
    <n v="2125"/>
    <n v="1126"/>
    <n v="159.375"/>
    <n v="127.5"/>
    <n v="127.5"/>
  </r>
  <r>
    <x v="1"/>
    <n v="120"/>
    <x v="50"/>
    <n v="2124"/>
    <n v="1126"/>
    <n v="159.30000000000001"/>
    <n v="127.44000000000001"/>
    <n v="127.44000000000001"/>
  </r>
  <r>
    <x v="1"/>
    <n v="120"/>
    <x v="51"/>
    <n v="2123"/>
    <n v="1126"/>
    <n v="159.22499999999999"/>
    <n v="127.38"/>
    <n v="127.38"/>
  </r>
  <r>
    <x v="1"/>
    <n v="120"/>
    <x v="52"/>
    <n v="2124"/>
    <n v="1125"/>
    <n v="159.30000000000001"/>
    <n v="127.44000000000001"/>
    <n v="127.44000000000001"/>
  </r>
  <r>
    <x v="1"/>
    <n v="120"/>
    <x v="53"/>
    <n v="2125"/>
    <n v="1126"/>
    <n v="159.375"/>
    <n v="127.5"/>
    <n v="127.5"/>
  </r>
  <r>
    <x v="1"/>
    <n v="120"/>
    <x v="54"/>
    <n v="2126"/>
    <n v="1125"/>
    <n v="159.44999999999999"/>
    <n v="127.56"/>
    <n v="127.56"/>
  </r>
  <r>
    <x v="1"/>
    <n v="120"/>
    <x v="55"/>
    <n v="2129"/>
    <n v="1124"/>
    <n v="159.67500000000001"/>
    <n v="127.74000000000001"/>
    <n v="127.74000000000001"/>
  </r>
  <r>
    <x v="1"/>
    <n v="120"/>
    <x v="56"/>
    <n v="2130"/>
    <n v="1125"/>
    <n v="159.75"/>
    <n v="127.80000000000001"/>
    <n v="127.80000000000001"/>
  </r>
  <r>
    <x v="1"/>
    <n v="120"/>
    <x v="57"/>
    <n v="2131"/>
    <n v="1125"/>
    <n v="159.82499999999999"/>
    <n v="127.86"/>
    <n v="127.86"/>
  </r>
  <r>
    <x v="1"/>
    <n v="120"/>
    <x v="58"/>
    <n v="2131"/>
    <n v="1125"/>
    <n v="159.82499999999999"/>
    <n v="127.86"/>
    <n v="127.86"/>
  </r>
  <r>
    <x v="1"/>
    <n v="120"/>
    <x v="59"/>
    <n v="2133"/>
    <n v="1125"/>
    <n v="159.97499999999999"/>
    <n v="127.98"/>
    <n v="127.98"/>
  </r>
  <r>
    <x v="1"/>
    <n v="120"/>
    <x v="60"/>
    <n v="2132"/>
    <n v="1125"/>
    <n v="159.9"/>
    <n v="127.92000000000002"/>
    <n v="127.92000000000002"/>
  </r>
  <r>
    <x v="1"/>
    <n v="120"/>
    <x v="61"/>
    <n v="2133"/>
    <n v="1126"/>
    <n v="159.97499999999999"/>
    <n v="127.98"/>
    <n v="127.98"/>
  </r>
  <r>
    <x v="1"/>
    <n v="120"/>
    <x v="62"/>
    <n v="2132"/>
    <n v="1125"/>
    <n v="159.9"/>
    <n v="127.92000000000002"/>
    <n v="127.92000000000002"/>
  </r>
  <r>
    <x v="1"/>
    <n v="120"/>
    <x v="63"/>
    <n v="2134"/>
    <n v="1123"/>
    <n v="160.05000000000001"/>
    <n v="128.04000000000002"/>
    <n v="128.04000000000002"/>
  </r>
  <r>
    <x v="1"/>
    <n v="120"/>
    <x v="64"/>
    <n v="2136"/>
    <n v="1124"/>
    <n v="160.19999999999999"/>
    <n v="128.16"/>
    <n v="128.16"/>
  </r>
  <r>
    <x v="1"/>
    <n v="120"/>
    <x v="65"/>
    <n v="2138"/>
    <n v="1125"/>
    <n v="160.35"/>
    <n v="128.28"/>
    <n v="128.28"/>
  </r>
  <r>
    <x v="1"/>
    <n v="120"/>
    <x v="66"/>
    <n v="2142"/>
    <n v="1125"/>
    <n v="160.65"/>
    <n v="128.52000000000001"/>
    <n v="128.52000000000001"/>
  </r>
  <r>
    <x v="1"/>
    <n v="120"/>
    <x v="67"/>
    <n v="2143"/>
    <n v="1124"/>
    <n v="160.72499999999999"/>
    <n v="128.58000000000001"/>
    <n v="128.58000000000001"/>
  </r>
  <r>
    <x v="1"/>
    <n v="120"/>
    <x v="68"/>
    <n v="2146"/>
    <n v="1125"/>
    <n v="160.94999999999999"/>
    <n v="128.76"/>
    <n v="128.76"/>
  </r>
  <r>
    <x v="1"/>
    <n v="120"/>
    <x v="69"/>
    <n v="2147"/>
    <n v="1124"/>
    <n v="161.02500000000001"/>
    <n v="128.82000000000002"/>
    <n v="128.82000000000002"/>
  </r>
  <r>
    <x v="1"/>
    <n v="120"/>
    <x v="70"/>
    <n v="2072"/>
    <n v="1124"/>
    <n v="155.4"/>
    <n v="124.32000000000001"/>
    <n v="124.32000000000001"/>
  </r>
  <r>
    <x v="1"/>
    <n v="120"/>
    <x v="71"/>
    <n v="2098"/>
    <n v="1125"/>
    <n v="157.35"/>
    <n v="125.88"/>
    <n v="125.88"/>
  </r>
  <r>
    <x v="1"/>
    <n v="120"/>
    <x v="72"/>
    <n v="2132"/>
    <n v="1124"/>
    <n v="159.9"/>
    <n v="127.92000000000002"/>
    <n v="127.92000000000002"/>
  </r>
  <r>
    <x v="1"/>
    <n v="120"/>
    <x v="73"/>
    <n v="2119"/>
    <n v="1124"/>
    <n v="158.92500000000001"/>
    <n v="127.14000000000001"/>
    <n v="127.14000000000001"/>
  </r>
  <r>
    <x v="1"/>
    <n v="120"/>
    <x v="74"/>
    <n v="2124"/>
    <n v="1125"/>
    <n v="159.30000000000001"/>
    <n v="127.44000000000001"/>
    <n v="127.44000000000001"/>
  </r>
  <r>
    <x v="1"/>
    <n v="120"/>
    <x v="75"/>
    <n v="2125"/>
    <n v="1125"/>
    <n v="159.375"/>
    <n v="127.5"/>
    <n v="127.5"/>
  </r>
  <r>
    <x v="1"/>
    <n v="120"/>
    <x v="76"/>
    <n v="2120"/>
    <n v="1124"/>
    <n v="159"/>
    <n v="127.2"/>
    <n v="127.2"/>
  </r>
  <r>
    <x v="1"/>
    <n v="120"/>
    <x v="77"/>
    <n v="2119"/>
    <n v="1123"/>
    <n v="158.92500000000001"/>
    <n v="127.14000000000001"/>
    <n v="127.14000000000001"/>
  </r>
  <r>
    <x v="1"/>
    <n v="120"/>
    <x v="78"/>
    <n v="2121"/>
    <n v="1125"/>
    <n v="159.07499999999999"/>
    <n v="127.25999999999999"/>
    <n v="127.25999999999999"/>
  </r>
  <r>
    <x v="1"/>
    <n v="120"/>
    <x v="79"/>
    <n v="2122"/>
    <n v="1125"/>
    <n v="159.15"/>
    <n v="127.32000000000001"/>
    <n v="127.32000000000001"/>
  </r>
  <r>
    <x v="1"/>
    <n v="120"/>
    <x v="80"/>
    <n v="2123"/>
    <n v="1124"/>
    <n v="159.22499999999999"/>
    <n v="127.38"/>
    <n v="127.38"/>
  </r>
  <r>
    <x v="1"/>
    <n v="120"/>
    <x v="81"/>
    <n v="2125"/>
    <n v="1124"/>
    <n v="159.375"/>
    <n v="127.5"/>
    <n v="127.5"/>
  </r>
  <r>
    <x v="1"/>
    <n v="120"/>
    <x v="82"/>
    <n v="2127"/>
    <n v="1124"/>
    <n v="159.52500000000001"/>
    <n v="127.62"/>
    <n v="127.62"/>
  </r>
  <r>
    <x v="1"/>
    <n v="120"/>
    <x v="83"/>
    <n v="2131"/>
    <n v="1124"/>
    <n v="159.82499999999999"/>
    <n v="127.86"/>
    <n v="127.86"/>
  </r>
  <r>
    <x v="1"/>
    <n v="120"/>
    <x v="84"/>
    <n v="2134"/>
    <n v="1124"/>
    <n v="160.05000000000001"/>
    <n v="128.04000000000002"/>
    <n v="128.04000000000002"/>
  </r>
  <r>
    <x v="1"/>
    <n v="120"/>
    <x v="85"/>
    <n v="2137"/>
    <n v="1125"/>
    <n v="160.27500000000001"/>
    <n v="128.22"/>
    <n v="128.22"/>
  </r>
  <r>
    <x v="1"/>
    <n v="120"/>
    <x v="86"/>
    <n v="2141"/>
    <n v="1125"/>
    <n v="160.57499999999999"/>
    <n v="128.46"/>
    <n v="128.46"/>
  </r>
  <r>
    <x v="1"/>
    <n v="120"/>
    <x v="87"/>
    <n v="2143"/>
    <n v="1123"/>
    <n v="160.72499999999999"/>
    <n v="128.58000000000001"/>
    <n v="128.58000000000001"/>
  </r>
  <r>
    <x v="1"/>
    <n v="120"/>
    <x v="88"/>
    <n v="2071"/>
    <n v="1125"/>
    <n v="155.32499999999999"/>
    <n v="124.25999999999999"/>
    <n v="124.25999999999999"/>
  </r>
  <r>
    <x v="1"/>
    <n v="120"/>
    <x v="89"/>
    <n v="2101"/>
    <n v="1124"/>
    <n v="157.57499999999999"/>
    <n v="126.06"/>
    <n v="126.06"/>
  </r>
  <r>
    <x v="1"/>
    <n v="120"/>
    <x v="90"/>
    <n v="2128"/>
    <n v="1124"/>
    <n v="159.6"/>
    <n v="127.68"/>
    <n v="127.68"/>
  </r>
  <r>
    <x v="1"/>
    <n v="120"/>
    <x v="91"/>
    <n v="2060"/>
    <n v="1125"/>
    <n v="154.5"/>
    <n v="123.60000000000001"/>
    <n v="123.60000000000001"/>
  </r>
  <r>
    <x v="1"/>
    <n v="120"/>
    <x v="92"/>
    <n v="2122"/>
    <n v="1124"/>
    <n v="159.15"/>
    <n v="127.32000000000001"/>
    <n v="127.32000000000001"/>
  </r>
  <r>
    <x v="1"/>
    <n v="120"/>
    <x v="93"/>
    <n v="2128"/>
    <n v="1124"/>
    <n v="159.6"/>
    <n v="127.68"/>
    <n v="127.68"/>
  </r>
  <r>
    <x v="1"/>
    <n v="120"/>
    <x v="94"/>
    <n v="2132"/>
    <n v="1123"/>
    <n v="159.9"/>
    <n v="127.92000000000002"/>
    <n v="127.92000000000002"/>
  </r>
  <r>
    <x v="1"/>
    <n v="120"/>
    <x v="95"/>
    <n v="2132"/>
    <n v="1123"/>
    <n v="159.9"/>
    <n v="127.92000000000002"/>
    <n v="127.92000000000002"/>
  </r>
  <r>
    <x v="1"/>
    <n v="120"/>
    <x v="96"/>
    <n v="2132"/>
    <n v="1124"/>
    <n v="159.9"/>
    <n v="127.92000000000002"/>
    <n v="127.92000000000002"/>
  </r>
  <r>
    <x v="1"/>
    <n v="120"/>
    <x v="97"/>
    <n v="2135"/>
    <n v="1124"/>
    <n v="160.125"/>
    <n v="128.1"/>
    <n v="128.1"/>
  </r>
  <r>
    <x v="1"/>
    <n v="120"/>
    <x v="98"/>
    <n v="2140"/>
    <n v="1124"/>
    <n v="160.5"/>
    <n v="128.4"/>
    <n v="128.4"/>
  </r>
  <r>
    <x v="1"/>
    <n v="120"/>
    <x v="99"/>
    <n v="2146"/>
    <n v="1125"/>
    <n v="160.94999999999999"/>
    <n v="128.76"/>
    <n v="128.76"/>
  </r>
  <r>
    <x v="1"/>
    <n v="120"/>
    <x v="100"/>
    <n v="2147"/>
    <n v="1123"/>
    <n v="161.02500000000001"/>
    <n v="128.82000000000002"/>
    <n v="128.82000000000002"/>
  </r>
  <r>
    <x v="1"/>
    <n v="120"/>
    <x v="101"/>
    <n v="2148"/>
    <n v="1124"/>
    <n v="161.1"/>
    <n v="128.88"/>
    <n v="128.88"/>
  </r>
  <r>
    <x v="1"/>
    <n v="120"/>
    <x v="102"/>
    <n v="2148"/>
    <n v="1124"/>
    <n v="161.1"/>
    <n v="128.88"/>
    <n v="128.88"/>
  </r>
  <r>
    <x v="1"/>
    <n v="120"/>
    <x v="103"/>
    <n v="2148"/>
    <n v="1123"/>
    <n v="161.1"/>
    <n v="128.88"/>
    <n v="128.88"/>
  </r>
  <r>
    <x v="1"/>
    <n v="120"/>
    <x v="104"/>
    <n v="2148"/>
    <n v="1124"/>
    <n v="161.1"/>
    <n v="128.88"/>
    <n v="128.88"/>
  </r>
  <r>
    <x v="1"/>
    <n v="120"/>
    <x v="105"/>
    <n v="2149"/>
    <n v="1123"/>
    <n v="161.17500000000001"/>
    <n v="128.94000000000003"/>
    <n v="128.94000000000003"/>
  </r>
  <r>
    <x v="1"/>
    <n v="120"/>
    <x v="106"/>
    <n v="2148"/>
    <n v="1123"/>
    <n v="161.1"/>
    <n v="128.88"/>
    <n v="128.88"/>
  </r>
  <r>
    <x v="1"/>
    <n v="120"/>
    <x v="107"/>
    <n v="2074"/>
    <n v="1124"/>
    <n v="155.55000000000001"/>
    <n v="124.44000000000001"/>
    <n v="124.44000000000001"/>
  </r>
  <r>
    <x v="1"/>
    <n v="120"/>
    <x v="108"/>
    <n v="2131"/>
    <n v="1123"/>
    <n v="159.82499999999999"/>
    <n v="127.86"/>
    <n v="127.86"/>
  </r>
  <r>
    <x v="1"/>
    <n v="120"/>
    <x v="109"/>
    <n v="2132"/>
    <n v="1123"/>
    <n v="159.9"/>
    <n v="127.92000000000002"/>
    <n v="127.92000000000002"/>
  </r>
  <r>
    <x v="1"/>
    <n v="120"/>
    <x v="110"/>
    <n v="2129"/>
    <n v="1123"/>
    <n v="159.67500000000001"/>
    <n v="127.74000000000001"/>
    <n v="127.74000000000001"/>
  </r>
  <r>
    <x v="1"/>
    <n v="120"/>
    <x v="111"/>
    <n v="2128"/>
    <n v="1123"/>
    <n v="159.6"/>
    <n v="127.68"/>
    <n v="127.68"/>
  </r>
  <r>
    <x v="1"/>
    <n v="120"/>
    <x v="112"/>
    <n v="2128"/>
    <n v="1123"/>
    <n v="159.6"/>
    <n v="127.68"/>
    <n v="127.68"/>
  </r>
  <r>
    <x v="1"/>
    <n v="120"/>
    <x v="113"/>
    <n v="2134"/>
    <n v="1123"/>
    <n v="160.05000000000001"/>
    <n v="128.04000000000002"/>
    <n v="128.04000000000002"/>
  </r>
  <r>
    <x v="1"/>
    <n v="120"/>
    <x v="114"/>
    <n v="2140"/>
    <n v="1124"/>
    <n v="160.5"/>
    <n v="128.4"/>
    <n v="128.4"/>
  </r>
  <r>
    <x v="1"/>
    <n v="120"/>
    <x v="115"/>
    <n v="2132"/>
    <n v="1123"/>
    <n v="159.9"/>
    <n v="127.92000000000002"/>
    <n v="127.92000000000002"/>
  </r>
  <r>
    <x v="1"/>
    <n v="120"/>
    <x v="116"/>
    <n v="2130"/>
    <n v="1124"/>
    <n v="159.75"/>
    <n v="127.80000000000001"/>
    <n v="127.80000000000001"/>
  </r>
  <r>
    <x v="1"/>
    <n v="120"/>
    <x v="117"/>
    <n v="2125"/>
    <n v="1124"/>
    <n v="159.375"/>
    <n v="127.5"/>
    <n v="127.5"/>
  </r>
  <r>
    <x v="1"/>
    <n v="120"/>
    <x v="118"/>
    <n v="2125"/>
    <n v="1123"/>
    <n v="159.375"/>
    <n v="127.5"/>
    <n v="127.5"/>
  </r>
  <r>
    <x v="1"/>
    <n v="120"/>
    <x v="119"/>
    <n v="2142"/>
    <n v="1123"/>
    <n v="160.65"/>
    <n v="128.52000000000001"/>
    <n v="128.5200000000000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66">
  <r>
    <x v="0"/>
    <n v="210"/>
    <x v="0"/>
    <n v="2022"/>
    <n v="1138"/>
    <n v="121.32000000000001"/>
    <n v="97.056000000000012"/>
    <n v="97.056000000000012"/>
  </r>
  <r>
    <x v="0"/>
    <n v="210"/>
    <x v="1"/>
    <n v="2035"/>
    <n v="1139"/>
    <n v="152.625"/>
    <n v="122.10000000000001"/>
    <n v="122.10000000000001"/>
  </r>
  <r>
    <x v="0"/>
    <n v="210"/>
    <x v="2"/>
    <n v="2037"/>
    <n v="1138"/>
    <n v="152.77500000000001"/>
    <n v="122.22000000000001"/>
    <n v="122.22000000000001"/>
  </r>
  <r>
    <x v="0"/>
    <n v="210"/>
    <x v="3"/>
    <n v="2026"/>
    <n v="1139"/>
    <n v="151.94999999999999"/>
    <n v="121.56"/>
    <n v="121.56"/>
  </r>
  <r>
    <x v="0"/>
    <n v="210"/>
    <x v="4"/>
    <n v="2027"/>
    <n v="1140"/>
    <n v="152.02500000000001"/>
    <n v="121.62"/>
    <n v="121.62"/>
  </r>
  <r>
    <x v="0"/>
    <n v="210"/>
    <x v="5"/>
    <n v="2028"/>
    <n v="1138"/>
    <n v="152.1"/>
    <n v="121.68"/>
    <n v="121.68"/>
  </r>
  <r>
    <x v="0"/>
    <n v="210"/>
    <x v="6"/>
    <n v="2030"/>
    <n v="1140"/>
    <n v="152.25"/>
    <n v="121.80000000000001"/>
    <n v="121.80000000000001"/>
  </r>
  <r>
    <x v="0"/>
    <n v="210"/>
    <x v="7"/>
    <n v="2025"/>
    <n v="1139"/>
    <n v="151.875"/>
    <n v="121.5"/>
    <n v="121.5"/>
  </r>
  <r>
    <x v="0"/>
    <n v="210"/>
    <x v="8"/>
    <n v="2022"/>
    <n v="1139"/>
    <n v="151.65"/>
    <n v="121.32000000000001"/>
    <n v="121.32000000000001"/>
  </r>
  <r>
    <x v="0"/>
    <n v="210"/>
    <x v="9"/>
    <n v="2022"/>
    <n v="1138"/>
    <n v="151.65"/>
    <n v="121.32000000000001"/>
    <n v="121.32000000000001"/>
  </r>
  <r>
    <x v="0"/>
    <n v="210"/>
    <x v="10"/>
    <n v="2022"/>
    <n v="1138"/>
    <n v="151.65"/>
    <n v="121.32000000000001"/>
    <n v="121.32000000000001"/>
  </r>
  <r>
    <x v="0"/>
    <n v="210"/>
    <x v="11"/>
    <n v="2021"/>
    <n v="1137"/>
    <n v="151.57499999999999"/>
    <n v="121.25999999999999"/>
    <n v="121.25999999999999"/>
  </r>
  <r>
    <x v="0"/>
    <n v="210"/>
    <x v="12"/>
    <n v="2029"/>
    <n v="1136"/>
    <n v="152.17500000000001"/>
    <n v="121.74000000000001"/>
    <n v="121.74000000000001"/>
  </r>
  <r>
    <x v="0"/>
    <n v="210"/>
    <x v="13"/>
    <n v="2027"/>
    <n v="1137"/>
    <n v="152.02500000000001"/>
    <n v="121.62"/>
    <n v="121.62"/>
  </r>
  <r>
    <x v="0"/>
    <n v="210"/>
    <x v="14"/>
    <n v="2024"/>
    <n v="1138"/>
    <n v="151.80000000000001"/>
    <n v="121.44000000000001"/>
    <n v="121.44000000000001"/>
  </r>
  <r>
    <x v="0"/>
    <n v="210"/>
    <x v="15"/>
    <n v="2033"/>
    <n v="1138"/>
    <n v="152.47499999999999"/>
    <n v="121.98"/>
    <n v="121.98"/>
  </r>
  <r>
    <x v="0"/>
    <n v="210"/>
    <x v="16"/>
    <n v="2026"/>
    <n v="1140"/>
    <n v="151.94999999999999"/>
    <n v="121.56"/>
    <n v="121.56"/>
  </r>
  <r>
    <x v="0"/>
    <n v="210"/>
    <x v="17"/>
    <n v="2032"/>
    <n v="1139"/>
    <n v="152.4"/>
    <n v="121.92000000000002"/>
    <n v="121.92000000000002"/>
  </r>
  <r>
    <x v="0"/>
    <n v="210"/>
    <x v="18"/>
    <n v="2025"/>
    <n v="1139"/>
    <n v="151.875"/>
    <n v="121.5"/>
    <n v="121.5"/>
  </r>
  <r>
    <x v="0"/>
    <n v="210"/>
    <x v="19"/>
    <n v="2023"/>
    <n v="1139"/>
    <n v="151.72499999999999"/>
    <n v="121.38"/>
    <n v="121.38"/>
  </r>
  <r>
    <x v="0"/>
    <n v="210"/>
    <x v="20"/>
    <n v="2031"/>
    <n v="1138"/>
    <n v="152.32499999999999"/>
    <n v="121.86"/>
    <n v="121.86"/>
  </r>
  <r>
    <x v="0"/>
    <n v="210"/>
    <x v="21"/>
    <n v="2029"/>
    <n v="1140"/>
    <n v="152.17500000000001"/>
    <n v="121.74000000000001"/>
    <n v="121.74000000000001"/>
  </r>
  <r>
    <x v="0"/>
    <n v="210"/>
    <x v="22"/>
    <n v="2031"/>
    <n v="1140"/>
    <n v="152.32499999999999"/>
    <n v="121.86"/>
    <n v="121.86"/>
  </r>
  <r>
    <x v="0"/>
    <n v="210"/>
    <x v="23"/>
    <n v="2033"/>
    <n v="1138"/>
    <n v="152.47499999999999"/>
    <n v="121.98"/>
    <n v="121.98"/>
  </r>
  <r>
    <x v="0"/>
    <n v="210"/>
    <x v="24"/>
    <n v="2035"/>
    <n v="1139"/>
    <n v="152.625"/>
    <n v="122.10000000000001"/>
    <n v="122.10000000000001"/>
  </r>
  <r>
    <x v="0"/>
    <n v="210"/>
    <x v="25"/>
    <n v="2036"/>
    <n v="1139"/>
    <n v="152.69999999999999"/>
    <n v="122.16"/>
    <n v="122.16"/>
  </r>
  <r>
    <x v="0"/>
    <n v="210"/>
    <x v="26"/>
    <n v="2035"/>
    <n v="1138"/>
    <n v="152.625"/>
    <n v="122.10000000000001"/>
    <n v="122.10000000000001"/>
  </r>
  <r>
    <x v="0"/>
    <n v="210"/>
    <x v="27"/>
    <n v="2036"/>
    <n v="1139"/>
    <n v="152.69999999999999"/>
    <n v="122.16"/>
    <n v="122.16"/>
  </r>
  <r>
    <x v="0"/>
    <n v="210"/>
    <x v="28"/>
    <n v="2047"/>
    <n v="1140"/>
    <n v="153.52500000000001"/>
    <n v="122.82000000000001"/>
    <n v="122.82000000000001"/>
  </r>
  <r>
    <x v="0"/>
    <n v="210"/>
    <x v="29"/>
    <n v="2039"/>
    <n v="1140"/>
    <n v="152.92500000000001"/>
    <n v="122.34000000000002"/>
    <n v="122.34000000000002"/>
  </r>
  <r>
    <x v="0"/>
    <n v="210"/>
    <x v="30"/>
    <n v="2038"/>
    <n v="1140"/>
    <n v="152.85"/>
    <n v="122.28"/>
    <n v="122.28"/>
  </r>
  <r>
    <x v="0"/>
    <n v="210"/>
    <x v="31"/>
    <n v="2037"/>
    <n v="1141"/>
    <n v="152.77500000000001"/>
    <n v="122.22000000000001"/>
    <n v="122.22000000000001"/>
  </r>
  <r>
    <x v="0"/>
    <n v="210"/>
    <x v="32"/>
    <n v="2037"/>
    <n v="1140"/>
    <n v="152.77500000000001"/>
    <n v="122.22000000000001"/>
    <n v="122.22000000000001"/>
  </r>
  <r>
    <x v="0"/>
    <n v="210"/>
    <x v="33"/>
    <n v="2038"/>
    <n v="1139"/>
    <n v="152.85"/>
    <n v="122.28"/>
    <n v="122.28"/>
  </r>
  <r>
    <x v="0"/>
    <n v="210"/>
    <x v="34"/>
    <n v="2044"/>
    <n v="1139"/>
    <n v="153.30000000000001"/>
    <n v="122.64000000000001"/>
    <n v="122.64000000000001"/>
  </r>
  <r>
    <x v="0"/>
    <n v="210"/>
    <x v="35"/>
    <n v="2035"/>
    <n v="1137"/>
    <n v="152.625"/>
    <n v="122.10000000000001"/>
    <n v="122.10000000000001"/>
  </r>
  <r>
    <x v="0"/>
    <n v="210"/>
    <x v="36"/>
    <n v="2040"/>
    <n v="1137"/>
    <n v="153"/>
    <n v="122.4"/>
    <n v="122.4"/>
  </r>
  <r>
    <x v="0"/>
    <n v="210"/>
    <x v="37"/>
    <n v="2043"/>
    <n v="1140"/>
    <n v="153.22499999999999"/>
    <n v="122.58"/>
    <n v="122.58"/>
  </r>
  <r>
    <x v="0"/>
    <n v="210"/>
    <x v="38"/>
    <n v="2036"/>
    <n v="1137"/>
    <n v="152.69999999999999"/>
    <n v="122.16"/>
    <n v="122.16"/>
  </r>
  <r>
    <x v="0"/>
    <n v="210"/>
    <x v="39"/>
    <n v="2032"/>
    <n v="1139"/>
    <n v="152.4"/>
    <n v="121.92000000000002"/>
    <n v="121.92000000000002"/>
  </r>
  <r>
    <x v="0"/>
    <n v="210"/>
    <x v="40"/>
    <n v="2030"/>
    <n v="1138"/>
    <n v="152.25"/>
    <n v="121.80000000000001"/>
    <n v="121.80000000000001"/>
  </r>
  <r>
    <x v="0"/>
    <n v="210"/>
    <x v="41"/>
    <n v="2029"/>
    <n v="1140"/>
    <n v="152.17500000000001"/>
    <n v="121.74000000000001"/>
    <n v="121.74000000000001"/>
  </r>
  <r>
    <x v="0"/>
    <n v="210"/>
    <x v="42"/>
    <n v="2029"/>
    <n v="1140"/>
    <n v="152.17500000000001"/>
    <n v="121.74000000000001"/>
    <n v="121.74000000000001"/>
  </r>
  <r>
    <x v="0"/>
    <n v="210"/>
    <x v="43"/>
    <n v="2037"/>
    <n v="1140"/>
    <n v="152.77500000000001"/>
    <n v="122.22000000000001"/>
    <n v="122.22000000000001"/>
  </r>
  <r>
    <x v="0"/>
    <n v="210"/>
    <x v="44"/>
    <n v="2035"/>
    <n v="1140"/>
    <n v="152.625"/>
    <n v="122.10000000000001"/>
    <n v="122.10000000000001"/>
  </r>
  <r>
    <x v="0"/>
    <n v="210"/>
    <x v="45"/>
    <n v="2034"/>
    <n v="1139"/>
    <n v="152.55000000000001"/>
    <n v="122.04000000000002"/>
    <n v="122.04000000000002"/>
  </r>
  <r>
    <x v="0"/>
    <n v="210"/>
    <x v="46"/>
    <n v="2027"/>
    <n v="1141"/>
    <n v="152.02500000000001"/>
    <n v="121.62"/>
    <n v="121.62"/>
  </r>
  <r>
    <x v="0"/>
    <n v="210"/>
    <x v="47"/>
    <n v="2031"/>
    <n v="1141"/>
    <n v="152.32499999999999"/>
    <n v="121.86"/>
    <n v="121.86"/>
  </r>
  <r>
    <x v="0"/>
    <n v="210"/>
    <x v="48"/>
    <n v="2033"/>
    <n v="1141"/>
    <n v="152.47499999999999"/>
    <n v="121.98"/>
    <n v="121.98"/>
  </r>
  <r>
    <x v="0"/>
    <n v="210"/>
    <x v="49"/>
    <n v="2033"/>
    <n v="1141"/>
    <n v="152.47499999999999"/>
    <n v="121.98"/>
    <n v="121.98"/>
  </r>
  <r>
    <x v="0"/>
    <n v="210"/>
    <x v="50"/>
    <n v="2027"/>
    <n v="1139"/>
    <n v="152.02500000000001"/>
    <n v="121.62"/>
    <n v="121.62"/>
  </r>
  <r>
    <x v="0"/>
    <n v="210"/>
    <x v="51"/>
    <n v="2032"/>
    <n v="1138"/>
    <n v="152.4"/>
    <n v="121.92000000000002"/>
    <n v="121.92000000000002"/>
  </r>
  <r>
    <x v="0"/>
    <n v="210"/>
    <x v="52"/>
    <n v="2032"/>
    <n v="1140"/>
    <n v="152.4"/>
    <n v="121.92000000000002"/>
    <n v="121.92000000000002"/>
  </r>
  <r>
    <x v="0"/>
    <n v="210"/>
    <x v="53"/>
    <n v="2032"/>
    <n v="1141"/>
    <n v="152.4"/>
    <n v="121.92000000000002"/>
    <n v="121.92000000000002"/>
  </r>
  <r>
    <x v="0"/>
    <n v="210"/>
    <x v="54"/>
    <n v="2036"/>
    <n v="1140"/>
    <n v="152.69999999999999"/>
    <n v="122.16"/>
    <n v="122.16"/>
  </r>
  <r>
    <x v="0"/>
    <n v="210"/>
    <x v="55"/>
    <n v="2036"/>
    <n v="1139"/>
    <n v="152.69999999999999"/>
    <n v="122.16"/>
    <n v="122.16"/>
  </r>
  <r>
    <x v="0"/>
    <n v="210"/>
    <x v="56"/>
    <n v="2029"/>
    <n v="1140"/>
    <n v="152.17500000000001"/>
    <n v="121.74000000000001"/>
    <n v="121.74000000000001"/>
  </r>
  <r>
    <x v="0"/>
    <n v="210"/>
    <x v="57"/>
    <n v="2025"/>
    <n v="1140"/>
    <n v="151.875"/>
    <n v="121.5"/>
    <n v="121.5"/>
  </r>
  <r>
    <x v="0"/>
    <n v="210"/>
    <x v="58"/>
    <n v="2024"/>
    <n v="1141"/>
    <n v="151.80000000000001"/>
    <n v="121.44000000000001"/>
    <n v="121.44000000000001"/>
  </r>
  <r>
    <x v="0"/>
    <n v="210"/>
    <x v="59"/>
    <n v="2031"/>
    <n v="1141"/>
    <n v="152.32499999999999"/>
    <n v="121.86"/>
    <n v="121.86"/>
  </r>
  <r>
    <x v="0"/>
    <n v="210"/>
    <x v="60"/>
    <n v="2032"/>
    <n v="1139"/>
    <n v="152.4"/>
    <n v="121.92000000000002"/>
    <n v="121.92000000000002"/>
  </r>
  <r>
    <x v="0"/>
    <n v="210"/>
    <x v="61"/>
    <n v="2034"/>
    <n v="1140"/>
    <n v="152.55000000000001"/>
    <n v="122.04000000000002"/>
    <n v="122.04000000000002"/>
  </r>
  <r>
    <x v="0"/>
    <n v="210"/>
    <x v="62"/>
    <n v="2027"/>
    <n v="1140"/>
    <n v="152.02500000000001"/>
    <n v="121.62"/>
    <n v="121.62"/>
  </r>
  <r>
    <x v="0"/>
    <n v="210"/>
    <x v="63"/>
    <n v="2025"/>
    <n v="1140"/>
    <n v="151.875"/>
    <n v="121.5"/>
    <n v="121.5"/>
  </r>
  <r>
    <x v="0"/>
    <n v="210"/>
    <x v="64"/>
    <n v="2024"/>
    <n v="1140"/>
    <n v="151.80000000000001"/>
    <n v="121.44000000000001"/>
    <n v="121.44000000000001"/>
  </r>
  <r>
    <x v="0"/>
    <n v="210"/>
    <x v="65"/>
    <n v="2023"/>
    <n v="1141"/>
    <n v="151.72499999999999"/>
    <n v="121.38"/>
    <n v="121.38"/>
  </r>
  <r>
    <x v="0"/>
    <n v="210"/>
    <x v="66"/>
    <n v="2027"/>
    <n v="1140"/>
    <n v="152.02500000000001"/>
    <n v="121.62"/>
    <n v="121.62"/>
  </r>
  <r>
    <x v="0"/>
    <n v="210"/>
    <x v="67"/>
    <n v="2025"/>
    <n v="1140"/>
    <n v="151.875"/>
    <n v="121.5"/>
    <n v="121.5"/>
  </r>
  <r>
    <x v="0"/>
    <n v="210"/>
    <x v="68"/>
    <n v="2025"/>
    <n v="1139"/>
    <n v="151.875"/>
    <n v="121.5"/>
    <n v="121.5"/>
  </r>
  <r>
    <x v="0"/>
    <n v="210"/>
    <x v="69"/>
    <n v="2031"/>
    <n v="1141"/>
    <n v="152.32499999999999"/>
    <n v="121.86"/>
    <n v="121.86"/>
  </r>
  <r>
    <x v="0"/>
    <n v="210"/>
    <x v="70"/>
    <n v="2039"/>
    <n v="1141"/>
    <n v="152.92500000000001"/>
    <n v="122.34000000000002"/>
    <n v="122.34000000000002"/>
  </r>
  <r>
    <x v="0"/>
    <n v="210"/>
    <x v="71"/>
    <n v="2036"/>
    <n v="1141"/>
    <n v="152.69999999999999"/>
    <n v="122.16"/>
    <n v="122.16"/>
  </r>
  <r>
    <x v="0"/>
    <n v="210"/>
    <x v="72"/>
    <n v="2035"/>
    <n v="1142"/>
    <n v="152.625"/>
    <n v="122.10000000000001"/>
    <n v="122.10000000000001"/>
  </r>
  <r>
    <x v="0"/>
    <n v="210"/>
    <x v="73"/>
    <n v="2040"/>
    <n v="1140"/>
    <n v="153"/>
    <n v="122.4"/>
    <n v="122.4"/>
  </r>
  <r>
    <x v="0"/>
    <n v="210"/>
    <x v="74"/>
    <n v="2037"/>
    <n v="1140"/>
    <n v="152.77500000000001"/>
    <n v="122.22000000000001"/>
    <n v="122.22000000000001"/>
  </r>
  <r>
    <x v="0"/>
    <n v="210"/>
    <x v="75"/>
    <n v="2035"/>
    <n v="1140"/>
    <n v="152.625"/>
    <n v="122.10000000000001"/>
    <n v="122.10000000000001"/>
  </r>
  <r>
    <x v="0"/>
    <n v="210"/>
    <x v="76"/>
    <n v="2035"/>
    <n v="1141"/>
    <n v="152.625"/>
    <n v="122.10000000000001"/>
    <n v="122.10000000000001"/>
  </r>
  <r>
    <x v="0"/>
    <n v="210"/>
    <x v="77"/>
    <n v="2035"/>
    <n v="1141"/>
    <n v="152.625"/>
    <n v="122.10000000000001"/>
    <n v="122.10000000000001"/>
  </r>
  <r>
    <x v="0"/>
    <n v="210"/>
    <x v="78"/>
    <n v="2042"/>
    <n v="1141"/>
    <n v="153.15"/>
    <n v="122.52000000000001"/>
    <n v="122.52000000000001"/>
  </r>
  <r>
    <x v="0"/>
    <n v="210"/>
    <x v="79"/>
    <n v="2036"/>
    <n v="1138"/>
    <n v="152.69999999999999"/>
    <n v="122.16"/>
    <n v="122.16"/>
  </r>
  <r>
    <x v="0"/>
    <n v="210"/>
    <x v="80"/>
    <n v="2035"/>
    <n v="1139"/>
    <n v="152.625"/>
    <n v="122.10000000000001"/>
    <n v="122.10000000000001"/>
  </r>
  <r>
    <x v="0"/>
    <n v="210"/>
    <x v="81"/>
    <n v="2035"/>
    <n v="1139"/>
    <n v="152.625"/>
    <n v="122.10000000000001"/>
    <n v="122.10000000000001"/>
  </r>
  <r>
    <x v="0"/>
    <n v="210"/>
    <x v="82"/>
    <n v="2030"/>
    <n v="1139"/>
    <n v="152.25"/>
    <n v="121.80000000000001"/>
    <n v="121.80000000000001"/>
  </r>
  <r>
    <x v="0"/>
    <n v="210"/>
    <x v="83"/>
    <n v="2030"/>
    <n v="1136"/>
    <n v="152.25"/>
    <n v="121.80000000000001"/>
    <n v="121.80000000000001"/>
  </r>
  <r>
    <x v="0"/>
    <n v="210"/>
    <x v="84"/>
    <n v="2029"/>
    <n v="1137"/>
    <n v="152.17500000000001"/>
    <n v="121.74000000000001"/>
    <n v="121.74000000000001"/>
  </r>
  <r>
    <x v="0"/>
    <n v="210"/>
    <x v="85"/>
    <n v="2029"/>
    <n v="1138"/>
    <n v="152.17500000000001"/>
    <n v="121.74000000000001"/>
    <n v="121.74000000000001"/>
  </r>
  <r>
    <x v="0"/>
    <n v="210"/>
    <x v="86"/>
    <n v="2036"/>
    <n v="1137"/>
    <n v="152.69999999999999"/>
    <n v="122.16"/>
    <n v="122.16"/>
  </r>
  <r>
    <x v="0"/>
    <n v="210"/>
    <x v="87"/>
    <n v="2031"/>
    <n v="1139"/>
    <n v="152.32499999999999"/>
    <n v="121.86"/>
    <n v="121.86"/>
  </r>
  <r>
    <x v="0"/>
    <n v="210"/>
    <x v="88"/>
    <n v="2038"/>
    <n v="1140"/>
    <n v="152.85"/>
    <n v="122.28"/>
    <n v="122.28"/>
  </r>
  <r>
    <x v="0"/>
    <n v="210"/>
    <x v="89"/>
    <n v="2037"/>
    <n v="1139"/>
    <n v="152.77500000000001"/>
    <n v="122.22000000000001"/>
    <n v="122.22000000000001"/>
  </r>
  <r>
    <x v="0"/>
    <n v="210"/>
    <x v="90"/>
    <n v="2032"/>
    <n v="1137"/>
    <n v="152.4"/>
    <n v="121.92000000000002"/>
    <n v="121.92000000000002"/>
  </r>
  <r>
    <x v="0"/>
    <n v="210"/>
    <x v="91"/>
    <n v="2031"/>
    <n v="1139"/>
    <n v="152.32499999999999"/>
    <n v="121.86"/>
    <n v="121.86"/>
  </r>
  <r>
    <x v="0"/>
    <n v="210"/>
    <x v="92"/>
    <n v="2030"/>
    <n v="1139"/>
    <n v="152.25"/>
    <n v="121.80000000000001"/>
    <n v="121.80000000000001"/>
  </r>
  <r>
    <x v="0"/>
    <n v="210"/>
    <x v="93"/>
    <n v="2026"/>
    <n v="1140"/>
    <n v="151.94999999999999"/>
    <n v="121.56"/>
    <n v="121.56"/>
  </r>
  <r>
    <x v="0"/>
    <n v="210"/>
    <x v="94"/>
    <n v="2026"/>
    <n v="1139"/>
    <n v="151.94999999999999"/>
    <n v="121.56"/>
    <n v="121.56"/>
  </r>
  <r>
    <x v="0"/>
    <n v="210"/>
    <x v="95"/>
    <n v="2026"/>
    <n v="1139"/>
    <n v="151.94999999999999"/>
    <n v="121.56"/>
    <n v="121.56"/>
  </r>
  <r>
    <x v="0"/>
    <n v="210"/>
    <x v="96"/>
    <n v="2026"/>
    <n v="1140"/>
    <n v="151.94999999999999"/>
    <n v="121.56"/>
    <n v="121.56"/>
  </r>
  <r>
    <x v="0"/>
    <n v="210"/>
    <x v="97"/>
    <n v="2033"/>
    <n v="1139"/>
    <n v="152.47499999999999"/>
    <n v="121.98"/>
    <n v="121.98"/>
  </r>
  <r>
    <x v="0"/>
    <n v="210"/>
    <x v="98"/>
    <n v="2034"/>
    <n v="1139"/>
    <n v="152.55000000000001"/>
    <n v="122.04000000000002"/>
    <n v="122.04000000000002"/>
  </r>
  <r>
    <x v="0"/>
    <n v="210"/>
    <x v="99"/>
    <n v="2034"/>
    <n v="1139"/>
    <n v="152.55000000000001"/>
    <n v="122.04000000000002"/>
    <n v="122.04000000000002"/>
  </r>
  <r>
    <x v="0"/>
    <n v="210"/>
    <x v="100"/>
    <n v="1950"/>
    <n v="1139"/>
    <n v="146.25"/>
    <n v="117"/>
    <n v="117"/>
  </r>
  <r>
    <x v="0"/>
    <n v="210"/>
    <x v="101"/>
    <n v="2039"/>
    <n v="1139"/>
    <n v="152.92500000000001"/>
    <n v="122.34000000000002"/>
    <n v="122.34000000000002"/>
  </r>
  <r>
    <x v="0"/>
    <n v="210"/>
    <x v="102"/>
    <n v="2035"/>
    <n v="1139"/>
    <n v="152.625"/>
    <n v="122.10000000000001"/>
    <n v="122.10000000000001"/>
  </r>
  <r>
    <x v="0"/>
    <n v="210"/>
    <x v="103"/>
    <n v="2035"/>
    <n v="1140"/>
    <n v="152.625"/>
    <n v="122.10000000000001"/>
    <n v="122.10000000000001"/>
  </r>
  <r>
    <x v="0"/>
    <n v="210"/>
    <x v="104"/>
    <n v="2029"/>
    <n v="1139"/>
    <n v="152.17500000000001"/>
    <n v="121.74000000000001"/>
    <n v="121.74000000000001"/>
  </r>
  <r>
    <x v="0"/>
    <n v="210"/>
    <x v="105"/>
    <n v="2032"/>
    <n v="1139"/>
    <n v="152.4"/>
    <n v="121.92000000000002"/>
    <n v="121.92000000000002"/>
  </r>
  <r>
    <x v="0"/>
    <n v="210"/>
    <x v="106"/>
    <n v="2034"/>
    <n v="1140"/>
    <n v="152.55000000000001"/>
    <n v="122.04000000000002"/>
    <n v="122.04000000000002"/>
  </r>
  <r>
    <x v="0"/>
    <n v="210"/>
    <x v="107"/>
    <n v="2034"/>
    <n v="1140"/>
    <n v="152.55000000000001"/>
    <n v="122.04000000000002"/>
    <n v="122.04000000000002"/>
  </r>
  <r>
    <x v="0"/>
    <n v="210"/>
    <x v="108"/>
    <n v="2043"/>
    <n v="1140"/>
    <n v="153.22499999999999"/>
    <n v="122.58"/>
    <n v="122.58"/>
  </r>
  <r>
    <x v="0"/>
    <n v="210"/>
    <x v="109"/>
    <n v="2049"/>
    <n v="1140"/>
    <n v="153.67500000000001"/>
    <n v="122.94000000000001"/>
    <n v="122.94000000000001"/>
  </r>
  <r>
    <x v="0"/>
    <n v="210"/>
    <x v="110"/>
    <n v="2051"/>
    <n v="1140"/>
    <n v="153.82499999999999"/>
    <n v="123.06"/>
    <n v="123.06"/>
  </r>
  <r>
    <x v="0"/>
    <n v="210"/>
    <x v="111"/>
    <n v="2038"/>
    <n v="1140"/>
    <n v="152.85"/>
    <n v="122.28"/>
    <n v="122.28"/>
  </r>
  <r>
    <x v="0"/>
    <n v="210"/>
    <x v="112"/>
    <n v="2036"/>
    <n v="1140"/>
    <n v="152.69999999999999"/>
    <n v="122.16"/>
    <n v="122.16"/>
  </r>
  <r>
    <x v="0"/>
    <n v="210"/>
    <x v="113"/>
    <n v="2031"/>
    <n v="1140"/>
    <n v="152.32499999999999"/>
    <n v="121.86"/>
    <n v="121.86"/>
  </r>
  <r>
    <x v="0"/>
    <n v="210"/>
    <x v="114"/>
    <n v="2034"/>
    <n v="1140"/>
    <n v="152.55000000000001"/>
    <n v="122.04000000000002"/>
    <n v="122.04000000000002"/>
  </r>
  <r>
    <x v="0"/>
    <n v="210"/>
    <x v="115"/>
    <n v="2029"/>
    <n v="1141"/>
    <n v="152.17500000000001"/>
    <n v="121.74000000000001"/>
    <n v="121.74000000000001"/>
  </r>
  <r>
    <x v="0"/>
    <n v="210"/>
    <x v="116"/>
    <n v="2031"/>
    <n v="1140"/>
    <n v="152.32499999999999"/>
    <n v="121.86"/>
    <n v="121.86"/>
  </r>
  <r>
    <x v="0"/>
    <n v="210"/>
    <x v="117"/>
    <n v="2027"/>
    <n v="1138"/>
    <n v="152.02500000000001"/>
    <n v="121.62"/>
    <n v="121.62"/>
  </r>
  <r>
    <x v="0"/>
    <n v="210"/>
    <x v="118"/>
    <n v="2025"/>
    <n v="1140"/>
    <n v="151.875"/>
    <n v="121.5"/>
    <n v="121.5"/>
  </r>
  <r>
    <x v="0"/>
    <n v="210"/>
    <x v="119"/>
    <n v="2024"/>
    <n v="1139"/>
    <n v="151.80000000000001"/>
    <n v="121.44000000000001"/>
    <n v="121.44000000000001"/>
  </r>
  <r>
    <x v="0"/>
    <n v="210"/>
    <x v="120"/>
    <n v="2025"/>
    <n v="1140"/>
    <n v="151.875"/>
    <n v="121.5"/>
    <n v="121.5"/>
  </r>
  <r>
    <x v="0"/>
    <n v="210"/>
    <x v="121"/>
    <n v="2025"/>
    <n v="1137"/>
    <n v="151.875"/>
    <n v="121.5"/>
    <n v="121.5"/>
  </r>
  <r>
    <x v="0"/>
    <n v="210"/>
    <x v="122"/>
    <n v="2025"/>
    <n v="1136"/>
    <n v="151.875"/>
    <n v="121.5"/>
    <n v="121.5"/>
  </r>
  <r>
    <x v="0"/>
    <n v="210"/>
    <x v="123"/>
    <n v="2025"/>
    <n v="1138"/>
    <n v="151.875"/>
    <n v="121.5"/>
    <n v="121.5"/>
  </r>
  <r>
    <x v="0"/>
    <n v="210"/>
    <x v="124"/>
    <n v="2030"/>
    <n v="1137"/>
    <n v="152.25"/>
    <n v="121.80000000000001"/>
    <n v="121.80000000000001"/>
  </r>
  <r>
    <x v="0"/>
    <n v="210"/>
    <x v="125"/>
    <n v="2027"/>
    <n v="1138"/>
    <n v="152.02500000000001"/>
    <n v="121.62"/>
    <n v="121.62"/>
  </r>
  <r>
    <x v="0"/>
    <n v="210"/>
    <x v="126"/>
    <n v="2032"/>
    <n v="1140"/>
    <n v="152.4"/>
    <n v="121.92000000000002"/>
    <n v="121.92000000000002"/>
  </r>
  <r>
    <x v="0"/>
    <n v="210"/>
    <x v="127"/>
    <n v="2035"/>
    <n v="1139"/>
    <n v="152.625"/>
    <n v="122.10000000000001"/>
    <n v="122.10000000000001"/>
  </r>
  <r>
    <x v="0"/>
    <n v="210"/>
    <x v="128"/>
    <n v="2041"/>
    <n v="1140"/>
    <n v="153.07499999999999"/>
    <n v="122.46"/>
    <n v="122.46"/>
  </r>
  <r>
    <x v="0"/>
    <n v="210"/>
    <x v="129"/>
    <n v="2043"/>
    <n v="1141"/>
    <n v="153.22499999999999"/>
    <n v="122.58"/>
    <n v="122.58"/>
  </r>
  <r>
    <x v="0"/>
    <n v="210"/>
    <x v="130"/>
    <n v="2045"/>
    <n v="1139"/>
    <n v="153.375"/>
    <n v="122.7"/>
    <n v="122.7"/>
  </r>
  <r>
    <x v="0"/>
    <n v="210"/>
    <x v="131"/>
    <n v="2048"/>
    <n v="1138"/>
    <n v="153.6"/>
    <n v="122.88"/>
    <n v="122.88"/>
  </r>
  <r>
    <x v="0"/>
    <n v="210"/>
    <x v="132"/>
    <n v="2051"/>
    <n v="1140"/>
    <n v="153.82499999999999"/>
    <n v="123.06"/>
    <n v="123.06"/>
  </r>
  <r>
    <x v="0"/>
    <n v="210"/>
    <x v="133"/>
    <n v="2041"/>
    <n v="1139"/>
    <n v="153.07499999999999"/>
    <n v="122.46"/>
    <n v="122.46"/>
  </r>
  <r>
    <x v="0"/>
    <n v="210"/>
    <x v="134"/>
    <n v="2039"/>
    <n v="1139"/>
    <n v="152.92500000000001"/>
    <n v="122.34000000000002"/>
    <n v="122.34000000000002"/>
  </r>
  <r>
    <x v="0"/>
    <n v="210"/>
    <x v="135"/>
    <n v="2038"/>
    <n v="1140"/>
    <n v="152.85"/>
    <n v="122.28"/>
    <n v="122.28"/>
  </r>
  <r>
    <x v="0"/>
    <n v="210"/>
    <x v="136"/>
    <n v="2037"/>
    <n v="1140"/>
    <n v="152.77500000000001"/>
    <n v="122.22000000000001"/>
    <n v="122.22000000000001"/>
  </r>
  <r>
    <x v="0"/>
    <n v="210"/>
    <x v="137"/>
    <n v="2041"/>
    <n v="1140"/>
    <n v="153.07499999999999"/>
    <n v="122.46"/>
    <n v="122.46"/>
  </r>
  <r>
    <x v="0"/>
    <n v="210"/>
    <x v="138"/>
    <n v="2046"/>
    <n v="1141"/>
    <n v="153.44999999999999"/>
    <n v="122.75999999999999"/>
    <n v="122.75999999999999"/>
  </r>
  <r>
    <x v="0"/>
    <n v="210"/>
    <x v="139"/>
    <n v="2045"/>
    <n v="1141"/>
    <n v="153.375"/>
    <n v="122.7"/>
    <n v="122.7"/>
  </r>
  <r>
    <x v="0"/>
    <n v="210"/>
    <x v="140"/>
    <n v="2035"/>
    <n v="1141"/>
    <n v="152.625"/>
    <n v="122.10000000000001"/>
    <n v="122.10000000000001"/>
  </r>
  <r>
    <x v="0"/>
    <n v="210"/>
    <x v="141"/>
    <n v="2032"/>
    <n v="1141"/>
    <n v="152.4"/>
    <n v="121.92000000000002"/>
    <n v="121.92000000000002"/>
  </r>
  <r>
    <x v="0"/>
    <n v="210"/>
    <x v="142"/>
    <n v="2038"/>
    <n v="1141"/>
    <n v="152.85"/>
    <n v="122.28"/>
    <n v="122.28"/>
  </r>
  <r>
    <x v="0"/>
    <n v="210"/>
    <x v="143"/>
    <n v="2037"/>
    <n v="1141"/>
    <n v="152.77500000000001"/>
    <n v="122.22000000000001"/>
    <n v="122.22000000000001"/>
  </r>
  <r>
    <x v="0"/>
    <n v="210"/>
    <x v="144"/>
    <n v="2032"/>
    <n v="1141"/>
    <n v="152.4"/>
    <n v="121.92000000000002"/>
    <n v="121.92000000000002"/>
  </r>
  <r>
    <x v="0"/>
    <n v="210"/>
    <x v="145"/>
    <n v="2035"/>
    <n v="1141"/>
    <n v="152.625"/>
    <n v="122.10000000000001"/>
    <n v="122.10000000000001"/>
  </r>
  <r>
    <x v="0"/>
    <n v="210"/>
    <x v="146"/>
    <n v="2038"/>
    <n v="1141"/>
    <n v="152.85"/>
    <n v="122.28"/>
    <n v="122.28"/>
  </r>
  <r>
    <x v="0"/>
    <n v="210"/>
    <x v="147"/>
    <n v="2042"/>
    <n v="1141"/>
    <n v="153.15"/>
    <n v="122.52000000000001"/>
    <n v="122.52000000000001"/>
  </r>
  <r>
    <x v="0"/>
    <n v="210"/>
    <x v="148"/>
    <n v="2044"/>
    <n v="1141"/>
    <n v="153.30000000000001"/>
    <n v="122.64000000000001"/>
    <n v="122.64000000000001"/>
  </r>
  <r>
    <x v="0"/>
    <n v="210"/>
    <x v="149"/>
    <n v="2045"/>
    <n v="1141"/>
    <n v="153.375"/>
    <n v="122.7"/>
    <n v="122.7"/>
  </r>
  <r>
    <x v="0"/>
    <n v="210"/>
    <x v="150"/>
    <n v="2034"/>
    <n v="1140"/>
    <n v="152.55000000000001"/>
    <n v="122.04000000000002"/>
    <n v="122.04000000000002"/>
  </r>
  <r>
    <x v="0"/>
    <n v="210"/>
    <x v="151"/>
    <n v="2034"/>
    <n v="1140"/>
    <n v="152.55000000000001"/>
    <n v="122.04000000000002"/>
    <n v="122.04000000000002"/>
  </r>
  <r>
    <x v="0"/>
    <n v="210"/>
    <x v="152"/>
    <n v="2034"/>
    <n v="1140"/>
    <n v="152.55000000000001"/>
    <n v="122.04000000000002"/>
    <n v="122.04000000000002"/>
  </r>
  <r>
    <x v="0"/>
    <n v="210"/>
    <x v="153"/>
    <n v="2034"/>
    <n v="1138"/>
    <n v="152.55000000000001"/>
    <n v="122.04000000000002"/>
    <n v="122.04000000000002"/>
  </r>
  <r>
    <x v="0"/>
    <n v="210"/>
    <x v="154"/>
    <n v="2038"/>
    <n v="1140"/>
    <n v="152.85"/>
    <n v="122.28"/>
    <n v="122.28"/>
  </r>
  <r>
    <x v="0"/>
    <n v="210"/>
    <x v="155"/>
    <n v="2045"/>
    <n v="1139"/>
    <n v="153.375"/>
    <n v="122.7"/>
    <n v="122.7"/>
  </r>
  <r>
    <x v="0"/>
    <n v="210"/>
    <x v="156"/>
    <n v="2047"/>
    <n v="1140"/>
    <n v="153.52500000000001"/>
    <n v="122.82000000000001"/>
    <n v="122.82000000000001"/>
  </r>
  <r>
    <x v="0"/>
    <n v="210"/>
    <x v="157"/>
    <n v="2040"/>
    <n v="1139"/>
    <n v="153"/>
    <n v="122.4"/>
    <n v="122.4"/>
  </r>
  <r>
    <x v="0"/>
    <n v="210"/>
    <x v="158"/>
    <n v="2055"/>
    <n v="1139"/>
    <n v="154.125"/>
    <n v="123.30000000000001"/>
    <n v="123.30000000000001"/>
  </r>
  <r>
    <x v="0"/>
    <n v="210"/>
    <x v="159"/>
    <n v="2055"/>
    <n v="1138"/>
    <n v="154.125"/>
    <n v="123.30000000000001"/>
    <n v="123.30000000000001"/>
  </r>
  <r>
    <x v="0"/>
    <n v="210"/>
    <x v="160"/>
    <n v="2054"/>
    <n v="1139"/>
    <n v="154.05000000000001"/>
    <n v="123.24000000000001"/>
    <n v="123.24000000000001"/>
  </r>
  <r>
    <x v="0"/>
    <n v="210"/>
    <x v="161"/>
    <n v="2035"/>
    <n v="1137"/>
    <n v="152.625"/>
    <n v="122.10000000000001"/>
    <n v="122.10000000000001"/>
  </r>
  <r>
    <x v="0"/>
    <n v="210"/>
    <x v="162"/>
    <n v="2029"/>
    <n v="1138"/>
    <n v="152.17500000000001"/>
    <n v="121.74000000000001"/>
    <n v="121.74000000000001"/>
  </r>
  <r>
    <x v="0"/>
    <n v="210"/>
    <x v="163"/>
    <n v="2029"/>
    <n v="1140"/>
    <n v="152.17500000000001"/>
    <n v="121.74000000000001"/>
    <n v="121.74000000000001"/>
  </r>
  <r>
    <x v="0"/>
    <n v="210"/>
    <x v="164"/>
    <n v="2027"/>
    <n v="1138"/>
    <n v="152.02500000000001"/>
    <n v="121.62"/>
    <n v="121.62"/>
  </r>
  <r>
    <x v="0"/>
    <n v="210"/>
    <x v="165"/>
    <n v="2027"/>
    <n v="1138"/>
    <n v="152.02500000000001"/>
    <n v="121.62"/>
    <n v="121.62"/>
  </r>
  <r>
    <x v="0"/>
    <n v="210"/>
    <x v="166"/>
    <n v="2027"/>
    <n v="1138"/>
    <n v="152.02500000000001"/>
    <n v="121.62"/>
    <n v="121.62"/>
  </r>
  <r>
    <x v="0"/>
    <n v="210"/>
    <x v="167"/>
    <n v="2026"/>
    <n v="1139"/>
    <n v="151.94999999999999"/>
    <n v="121.56"/>
    <n v="121.56"/>
  </r>
  <r>
    <x v="0"/>
    <n v="210"/>
    <x v="168"/>
    <n v="2025"/>
    <n v="1141"/>
    <n v="151.875"/>
    <n v="121.5"/>
    <n v="121.5"/>
  </r>
  <r>
    <x v="0"/>
    <n v="210"/>
    <x v="169"/>
    <n v="2026"/>
    <n v="1142"/>
    <n v="151.94999999999999"/>
    <n v="121.56"/>
    <n v="121.56"/>
  </r>
  <r>
    <x v="0"/>
    <n v="210"/>
    <x v="170"/>
    <n v="2026"/>
    <n v="1141"/>
    <n v="151.94999999999999"/>
    <n v="121.56"/>
    <n v="121.56"/>
  </r>
  <r>
    <x v="0"/>
    <n v="210"/>
    <x v="171"/>
    <n v="2027"/>
    <n v="1141"/>
    <n v="152.02500000000001"/>
    <n v="121.62"/>
    <n v="121.62"/>
  </r>
  <r>
    <x v="0"/>
    <n v="210"/>
    <x v="172"/>
    <n v="2026"/>
    <n v="1141"/>
    <n v="151.94999999999999"/>
    <n v="121.56"/>
    <n v="121.56"/>
  </r>
  <r>
    <x v="0"/>
    <n v="210"/>
    <x v="173"/>
    <n v="2026"/>
    <n v="1141"/>
    <n v="151.94999999999999"/>
    <n v="121.56"/>
    <n v="121.56"/>
  </r>
  <r>
    <x v="0"/>
    <n v="210"/>
    <x v="174"/>
    <n v="2027"/>
    <n v="1141"/>
    <n v="152.02500000000001"/>
    <n v="121.62"/>
    <n v="121.62"/>
  </r>
  <r>
    <x v="0"/>
    <n v="210"/>
    <x v="175"/>
    <n v="2037"/>
    <n v="1141"/>
    <n v="152.77500000000001"/>
    <n v="122.22000000000001"/>
    <n v="122.22000000000001"/>
  </r>
  <r>
    <x v="0"/>
    <n v="210"/>
    <x v="176"/>
    <n v="2042"/>
    <n v="1140"/>
    <n v="153.15"/>
    <n v="122.52000000000001"/>
    <n v="122.52000000000001"/>
  </r>
  <r>
    <x v="0"/>
    <n v="210"/>
    <x v="177"/>
    <n v="2039"/>
    <n v="1140"/>
    <n v="152.92500000000001"/>
    <n v="122.34000000000002"/>
    <n v="122.34000000000002"/>
  </r>
  <r>
    <x v="0"/>
    <n v="210"/>
    <x v="178"/>
    <n v="2037"/>
    <n v="1140"/>
    <n v="152.77500000000001"/>
    <n v="122.22000000000001"/>
    <n v="122.22000000000001"/>
  </r>
  <r>
    <x v="0"/>
    <n v="210"/>
    <x v="179"/>
    <n v="2037"/>
    <n v="1141"/>
    <n v="152.77500000000001"/>
    <n v="122.22000000000001"/>
    <n v="122.22000000000001"/>
  </r>
  <r>
    <x v="0"/>
    <n v="210"/>
    <x v="180"/>
    <n v="2042"/>
    <n v="1140"/>
    <n v="153.15"/>
    <n v="122.52000000000001"/>
    <n v="122.52000000000001"/>
  </r>
  <r>
    <x v="0"/>
    <n v="210"/>
    <x v="181"/>
    <n v="2038"/>
    <n v="1140"/>
    <n v="152.85"/>
    <n v="122.28"/>
    <n v="122.28"/>
  </r>
  <r>
    <x v="0"/>
    <n v="210"/>
    <x v="182"/>
    <n v="2038"/>
    <n v="1141"/>
    <n v="152.85"/>
    <n v="122.28"/>
    <n v="122.28"/>
  </r>
  <r>
    <x v="0"/>
    <n v="210"/>
    <x v="183"/>
    <n v="2038"/>
    <n v="1140"/>
    <n v="152.85"/>
    <n v="122.28"/>
    <n v="122.28"/>
  </r>
  <r>
    <x v="0"/>
    <n v="210"/>
    <x v="184"/>
    <n v="2048"/>
    <n v="1139"/>
    <n v="153.6"/>
    <n v="122.88"/>
    <n v="122.88"/>
  </r>
  <r>
    <x v="0"/>
    <n v="210"/>
    <x v="185"/>
    <n v="2040"/>
    <n v="1140"/>
    <n v="153"/>
    <n v="122.4"/>
    <n v="122.4"/>
  </r>
  <r>
    <x v="0"/>
    <n v="210"/>
    <x v="186"/>
    <n v="2039"/>
    <n v="1140"/>
    <n v="152.92500000000001"/>
    <n v="122.34000000000002"/>
    <n v="122.34000000000002"/>
  </r>
  <r>
    <x v="0"/>
    <n v="210"/>
    <x v="187"/>
    <n v="2046"/>
    <n v="1140"/>
    <n v="153.44999999999999"/>
    <n v="122.75999999999999"/>
    <n v="122.75999999999999"/>
  </r>
  <r>
    <x v="0"/>
    <n v="210"/>
    <x v="188"/>
    <n v="2046"/>
    <n v="1139"/>
    <n v="153.44999999999999"/>
    <n v="122.75999999999999"/>
    <n v="122.75999999999999"/>
  </r>
  <r>
    <x v="0"/>
    <n v="210"/>
    <x v="189"/>
    <n v="2036"/>
    <n v="1140"/>
    <n v="152.69999999999999"/>
    <n v="122.16"/>
    <n v="122.16"/>
  </r>
  <r>
    <x v="0"/>
    <n v="210"/>
    <x v="190"/>
    <n v="2040"/>
    <n v="1140"/>
    <n v="153"/>
    <n v="122.4"/>
    <n v="122.4"/>
  </r>
  <r>
    <x v="0"/>
    <n v="210"/>
    <x v="191"/>
    <n v="2038"/>
    <n v="1140"/>
    <n v="152.85"/>
    <n v="122.28"/>
    <n v="122.28"/>
  </r>
  <r>
    <x v="0"/>
    <n v="210"/>
    <x v="192"/>
    <n v="2034"/>
    <n v="1139"/>
    <n v="152.55000000000001"/>
    <n v="122.04000000000002"/>
    <n v="122.04000000000002"/>
  </r>
  <r>
    <x v="0"/>
    <n v="210"/>
    <x v="193"/>
    <n v="2031"/>
    <n v="1140"/>
    <n v="152.32499999999999"/>
    <n v="121.86"/>
    <n v="121.86"/>
  </r>
  <r>
    <x v="0"/>
    <n v="210"/>
    <x v="194"/>
    <n v="2032"/>
    <n v="1140"/>
    <n v="152.4"/>
    <n v="121.92000000000002"/>
    <n v="121.92000000000002"/>
  </r>
  <r>
    <x v="0"/>
    <n v="210"/>
    <x v="195"/>
    <n v="2032"/>
    <n v="1140"/>
    <n v="152.4"/>
    <n v="121.92000000000002"/>
    <n v="121.92000000000002"/>
  </r>
  <r>
    <x v="0"/>
    <n v="210"/>
    <x v="196"/>
    <n v="2031"/>
    <n v="1141"/>
    <n v="152.32499999999999"/>
    <n v="121.86"/>
    <n v="121.86"/>
  </r>
  <r>
    <x v="0"/>
    <n v="210"/>
    <x v="197"/>
    <n v="2031"/>
    <n v="1140"/>
    <n v="152.32499999999999"/>
    <n v="121.86"/>
    <n v="121.86"/>
  </r>
  <r>
    <x v="0"/>
    <n v="210"/>
    <x v="198"/>
    <n v="2031"/>
    <n v="1138"/>
    <n v="152.32499999999999"/>
    <n v="121.86"/>
    <n v="121.86"/>
  </r>
  <r>
    <x v="0"/>
    <n v="210"/>
    <x v="199"/>
    <n v="2036"/>
    <n v="1139"/>
    <n v="152.69999999999999"/>
    <n v="122.16"/>
    <n v="122.16"/>
  </r>
  <r>
    <x v="0"/>
    <n v="210"/>
    <x v="200"/>
    <n v="2034"/>
    <n v="1141"/>
    <n v="152.55000000000001"/>
    <n v="122.04000000000002"/>
    <n v="122.04000000000002"/>
  </r>
  <r>
    <x v="0"/>
    <n v="210"/>
    <x v="201"/>
    <n v="2029"/>
    <n v="1140"/>
    <n v="152.17500000000001"/>
    <n v="121.74000000000001"/>
    <n v="121.74000000000001"/>
  </r>
  <r>
    <x v="0"/>
    <n v="210"/>
    <x v="202"/>
    <n v="2033"/>
    <n v="1141"/>
    <n v="152.47499999999999"/>
    <n v="121.98"/>
    <n v="121.98"/>
  </r>
  <r>
    <x v="0"/>
    <n v="210"/>
    <x v="203"/>
    <n v="2038"/>
    <n v="1139"/>
    <n v="152.85"/>
    <n v="122.28"/>
    <n v="122.28"/>
  </r>
  <r>
    <x v="0"/>
    <n v="210"/>
    <x v="204"/>
    <n v="2045"/>
    <n v="1140"/>
    <n v="153.375"/>
    <n v="122.7"/>
    <n v="122.7"/>
  </r>
  <r>
    <x v="0"/>
    <n v="210"/>
    <x v="205"/>
    <n v="2041"/>
    <n v="1138"/>
    <n v="153.07499999999999"/>
    <n v="122.46"/>
    <n v="122.46"/>
  </r>
  <r>
    <x v="0"/>
    <n v="210"/>
    <x v="206"/>
    <n v="2043"/>
    <n v="1138"/>
    <n v="153.22499999999999"/>
    <n v="122.58"/>
    <n v="122.58"/>
  </r>
  <r>
    <x v="0"/>
    <n v="210"/>
    <x v="207"/>
    <n v="2058"/>
    <n v="1139"/>
    <n v="154.35"/>
    <n v="123.48"/>
    <n v="123.48"/>
  </r>
  <r>
    <x v="0"/>
    <n v="210"/>
    <x v="208"/>
    <n v="2065"/>
    <n v="1141"/>
    <n v="154.875"/>
    <n v="123.9"/>
    <n v="123.9"/>
  </r>
  <r>
    <x v="0"/>
    <n v="210"/>
    <x v="209"/>
    <n v="1693"/>
    <n v="1144"/>
    <n v="126.97499999999999"/>
    <n v="101.58"/>
    <n v="101.58"/>
  </r>
  <r>
    <x v="1"/>
    <n v="255"/>
    <x v="0"/>
    <n v="2103"/>
    <n v="1121"/>
    <n v="157.72499999999999"/>
    <n v="126.18"/>
    <n v="126.18"/>
  </r>
  <r>
    <x v="1"/>
    <n v="255"/>
    <x v="1"/>
    <n v="2104"/>
    <n v="1121"/>
    <n v="157.80000000000001"/>
    <n v="126.24000000000001"/>
    <n v="126.24000000000001"/>
  </r>
  <r>
    <x v="1"/>
    <n v="255"/>
    <x v="2"/>
    <n v="2105"/>
    <n v="1121"/>
    <n v="157.875"/>
    <n v="126.30000000000001"/>
    <n v="126.30000000000001"/>
  </r>
  <r>
    <x v="1"/>
    <n v="255"/>
    <x v="3"/>
    <n v="2105"/>
    <n v="1122"/>
    <n v="157.875"/>
    <n v="126.30000000000001"/>
    <n v="126.30000000000001"/>
  </r>
  <r>
    <x v="1"/>
    <n v="255"/>
    <x v="4"/>
    <n v="2109"/>
    <n v="1121"/>
    <n v="158.17500000000001"/>
    <n v="126.54000000000002"/>
    <n v="126.54000000000002"/>
  </r>
  <r>
    <x v="1"/>
    <n v="255"/>
    <x v="5"/>
    <n v="2106"/>
    <n v="1120"/>
    <n v="157.94999999999999"/>
    <n v="126.36"/>
    <n v="126.36"/>
  </r>
  <r>
    <x v="1"/>
    <n v="255"/>
    <x v="6"/>
    <n v="2105"/>
    <n v="1120"/>
    <n v="157.875"/>
    <n v="126.30000000000001"/>
    <n v="126.30000000000001"/>
  </r>
  <r>
    <x v="1"/>
    <n v="255"/>
    <x v="7"/>
    <n v="2102"/>
    <n v="1121"/>
    <n v="157.65"/>
    <n v="126.12"/>
    <n v="126.12"/>
  </r>
  <r>
    <x v="1"/>
    <n v="255"/>
    <x v="8"/>
    <n v="2103"/>
    <n v="1122"/>
    <n v="157.72499999999999"/>
    <n v="126.18"/>
    <n v="126.18"/>
  </r>
  <r>
    <x v="1"/>
    <n v="255"/>
    <x v="9"/>
    <n v="2099"/>
    <n v="1121"/>
    <n v="157.42500000000001"/>
    <n v="125.94000000000001"/>
    <n v="125.94000000000001"/>
  </r>
  <r>
    <x v="1"/>
    <n v="255"/>
    <x v="10"/>
    <n v="2094"/>
    <n v="1120"/>
    <n v="157.05000000000001"/>
    <n v="125.64000000000001"/>
    <n v="125.64000000000001"/>
  </r>
  <r>
    <x v="1"/>
    <n v="255"/>
    <x v="11"/>
    <n v="2095"/>
    <n v="1121"/>
    <n v="157.125"/>
    <n v="125.7"/>
    <n v="125.7"/>
  </r>
  <r>
    <x v="1"/>
    <n v="255"/>
    <x v="12"/>
    <n v="2096"/>
    <n v="1121"/>
    <n v="157.19999999999999"/>
    <n v="125.75999999999999"/>
    <n v="125.75999999999999"/>
  </r>
  <r>
    <x v="1"/>
    <n v="255"/>
    <x v="13"/>
    <n v="2097"/>
    <n v="1121"/>
    <n v="157.27500000000001"/>
    <n v="125.82000000000001"/>
    <n v="125.82000000000001"/>
  </r>
  <r>
    <x v="1"/>
    <n v="255"/>
    <x v="14"/>
    <n v="2096"/>
    <n v="1120"/>
    <n v="157.19999999999999"/>
    <n v="125.75999999999999"/>
    <n v="125.75999999999999"/>
  </r>
  <r>
    <x v="1"/>
    <n v="255"/>
    <x v="15"/>
    <n v="2097"/>
    <n v="1123"/>
    <n v="157.27500000000001"/>
    <n v="125.82000000000001"/>
    <n v="125.82000000000001"/>
  </r>
  <r>
    <x v="1"/>
    <n v="255"/>
    <x v="16"/>
    <n v="2095"/>
    <n v="1122"/>
    <n v="157.125"/>
    <n v="125.7"/>
    <n v="125.7"/>
  </r>
  <r>
    <x v="1"/>
    <n v="255"/>
    <x v="17"/>
    <n v="2093"/>
    <n v="1122"/>
    <n v="156.97499999999999"/>
    <n v="125.58"/>
    <n v="125.58"/>
  </r>
  <r>
    <x v="1"/>
    <n v="255"/>
    <x v="18"/>
    <n v="2095"/>
    <n v="1123"/>
    <n v="157.125"/>
    <n v="125.7"/>
    <n v="125.7"/>
  </r>
  <r>
    <x v="1"/>
    <n v="255"/>
    <x v="19"/>
    <n v="2094"/>
    <n v="1122"/>
    <n v="157.05000000000001"/>
    <n v="125.64000000000001"/>
    <n v="125.64000000000001"/>
  </r>
  <r>
    <x v="1"/>
    <n v="255"/>
    <x v="20"/>
    <n v="2094"/>
    <n v="1123"/>
    <n v="157.05000000000001"/>
    <n v="125.64000000000001"/>
    <n v="125.64000000000001"/>
  </r>
  <r>
    <x v="1"/>
    <n v="255"/>
    <x v="21"/>
    <n v="2094"/>
    <n v="1124"/>
    <n v="157.05000000000001"/>
    <n v="125.64000000000001"/>
    <n v="125.64000000000001"/>
  </r>
  <r>
    <x v="1"/>
    <n v="255"/>
    <x v="22"/>
    <n v="2096"/>
    <n v="1123"/>
    <n v="157.19999999999999"/>
    <n v="125.75999999999999"/>
    <n v="125.75999999999999"/>
  </r>
  <r>
    <x v="1"/>
    <n v="255"/>
    <x v="23"/>
    <n v="2089"/>
    <n v="1122"/>
    <n v="156.67500000000001"/>
    <n v="125.34000000000002"/>
    <n v="125.34000000000002"/>
  </r>
  <r>
    <x v="1"/>
    <n v="255"/>
    <x v="24"/>
    <n v="2092"/>
    <n v="1123"/>
    <n v="156.9"/>
    <n v="125.52000000000001"/>
    <n v="125.52000000000001"/>
  </r>
  <r>
    <x v="1"/>
    <n v="255"/>
    <x v="25"/>
    <n v="2095"/>
    <n v="1122"/>
    <n v="157.125"/>
    <n v="125.7"/>
    <n v="125.7"/>
  </r>
  <r>
    <x v="1"/>
    <n v="255"/>
    <x v="26"/>
    <n v="2094"/>
    <n v="1123"/>
    <n v="157.05000000000001"/>
    <n v="125.64000000000001"/>
    <n v="125.64000000000001"/>
  </r>
  <r>
    <x v="1"/>
    <n v="255"/>
    <x v="27"/>
    <n v="2092"/>
    <n v="1123"/>
    <n v="156.9"/>
    <n v="125.52000000000001"/>
    <n v="125.52000000000001"/>
  </r>
  <r>
    <x v="1"/>
    <n v="255"/>
    <x v="28"/>
    <n v="2093"/>
    <n v="1123"/>
    <n v="156.97499999999999"/>
    <n v="125.58"/>
    <n v="125.58"/>
  </r>
  <r>
    <x v="1"/>
    <n v="255"/>
    <x v="29"/>
    <n v="2094"/>
    <n v="1123"/>
    <n v="157.05000000000001"/>
    <n v="125.64000000000001"/>
    <n v="125.64000000000001"/>
  </r>
  <r>
    <x v="1"/>
    <n v="255"/>
    <x v="30"/>
    <n v="2093"/>
    <n v="1123"/>
    <n v="156.97499999999999"/>
    <n v="125.58"/>
    <n v="125.58"/>
  </r>
  <r>
    <x v="1"/>
    <n v="255"/>
    <x v="31"/>
    <n v="2093"/>
    <n v="1122"/>
    <n v="156.97499999999999"/>
    <n v="125.58"/>
    <n v="125.58"/>
  </r>
  <r>
    <x v="1"/>
    <n v="255"/>
    <x v="32"/>
    <n v="2093"/>
    <n v="1123"/>
    <n v="156.97499999999999"/>
    <n v="125.58"/>
    <n v="125.58"/>
  </r>
  <r>
    <x v="1"/>
    <n v="255"/>
    <x v="33"/>
    <n v="2093"/>
    <n v="1123"/>
    <n v="156.97499999999999"/>
    <n v="125.58"/>
    <n v="125.58"/>
  </r>
  <r>
    <x v="1"/>
    <n v="255"/>
    <x v="34"/>
    <n v="2094"/>
    <n v="1121"/>
    <n v="157.05000000000001"/>
    <n v="125.64000000000001"/>
    <n v="125.64000000000001"/>
  </r>
  <r>
    <x v="1"/>
    <n v="255"/>
    <x v="35"/>
    <n v="2095"/>
    <n v="1122"/>
    <n v="157.125"/>
    <n v="125.7"/>
    <n v="125.7"/>
  </r>
  <r>
    <x v="1"/>
    <n v="255"/>
    <x v="36"/>
    <n v="2096"/>
    <n v="1122"/>
    <n v="157.19999999999999"/>
    <n v="125.75999999999999"/>
    <n v="125.75999999999999"/>
  </r>
  <r>
    <x v="1"/>
    <n v="255"/>
    <x v="37"/>
    <n v="2096"/>
    <n v="1122"/>
    <n v="157.19999999999999"/>
    <n v="125.75999999999999"/>
    <n v="125.75999999999999"/>
  </r>
  <r>
    <x v="1"/>
    <n v="255"/>
    <x v="38"/>
    <n v="2094"/>
    <n v="1122"/>
    <n v="157.05000000000001"/>
    <n v="125.64000000000001"/>
    <n v="125.64000000000001"/>
  </r>
  <r>
    <x v="1"/>
    <n v="255"/>
    <x v="39"/>
    <n v="2094"/>
    <n v="1120"/>
    <n v="157.05000000000001"/>
    <n v="125.64000000000001"/>
    <n v="125.64000000000001"/>
  </r>
  <r>
    <x v="1"/>
    <n v="255"/>
    <x v="40"/>
    <n v="2093"/>
    <n v="1122"/>
    <n v="156.97499999999999"/>
    <n v="125.58"/>
    <n v="125.58"/>
  </r>
  <r>
    <x v="1"/>
    <n v="255"/>
    <x v="41"/>
    <n v="2091"/>
    <n v="1123"/>
    <n v="156.82499999999999"/>
    <n v="125.46"/>
    <n v="125.46"/>
  </r>
  <r>
    <x v="1"/>
    <n v="255"/>
    <x v="42"/>
    <n v="2092"/>
    <n v="1123"/>
    <n v="156.9"/>
    <n v="125.52000000000001"/>
    <n v="125.52000000000001"/>
  </r>
  <r>
    <x v="1"/>
    <n v="255"/>
    <x v="43"/>
    <n v="2094"/>
    <n v="1123"/>
    <n v="157.05000000000001"/>
    <n v="125.64000000000001"/>
    <n v="125.64000000000001"/>
  </r>
  <r>
    <x v="1"/>
    <n v="255"/>
    <x v="44"/>
    <n v="2096"/>
    <n v="1122"/>
    <n v="157.19999999999999"/>
    <n v="125.75999999999999"/>
    <n v="125.75999999999999"/>
  </r>
  <r>
    <x v="1"/>
    <n v="255"/>
    <x v="45"/>
    <n v="2096"/>
    <n v="1123"/>
    <n v="157.19999999999999"/>
    <n v="125.75999999999999"/>
    <n v="125.75999999999999"/>
  </r>
  <r>
    <x v="1"/>
    <n v="255"/>
    <x v="46"/>
    <n v="2095"/>
    <n v="1123"/>
    <n v="157.125"/>
    <n v="125.7"/>
    <n v="125.7"/>
  </r>
  <r>
    <x v="1"/>
    <n v="255"/>
    <x v="47"/>
    <n v="2094"/>
    <n v="1122"/>
    <n v="157.05000000000001"/>
    <n v="125.64000000000001"/>
    <n v="125.64000000000001"/>
  </r>
  <r>
    <x v="1"/>
    <n v="255"/>
    <x v="48"/>
    <n v="2095"/>
    <n v="1122"/>
    <n v="157.125"/>
    <n v="125.7"/>
    <n v="125.7"/>
  </r>
  <r>
    <x v="1"/>
    <n v="255"/>
    <x v="49"/>
    <n v="2094"/>
    <n v="1124"/>
    <n v="157.05000000000001"/>
    <n v="125.64000000000001"/>
    <n v="125.64000000000001"/>
  </r>
  <r>
    <x v="1"/>
    <n v="255"/>
    <x v="50"/>
    <n v="2093"/>
    <n v="1123"/>
    <n v="156.97499999999999"/>
    <n v="125.58"/>
    <n v="125.58"/>
  </r>
  <r>
    <x v="1"/>
    <n v="255"/>
    <x v="51"/>
    <n v="2092"/>
    <n v="1124"/>
    <n v="156.9"/>
    <n v="125.52000000000001"/>
    <n v="125.52000000000001"/>
  </r>
  <r>
    <x v="1"/>
    <n v="255"/>
    <x v="52"/>
    <n v="2094"/>
    <n v="1123"/>
    <n v="157.05000000000001"/>
    <n v="125.64000000000001"/>
    <n v="125.64000000000001"/>
  </r>
  <r>
    <x v="1"/>
    <n v="255"/>
    <x v="53"/>
    <n v="2093"/>
    <n v="1123"/>
    <n v="156.97499999999999"/>
    <n v="125.58"/>
    <n v="125.58"/>
  </r>
  <r>
    <x v="1"/>
    <n v="255"/>
    <x v="54"/>
    <n v="2093"/>
    <n v="1122"/>
    <n v="156.97499999999999"/>
    <n v="125.58"/>
    <n v="125.58"/>
  </r>
  <r>
    <x v="1"/>
    <n v="255"/>
    <x v="55"/>
    <n v="2094"/>
    <n v="1121"/>
    <n v="157.05000000000001"/>
    <n v="125.64000000000001"/>
    <n v="125.64000000000001"/>
  </r>
  <r>
    <x v="1"/>
    <n v="255"/>
    <x v="56"/>
    <n v="2105"/>
    <n v="1122"/>
    <n v="157.875"/>
    <n v="126.30000000000001"/>
    <n v="126.30000000000001"/>
  </r>
  <r>
    <x v="1"/>
    <n v="255"/>
    <x v="57"/>
    <n v="2104"/>
    <n v="1122"/>
    <n v="157.80000000000001"/>
    <n v="126.24000000000001"/>
    <n v="126.24000000000001"/>
  </r>
  <r>
    <x v="1"/>
    <n v="255"/>
    <x v="58"/>
    <n v="2102"/>
    <n v="1121"/>
    <n v="157.65"/>
    <n v="126.12"/>
    <n v="126.12"/>
  </r>
  <r>
    <x v="1"/>
    <n v="255"/>
    <x v="59"/>
    <n v="2101"/>
    <n v="1123"/>
    <n v="157.57499999999999"/>
    <n v="126.06"/>
    <n v="126.06"/>
  </r>
  <r>
    <x v="1"/>
    <n v="255"/>
    <x v="60"/>
    <n v="2104"/>
    <n v="1122"/>
    <n v="157.80000000000001"/>
    <n v="126.24000000000001"/>
    <n v="126.24000000000001"/>
  </r>
  <r>
    <x v="1"/>
    <n v="255"/>
    <x v="61"/>
    <n v="2099"/>
    <n v="1121"/>
    <n v="157.42500000000001"/>
    <n v="125.94000000000001"/>
    <n v="125.94000000000001"/>
  </r>
  <r>
    <x v="1"/>
    <n v="255"/>
    <x v="62"/>
    <n v="2103"/>
    <n v="1121"/>
    <n v="157.72499999999999"/>
    <n v="126.18"/>
    <n v="126.18"/>
  </r>
  <r>
    <x v="1"/>
    <n v="255"/>
    <x v="63"/>
    <n v="2103"/>
    <n v="1119"/>
    <n v="157.72499999999999"/>
    <n v="126.18"/>
    <n v="126.18"/>
  </r>
  <r>
    <x v="1"/>
    <n v="255"/>
    <x v="64"/>
    <n v="2102"/>
    <n v="1121"/>
    <n v="157.65"/>
    <n v="126.12"/>
    <n v="126.12"/>
  </r>
  <r>
    <x v="1"/>
    <n v="255"/>
    <x v="65"/>
    <n v="2104"/>
    <n v="1122"/>
    <n v="157.80000000000001"/>
    <n v="126.24000000000001"/>
    <n v="126.24000000000001"/>
  </r>
  <r>
    <x v="1"/>
    <n v="255"/>
    <x v="66"/>
    <n v="2099"/>
    <n v="1121"/>
    <n v="157.42500000000001"/>
    <n v="125.94000000000001"/>
    <n v="125.94000000000001"/>
  </r>
  <r>
    <x v="1"/>
    <n v="255"/>
    <x v="67"/>
    <n v="2097"/>
    <n v="1122"/>
    <n v="157.27500000000001"/>
    <n v="125.82000000000001"/>
    <n v="125.82000000000001"/>
  </r>
  <r>
    <x v="1"/>
    <n v="255"/>
    <x v="68"/>
    <n v="2096"/>
    <n v="1120"/>
    <n v="157.19999999999999"/>
    <n v="125.75999999999999"/>
    <n v="125.75999999999999"/>
  </r>
  <r>
    <x v="1"/>
    <n v="255"/>
    <x v="69"/>
    <n v="2097"/>
    <n v="1121"/>
    <n v="157.27500000000001"/>
    <n v="125.82000000000001"/>
    <n v="125.82000000000001"/>
  </r>
  <r>
    <x v="1"/>
    <n v="255"/>
    <x v="70"/>
    <n v="2099"/>
    <n v="1122"/>
    <n v="157.42500000000001"/>
    <n v="125.94000000000001"/>
    <n v="125.94000000000001"/>
  </r>
  <r>
    <x v="1"/>
    <n v="255"/>
    <x v="71"/>
    <n v="2096"/>
    <n v="1120"/>
    <n v="157.19999999999999"/>
    <n v="125.75999999999999"/>
    <n v="125.75999999999999"/>
  </r>
  <r>
    <x v="1"/>
    <n v="255"/>
    <x v="72"/>
    <n v="2093"/>
    <n v="1120"/>
    <n v="156.97499999999999"/>
    <n v="125.58"/>
    <n v="125.58"/>
  </r>
  <r>
    <x v="1"/>
    <n v="255"/>
    <x v="73"/>
    <n v="2095"/>
    <n v="1121"/>
    <n v="157.125"/>
    <n v="125.7"/>
    <n v="125.7"/>
  </r>
  <r>
    <x v="1"/>
    <n v="255"/>
    <x v="74"/>
    <n v="2092"/>
    <n v="1122"/>
    <n v="156.9"/>
    <n v="125.52000000000001"/>
    <n v="125.52000000000001"/>
  </r>
  <r>
    <x v="1"/>
    <n v="255"/>
    <x v="75"/>
    <n v="2093"/>
    <n v="1122"/>
    <n v="156.97499999999999"/>
    <n v="125.58"/>
    <n v="125.58"/>
  </r>
  <r>
    <x v="1"/>
    <n v="255"/>
    <x v="76"/>
    <n v="2091"/>
    <n v="1121"/>
    <n v="156.82499999999999"/>
    <n v="125.46"/>
    <n v="125.46"/>
  </r>
  <r>
    <x v="1"/>
    <n v="255"/>
    <x v="77"/>
    <n v="2092"/>
    <n v="1121"/>
    <n v="156.9"/>
    <n v="125.52000000000001"/>
    <n v="125.52000000000001"/>
  </r>
  <r>
    <x v="1"/>
    <n v="255"/>
    <x v="78"/>
    <n v="2091"/>
    <n v="1121"/>
    <n v="156.82499999999999"/>
    <n v="125.46"/>
    <n v="125.46"/>
  </r>
  <r>
    <x v="1"/>
    <n v="255"/>
    <x v="79"/>
    <n v="2094"/>
    <n v="1121"/>
    <n v="157.05000000000001"/>
    <n v="125.64000000000001"/>
    <n v="125.64000000000001"/>
  </r>
  <r>
    <x v="1"/>
    <n v="255"/>
    <x v="80"/>
    <n v="2091"/>
    <n v="1121"/>
    <n v="156.82499999999999"/>
    <n v="125.46"/>
    <n v="125.46"/>
  </r>
  <r>
    <x v="1"/>
    <n v="255"/>
    <x v="81"/>
    <n v="2094"/>
    <n v="1120"/>
    <n v="157.05000000000001"/>
    <n v="125.64000000000001"/>
    <n v="125.64000000000001"/>
  </r>
  <r>
    <x v="1"/>
    <n v="255"/>
    <x v="82"/>
    <n v="2093"/>
    <n v="1120"/>
    <n v="156.97499999999999"/>
    <n v="125.58"/>
    <n v="125.58"/>
  </r>
  <r>
    <x v="1"/>
    <n v="255"/>
    <x v="83"/>
    <n v="2092"/>
    <n v="1120"/>
    <n v="156.9"/>
    <n v="125.52000000000001"/>
    <n v="125.52000000000001"/>
  </r>
  <r>
    <x v="1"/>
    <n v="255"/>
    <x v="84"/>
    <n v="2091"/>
    <n v="1120"/>
    <n v="156.82499999999999"/>
    <n v="125.46"/>
    <n v="125.46"/>
  </r>
  <r>
    <x v="1"/>
    <n v="255"/>
    <x v="85"/>
    <n v="2090"/>
    <n v="1120"/>
    <n v="156.75"/>
    <n v="125.4"/>
    <n v="125.4"/>
  </r>
  <r>
    <x v="1"/>
    <n v="255"/>
    <x v="86"/>
    <n v="2091"/>
    <n v="1120"/>
    <n v="156.82499999999999"/>
    <n v="125.46"/>
    <n v="125.46"/>
  </r>
  <r>
    <x v="1"/>
    <n v="255"/>
    <x v="87"/>
    <n v="2091"/>
    <n v="1121"/>
    <n v="156.82499999999999"/>
    <n v="125.46"/>
    <n v="125.46"/>
  </r>
  <r>
    <x v="1"/>
    <n v="255"/>
    <x v="88"/>
    <n v="2090"/>
    <n v="1120"/>
    <n v="156.75"/>
    <n v="125.4"/>
    <n v="125.4"/>
  </r>
  <r>
    <x v="1"/>
    <n v="255"/>
    <x v="89"/>
    <n v="2090"/>
    <n v="1120"/>
    <n v="156.75"/>
    <n v="125.4"/>
    <n v="125.4"/>
  </r>
  <r>
    <x v="1"/>
    <n v="255"/>
    <x v="90"/>
    <n v="2090"/>
    <n v="1119"/>
    <n v="156.75"/>
    <n v="125.4"/>
    <n v="125.4"/>
  </r>
  <r>
    <x v="1"/>
    <n v="255"/>
    <x v="91"/>
    <n v="2091"/>
    <n v="1121"/>
    <n v="156.82499999999999"/>
    <n v="125.46"/>
    <n v="125.46"/>
  </r>
  <r>
    <x v="1"/>
    <n v="255"/>
    <x v="92"/>
    <n v="2090"/>
    <n v="1121"/>
    <n v="156.75"/>
    <n v="125.4"/>
    <n v="125.4"/>
  </r>
  <r>
    <x v="1"/>
    <n v="255"/>
    <x v="93"/>
    <n v="2090"/>
    <n v="1120"/>
    <n v="156.75"/>
    <n v="125.4"/>
    <n v="125.4"/>
  </r>
  <r>
    <x v="1"/>
    <n v="255"/>
    <x v="94"/>
    <n v="2090"/>
    <n v="1120"/>
    <n v="156.75"/>
    <n v="125.4"/>
    <n v="125.4"/>
  </r>
  <r>
    <x v="1"/>
    <n v="255"/>
    <x v="95"/>
    <n v="2091"/>
    <n v="1120"/>
    <n v="156.82499999999999"/>
    <n v="125.46"/>
    <n v="125.46"/>
  </r>
  <r>
    <x v="1"/>
    <n v="255"/>
    <x v="96"/>
    <n v="2090"/>
    <n v="1120"/>
    <n v="156.75"/>
    <n v="125.4"/>
    <n v="125.4"/>
  </r>
  <r>
    <x v="1"/>
    <n v="255"/>
    <x v="97"/>
    <n v="2089"/>
    <n v="1121"/>
    <n v="156.67500000000001"/>
    <n v="125.34000000000002"/>
    <n v="125.34000000000002"/>
  </r>
  <r>
    <x v="1"/>
    <n v="255"/>
    <x v="98"/>
    <n v="2089"/>
    <n v="1121"/>
    <n v="156.67500000000001"/>
    <n v="125.34000000000002"/>
    <n v="125.34000000000002"/>
  </r>
  <r>
    <x v="1"/>
    <n v="255"/>
    <x v="99"/>
    <n v="2091"/>
    <n v="1121"/>
    <n v="156.82499999999999"/>
    <n v="125.46"/>
    <n v="125.46"/>
  </r>
  <r>
    <x v="1"/>
    <n v="255"/>
    <x v="100"/>
    <n v="2092"/>
    <n v="1122"/>
    <n v="156.9"/>
    <n v="125.52000000000001"/>
    <n v="125.52000000000001"/>
  </r>
  <r>
    <x v="1"/>
    <n v="255"/>
    <x v="101"/>
    <n v="2092"/>
    <n v="1120"/>
    <n v="156.9"/>
    <n v="125.52000000000001"/>
    <n v="125.52000000000001"/>
  </r>
  <r>
    <x v="1"/>
    <n v="255"/>
    <x v="102"/>
    <n v="2093"/>
    <n v="1121"/>
    <n v="156.97499999999999"/>
    <n v="125.58"/>
    <n v="125.58"/>
  </r>
  <r>
    <x v="1"/>
    <n v="255"/>
    <x v="103"/>
    <n v="2092"/>
    <n v="1120"/>
    <n v="156.9"/>
    <n v="125.52000000000001"/>
    <n v="125.52000000000001"/>
  </r>
  <r>
    <x v="1"/>
    <n v="255"/>
    <x v="104"/>
    <n v="2091"/>
    <n v="1121"/>
    <n v="156.82499999999999"/>
    <n v="125.46"/>
    <n v="125.46"/>
  </r>
  <r>
    <x v="1"/>
    <n v="255"/>
    <x v="105"/>
    <n v="2092"/>
    <n v="1121"/>
    <n v="156.9"/>
    <n v="125.52000000000001"/>
    <n v="125.52000000000001"/>
  </r>
  <r>
    <x v="1"/>
    <n v="255"/>
    <x v="106"/>
    <n v="2093"/>
    <n v="1121"/>
    <n v="156.97499999999999"/>
    <n v="125.58"/>
    <n v="125.58"/>
  </r>
  <r>
    <x v="1"/>
    <n v="255"/>
    <x v="107"/>
    <n v="2094"/>
    <n v="1121"/>
    <n v="157.05000000000001"/>
    <n v="125.64000000000001"/>
    <n v="125.64000000000001"/>
  </r>
  <r>
    <x v="1"/>
    <n v="255"/>
    <x v="108"/>
    <n v="2094"/>
    <n v="1121"/>
    <n v="157.05000000000001"/>
    <n v="125.64000000000001"/>
    <n v="125.64000000000001"/>
  </r>
  <r>
    <x v="1"/>
    <n v="255"/>
    <x v="109"/>
    <n v="2093"/>
    <n v="1122"/>
    <n v="156.97499999999999"/>
    <n v="125.58"/>
    <n v="125.58"/>
  </r>
  <r>
    <x v="1"/>
    <n v="255"/>
    <x v="110"/>
    <n v="2094"/>
    <n v="1122"/>
    <n v="157.05000000000001"/>
    <n v="125.64000000000001"/>
    <n v="125.64000000000001"/>
  </r>
  <r>
    <x v="1"/>
    <n v="255"/>
    <x v="111"/>
    <n v="2092"/>
    <n v="1120"/>
    <n v="156.9"/>
    <n v="125.52000000000001"/>
    <n v="125.52000000000001"/>
  </r>
  <r>
    <x v="1"/>
    <n v="255"/>
    <x v="112"/>
    <n v="2093"/>
    <n v="1121"/>
    <n v="156.97499999999999"/>
    <n v="125.58"/>
    <n v="125.58"/>
  </r>
  <r>
    <x v="1"/>
    <n v="255"/>
    <x v="113"/>
    <n v="2092"/>
    <n v="1122"/>
    <n v="156.9"/>
    <n v="125.52000000000001"/>
    <n v="125.52000000000001"/>
  </r>
  <r>
    <x v="1"/>
    <n v="255"/>
    <x v="114"/>
    <n v="2091"/>
    <n v="1122"/>
    <n v="156.82499999999999"/>
    <n v="125.46"/>
    <n v="125.46"/>
  </r>
  <r>
    <x v="1"/>
    <n v="255"/>
    <x v="115"/>
    <n v="2090"/>
    <n v="1122"/>
    <n v="156.75"/>
    <n v="125.4"/>
    <n v="125.4"/>
  </r>
  <r>
    <x v="1"/>
    <n v="255"/>
    <x v="116"/>
    <n v="2089"/>
    <n v="1121"/>
    <n v="156.67500000000001"/>
    <n v="125.34000000000002"/>
    <n v="125.34000000000002"/>
  </r>
  <r>
    <x v="1"/>
    <n v="255"/>
    <x v="117"/>
    <n v="2096"/>
    <n v="1121"/>
    <n v="157.19999999999999"/>
    <n v="125.75999999999999"/>
    <n v="125.75999999999999"/>
  </r>
  <r>
    <x v="1"/>
    <n v="255"/>
    <x v="118"/>
    <n v="2097"/>
    <n v="1121"/>
    <n v="157.27500000000001"/>
    <n v="125.82000000000001"/>
    <n v="125.82000000000001"/>
  </r>
  <r>
    <x v="1"/>
    <n v="255"/>
    <x v="119"/>
    <n v="2098"/>
    <n v="1122"/>
    <n v="157.35"/>
    <n v="125.88"/>
    <n v="125.88"/>
  </r>
  <r>
    <x v="1"/>
    <n v="255"/>
    <x v="120"/>
    <n v="2100"/>
    <n v="1120"/>
    <n v="157.5"/>
    <n v="126"/>
    <n v="126"/>
  </r>
  <r>
    <x v="1"/>
    <n v="255"/>
    <x v="121"/>
    <n v="2097"/>
    <n v="1121"/>
    <n v="157.27500000000001"/>
    <n v="125.82000000000001"/>
    <n v="125.82000000000001"/>
  </r>
  <r>
    <x v="1"/>
    <n v="255"/>
    <x v="122"/>
    <n v="2095"/>
    <n v="1122"/>
    <n v="157.125"/>
    <n v="125.7"/>
    <n v="125.7"/>
  </r>
  <r>
    <x v="1"/>
    <n v="255"/>
    <x v="123"/>
    <n v="2099"/>
    <n v="1122"/>
    <n v="157.42500000000001"/>
    <n v="125.94000000000001"/>
    <n v="125.94000000000001"/>
  </r>
  <r>
    <x v="1"/>
    <n v="255"/>
    <x v="124"/>
    <n v="2097"/>
    <n v="1123"/>
    <n v="157.27500000000001"/>
    <n v="125.82000000000001"/>
    <n v="125.82000000000001"/>
  </r>
  <r>
    <x v="1"/>
    <n v="255"/>
    <x v="125"/>
    <n v="2099"/>
    <n v="1122"/>
    <n v="157.42500000000001"/>
    <n v="125.94000000000001"/>
    <n v="125.94000000000001"/>
  </r>
  <r>
    <x v="1"/>
    <n v="255"/>
    <x v="126"/>
    <n v="2100"/>
    <n v="1121"/>
    <n v="157.5"/>
    <n v="126"/>
    <n v="126"/>
  </r>
  <r>
    <x v="1"/>
    <n v="255"/>
    <x v="127"/>
    <n v="2095"/>
    <n v="1121"/>
    <n v="157.125"/>
    <n v="125.7"/>
    <n v="125.7"/>
  </r>
  <r>
    <x v="1"/>
    <n v="255"/>
    <x v="128"/>
    <n v="2098"/>
    <n v="1122"/>
    <n v="157.35"/>
    <n v="125.88"/>
    <n v="125.88"/>
  </r>
  <r>
    <x v="1"/>
    <n v="255"/>
    <x v="129"/>
    <n v="2098"/>
    <n v="1122"/>
    <n v="157.35"/>
    <n v="125.88"/>
    <n v="125.88"/>
  </r>
  <r>
    <x v="1"/>
    <n v="255"/>
    <x v="130"/>
    <n v="2099"/>
    <n v="1122"/>
    <n v="157.42500000000001"/>
    <n v="125.94000000000001"/>
    <n v="125.94000000000001"/>
  </r>
  <r>
    <x v="1"/>
    <n v="255"/>
    <x v="131"/>
    <n v="2098"/>
    <n v="1122"/>
    <n v="157.35"/>
    <n v="125.88"/>
    <n v="125.88"/>
  </r>
  <r>
    <x v="1"/>
    <n v="255"/>
    <x v="132"/>
    <n v="2091"/>
    <n v="1122"/>
    <n v="156.82499999999999"/>
    <n v="125.46"/>
    <n v="125.46"/>
  </r>
  <r>
    <x v="1"/>
    <n v="255"/>
    <x v="133"/>
    <n v="2092"/>
    <n v="1122"/>
    <n v="156.9"/>
    <n v="125.52000000000001"/>
    <n v="125.52000000000001"/>
  </r>
  <r>
    <x v="1"/>
    <n v="255"/>
    <x v="134"/>
    <n v="2089"/>
    <n v="1122"/>
    <n v="156.67500000000001"/>
    <n v="125.34000000000002"/>
    <n v="125.34000000000002"/>
  </r>
  <r>
    <x v="1"/>
    <n v="255"/>
    <x v="135"/>
    <n v="2091"/>
    <n v="1122"/>
    <n v="156.82499999999999"/>
    <n v="125.46"/>
    <n v="125.46"/>
  </r>
  <r>
    <x v="1"/>
    <n v="255"/>
    <x v="136"/>
    <n v="2090"/>
    <n v="1122"/>
    <n v="156.75"/>
    <n v="125.4"/>
    <n v="125.4"/>
  </r>
  <r>
    <x v="1"/>
    <n v="255"/>
    <x v="137"/>
    <n v="2093"/>
    <n v="1121"/>
    <n v="156.97499999999999"/>
    <n v="125.58"/>
    <n v="125.58"/>
  </r>
  <r>
    <x v="1"/>
    <n v="255"/>
    <x v="138"/>
    <n v="2095"/>
    <n v="1121"/>
    <n v="157.125"/>
    <n v="125.7"/>
    <n v="125.7"/>
  </r>
  <r>
    <x v="1"/>
    <n v="255"/>
    <x v="139"/>
    <n v="2096"/>
    <n v="1122"/>
    <n v="157.19999999999999"/>
    <n v="125.75999999999999"/>
    <n v="125.75999999999999"/>
  </r>
  <r>
    <x v="1"/>
    <n v="255"/>
    <x v="140"/>
    <n v="2095"/>
    <n v="1124"/>
    <n v="157.125"/>
    <n v="125.7"/>
    <n v="125.7"/>
  </r>
  <r>
    <x v="1"/>
    <n v="255"/>
    <x v="141"/>
    <n v="2093"/>
    <n v="1123"/>
    <n v="156.97499999999999"/>
    <n v="125.58"/>
    <n v="125.58"/>
  </r>
  <r>
    <x v="1"/>
    <n v="255"/>
    <x v="142"/>
    <n v="2093"/>
    <n v="1124"/>
    <n v="156.97499999999999"/>
    <n v="125.58"/>
    <n v="125.58"/>
  </r>
  <r>
    <x v="1"/>
    <n v="255"/>
    <x v="143"/>
    <n v="2093"/>
    <n v="1125"/>
    <n v="156.97499999999999"/>
    <n v="125.58"/>
    <n v="125.58"/>
  </r>
  <r>
    <x v="1"/>
    <n v="255"/>
    <x v="144"/>
    <n v="2086"/>
    <n v="1125"/>
    <n v="156.44999999999999"/>
    <n v="125.16"/>
    <n v="125.16"/>
  </r>
  <r>
    <x v="1"/>
    <n v="255"/>
    <x v="145"/>
    <n v="2083"/>
    <n v="1126"/>
    <n v="156.22499999999999"/>
    <n v="124.98"/>
    <n v="124.98"/>
  </r>
  <r>
    <x v="1"/>
    <n v="255"/>
    <x v="146"/>
    <n v="2084"/>
    <n v="1127"/>
    <n v="156.30000000000001"/>
    <n v="125.04000000000002"/>
    <n v="125.04000000000002"/>
  </r>
  <r>
    <x v="1"/>
    <n v="255"/>
    <x v="147"/>
    <n v="2083"/>
    <n v="1127"/>
    <n v="156.22499999999999"/>
    <n v="124.98"/>
    <n v="124.98"/>
  </r>
  <r>
    <x v="1"/>
    <n v="255"/>
    <x v="148"/>
    <n v="2085"/>
    <n v="1125"/>
    <n v="156.375"/>
    <n v="125.10000000000001"/>
    <n v="125.10000000000001"/>
  </r>
  <r>
    <x v="1"/>
    <n v="255"/>
    <x v="149"/>
    <n v="2083"/>
    <n v="1126"/>
    <n v="156.22499999999999"/>
    <n v="124.98"/>
    <n v="124.98"/>
  </r>
  <r>
    <x v="1"/>
    <n v="255"/>
    <x v="150"/>
    <n v="2084"/>
    <n v="1127"/>
    <n v="156.30000000000001"/>
    <n v="125.04000000000002"/>
    <n v="125.04000000000002"/>
  </r>
  <r>
    <x v="1"/>
    <n v="255"/>
    <x v="151"/>
    <n v="2084"/>
    <n v="1127"/>
    <n v="156.30000000000001"/>
    <n v="125.04000000000002"/>
    <n v="125.04000000000002"/>
  </r>
  <r>
    <x v="1"/>
    <n v="255"/>
    <x v="152"/>
    <n v="2085"/>
    <n v="1127"/>
    <n v="156.375"/>
    <n v="125.10000000000001"/>
    <n v="125.10000000000001"/>
  </r>
  <r>
    <x v="1"/>
    <n v="255"/>
    <x v="153"/>
    <n v="2081"/>
    <n v="1125"/>
    <n v="156.07499999999999"/>
    <n v="124.86"/>
    <n v="124.86"/>
  </r>
  <r>
    <x v="1"/>
    <n v="255"/>
    <x v="154"/>
    <n v="2082"/>
    <n v="1124"/>
    <n v="156.15"/>
    <n v="124.92000000000002"/>
    <n v="124.92000000000002"/>
  </r>
  <r>
    <x v="1"/>
    <n v="255"/>
    <x v="155"/>
    <n v="2081"/>
    <n v="1124"/>
    <n v="156.07499999999999"/>
    <n v="124.86"/>
    <n v="124.86"/>
  </r>
  <r>
    <x v="1"/>
    <n v="255"/>
    <x v="156"/>
    <n v="2082"/>
    <n v="1125"/>
    <n v="156.15"/>
    <n v="124.92000000000002"/>
    <n v="124.92000000000002"/>
  </r>
  <r>
    <x v="1"/>
    <n v="255"/>
    <x v="157"/>
    <n v="2082"/>
    <n v="1125"/>
    <n v="156.15"/>
    <n v="124.92000000000002"/>
    <n v="124.92000000000002"/>
  </r>
  <r>
    <x v="1"/>
    <n v="255"/>
    <x v="158"/>
    <n v="2081"/>
    <n v="1124"/>
    <n v="156.07499999999999"/>
    <n v="124.86"/>
    <n v="124.86"/>
  </r>
  <r>
    <x v="1"/>
    <n v="255"/>
    <x v="159"/>
    <n v="2082"/>
    <n v="1125"/>
    <n v="156.15"/>
    <n v="124.92000000000002"/>
    <n v="124.92000000000002"/>
  </r>
  <r>
    <x v="1"/>
    <n v="255"/>
    <x v="160"/>
    <n v="2081"/>
    <n v="1125"/>
    <n v="156.07499999999999"/>
    <n v="124.86"/>
    <n v="124.86"/>
  </r>
  <r>
    <x v="1"/>
    <n v="255"/>
    <x v="161"/>
    <n v="2082"/>
    <n v="1125"/>
    <n v="156.15"/>
    <n v="124.92000000000002"/>
    <n v="124.92000000000002"/>
  </r>
  <r>
    <x v="1"/>
    <n v="255"/>
    <x v="162"/>
    <n v="2081"/>
    <n v="1124"/>
    <n v="156.07499999999999"/>
    <n v="124.86"/>
    <n v="124.86"/>
  </r>
  <r>
    <x v="1"/>
    <n v="255"/>
    <x v="163"/>
    <n v="2082"/>
    <n v="1125"/>
    <n v="156.15"/>
    <n v="124.92000000000002"/>
    <n v="124.92000000000002"/>
  </r>
  <r>
    <x v="1"/>
    <n v="255"/>
    <x v="164"/>
    <n v="2081"/>
    <n v="1125"/>
    <n v="156.07499999999999"/>
    <n v="124.86"/>
    <n v="124.86"/>
  </r>
  <r>
    <x v="1"/>
    <n v="255"/>
    <x v="165"/>
    <n v="2080"/>
    <n v="1126"/>
    <n v="156"/>
    <n v="124.80000000000001"/>
    <n v="124.80000000000001"/>
  </r>
  <r>
    <x v="1"/>
    <n v="255"/>
    <x v="166"/>
    <n v="2080"/>
    <n v="1126"/>
    <n v="156"/>
    <n v="124.80000000000001"/>
    <n v="124.80000000000001"/>
  </r>
  <r>
    <x v="1"/>
    <n v="255"/>
    <x v="167"/>
    <n v="2081"/>
    <n v="1126"/>
    <n v="156.07499999999999"/>
    <n v="124.86"/>
    <n v="124.86"/>
  </r>
  <r>
    <x v="1"/>
    <n v="255"/>
    <x v="168"/>
    <n v="2082"/>
    <n v="1126"/>
    <n v="156.15"/>
    <n v="124.92000000000002"/>
    <n v="124.92000000000002"/>
  </r>
  <r>
    <x v="1"/>
    <n v="255"/>
    <x v="169"/>
    <n v="2084"/>
    <n v="1126"/>
    <n v="156.30000000000001"/>
    <n v="125.04000000000002"/>
    <n v="125.04000000000002"/>
  </r>
  <r>
    <x v="1"/>
    <n v="255"/>
    <x v="170"/>
    <n v="2082"/>
    <n v="1126"/>
    <n v="156.15"/>
    <n v="124.92000000000002"/>
    <n v="124.92000000000002"/>
  </r>
  <r>
    <x v="1"/>
    <n v="255"/>
    <x v="171"/>
    <n v="2082"/>
    <n v="1126"/>
    <n v="156.15"/>
    <n v="124.92000000000002"/>
    <n v="124.92000000000002"/>
  </r>
  <r>
    <x v="1"/>
    <n v="255"/>
    <x v="172"/>
    <n v="2083"/>
    <n v="1127"/>
    <n v="156.22499999999999"/>
    <n v="124.98"/>
    <n v="124.98"/>
  </r>
  <r>
    <x v="1"/>
    <n v="255"/>
    <x v="173"/>
    <n v="2082"/>
    <n v="1127"/>
    <n v="156.15"/>
    <n v="124.92000000000002"/>
    <n v="124.92000000000002"/>
  </r>
  <r>
    <x v="1"/>
    <n v="255"/>
    <x v="174"/>
    <n v="2083"/>
    <n v="1126"/>
    <n v="156.22499999999999"/>
    <n v="124.98"/>
    <n v="124.98"/>
  </r>
  <r>
    <x v="1"/>
    <n v="255"/>
    <x v="175"/>
    <n v="2083"/>
    <n v="1127"/>
    <n v="156.22499999999999"/>
    <n v="124.98"/>
    <n v="124.98"/>
  </r>
  <r>
    <x v="1"/>
    <n v="255"/>
    <x v="176"/>
    <n v="2082"/>
    <n v="1126"/>
    <n v="156.15"/>
    <n v="124.92000000000002"/>
    <n v="124.92000000000002"/>
  </r>
  <r>
    <x v="1"/>
    <n v="255"/>
    <x v="177"/>
    <n v="2082"/>
    <n v="1127"/>
    <n v="156.15"/>
    <n v="124.92000000000002"/>
    <n v="124.92000000000002"/>
  </r>
  <r>
    <x v="1"/>
    <n v="255"/>
    <x v="178"/>
    <n v="2082"/>
    <n v="1126"/>
    <n v="156.15"/>
    <n v="124.92000000000002"/>
    <n v="124.92000000000002"/>
  </r>
  <r>
    <x v="1"/>
    <n v="255"/>
    <x v="179"/>
    <n v="2082"/>
    <n v="1126"/>
    <n v="156.15"/>
    <n v="124.92000000000002"/>
    <n v="124.92000000000002"/>
  </r>
  <r>
    <x v="1"/>
    <n v="255"/>
    <x v="180"/>
    <n v="2081"/>
    <n v="1126"/>
    <n v="156.07499999999999"/>
    <n v="124.86"/>
    <n v="124.86"/>
  </r>
  <r>
    <x v="1"/>
    <n v="255"/>
    <x v="181"/>
    <n v="2082"/>
    <n v="1126"/>
    <n v="156.15"/>
    <n v="124.92000000000002"/>
    <n v="124.92000000000002"/>
  </r>
  <r>
    <x v="1"/>
    <n v="255"/>
    <x v="182"/>
    <n v="2089"/>
    <n v="1126"/>
    <n v="156.67500000000001"/>
    <n v="125.34000000000002"/>
    <n v="125.34000000000002"/>
  </r>
  <r>
    <x v="1"/>
    <n v="255"/>
    <x v="183"/>
    <n v="2090"/>
    <n v="1126"/>
    <n v="156.75"/>
    <n v="125.4"/>
    <n v="125.4"/>
  </r>
  <r>
    <x v="1"/>
    <n v="255"/>
    <x v="184"/>
    <n v="2088"/>
    <n v="1126"/>
    <n v="156.6"/>
    <n v="125.28"/>
    <n v="125.28"/>
  </r>
  <r>
    <x v="1"/>
    <n v="255"/>
    <x v="185"/>
    <n v="2090"/>
    <n v="1126"/>
    <n v="156.75"/>
    <n v="125.4"/>
    <n v="125.4"/>
  </r>
  <r>
    <x v="1"/>
    <n v="255"/>
    <x v="186"/>
    <n v="2096"/>
    <n v="1126"/>
    <n v="157.19999999999999"/>
    <n v="125.75999999999999"/>
    <n v="125.75999999999999"/>
  </r>
  <r>
    <x v="1"/>
    <n v="255"/>
    <x v="187"/>
    <n v="2104"/>
    <n v="1125"/>
    <n v="157.80000000000001"/>
    <n v="126.24000000000001"/>
    <n v="126.24000000000001"/>
  </r>
  <r>
    <x v="1"/>
    <n v="255"/>
    <x v="188"/>
    <n v="2103"/>
    <n v="1125"/>
    <n v="157.72499999999999"/>
    <n v="126.18"/>
    <n v="126.18"/>
  </r>
  <r>
    <x v="1"/>
    <n v="255"/>
    <x v="189"/>
    <n v="2099"/>
    <n v="1126"/>
    <n v="157.42500000000001"/>
    <n v="125.94000000000001"/>
    <n v="125.94000000000001"/>
  </r>
  <r>
    <x v="1"/>
    <n v="255"/>
    <x v="190"/>
    <n v="2101"/>
    <n v="1126"/>
    <n v="157.57499999999999"/>
    <n v="126.06"/>
    <n v="126.06"/>
  </r>
  <r>
    <x v="1"/>
    <n v="255"/>
    <x v="191"/>
    <n v="2102"/>
    <n v="1126"/>
    <n v="157.65"/>
    <n v="126.12"/>
    <n v="126.12"/>
  </r>
  <r>
    <x v="1"/>
    <n v="255"/>
    <x v="192"/>
    <n v="2096"/>
    <n v="1127"/>
    <n v="157.19999999999999"/>
    <n v="125.75999999999999"/>
    <n v="125.75999999999999"/>
  </r>
  <r>
    <x v="1"/>
    <n v="255"/>
    <x v="193"/>
    <n v="2093"/>
    <n v="1126"/>
    <n v="156.97499999999999"/>
    <n v="125.58"/>
    <n v="125.58"/>
  </r>
  <r>
    <x v="1"/>
    <n v="255"/>
    <x v="194"/>
    <n v="2096"/>
    <n v="1125"/>
    <n v="157.19999999999999"/>
    <n v="125.75999999999999"/>
    <n v="125.75999999999999"/>
  </r>
  <r>
    <x v="1"/>
    <n v="255"/>
    <x v="195"/>
    <n v="2097"/>
    <n v="1125"/>
    <n v="157.27500000000001"/>
    <n v="125.82000000000001"/>
    <n v="125.82000000000001"/>
  </r>
  <r>
    <x v="1"/>
    <n v="255"/>
    <x v="196"/>
    <n v="2093"/>
    <n v="1125"/>
    <n v="156.97499999999999"/>
    <n v="125.58"/>
    <n v="125.58"/>
  </r>
  <r>
    <x v="1"/>
    <n v="255"/>
    <x v="197"/>
    <n v="2096"/>
    <n v="1125"/>
    <n v="157.19999999999999"/>
    <n v="125.75999999999999"/>
    <n v="125.75999999999999"/>
  </r>
  <r>
    <x v="1"/>
    <n v="255"/>
    <x v="198"/>
    <n v="2095"/>
    <n v="1123"/>
    <n v="157.125"/>
    <n v="125.7"/>
    <n v="125.7"/>
  </r>
  <r>
    <x v="1"/>
    <n v="255"/>
    <x v="199"/>
    <n v="2097"/>
    <n v="1126"/>
    <n v="157.27500000000001"/>
    <n v="125.82000000000001"/>
    <n v="125.82000000000001"/>
  </r>
  <r>
    <x v="1"/>
    <n v="255"/>
    <x v="200"/>
    <n v="2093"/>
    <n v="1126"/>
    <n v="156.97499999999999"/>
    <n v="125.58"/>
    <n v="125.58"/>
  </r>
  <r>
    <x v="1"/>
    <n v="255"/>
    <x v="201"/>
    <n v="2093"/>
    <n v="1126"/>
    <n v="156.97499999999999"/>
    <n v="125.58"/>
    <n v="125.58"/>
  </r>
  <r>
    <x v="1"/>
    <n v="255"/>
    <x v="202"/>
    <n v="2094"/>
    <n v="1126"/>
    <n v="157.05000000000001"/>
    <n v="125.64000000000001"/>
    <n v="125.64000000000001"/>
  </r>
  <r>
    <x v="1"/>
    <n v="255"/>
    <x v="203"/>
    <n v="2094"/>
    <n v="1125"/>
    <n v="157.05000000000001"/>
    <n v="125.64000000000001"/>
    <n v="125.64000000000001"/>
  </r>
  <r>
    <x v="1"/>
    <n v="255"/>
    <x v="204"/>
    <n v="2096"/>
    <n v="1125"/>
    <n v="157.19999999999999"/>
    <n v="125.75999999999999"/>
    <n v="125.75999999999999"/>
  </r>
  <r>
    <x v="1"/>
    <n v="255"/>
    <x v="205"/>
    <n v="2094"/>
    <n v="1124"/>
    <n v="157.05000000000001"/>
    <n v="125.64000000000001"/>
    <n v="125.64000000000001"/>
  </r>
  <r>
    <x v="1"/>
    <n v="255"/>
    <x v="206"/>
    <n v="2096"/>
    <n v="1125"/>
    <n v="157.19999999999999"/>
    <n v="125.75999999999999"/>
    <n v="125.75999999999999"/>
  </r>
  <r>
    <x v="1"/>
    <n v="255"/>
    <x v="207"/>
    <n v="2093"/>
    <n v="1125"/>
    <n v="156.97499999999999"/>
    <n v="125.58"/>
    <n v="125.58"/>
  </r>
  <r>
    <x v="1"/>
    <n v="255"/>
    <x v="208"/>
    <n v="2096"/>
    <n v="1125"/>
    <n v="157.19999999999999"/>
    <n v="125.75999999999999"/>
    <n v="125.75999999999999"/>
  </r>
  <r>
    <x v="1"/>
    <n v="255"/>
    <x v="209"/>
    <n v="2094"/>
    <n v="1125"/>
    <n v="157.05000000000001"/>
    <n v="125.64000000000001"/>
    <n v="125.64000000000001"/>
  </r>
  <r>
    <x v="1"/>
    <n v="255"/>
    <x v="210"/>
    <n v="2093"/>
    <n v="1124"/>
    <n v="156.97499999999999"/>
    <n v="125.58"/>
    <n v="125.58"/>
  </r>
  <r>
    <x v="1"/>
    <n v="255"/>
    <x v="211"/>
    <n v="2096"/>
    <n v="1125"/>
    <n v="157.19999999999999"/>
    <n v="125.75999999999999"/>
    <n v="125.75999999999999"/>
  </r>
  <r>
    <x v="1"/>
    <n v="255"/>
    <x v="212"/>
    <n v="2095"/>
    <n v="1126"/>
    <n v="157.125"/>
    <n v="125.7"/>
    <n v="125.7"/>
  </r>
  <r>
    <x v="1"/>
    <n v="255"/>
    <x v="213"/>
    <n v="2092"/>
    <n v="1124"/>
    <n v="156.9"/>
    <n v="125.52000000000001"/>
    <n v="125.52000000000001"/>
  </r>
  <r>
    <x v="1"/>
    <n v="255"/>
    <x v="214"/>
    <n v="2092"/>
    <n v="1124"/>
    <n v="156.9"/>
    <n v="125.52000000000001"/>
    <n v="125.52000000000001"/>
  </r>
  <r>
    <x v="1"/>
    <n v="255"/>
    <x v="215"/>
    <n v="2092"/>
    <n v="1125"/>
    <n v="156.9"/>
    <n v="125.52000000000001"/>
    <n v="125.52000000000001"/>
  </r>
  <r>
    <x v="1"/>
    <n v="255"/>
    <x v="216"/>
    <n v="2091"/>
    <n v="1124"/>
    <n v="156.82499999999999"/>
    <n v="125.46"/>
    <n v="125.46"/>
  </r>
  <r>
    <x v="1"/>
    <n v="255"/>
    <x v="217"/>
    <n v="2093"/>
    <n v="1123"/>
    <n v="156.97499999999999"/>
    <n v="125.58"/>
    <n v="125.58"/>
  </r>
  <r>
    <x v="1"/>
    <n v="255"/>
    <x v="218"/>
    <n v="2092"/>
    <n v="1125"/>
    <n v="156.9"/>
    <n v="125.52000000000001"/>
    <n v="125.52000000000001"/>
  </r>
  <r>
    <x v="1"/>
    <n v="255"/>
    <x v="219"/>
    <n v="2092"/>
    <n v="1124"/>
    <n v="156.9"/>
    <n v="125.52000000000001"/>
    <n v="125.52000000000001"/>
  </r>
  <r>
    <x v="1"/>
    <n v="255"/>
    <x v="220"/>
    <n v="2092"/>
    <n v="1124"/>
    <n v="156.9"/>
    <n v="125.52000000000001"/>
    <n v="125.52000000000001"/>
  </r>
  <r>
    <x v="1"/>
    <n v="255"/>
    <x v="221"/>
    <n v="2092"/>
    <n v="1124"/>
    <n v="156.9"/>
    <n v="125.52000000000001"/>
    <n v="125.52000000000001"/>
  </r>
  <r>
    <x v="1"/>
    <n v="255"/>
    <x v="222"/>
    <n v="2092"/>
    <n v="1125"/>
    <n v="156.9"/>
    <n v="125.52000000000001"/>
    <n v="125.52000000000001"/>
  </r>
  <r>
    <x v="1"/>
    <n v="255"/>
    <x v="223"/>
    <n v="2092"/>
    <n v="1123"/>
    <n v="156.9"/>
    <n v="125.52000000000001"/>
    <n v="125.52000000000001"/>
  </r>
  <r>
    <x v="1"/>
    <n v="255"/>
    <x v="224"/>
    <n v="2093"/>
    <n v="1123"/>
    <n v="156.97499999999999"/>
    <n v="125.58"/>
    <n v="125.58"/>
  </r>
  <r>
    <x v="1"/>
    <n v="255"/>
    <x v="225"/>
    <n v="2093"/>
    <n v="1123"/>
    <n v="156.97499999999999"/>
    <n v="125.58"/>
    <n v="125.58"/>
  </r>
  <r>
    <x v="1"/>
    <n v="255"/>
    <x v="226"/>
    <n v="2092"/>
    <n v="1124"/>
    <n v="156.9"/>
    <n v="125.52000000000001"/>
    <n v="125.52000000000001"/>
  </r>
  <r>
    <x v="1"/>
    <n v="255"/>
    <x v="227"/>
    <n v="2091"/>
    <n v="1124"/>
    <n v="156.82499999999999"/>
    <n v="125.46"/>
    <n v="125.46"/>
  </r>
  <r>
    <x v="1"/>
    <n v="255"/>
    <x v="228"/>
    <n v="2094"/>
    <n v="1125"/>
    <n v="157.05000000000001"/>
    <n v="125.64000000000001"/>
    <n v="125.64000000000001"/>
  </r>
  <r>
    <x v="1"/>
    <n v="255"/>
    <x v="229"/>
    <n v="2093"/>
    <n v="1125"/>
    <n v="156.97499999999999"/>
    <n v="125.58"/>
    <n v="125.58"/>
  </r>
  <r>
    <x v="1"/>
    <n v="255"/>
    <x v="230"/>
    <n v="2093"/>
    <n v="1124"/>
    <n v="156.97499999999999"/>
    <n v="125.58"/>
    <n v="125.58"/>
  </r>
  <r>
    <x v="1"/>
    <n v="255"/>
    <x v="231"/>
    <n v="2093"/>
    <n v="1125"/>
    <n v="156.97499999999999"/>
    <n v="125.58"/>
    <n v="125.58"/>
  </r>
  <r>
    <x v="1"/>
    <n v="255"/>
    <x v="232"/>
    <n v="2094"/>
    <n v="1125"/>
    <n v="157.05000000000001"/>
    <n v="125.64000000000001"/>
    <n v="125.64000000000001"/>
  </r>
  <r>
    <x v="1"/>
    <n v="255"/>
    <x v="233"/>
    <n v="2093"/>
    <n v="1124"/>
    <n v="156.97499999999999"/>
    <n v="125.58"/>
    <n v="125.58"/>
  </r>
  <r>
    <x v="1"/>
    <n v="255"/>
    <x v="234"/>
    <n v="2093"/>
    <n v="1126"/>
    <n v="156.97499999999999"/>
    <n v="125.58"/>
    <n v="125.58"/>
  </r>
  <r>
    <x v="1"/>
    <n v="255"/>
    <x v="235"/>
    <n v="2094"/>
    <n v="1125"/>
    <n v="157.05000000000001"/>
    <n v="125.64000000000001"/>
    <n v="125.64000000000001"/>
  </r>
  <r>
    <x v="1"/>
    <n v="255"/>
    <x v="236"/>
    <n v="2095"/>
    <n v="1125"/>
    <n v="157.125"/>
    <n v="125.7"/>
    <n v="125.7"/>
  </r>
  <r>
    <x v="1"/>
    <n v="255"/>
    <x v="237"/>
    <n v="2093"/>
    <n v="1124"/>
    <n v="156.97499999999999"/>
    <n v="125.58"/>
    <n v="125.58"/>
  </r>
  <r>
    <x v="1"/>
    <n v="255"/>
    <x v="238"/>
    <n v="2094"/>
    <n v="1124"/>
    <n v="157.05000000000001"/>
    <n v="125.64000000000001"/>
    <n v="125.64000000000001"/>
  </r>
  <r>
    <x v="1"/>
    <n v="255"/>
    <x v="239"/>
    <n v="2094"/>
    <n v="1125"/>
    <n v="157.05000000000001"/>
    <n v="125.64000000000001"/>
    <n v="125.64000000000001"/>
  </r>
  <r>
    <x v="1"/>
    <n v="255"/>
    <x v="240"/>
    <n v="2093"/>
    <n v="1125"/>
    <n v="156.97499999999999"/>
    <n v="125.58"/>
    <n v="125.58"/>
  </r>
  <r>
    <x v="1"/>
    <n v="255"/>
    <x v="241"/>
    <n v="2092"/>
    <n v="1126"/>
    <n v="156.9"/>
    <n v="125.52000000000001"/>
    <n v="125.52000000000001"/>
  </r>
  <r>
    <x v="1"/>
    <n v="255"/>
    <x v="242"/>
    <n v="2093"/>
    <n v="1126"/>
    <n v="156.97499999999999"/>
    <n v="125.58"/>
    <n v="125.58"/>
  </r>
  <r>
    <x v="1"/>
    <n v="255"/>
    <x v="243"/>
    <n v="2089"/>
    <n v="1126"/>
    <n v="156.67500000000001"/>
    <n v="125.34000000000002"/>
    <n v="125.34000000000002"/>
  </r>
  <r>
    <x v="1"/>
    <n v="255"/>
    <x v="244"/>
    <n v="2088"/>
    <n v="1125"/>
    <n v="156.6"/>
    <n v="125.28"/>
    <n v="125.28"/>
  </r>
  <r>
    <x v="1"/>
    <n v="255"/>
    <x v="245"/>
    <n v="2088"/>
    <n v="1125"/>
    <n v="156.6"/>
    <n v="125.28"/>
    <n v="125.28"/>
  </r>
  <r>
    <x v="1"/>
    <n v="255"/>
    <x v="246"/>
    <n v="2095"/>
    <n v="1126"/>
    <n v="157.125"/>
    <n v="125.7"/>
    <n v="125.7"/>
  </r>
  <r>
    <x v="1"/>
    <n v="255"/>
    <x v="247"/>
    <n v="2097"/>
    <n v="1125"/>
    <n v="157.27500000000001"/>
    <n v="125.82000000000001"/>
    <n v="125.82000000000001"/>
  </r>
  <r>
    <x v="1"/>
    <n v="255"/>
    <x v="248"/>
    <n v="2100"/>
    <n v="1126"/>
    <n v="157.5"/>
    <n v="126"/>
    <n v="126"/>
  </r>
  <r>
    <x v="1"/>
    <n v="255"/>
    <x v="249"/>
    <n v="2101"/>
    <n v="1125"/>
    <n v="157.57499999999999"/>
    <n v="126.06"/>
    <n v="126.06"/>
  </r>
  <r>
    <x v="1"/>
    <n v="255"/>
    <x v="250"/>
    <n v="2098"/>
    <n v="1125"/>
    <n v="157.35"/>
    <n v="125.88"/>
    <n v="125.88"/>
  </r>
  <r>
    <x v="1"/>
    <n v="255"/>
    <x v="251"/>
    <n v="2093"/>
    <n v="1125"/>
    <n v="156.97499999999999"/>
    <n v="125.58"/>
    <n v="125.58"/>
  </r>
  <r>
    <x v="1"/>
    <n v="255"/>
    <x v="252"/>
    <n v="2091"/>
    <n v="1124"/>
    <n v="156.82499999999999"/>
    <n v="125.46"/>
    <n v="125.46"/>
  </r>
  <r>
    <x v="1"/>
    <n v="255"/>
    <x v="253"/>
    <n v="2090"/>
    <n v="1125"/>
    <n v="156.75"/>
    <n v="125.4"/>
    <n v="125.4"/>
  </r>
  <r>
    <x v="1"/>
    <n v="255"/>
    <x v="254"/>
    <n v="2148"/>
    <n v="1125"/>
    <n v="161.1"/>
    <n v="128.88"/>
    <n v="128.88"/>
  </r>
  <r>
    <x v="2"/>
    <m/>
    <x v="255"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72">
  <r>
    <x v="0"/>
    <n v="86"/>
    <x v="0"/>
    <n v="5"/>
    <n v="1905"/>
    <n v="1140"/>
    <n v="142.875"/>
    <n v="114.30000000000001"/>
    <n v="114.30000000000001"/>
  </r>
  <r>
    <x v="0"/>
    <n v="86"/>
    <x v="1"/>
    <n v="10"/>
    <n v="1906"/>
    <n v="1140"/>
    <n v="142.94999999999999"/>
    <n v="114.36"/>
    <n v="114.36"/>
  </r>
  <r>
    <x v="0"/>
    <n v="86"/>
    <x v="2"/>
    <n v="15"/>
    <n v="1903"/>
    <n v="1140"/>
    <n v="142.72499999999999"/>
    <n v="114.18"/>
    <n v="114.18"/>
  </r>
  <r>
    <x v="0"/>
    <n v="86"/>
    <x v="3"/>
    <n v="20"/>
    <n v="1902"/>
    <n v="1140"/>
    <n v="142.65"/>
    <n v="114.12"/>
    <n v="114.12"/>
  </r>
  <r>
    <x v="0"/>
    <n v="86"/>
    <x v="4"/>
    <n v="25"/>
    <n v="1907"/>
    <n v="1141"/>
    <n v="143.02500000000001"/>
    <n v="114.42000000000002"/>
    <n v="114.42000000000002"/>
  </r>
  <r>
    <x v="0"/>
    <n v="86"/>
    <x v="5"/>
    <n v="30"/>
    <n v="1904"/>
    <n v="1141"/>
    <n v="142.80000000000001"/>
    <n v="114.24000000000001"/>
    <n v="114.24000000000001"/>
  </r>
  <r>
    <x v="0"/>
    <n v="86"/>
    <x v="6"/>
    <n v="35"/>
    <n v="1907"/>
    <n v="1141"/>
    <n v="143.02500000000001"/>
    <n v="114.42000000000002"/>
    <n v="114.42000000000002"/>
  </r>
  <r>
    <x v="0"/>
    <n v="86"/>
    <x v="7"/>
    <n v="40"/>
    <n v="1902"/>
    <n v="1141"/>
    <n v="142.65"/>
    <n v="114.12"/>
    <n v="114.12"/>
  </r>
  <r>
    <x v="0"/>
    <n v="86"/>
    <x v="8"/>
    <n v="45"/>
    <n v="1904"/>
    <n v="1142"/>
    <n v="142.80000000000001"/>
    <n v="114.24000000000001"/>
    <n v="114.24000000000001"/>
  </r>
  <r>
    <x v="0"/>
    <n v="86"/>
    <x v="9"/>
    <n v="50"/>
    <n v="1903"/>
    <n v="1140"/>
    <n v="142.72499999999999"/>
    <n v="114.18"/>
    <n v="114.18"/>
  </r>
  <r>
    <x v="0"/>
    <n v="86"/>
    <x v="10"/>
    <n v="55"/>
    <n v="1905"/>
    <n v="1141"/>
    <n v="142.875"/>
    <n v="114.30000000000001"/>
    <n v="114.30000000000001"/>
  </r>
  <r>
    <x v="0"/>
    <n v="86"/>
    <x v="11"/>
    <n v="60"/>
    <n v="1903"/>
    <n v="1141"/>
    <n v="142.72499999999999"/>
    <n v="114.18"/>
    <n v="114.18"/>
  </r>
  <r>
    <x v="0"/>
    <n v="86"/>
    <x v="12"/>
    <n v="65"/>
    <n v="1896"/>
    <n v="1141"/>
    <n v="142.19999999999999"/>
    <n v="113.75999999999999"/>
    <n v="113.75999999999999"/>
  </r>
  <r>
    <x v="0"/>
    <n v="86"/>
    <x v="13"/>
    <n v="70"/>
    <n v="1899"/>
    <n v="1141"/>
    <n v="142.42500000000001"/>
    <n v="113.94000000000001"/>
    <n v="113.94000000000001"/>
  </r>
  <r>
    <x v="0"/>
    <n v="86"/>
    <x v="14"/>
    <n v="75"/>
    <n v="1897"/>
    <n v="1141"/>
    <n v="142.27500000000001"/>
    <n v="113.82000000000001"/>
    <n v="113.82000000000001"/>
  </r>
  <r>
    <x v="0"/>
    <n v="86"/>
    <x v="15"/>
    <n v="80"/>
    <n v="1905"/>
    <n v="1141"/>
    <n v="142.875"/>
    <n v="114.30000000000001"/>
    <n v="114.30000000000001"/>
  </r>
  <r>
    <x v="0"/>
    <n v="86"/>
    <x v="16"/>
    <n v="85"/>
    <n v="1902"/>
    <n v="1140"/>
    <n v="142.65"/>
    <n v="114.12"/>
    <n v="114.12"/>
  </r>
  <r>
    <x v="0"/>
    <n v="86"/>
    <x v="17"/>
    <n v="90"/>
    <n v="1903"/>
    <n v="1140"/>
    <n v="142.72499999999999"/>
    <n v="114.18"/>
    <n v="114.18"/>
  </r>
  <r>
    <x v="0"/>
    <n v="86"/>
    <x v="18"/>
    <n v="95"/>
    <n v="1901"/>
    <n v="1140"/>
    <n v="142.57499999999999"/>
    <n v="114.06"/>
    <n v="114.06"/>
  </r>
  <r>
    <x v="0"/>
    <n v="86"/>
    <x v="19"/>
    <n v="100"/>
    <n v="1901"/>
    <n v="1141"/>
    <n v="142.57499999999999"/>
    <n v="114.06"/>
    <n v="114.06"/>
  </r>
  <r>
    <x v="0"/>
    <n v="86"/>
    <x v="20"/>
    <n v="105"/>
    <n v="1903"/>
    <n v="1141"/>
    <n v="142.72499999999999"/>
    <n v="114.18"/>
    <n v="114.18"/>
  </r>
  <r>
    <x v="0"/>
    <n v="86"/>
    <x v="21"/>
    <n v="110"/>
    <n v="1897"/>
    <n v="1139"/>
    <n v="142.27500000000001"/>
    <n v="113.82000000000001"/>
    <n v="113.82000000000001"/>
  </r>
  <r>
    <x v="0"/>
    <n v="86"/>
    <x v="22"/>
    <n v="115"/>
    <n v="1901"/>
    <n v="1139"/>
    <n v="142.57499999999999"/>
    <n v="114.06"/>
    <n v="114.06"/>
  </r>
  <r>
    <x v="0"/>
    <n v="86"/>
    <x v="23"/>
    <n v="120"/>
    <n v="1900"/>
    <n v="1138"/>
    <n v="142.5"/>
    <n v="114"/>
    <n v="114"/>
  </r>
  <r>
    <x v="0"/>
    <n v="86"/>
    <x v="24"/>
    <n v="125"/>
    <n v="1902"/>
    <n v="1139"/>
    <n v="142.65"/>
    <n v="114.12"/>
    <n v="114.12"/>
  </r>
  <r>
    <x v="0"/>
    <n v="86"/>
    <x v="25"/>
    <n v="130"/>
    <n v="1897"/>
    <n v="1140"/>
    <n v="142.27500000000001"/>
    <n v="113.82000000000001"/>
    <n v="113.82000000000001"/>
  </r>
  <r>
    <x v="0"/>
    <n v="86"/>
    <x v="26"/>
    <n v="135"/>
    <n v="1899"/>
    <n v="1137"/>
    <n v="142.42500000000001"/>
    <n v="113.94000000000001"/>
    <n v="113.94000000000001"/>
  </r>
  <r>
    <x v="0"/>
    <n v="86"/>
    <x v="27"/>
    <n v="140"/>
    <n v="1899"/>
    <n v="1138"/>
    <n v="142.42500000000001"/>
    <n v="113.94000000000001"/>
    <n v="113.94000000000001"/>
  </r>
  <r>
    <x v="0"/>
    <n v="86"/>
    <x v="28"/>
    <n v="145"/>
    <n v="1899"/>
    <n v="1140"/>
    <n v="142.42500000000001"/>
    <n v="113.94000000000001"/>
    <n v="113.94000000000001"/>
  </r>
  <r>
    <x v="0"/>
    <n v="86"/>
    <x v="29"/>
    <n v="150"/>
    <n v="1900"/>
    <n v="1140"/>
    <n v="142.5"/>
    <n v="114"/>
    <n v="114"/>
  </r>
  <r>
    <x v="0"/>
    <n v="86"/>
    <x v="30"/>
    <n v="155"/>
    <n v="1896"/>
    <n v="1140"/>
    <n v="142.19999999999999"/>
    <n v="113.75999999999999"/>
    <n v="113.75999999999999"/>
  </r>
  <r>
    <x v="0"/>
    <n v="86"/>
    <x v="31"/>
    <n v="160"/>
    <n v="1903"/>
    <n v="1138"/>
    <n v="142.72499999999999"/>
    <n v="114.18"/>
    <n v="114.18"/>
  </r>
  <r>
    <x v="0"/>
    <n v="86"/>
    <x v="32"/>
    <n v="165"/>
    <n v="1900"/>
    <n v="1140"/>
    <n v="142.5"/>
    <n v="114"/>
    <n v="114"/>
  </r>
  <r>
    <x v="0"/>
    <n v="86"/>
    <x v="33"/>
    <n v="170"/>
    <n v="1901"/>
    <n v="1138"/>
    <n v="142.57499999999999"/>
    <n v="114.06"/>
    <n v="114.06"/>
  </r>
  <r>
    <x v="0"/>
    <n v="86"/>
    <x v="34"/>
    <n v="175"/>
    <n v="1899"/>
    <n v="1137"/>
    <n v="142.42500000000001"/>
    <n v="113.94000000000001"/>
    <n v="113.94000000000001"/>
  </r>
  <r>
    <x v="0"/>
    <n v="86"/>
    <x v="35"/>
    <n v="180"/>
    <n v="1899"/>
    <n v="1138"/>
    <n v="142.42500000000001"/>
    <n v="113.94000000000001"/>
    <n v="113.94000000000001"/>
  </r>
  <r>
    <x v="0"/>
    <n v="86"/>
    <x v="36"/>
    <n v="185"/>
    <n v="1896"/>
    <n v="1139"/>
    <n v="142.19999999999999"/>
    <n v="113.75999999999999"/>
    <n v="113.75999999999999"/>
  </r>
  <r>
    <x v="0"/>
    <n v="86"/>
    <x v="37"/>
    <n v="190"/>
    <n v="1900"/>
    <n v="1138"/>
    <n v="142.5"/>
    <n v="114"/>
    <n v="114"/>
  </r>
  <r>
    <x v="0"/>
    <n v="86"/>
    <x v="38"/>
    <n v="195"/>
    <n v="1896"/>
    <n v="1140"/>
    <n v="142.19999999999999"/>
    <n v="113.75999999999999"/>
    <n v="113.75999999999999"/>
  </r>
  <r>
    <x v="0"/>
    <n v="86"/>
    <x v="39"/>
    <n v="200"/>
    <n v="1896"/>
    <n v="1139"/>
    <n v="142.19999999999999"/>
    <n v="113.75999999999999"/>
    <n v="113.75999999999999"/>
  </r>
  <r>
    <x v="0"/>
    <n v="86"/>
    <x v="40"/>
    <n v="205"/>
    <n v="1901"/>
    <n v="1137"/>
    <n v="142.57499999999999"/>
    <n v="114.06"/>
    <n v="114.06"/>
  </r>
  <r>
    <x v="0"/>
    <n v="86"/>
    <x v="41"/>
    <n v="210"/>
    <n v="1898"/>
    <n v="1139"/>
    <n v="142.35"/>
    <n v="113.88"/>
    <n v="113.88"/>
  </r>
  <r>
    <x v="0"/>
    <n v="86"/>
    <x v="42"/>
    <n v="215"/>
    <n v="1897"/>
    <n v="1139"/>
    <n v="142.27500000000001"/>
    <n v="113.82000000000001"/>
    <n v="113.82000000000001"/>
  </r>
  <r>
    <x v="0"/>
    <n v="86"/>
    <x v="43"/>
    <n v="220"/>
    <n v="1899"/>
    <n v="1139"/>
    <n v="142.42500000000001"/>
    <n v="113.94000000000001"/>
    <n v="113.94000000000001"/>
  </r>
  <r>
    <x v="0"/>
    <n v="86"/>
    <x v="44"/>
    <n v="225"/>
    <n v="1901"/>
    <n v="1138"/>
    <n v="142.57499999999999"/>
    <n v="114.06"/>
    <n v="114.06"/>
  </r>
  <r>
    <x v="0"/>
    <n v="86"/>
    <x v="45"/>
    <n v="230"/>
    <n v="1894"/>
    <n v="1138"/>
    <n v="142.05000000000001"/>
    <n v="113.64000000000001"/>
    <n v="113.64000000000001"/>
  </r>
  <r>
    <x v="0"/>
    <n v="86"/>
    <x v="46"/>
    <n v="235"/>
    <n v="1893"/>
    <n v="1139"/>
    <n v="141.97499999999999"/>
    <n v="113.58"/>
    <n v="113.58"/>
  </r>
  <r>
    <x v="0"/>
    <n v="86"/>
    <x v="47"/>
    <n v="240"/>
    <n v="1893"/>
    <n v="1140"/>
    <n v="141.97499999999999"/>
    <n v="113.58"/>
    <n v="113.58"/>
  </r>
  <r>
    <x v="0"/>
    <n v="86"/>
    <x v="48"/>
    <n v="245"/>
    <n v="1892"/>
    <n v="1139"/>
    <n v="141.9"/>
    <n v="113.52000000000001"/>
    <n v="113.52000000000001"/>
  </r>
  <r>
    <x v="0"/>
    <n v="86"/>
    <x v="49"/>
    <n v="250"/>
    <n v="1898"/>
    <n v="1140"/>
    <n v="142.35"/>
    <n v="113.88"/>
    <n v="113.88"/>
  </r>
  <r>
    <x v="0"/>
    <n v="86"/>
    <x v="50"/>
    <n v="255"/>
    <n v="1897"/>
    <n v="1140"/>
    <n v="142.27500000000001"/>
    <n v="113.82000000000001"/>
    <n v="113.82000000000001"/>
  </r>
  <r>
    <x v="0"/>
    <n v="86"/>
    <x v="51"/>
    <n v="260"/>
    <n v="1895"/>
    <n v="1139"/>
    <n v="142.125"/>
    <n v="113.7"/>
    <n v="113.7"/>
  </r>
  <r>
    <x v="0"/>
    <n v="86"/>
    <x v="52"/>
    <n v="265"/>
    <n v="1894"/>
    <n v="1140"/>
    <n v="142.05000000000001"/>
    <n v="113.64000000000001"/>
    <n v="113.64000000000001"/>
  </r>
  <r>
    <x v="0"/>
    <n v="86"/>
    <x v="53"/>
    <n v="270"/>
    <n v="1893"/>
    <n v="1139"/>
    <n v="141.97499999999999"/>
    <n v="113.58"/>
    <n v="113.58"/>
  </r>
  <r>
    <x v="0"/>
    <n v="86"/>
    <x v="54"/>
    <n v="275"/>
    <n v="1896"/>
    <n v="1139"/>
    <n v="142.19999999999999"/>
    <n v="113.75999999999999"/>
    <n v="113.75999999999999"/>
  </r>
  <r>
    <x v="0"/>
    <n v="86"/>
    <x v="55"/>
    <n v="280"/>
    <n v="1891"/>
    <n v="1139"/>
    <n v="141.82499999999999"/>
    <n v="113.46"/>
    <n v="113.46"/>
  </r>
  <r>
    <x v="0"/>
    <n v="86"/>
    <x v="56"/>
    <n v="285"/>
    <n v="1896"/>
    <n v="1140"/>
    <n v="142.19999999999999"/>
    <n v="113.75999999999999"/>
    <n v="113.75999999999999"/>
  </r>
  <r>
    <x v="0"/>
    <n v="86"/>
    <x v="57"/>
    <n v="290"/>
    <n v="1890"/>
    <n v="1141"/>
    <n v="141.75"/>
    <n v="113.4"/>
    <n v="113.4"/>
  </r>
  <r>
    <x v="0"/>
    <n v="86"/>
    <x v="58"/>
    <n v="295"/>
    <n v="1896"/>
    <n v="1140"/>
    <n v="142.19999999999999"/>
    <n v="113.75999999999999"/>
    <n v="113.75999999999999"/>
  </r>
  <r>
    <x v="0"/>
    <n v="86"/>
    <x v="59"/>
    <n v="300"/>
    <n v="1896"/>
    <n v="1140"/>
    <n v="142.19999999999999"/>
    <n v="113.75999999999999"/>
    <n v="113.75999999999999"/>
  </r>
  <r>
    <x v="0"/>
    <n v="86"/>
    <x v="60"/>
    <n v="305"/>
    <n v="1898"/>
    <n v="1140"/>
    <n v="142.35"/>
    <n v="113.88"/>
    <n v="113.88"/>
  </r>
  <r>
    <x v="0"/>
    <n v="86"/>
    <x v="61"/>
    <n v="310"/>
    <n v="1893"/>
    <n v="1140"/>
    <n v="141.97499999999999"/>
    <n v="113.58"/>
    <n v="113.58"/>
  </r>
  <r>
    <x v="0"/>
    <n v="86"/>
    <x v="62"/>
    <n v="315"/>
    <n v="1892"/>
    <n v="1140"/>
    <n v="141.9"/>
    <n v="113.52000000000001"/>
    <n v="113.52000000000001"/>
  </r>
  <r>
    <x v="0"/>
    <n v="86"/>
    <x v="63"/>
    <n v="320"/>
    <n v="1896"/>
    <n v="1140"/>
    <n v="142.19999999999999"/>
    <n v="113.75999999999999"/>
    <n v="113.75999999999999"/>
  </r>
  <r>
    <x v="0"/>
    <n v="86"/>
    <x v="64"/>
    <n v="325"/>
    <n v="1893"/>
    <n v="1140"/>
    <n v="141.97499999999999"/>
    <n v="113.58"/>
    <n v="113.58"/>
  </r>
  <r>
    <x v="0"/>
    <n v="86"/>
    <x v="65"/>
    <n v="330"/>
    <n v="1893"/>
    <n v="1139"/>
    <n v="141.97499999999999"/>
    <n v="113.58"/>
    <n v="113.58"/>
  </r>
  <r>
    <x v="0"/>
    <n v="86"/>
    <x v="66"/>
    <n v="335"/>
    <n v="1889"/>
    <n v="1141"/>
    <n v="141.67500000000001"/>
    <n v="113.34000000000002"/>
    <n v="113.34000000000002"/>
  </r>
  <r>
    <x v="0"/>
    <n v="86"/>
    <x v="67"/>
    <n v="340"/>
    <n v="1895"/>
    <n v="1140"/>
    <n v="142.125"/>
    <n v="113.7"/>
    <n v="113.7"/>
  </r>
  <r>
    <x v="0"/>
    <n v="86"/>
    <x v="68"/>
    <n v="345"/>
    <n v="1894"/>
    <n v="1140"/>
    <n v="142.05000000000001"/>
    <n v="113.64000000000001"/>
    <n v="113.64000000000001"/>
  </r>
  <r>
    <x v="0"/>
    <n v="86"/>
    <x v="69"/>
    <n v="350"/>
    <n v="1895"/>
    <n v="1141"/>
    <n v="142.125"/>
    <n v="113.7"/>
    <n v="113.7"/>
  </r>
  <r>
    <x v="0"/>
    <n v="86"/>
    <x v="70"/>
    <n v="355"/>
    <n v="1893"/>
    <n v="1140"/>
    <n v="141.97499999999999"/>
    <n v="113.58"/>
    <n v="113.58"/>
  </r>
  <r>
    <x v="0"/>
    <n v="86"/>
    <x v="71"/>
    <n v="360"/>
    <n v="1890"/>
    <n v="1140"/>
    <n v="141.75"/>
    <n v="113.4"/>
    <n v="113.4"/>
  </r>
  <r>
    <x v="0"/>
    <n v="86"/>
    <x v="72"/>
    <n v="365"/>
    <n v="1889"/>
    <n v="1141"/>
    <n v="141.67500000000001"/>
    <n v="113.34000000000002"/>
    <n v="113.34000000000002"/>
  </r>
  <r>
    <x v="0"/>
    <n v="86"/>
    <x v="73"/>
    <n v="370"/>
    <n v="1889"/>
    <n v="1141"/>
    <n v="141.67500000000001"/>
    <n v="113.34000000000002"/>
    <n v="113.34000000000002"/>
  </r>
  <r>
    <x v="0"/>
    <n v="86"/>
    <x v="74"/>
    <n v="375"/>
    <n v="1895"/>
    <n v="1141"/>
    <n v="142.125"/>
    <n v="113.7"/>
    <n v="113.7"/>
  </r>
  <r>
    <x v="0"/>
    <n v="86"/>
    <x v="75"/>
    <n v="380"/>
    <n v="1886"/>
    <n v="1141"/>
    <n v="141.44999999999999"/>
    <n v="113.16"/>
    <n v="113.16"/>
  </r>
  <r>
    <x v="0"/>
    <n v="86"/>
    <x v="76"/>
    <n v="385"/>
    <n v="1894"/>
    <n v="1141"/>
    <n v="142.05000000000001"/>
    <n v="113.64000000000001"/>
    <n v="113.64000000000001"/>
  </r>
  <r>
    <x v="0"/>
    <n v="86"/>
    <x v="77"/>
    <n v="390"/>
    <n v="1892"/>
    <n v="1141"/>
    <n v="141.9"/>
    <n v="113.52000000000001"/>
    <n v="113.52000000000001"/>
  </r>
  <r>
    <x v="0"/>
    <n v="86"/>
    <x v="78"/>
    <n v="395"/>
    <n v="1888"/>
    <n v="1140"/>
    <n v="141.6"/>
    <n v="113.28"/>
    <n v="113.28"/>
  </r>
  <r>
    <x v="0"/>
    <n v="86"/>
    <x v="79"/>
    <n v="400"/>
    <n v="1889"/>
    <n v="1141"/>
    <n v="141.67500000000001"/>
    <n v="113.34000000000002"/>
    <n v="113.34000000000002"/>
  </r>
  <r>
    <x v="0"/>
    <n v="86"/>
    <x v="80"/>
    <n v="405"/>
    <n v="1891"/>
    <n v="1141"/>
    <n v="141.82499999999999"/>
    <n v="113.46"/>
    <n v="113.46"/>
  </r>
  <r>
    <x v="0"/>
    <n v="86"/>
    <x v="81"/>
    <n v="410"/>
    <n v="1889"/>
    <n v="1140"/>
    <n v="141.67500000000001"/>
    <n v="113.34000000000002"/>
    <n v="113.34000000000002"/>
  </r>
  <r>
    <x v="0"/>
    <n v="86"/>
    <x v="82"/>
    <n v="415"/>
    <n v="1889"/>
    <n v="1142"/>
    <n v="141.67500000000001"/>
    <n v="113.34000000000002"/>
    <n v="113.34000000000002"/>
  </r>
  <r>
    <x v="0"/>
    <n v="86"/>
    <x v="83"/>
    <n v="420"/>
    <n v="1895"/>
    <n v="1141"/>
    <n v="142.125"/>
    <n v="113.7"/>
    <n v="113.7"/>
  </r>
  <r>
    <x v="0"/>
    <n v="86"/>
    <x v="84"/>
    <n v="425"/>
    <n v="1891"/>
    <n v="1141"/>
    <n v="141.82499999999999"/>
    <n v="113.46"/>
    <n v="113.46"/>
  </r>
  <r>
    <x v="0"/>
    <n v="86"/>
    <x v="85"/>
    <n v="430"/>
    <n v="1739"/>
    <n v="1142"/>
    <n v="130.42500000000001"/>
    <n v="104.34000000000002"/>
    <n v="104.34000000000002"/>
  </r>
  <r>
    <x v="1"/>
    <n v="86"/>
    <x v="0"/>
    <n v="5"/>
    <n v="2186"/>
    <n v="1128"/>
    <n v="163.95"/>
    <n v="131.16"/>
    <n v="131.16"/>
  </r>
  <r>
    <x v="1"/>
    <n v="86"/>
    <x v="1"/>
    <n v="10"/>
    <n v="2189"/>
    <n v="1128"/>
    <n v="164.17500000000001"/>
    <n v="131.34"/>
    <n v="131.34"/>
  </r>
  <r>
    <x v="1"/>
    <n v="86"/>
    <x v="2"/>
    <n v="15"/>
    <n v="2191"/>
    <n v="1129"/>
    <n v="164.32499999999999"/>
    <n v="131.46"/>
    <n v="131.46"/>
  </r>
  <r>
    <x v="1"/>
    <n v="86"/>
    <x v="3"/>
    <n v="20"/>
    <n v="2189"/>
    <n v="1128"/>
    <n v="164.17500000000001"/>
    <n v="131.34"/>
    <n v="131.34"/>
  </r>
  <r>
    <x v="1"/>
    <n v="86"/>
    <x v="4"/>
    <n v="25"/>
    <n v="2191"/>
    <n v="1128"/>
    <n v="164.32499999999999"/>
    <n v="131.46"/>
    <n v="131.46"/>
  </r>
  <r>
    <x v="1"/>
    <n v="86"/>
    <x v="5"/>
    <n v="30"/>
    <n v="2190"/>
    <n v="1128"/>
    <n v="164.25"/>
    <n v="131.4"/>
    <n v="131.4"/>
  </r>
  <r>
    <x v="1"/>
    <n v="86"/>
    <x v="6"/>
    <n v="35"/>
    <n v="2192"/>
    <n v="1128"/>
    <n v="164.4"/>
    <n v="131.52000000000001"/>
    <n v="131.52000000000001"/>
  </r>
  <r>
    <x v="1"/>
    <n v="86"/>
    <x v="7"/>
    <n v="40"/>
    <n v="2191"/>
    <n v="1129"/>
    <n v="164.32499999999999"/>
    <n v="131.46"/>
    <n v="131.46"/>
  </r>
  <r>
    <x v="1"/>
    <n v="86"/>
    <x v="8"/>
    <n v="45"/>
    <n v="2193"/>
    <n v="1128"/>
    <n v="164.47499999999999"/>
    <n v="131.58000000000001"/>
    <n v="131.58000000000001"/>
  </r>
  <r>
    <x v="1"/>
    <n v="86"/>
    <x v="9"/>
    <n v="50"/>
    <n v="2191"/>
    <n v="1129"/>
    <n v="164.32499999999999"/>
    <n v="131.46"/>
    <n v="131.46"/>
  </r>
  <r>
    <x v="1"/>
    <n v="86"/>
    <x v="10"/>
    <n v="55"/>
    <n v="2192"/>
    <n v="1128"/>
    <n v="164.4"/>
    <n v="131.52000000000001"/>
    <n v="131.52000000000001"/>
  </r>
  <r>
    <x v="1"/>
    <n v="86"/>
    <x v="11"/>
    <n v="60"/>
    <n v="2192"/>
    <n v="1127"/>
    <n v="164.4"/>
    <n v="131.52000000000001"/>
    <n v="131.52000000000001"/>
  </r>
  <r>
    <x v="1"/>
    <n v="86"/>
    <x v="12"/>
    <n v="65"/>
    <n v="2191"/>
    <n v="1127"/>
    <n v="164.32499999999999"/>
    <n v="131.46"/>
    <n v="131.46"/>
  </r>
  <r>
    <x v="1"/>
    <n v="86"/>
    <x v="13"/>
    <n v="70"/>
    <n v="2194"/>
    <n v="1127"/>
    <n v="164.55"/>
    <n v="131.64000000000001"/>
    <n v="131.64000000000001"/>
  </r>
  <r>
    <x v="1"/>
    <n v="86"/>
    <x v="14"/>
    <n v="75"/>
    <n v="2192"/>
    <n v="1127"/>
    <n v="164.4"/>
    <n v="131.52000000000001"/>
    <n v="131.52000000000001"/>
  </r>
  <r>
    <x v="1"/>
    <n v="86"/>
    <x v="15"/>
    <n v="80"/>
    <n v="2193"/>
    <n v="1128"/>
    <n v="164.47499999999999"/>
    <n v="131.58000000000001"/>
    <n v="131.58000000000001"/>
  </r>
  <r>
    <x v="1"/>
    <n v="86"/>
    <x v="16"/>
    <n v="85"/>
    <n v="2192"/>
    <n v="1128"/>
    <n v="164.4"/>
    <n v="131.52000000000001"/>
    <n v="131.52000000000001"/>
  </r>
  <r>
    <x v="1"/>
    <n v="86"/>
    <x v="17"/>
    <n v="90"/>
    <n v="2193"/>
    <n v="1126"/>
    <n v="164.47499999999999"/>
    <n v="131.58000000000001"/>
    <n v="131.58000000000001"/>
  </r>
  <r>
    <x v="1"/>
    <n v="86"/>
    <x v="18"/>
    <n v="95"/>
    <n v="2192"/>
    <n v="1127"/>
    <n v="164.4"/>
    <n v="131.52000000000001"/>
    <n v="131.52000000000001"/>
  </r>
  <r>
    <x v="1"/>
    <n v="86"/>
    <x v="19"/>
    <n v="100"/>
    <n v="2193"/>
    <n v="1127"/>
    <n v="164.47499999999999"/>
    <n v="131.58000000000001"/>
    <n v="131.58000000000001"/>
  </r>
  <r>
    <x v="1"/>
    <n v="86"/>
    <x v="20"/>
    <n v="105"/>
    <n v="2194"/>
    <n v="1126"/>
    <n v="164.55"/>
    <n v="131.64000000000001"/>
    <n v="131.64000000000001"/>
  </r>
  <r>
    <x v="1"/>
    <n v="86"/>
    <x v="21"/>
    <n v="110"/>
    <n v="2193"/>
    <n v="1127"/>
    <n v="164.47499999999999"/>
    <n v="131.58000000000001"/>
    <n v="131.58000000000001"/>
  </r>
  <r>
    <x v="1"/>
    <n v="86"/>
    <x v="22"/>
    <n v="115"/>
    <n v="2195"/>
    <n v="1127"/>
    <n v="164.625"/>
    <n v="131.70000000000002"/>
    <n v="131.70000000000002"/>
  </r>
  <r>
    <x v="1"/>
    <n v="86"/>
    <x v="23"/>
    <n v="120"/>
    <n v="2192"/>
    <n v="1127"/>
    <n v="164.4"/>
    <n v="131.52000000000001"/>
    <n v="131.52000000000001"/>
  </r>
  <r>
    <x v="1"/>
    <n v="86"/>
    <x v="24"/>
    <n v="125"/>
    <n v="2195"/>
    <n v="1128"/>
    <n v="164.625"/>
    <n v="131.70000000000002"/>
    <n v="131.70000000000002"/>
  </r>
  <r>
    <x v="1"/>
    <n v="86"/>
    <x v="25"/>
    <n v="130"/>
    <n v="2194"/>
    <n v="1128"/>
    <n v="164.55"/>
    <n v="131.64000000000001"/>
    <n v="131.64000000000001"/>
  </r>
  <r>
    <x v="1"/>
    <n v="86"/>
    <x v="26"/>
    <n v="135"/>
    <n v="2195"/>
    <n v="1128"/>
    <n v="164.625"/>
    <n v="131.70000000000002"/>
    <n v="131.70000000000002"/>
  </r>
  <r>
    <x v="1"/>
    <n v="86"/>
    <x v="27"/>
    <n v="140"/>
    <n v="2194"/>
    <n v="1128"/>
    <n v="164.55"/>
    <n v="131.64000000000001"/>
    <n v="131.64000000000001"/>
  </r>
  <r>
    <x v="1"/>
    <n v="86"/>
    <x v="28"/>
    <n v="145"/>
    <n v="2195"/>
    <n v="1128"/>
    <n v="164.625"/>
    <n v="131.70000000000002"/>
    <n v="131.70000000000002"/>
  </r>
  <r>
    <x v="1"/>
    <n v="86"/>
    <x v="29"/>
    <n v="150"/>
    <n v="2194"/>
    <n v="1129"/>
    <n v="164.55"/>
    <n v="131.64000000000001"/>
    <n v="131.64000000000001"/>
  </r>
  <r>
    <x v="1"/>
    <n v="86"/>
    <x v="30"/>
    <n v="155"/>
    <n v="2194"/>
    <n v="1128"/>
    <n v="164.55"/>
    <n v="131.64000000000001"/>
    <n v="131.64000000000001"/>
  </r>
  <r>
    <x v="1"/>
    <n v="86"/>
    <x v="31"/>
    <n v="160"/>
    <n v="2197"/>
    <n v="1129"/>
    <n v="164.77500000000001"/>
    <n v="131.82000000000002"/>
    <n v="131.82000000000002"/>
  </r>
  <r>
    <x v="1"/>
    <n v="86"/>
    <x v="32"/>
    <n v="165"/>
    <n v="2194"/>
    <n v="1127"/>
    <n v="164.55"/>
    <n v="131.64000000000001"/>
    <n v="131.64000000000001"/>
  </r>
  <r>
    <x v="1"/>
    <n v="86"/>
    <x v="33"/>
    <n v="170"/>
    <n v="2196"/>
    <n v="1128"/>
    <n v="164.7"/>
    <n v="131.76"/>
    <n v="131.76"/>
  </r>
  <r>
    <x v="1"/>
    <n v="86"/>
    <x v="34"/>
    <n v="175"/>
    <n v="2195"/>
    <n v="1129"/>
    <n v="164.625"/>
    <n v="131.70000000000002"/>
    <n v="131.70000000000002"/>
  </r>
  <r>
    <x v="1"/>
    <n v="86"/>
    <x v="35"/>
    <n v="180"/>
    <n v="2195"/>
    <n v="1129"/>
    <n v="164.625"/>
    <n v="131.70000000000002"/>
    <n v="131.70000000000002"/>
  </r>
  <r>
    <x v="1"/>
    <n v="86"/>
    <x v="36"/>
    <n v="185"/>
    <n v="2195"/>
    <n v="1129"/>
    <n v="164.625"/>
    <n v="131.70000000000002"/>
    <n v="131.70000000000002"/>
  </r>
  <r>
    <x v="1"/>
    <n v="86"/>
    <x v="37"/>
    <n v="190"/>
    <n v="2196"/>
    <n v="1128"/>
    <n v="164.7"/>
    <n v="131.76"/>
    <n v="131.76"/>
  </r>
  <r>
    <x v="1"/>
    <n v="86"/>
    <x v="38"/>
    <n v="195"/>
    <n v="2196"/>
    <n v="1129"/>
    <n v="164.7"/>
    <n v="131.76"/>
    <n v="131.76"/>
  </r>
  <r>
    <x v="1"/>
    <n v="86"/>
    <x v="39"/>
    <n v="200"/>
    <n v="2194"/>
    <n v="1128"/>
    <n v="164.55"/>
    <n v="131.64000000000001"/>
    <n v="131.64000000000001"/>
  </r>
  <r>
    <x v="1"/>
    <n v="86"/>
    <x v="40"/>
    <n v="205"/>
    <n v="2197"/>
    <n v="1128"/>
    <n v="164.77500000000001"/>
    <n v="131.82000000000002"/>
    <n v="131.82000000000002"/>
  </r>
  <r>
    <x v="1"/>
    <n v="86"/>
    <x v="41"/>
    <n v="210"/>
    <n v="2194"/>
    <n v="1129"/>
    <n v="164.55"/>
    <n v="131.64000000000001"/>
    <n v="131.64000000000001"/>
  </r>
  <r>
    <x v="1"/>
    <n v="86"/>
    <x v="42"/>
    <n v="215"/>
    <n v="2196"/>
    <n v="1129"/>
    <n v="164.7"/>
    <n v="131.76"/>
    <n v="131.76"/>
  </r>
  <r>
    <x v="1"/>
    <n v="86"/>
    <x v="43"/>
    <n v="220"/>
    <n v="2194"/>
    <n v="1129"/>
    <n v="164.55"/>
    <n v="131.64000000000001"/>
    <n v="131.64000000000001"/>
  </r>
  <r>
    <x v="1"/>
    <n v="86"/>
    <x v="44"/>
    <n v="225"/>
    <n v="2195"/>
    <n v="1129"/>
    <n v="164.625"/>
    <n v="131.70000000000002"/>
    <n v="131.70000000000002"/>
  </r>
  <r>
    <x v="1"/>
    <n v="86"/>
    <x v="45"/>
    <n v="230"/>
    <n v="2194"/>
    <n v="1129"/>
    <n v="164.55"/>
    <n v="131.64000000000001"/>
    <n v="131.64000000000001"/>
  </r>
  <r>
    <x v="1"/>
    <n v="86"/>
    <x v="46"/>
    <n v="235"/>
    <n v="2195"/>
    <n v="1129"/>
    <n v="164.625"/>
    <n v="131.70000000000002"/>
    <n v="131.70000000000002"/>
  </r>
  <r>
    <x v="1"/>
    <n v="86"/>
    <x v="47"/>
    <n v="240"/>
    <n v="2195"/>
    <n v="1128"/>
    <n v="164.625"/>
    <n v="131.70000000000002"/>
    <n v="131.70000000000002"/>
  </r>
  <r>
    <x v="1"/>
    <n v="86"/>
    <x v="48"/>
    <n v="245"/>
    <n v="2193"/>
    <n v="1129"/>
    <n v="164.47499999999999"/>
    <n v="131.58000000000001"/>
    <n v="131.58000000000001"/>
  </r>
  <r>
    <x v="1"/>
    <n v="86"/>
    <x v="49"/>
    <n v="250"/>
    <n v="2195"/>
    <n v="1129"/>
    <n v="164.625"/>
    <n v="131.70000000000002"/>
    <n v="131.70000000000002"/>
  </r>
  <r>
    <x v="1"/>
    <n v="86"/>
    <x v="50"/>
    <n v="255"/>
    <n v="2193"/>
    <n v="1129"/>
    <n v="164.47499999999999"/>
    <n v="131.58000000000001"/>
    <n v="131.58000000000001"/>
  </r>
  <r>
    <x v="1"/>
    <n v="86"/>
    <x v="51"/>
    <n v="260"/>
    <n v="2196"/>
    <n v="1129"/>
    <n v="164.7"/>
    <n v="131.76"/>
    <n v="131.76"/>
  </r>
  <r>
    <x v="1"/>
    <n v="86"/>
    <x v="52"/>
    <n v="265"/>
    <n v="2195"/>
    <n v="1129"/>
    <n v="164.625"/>
    <n v="131.70000000000002"/>
    <n v="131.70000000000002"/>
  </r>
  <r>
    <x v="1"/>
    <n v="86"/>
    <x v="53"/>
    <n v="270"/>
    <n v="2195"/>
    <n v="1129"/>
    <n v="164.625"/>
    <n v="131.70000000000002"/>
    <n v="131.70000000000002"/>
  </r>
  <r>
    <x v="1"/>
    <n v="86"/>
    <x v="54"/>
    <n v="275"/>
    <n v="2194"/>
    <n v="1128"/>
    <n v="164.55"/>
    <n v="131.64000000000001"/>
    <n v="131.64000000000001"/>
  </r>
  <r>
    <x v="1"/>
    <n v="86"/>
    <x v="55"/>
    <n v="280"/>
    <n v="2195"/>
    <n v="1128"/>
    <n v="164.625"/>
    <n v="131.70000000000002"/>
    <n v="131.70000000000002"/>
  </r>
  <r>
    <x v="1"/>
    <n v="86"/>
    <x v="56"/>
    <n v="285"/>
    <n v="2195"/>
    <n v="1128"/>
    <n v="164.625"/>
    <n v="131.70000000000002"/>
    <n v="131.70000000000002"/>
  </r>
  <r>
    <x v="1"/>
    <n v="86"/>
    <x v="57"/>
    <n v="290"/>
    <n v="2193"/>
    <n v="1129"/>
    <n v="164.47499999999999"/>
    <n v="131.58000000000001"/>
    <n v="131.58000000000001"/>
  </r>
  <r>
    <x v="1"/>
    <n v="86"/>
    <x v="58"/>
    <n v="295"/>
    <n v="2196"/>
    <n v="1128"/>
    <n v="164.7"/>
    <n v="131.76"/>
    <n v="131.76"/>
  </r>
  <r>
    <x v="1"/>
    <n v="86"/>
    <x v="59"/>
    <n v="300"/>
    <n v="2194"/>
    <n v="1128"/>
    <n v="164.55"/>
    <n v="131.64000000000001"/>
    <n v="131.64000000000001"/>
  </r>
  <r>
    <x v="1"/>
    <n v="86"/>
    <x v="60"/>
    <n v="305"/>
    <n v="2196"/>
    <n v="1127"/>
    <n v="164.7"/>
    <n v="131.76"/>
    <n v="131.76"/>
  </r>
  <r>
    <x v="1"/>
    <n v="86"/>
    <x v="61"/>
    <n v="310"/>
    <n v="2195"/>
    <n v="1127"/>
    <n v="164.625"/>
    <n v="131.70000000000002"/>
    <n v="131.70000000000002"/>
  </r>
  <r>
    <x v="1"/>
    <n v="86"/>
    <x v="62"/>
    <n v="315"/>
    <n v="2195"/>
    <n v="1127"/>
    <n v="164.625"/>
    <n v="131.70000000000002"/>
    <n v="131.70000000000002"/>
  </r>
  <r>
    <x v="1"/>
    <n v="86"/>
    <x v="63"/>
    <n v="320"/>
    <n v="2195"/>
    <n v="1128"/>
    <n v="164.625"/>
    <n v="131.70000000000002"/>
    <n v="131.70000000000002"/>
  </r>
  <r>
    <x v="1"/>
    <n v="86"/>
    <x v="64"/>
    <n v="325"/>
    <n v="2195"/>
    <n v="1128"/>
    <n v="164.625"/>
    <n v="131.70000000000002"/>
    <n v="131.70000000000002"/>
  </r>
  <r>
    <x v="1"/>
    <n v="86"/>
    <x v="65"/>
    <n v="330"/>
    <n v="2195"/>
    <n v="1129"/>
    <n v="164.625"/>
    <n v="131.70000000000002"/>
    <n v="131.70000000000002"/>
  </r>
  <r>
    <x v="1"/>
    <n v="86"/>
    <x v="66"/>
    <n v="335"/>
    <n v="2194"/>
    <n v="1128"/>
    <n v="164.55"/>
    <n v="131.64000000000001"/>
    <n v="131.64000000000001"/>
  </r>
  <r>
    <x v="1"/>
    <n v="86"/>
    <x v="67"/>
    <n v="340"/>
    <n v="2196"/>
    <n v="1129"/>
    <n v="164.7"/>
    <n v="131.76"/>
    <n v="131.76"/>
  </r>
  <r>
    <x v="1"/>
    <n v="86"/>
    <x v="68"/>
    <n v="345"/>
    <n v="2194"/>
    <n v="1128"/>
    <n v="164.55"/>
    <n v="131.64000000000001"/>
    <n v="131.64000000000001"/>
  </r>
  <r>
    <x v="1"/>
    <n v="86"/>
    <x v="69"/>
    <n v="350"/>
    <n v="2196"/>
    <n v="1129"/>
    <n v="164.7"/>
    <n v="131.76"/>
    <n v="131.76"/>
  </r>
  <r>
    <x v="1"/>
    <n v="86"/>
    <x v="70"/>
    <n v="355"/>
    <n v="2194"/>
    <n v="1129"/>
    <n v="164.55"/>
    <n v="131.64000000000001"/>
    <n v="131.64000000000001"/>
  </r>
  <r>
    <x v="1"/>
    <n v="86"/>
    <x v="71"/>
    <n v="360"/>
    <n v="2195"/>
    <n v="1128"/>
    <n v="164.625"/>
    <n v="131.70000000000002"/>
    <n v="131.70000000000002"/>
  </r>
  <r>
    <x v="1"/>
    <n v="86"/>
    <x v="72"/>
    <n v="365"/>
    <n v="2195"/>
    <n v="1129"/>
    <n v="164.625"/>
    <n v="131.70000000000002"/>
    <n v="131.70000000000002"/>
  </r>
  <r>
    <x v="1"/>
    <n v="86"/>
    <x v="73"/>
    <n v="370"/>
    <n v="2194"/>
    <n v="1128"/>
    <n v="164.55"/>
    <n v="131.64000000000001"/>
    <n v="131.64000000000001"/>
  </r>
  <r>
    <x v="1"/>
    <n v="86"/>
    <x v="74"/>
    <n v="375"/>
    <n v="2195"/>
    <n v="1129"/>
    <n v="164.625"/>
    <n v="131.70000000000002"/>
    <n v="131.70000000000002"/>
  </r>
  <r>
    <x v="1"/>
    <n v="86"/>
    <x v="75"/>
    <n v="380"/>
    <n v="2194"/>
    <n v="1128"/>
    <n v="164.55"/>
    <n v="131.64000000000001"/>
    <n v="131.64000000000001"/>
  </r>
  <r>
    <x v="1"/>
    <n v="86"/>
    <x v="76"/>
    <n v="385"/>
    <n v="2195"/>
    <n v="1128"/>
    <n v="164.625"/>
    <n v="131.70000000000002"/>
    <n v="131.70000000000002"/>
  </r>
  <r>
    <x v="1"/>
    <n v="86"/>
    <x v="77"/>
    <n v="390"/>
    <n v="2194"/>
    <n v="1129"/>
    <n v="164.55"/>
    <n v="131.64000000000001"/>
    <n v="131.64000000000001"/>
  </r>
  <r>
    <x v="1"/>
    <n v="86"/>
    <x v="78"/>
    <n v="395"/>
    <n v="2195"/>
    <n v="1129"/>
    <n v="164.625"/>
    <n v="131.70000000000002"/>
    <n v="131.70000000000002"/>
  </r>
  <r>
    <x v="1"/>
    <n v="86"/>
    <x v="79"/>
    <n v="400"/>
    <n v="2193"/>
    <n v="1127"/>
    <n v="164.47499999999999"/>
    <n v="131.58000000000001"/>
    <n v="131.58000000000001"/>
  </r>
  <r>
    <x v="1"/>
    <n v="86"/>
    <x v="80"/>
    <n v="405"/>
    <n v="2194"/>
    <n v="1128"/>
    <n v="164.55"/>
    <n v="131.64000000000001"/>
    <n v="131.64000000000001"/>
  </r>
  <r>
    <x v="1"/>
    <n v="86"/>
    <x v="81"/>
    <n v="410"/>
    <n v="2196"/>
    <n v="1128"/>
    <n v="164.7"/>
    <n v="131.76"/>
    <n v="131.76"/>
  </r>
  <r>
    <x v="1"/>
    <n v="86"/>
    <x v="82"/>
    <n v="415"/>
    <n v="2195"/>
    <n v="1128"/>
    <n v="164.625"/>
    <n v="131.70000000000002"/>
    <n v="131.70000000000002"/>
  </r>
  <r>
    <x v="1"/>
    <n v="86"/>
    <x v="83"/>
    <n v="420"/>
    <n v="2197"/>
    <n v="1127"/>
    <n v="164.77500000000001"/>
    <n v="131.82000000000002"/>
    <n v="131.82000000000002"/>
  </r>
  <r>
    <x v="1"/>
    <n v="86"/>
    <x v="84"/>
    <n v="425"/>
    <n v="2195"/>
    <n v="1127"/>
    <n v="164.625"/>
    <n v="131.70000000000002"/>
    <n v="131.70000000000002"/>
  </r>
  <r>
    <x v="1"/>
    <n v="86"/>
    <x v="85"/>
    <n v="430"/>
    <n v="2171"/>
    <n v="1124"/>
    <n v="162.82499999999999"/>
    <n v="130.26"/>
    <n v="130.2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79">
  <r>
    <x v="0"/>
    <x v="0"/>
    <n v="1821"/>
    <n v="1134"/>
    <n v="136.57499999999999"/>
    <n v="109.25999999999999"/>
    <n v="109.25999999999999"/>
  </r>
  <r>
    <x v="0"/>
    <x v="1"/>
    <n v="1888"/>
    <n v="1134"/>
    <n v="141.6"/>
    <n v="113.28"/>
    <n v="113.28"/>
  </r>
  <r>
    <x v="0"/>
    <x v="2"/>
    <n v="1887"/>
    <n v="1135"/>
    <n v="141.52500000000001"/>
    <n v="113.22000000000001"/>
    <n v="113.22000000000001"/>
  </r>
  <r>
    <x v="0"/>
    <x v="3"/>
    <n v="1888"/>
    <n v="1133"/>
    <n v="141.6"/>
    <n v="113.28"/>
    <n v="113.28"/>
  </r>
  <r>
    <x v="0"/>
    <x v="4"/>
    <n v="1885"/>
    <n v="1134"/>
    <n v="141.375"/>
    <n v="113.10000000000001"/>
    <n v="113.10000000000001"/>
  </r>
  <r>
    <x v="0"/>
    <x v="5"/>
    <n v="1871"/>
    <n v="1135"/>
    <n v="140.32499999999999"/>
    <n v="112.25999999999999"/>
    <n v="112.25999999999999"/>
  </r>
  <r>
    <x v="0"/>
    <x v="6"/>
    <n v="1871"/>
    <n v="1135"/>
    <n v="140.32499999999999"/>
    <n v="112.25999999999999"/>
    <n v="112.25999999999999"/>
  </r>
  <r>
    <x v="0"/>
    <x v="7"/>
    <n v="1867"/>
    <n v="1134"/>
    <n v="140.02500000000001"/>
    <n v="112.02000000000001"/>
    <n v="112.02000000000001"/>
  </r>
  <r>
    <x v="0"/>
    <x v="8"/>
    <n v="1865"/>
    <n v="1134"/>
    <n v="139.875"/>
    <n v="111.9"/>
    <n v="111.9"/>
  </r>
  <r>
    <x v="0"/>
    <x v="9"/>
    <n v="1866"/>
    <n v="1134"/>
    <n v="139.94999999999999"/>
    <n v="111.96"/>
    <n v="111.96"/>
  </r>
  <r>
    <x v="0"/>
    <x v="10"/>
    <n v="1867"/>
    <n v="1133"/>
    <n v="140.02500000000001"/>
    <n v="112.02000000000001"/>
    <n v="112.02000000000001"/>
  </r>
  <r>
    <x v="0"/>
    <x v="11"/>
    <n v="1867"/>
    <n v="1134"/>
    <n v="140.02500000000001"/>
    <n v="112.02000000000001"/>
    <n v="112.02000000000001"/>
  </r>
  <r>
    <x v="0"/>
    <x v="12"/>
    <n v="1867"/>
    <n v="1133"/>
    <n v="140.02500000000001"/>
    <n v="112.02000000000001"/>
    <n v="112.02000000000001"/>
  </r>
  <r>
    <x v="0"/>
    <x v="13"/>
    <n v="1869"/>
    <n v="1134"/>
    <n v="140.17500000000001"/>
    <n v="112.14000000000001"/>
    <n v="112.14000000000001"/>
  </r>
  <r>
    <x v="0"/>
    <x v="14"/>
    <n v="1868"/>
    <n v="1133"/>
    <n v="140.1"/>
    <n v="112.08"/>
    <n v="112.08"/>
  </r>
  <r>
    <x v="0"/>
    <x v="15"/>
    <n v="1869"/>
    <n v="1134"/>
    <n v="140.17500000000001"/>
    <n v="112.14000000000001"/>
    <n v="112.14000000000001"/>
  </r>
  <r>
    <x v="0"/>
    <x v="16"/>
    <n v="1870"/>
    <n v="1133"/>
    <n v="140.25"/>
    <n v="112.2"/>
    <n v="112.2"/>
  </r>
  <r>
    <x v="0"/>
    <x v="17"/>
    <n v="1869"/>
    <n v="1134"/>
    <n v="140.17500000000001"/>
    <n v="112.14000000000001"/>
    <n v="112.14000000000001"/>
  </r>
  <r>
    <x v="0"/>
    <x v="18"/>
    <n v="1868"/>
    <n v="1134"/>
    <n v="140.1"/>
    <n v="112.08"/>
    <n v="112.08"/>
  </r>
  <r>
    <x v="0"/>
    <x v="19"/>
    <n v="1870"/>
    <n v="1133"/>
    <n v="140.25"/>
    <n v="112.2"/>
    <n v="112.2"/>
  </r>
  <r>
    <x v="0"/>
    <x v="20"/>
    <n v="1869"/>
    <n v="1133"/>
    <n v="140.17500000000001"/>
    <n v="112.14000000000001"/>
    <n v="112.14000000000001"/>
  </r>
  <r>
    <x v="0"/>
    <x v="21"/>
    <n v="1869"/>
    <n v="1133"/>
    <n v="140.17500000000001"/>
    <n v="112.14000000000001"/>
    <n v="112.14000000000001"/>
  </r>
  <r>
    <x v="0"/>
    <x v="22"/>
    <n v="1870"/>
    <n v="1134"/>
    <n v="140.25"/>
    <n v="112.2"/>
    <n v="112.2"/>
  </r>
  <r>
    <x v="0"/>
    <x v="23"/>
    <n v="1869"/>
    <n v="1133"/>
    <n v="140.17500000000001"/>
    <n v="112.14000000000001"/>
    <n v="112.14000000000001"/>
  </r>
  <r>
    <x v="0"/>
    <x v="24"/>
    <n v="1870"/>
    <n v="1133"/>
    <n v="140.25"/>
    <n v="112.2"/>
    <n v="112.2"/>
  </r>
  <r>
    <x v="0"/>
    <x v="25"/>
    <n v="1872"/>
    <n v="1133"/>
    <n v="140.4"/>
    <n v="112.32000000000001"/>
    <n v="112.32000000000001"/>
  </r>
  <r>
    <x v="0"/>
    <x v="26"/>
    <n v="1870"/>
    <n v="1134"/>
    <n v="140.25"/>
    <n v="112.2"/>
    <n v="112.2"/>
  </r>
  <r>
    <x v="0"/>
    <x v="27"/>
    <n v="1870"/>
    <n v="1132"/>
    <n v="140.25"/>
    <n v="112.2"/>
    <n v="112.2"/>
  </r>
  <r>
    <x v="0"/>
    <x v="28"/>
    <n v="1873"/>
    <n v="1132"/>
    <n v="140.47499999999999"/>
    <n v="112.38"/>
    <n v="112.38"/>
  </r>
  <r>
    <x v="0"/>
    <x v="29"/>
    <n v="1871"/>
    <n v="1132"/>
    <n v="140.32499999999999"/>
    <n v="112.25999999999999"/>
    <n v="112.25999999999999"/>
  </r>
  <r>
    <x v="0"/>
    <x v="30"/>
    <n v="1870"/>
    <n v="1130"/>
    <n v="140.25"/>
    <n v="112.2"/>
    <n v="112.2"/>
  </r>
  <r>
    <x v="0"/>
    <x v="31"/>
    <n v="1873"/>
    <n v="1133"/>
    <n v="140.47499999999999"/>
    <n v="112.38"/>
    <n v="112.38"/>
  </r>
  <r>
    <x v="0"/>
    <x v="32"/>
    <n v="1872"/>
    <n v="1133"/>
    <n v="140.4"/>
    <n v="112.32000000000001"/>
    <n v="112.32000000000001"/>
  </r>
  <r>
    <x v="0"/>
    <x v="33"/>
    <n v="1871"/>
    <n v="1132"/>
    <n v="140.32499999999999"/>
    <n v="112.25999999999999"/>
    <n v="112.25999999999999"/>
  </r>
  <r>
    <x v="0"/>
    <x v="34"/>
    <n v="1875"/>
    <n v="1128"/>
    <n v="140.625"/>
    <n v="112.5"/>
    <n v="112.5"/>
  </r>
  <r>
    <x v="0"/>
    <x v="35"/>
    <n v="1872"/>
    <n v="1134"/>
    <n v="140.4"/>
    <n v="112.32000000000001"/>
    <n v="112.32000000000001"/>
  </r>
  <r>
    <x v="0"/>
    <x v="36"/>
    <n v="1871"/>
    <n v="1135"/>
    <n v="140.32499999999999"/>
    <n v="112.25999999999999"/>
    <n v="112.25999999999999"/>
  </r>
  <r>
    <x v="0"/>
    <x v="37"/>
    <n v="1874"/>
    <n v="1137"/>
    <n v="140.55000000000001"/>
    <n v="112.44000000000001"/>
    <n v="112.44000000000001"/>
  </r>
  <r>
    <x v="0"/>
    <x v="38"/>
    <n v="1874"/>
    <n v="1137"/>
    <n v="140.55000000000001"/>
    <n v="112.44000000000001"/>
    <n v="112.44000000000001"/>
  </r>
  <r>
    <x v="1"/>
    <x v="0"/>
    <n v="2192"/>
    <n v="1131"/>
    <n v="164.4"/>
    <n v="131.52000000000001"/>
    <n v="131.52000000000001"/>
  </r>
  <r>
    <x v="1"/>
    <x v="1"/>
    <n v="2200"/>
    <n v="1132"/>
    <n v="165"/>
    <n v="132"/>
    <n v="132"/>
  </r>
  <r>
    <x v="1"/>
    <x v="2"/>
    <n v="2201"/>
    <n v="1131"/>
    <n v="165.07499999999999"/>
    <n v="132.06"/>
    <n v="132.06"/>
  </r>
  <r>
    <x v="1"/>
    <x v="3"/>
    <n v="2200"/>
    <n v="1131"/>
    <n v="165"/>
    <n v="132"/>
    <n v="132"/>
  </r>
  <r>
    <x v="1"/>
    <x v="4"/>
    <n v="2198"/>
    <n v="1132"/>
    <n v="164.85"/>
    <n v="131.88"/>
    <n v="131.88"/>
  </r>
  <r>
    <x v="1"/>
    <x v="5"/>
    <n v="2173"/>
    <n v="1131"/>
    <n v="162.97499999999999"/>
    <n v="130.38"/>
    <n v="130.38"/>
  </r>
  <r>
    <x v="1"/>
    <x v="6"/>
    <n v="2166"/>
    <n v="1132"/>
    <n v="162.44999999999999"/>
    <n v="129.96"/>
    <n v="129.96"/>
  </r>
  <r>
    <x v="1"/>
    <x v="7"/>
    <n v="2164"/>
    <n v="1131"/>
    <n v="162.30000000000001"/>
    <n v="129.84"/>
    <n v="129.84"/>
  </r>
  <r>
    <x v="1"/>
    <x v="8"/>
    <n v="2163"/>
    <n v="1132"/>
    <n v="162.22499999999999"/>
    <n v="129.78"/>
    <n v="129.78"/>
  </r>
  <r>
    <x v="1"/>
    <x v="9"/>
    <n v="2163"/>
    <n v="1133"/>
    <n v="162.22499999999999"/>
    <n v="129.78"/>
    <n v="129.78"/>
  </r>
  <r>
    <x v="1"/>
    <x v="10"/>
    <n v="2163"/>
    <n v="1131"/>
    <n v="162.22499999999999"/>
    <n v="129.78"/>
    <n v="129.78"/>
  </r>
  <r>
    <x v="1"/>
    <x v="11"/>
    <n v="2163"/>
    <n v="1131"/>
    <n v="162.22499999999999"/>
    <n v="129.78"/>
    <n v="129.78"/>
  </r>
  <r>
    <x v="1"/>
    <x v="12"/>
    <n v="2164"/>
    <n v="1131"/>
    <n v="162.30000000000001"/>
    <n v="129.84"/>
    <n v="129.84"/>
  </r>
  <r>
    <x v="1"/>
    <x v="13"/>
    <n v="2163"/>
    <n v="1132"/>
    <n v="162.22499999999999"/>
    <n v="129.78"/>
    <n v="129.78"/>
  </r>
  <r>
    <x v="1"/>
    <x v="14"/>
    <n v="2164"/>
    <n v="1131"/>
    <n v="162.30000000000001"/>
    <n v="129.84"/>
    <n v="129.84"/>
  </r>
  <r>
    <x v="1"/>
    <x v="15"/>
    <n v="2163"/>
    <n v="1132"/>
    <n v="162.22499999999999"/>
    <n v="129.78"/>
    <n v="129.78"/>
  </r>
  <r>
    <x v="1"/>
    <x v="16"/>
    <n v="2164"/>
    <n v="1132"/>
    <n v="162.30000000000001"/>
    <n v="129.84"/>
    <n v="129.84"/>
  </r>
  <r>
    <x v="1"/>
    <x v="17"/>
    <n v="2163"/>
    <n v="1132"/>
    <n v="162.22499999999999"/>
    <n v="129.78"/>
    <n v="129.78"/>
  </r>
  <r>
    <x v="1"/>
    <x v="18"/>
    <n v="2164"/>
    <n v="1133"/>
    <n v="162.30000000000001"/>
    <n v="129.84"/>
    <n v="129.84"/>
  </r>
  <r>
    <x v="1"/>
    <x v="19"/>
    <n v="2164"/>
    <n v="1132"/>
    <n v="162.30000000000001"/>
    <n v="129.84"/>
    <n v="129.84"/>
  </r>
  <r>
    <x v="1"/>
    <x v="20"/>
    <n v="2164"/>
    <n v="1132"/>
    <n v="162.30000000000001"/>
    <n v="129.84"/>
    <n v="129.84"/>
  </r>
  <r>
    <x v="1"/>
    <x v="21"/>
    <n v="2163"/>
    <n v="1132"/>
    <n v="162.22499999999999"/>
    <n v="129.78"/>
    <n v="129.78"/>
  </r>
  <r>
    <x v="1"/>
    <x v="22"/>
    <n v="2164"/>
    <n v="1132"/>
    <n v="162.30000000000001"/>
    <n v="129.84"/>
    <n v="129.84"/>
  </r>
  <r>
    <x v="1"/>
    <x v="23"/>
    <n v="2163"/>
    <n v="1132"/>
    <n v="162.22499999999999"/>
    <n v="129.78"/>
    <n v="129.78"/>
  </r>
  <r>
    <x v="1"/>
    <x v="24"/>
    <n v="2162"/>
    <n v="1131"/>
    <n v="162.15"/>
    <n v="129.72"/>
    <n v="129.72"/>
  </r>
  <r>
    <x v="1"/>
    <x v="25"/>
    <n v="2163"/>
    <n v="1132"/>
    <n v="162.22499999999999"/>
    <n v="129.78"/>
    <n v="129.78"/>
  </r>
  <r>
    <x v="1"/>
    <x v="26"/>
    <n v="2162"/>
    <n v="1133"/>
    <n v="162.15"/>
    <n v="129.72"/>
    <n v="129.72"/>
  </r>
  <r>
    <x v="1"/>
    <x v="27"/>
    <n v="2163"/>
    <n v="1132"/>
    <n v="162.22499999999999"/>
    <n v="129.78"/>
    <n v="129.78"/>
  </r>
  <r>
    <x v="1"/>
    <x v="28"/>
    <n v="2163"/>
    <n v="1133"/>
    <n v="162.22499999999999"/>
    <n v="129.78"/>
    <n v="129.78"/>
  </r>
  <r>
    <x v="1"/>
    <x v="29"/>
    <n v="2164"/>
    <n v="1131"/>
    <n v="162.30000000000001"/>
    <n v="129.84"/>
    <n v="129.84"/>
  </r>
  <r>
    <x v="1"/>
    <x v="30"/>
    <n v="2165"/>
    <n v="1133"/>
    <n v="162.375"/>
    <n v="129.9"/>
    <n v="129.9"/>
  </r>
  <r>
    <x v="1"/>
    <x v="31"/>
    <n v="2166"/>
    <n v="1132"/>
    <n v="162.44999999999999"/>
    <n v="129.96"/>
    <n v="129.96"/>
  </r>
  <r>
    <x v="1"/>
    <x v="32"/>
    <n v="2166"/>
    <n v="1132"/>
    <n v="162.44999999999999"/>
    <n v="129.96"/>
    <n v="129.96"/>
  </r>
  <r>
    <x v="1"/>
    <x v="33"/>
    <n v="2166"/>
    <n v="1132"/>
    <n v="162.44999999999999"/>
    <n v="129.96"/>
    <n v="129.96"/>
  </r>
  <r>
    <x v="1"/>
    <x v="34"/>
    <n v="2166"/>
    <n v="1132"/>
    <n v="162.44999999999999"/>
    <n v="129.96"/>
    <n v="129.96"/>
  </r>
  <r>
    <x v="1"/>
    <x v="35"/>
    <n v="2164"/>
    <n v="1132"/>
    <n v="162.30000000000001"/>
    <n v="129.84"/>
    <n v="129.84"/>
  </r>
  <r>
    <x v="1"/>
    <x v="36"/>
    <n v="2164"/>
    <n v="1132"/>
    <n v="162.30000000000001"/>
    <n v="129.84"/>
    <n v="129.84"/>
  </r>
  <r>
    <x v="1"/>
    <x v="37"/>
    <n v="2163"/>
    <n v="1132"/>
    <n v="162.22499999999999"/>
    <n v="129.78"/>
    <n v="129.78"/>
  </r>
  <r>
    <x v="1"/>
    <x v="38"/>
    <n v="2182"/>
    <n v="1132"/>
    <n v="163.65"/>
    <n v="130.92000000000002"/>
    <n v="130.92000000000002"/>
  </r>
  <r>
    <x v="1"/>
    <x v="39"/>
    <n v="2188"/>
    <n v="1132"/>
    <n v="164.1"/>
    <n v="131.28"/>
    <n v="131.2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92">
  <r>
    <x v="0"/>
    <x v="0"/>
    <n v="1930"/>
    <n v="1130"/>
    <n v="144.75"/>
    <n v="115.80000000000001"/>
    <n v="115.80000000000001"/>
  </r>
  <r>
    <x v="0"/>
    <x v="1"/>
    <n v="1937"/>
    <n v="1130"/>
    <n v="145.27500000000001"/>
    <n v="116.22000000000001"/>
    <n v="116.22000000000001"/>
  </r>
  <r>
    <x v="0"/>
    <x v="2"/>
    <n v="1942"/>
    <n v="1129"/>
    <n v="145.65"/>
    <n v="116.52000000000001"/>
    <n v="116.52000000000001"/>
  </r>
  <r>
    <x v="0"/>
    <x v="3"/>
    <n v="1946"/>
    <n v="1129"/>
    <n v="145.94999999999999"/>
    <n v="116.75999999999999"/>
    <n v="116.75999999999999"/>
  </r>
  <r>
    <x v="0"/>
    <x v="4"/>
    <n v="1949"/>
    <n v="1130"/>
    <n v="146.17500000000001"/>
    <n v="116.94000000000001"/>
    <n v="116.94000000000001"/>
  </r>
  <r>
    <x v="0"/>
    <x v="5"/>
    <n v="1950"/>
    <n v="1131"/>
    <n v="146.25"/>
    <n v="117"/>
    <n v="117"/>
  </r>
  <r>
    <x v="0"/>
    <x v="6"/>
    <n v="1951"/>
    <n v="1130"/>
    <n v="146.32499999999999"/>
    <n v="117.06"/>
    <n v="117.06"/>
  </r>
  <r>
    <x v="0"/>
    <x v="7"/>
    <n v="1952"/>
    <n v="1130"/>
    <n v="146.4"/>
    <n v="117.12"/>
    <n v="117.12"/>
  </r>
  <r>
    <x v="0"/>
    <x v="8"/>
    <n v="1954"/>
    <n v="1129"/>
    <n v="146.55000000000001"/>
    <n v="117.24000000000001"/>
    <n v="117.24000000000001"/>
  </r>
  <r>
    <x v="0"/>
    <x v="9"/>
    <n v="1970"/>
    <n v="1129"/>
    <n v="147.75"/>
    <n v="118.2"/>
    <n v="118.2"/>
  </r>
  <r>
    <x v="0"/>
    <x v="10"/>
    <n v="1975"/>
    <n v="1130"/>
    <n v="148.125"/>
    <n v="118.5"/>
    <n v="118.5"/>
  </r>
  <r>
    <x v="0"/>
    <x v="11"/>
    <n v="1976"/>
    <n v="1130"/>
    <n v="148.19999999999999"/>
    <n v="118.56"/>
    <n v="118.56"/>
  </r>
  <r>
    <x v="0"/>
    <x v="12"/>
    <n v="1977"/>
    <n v="1130"/>
    <n v="148.27500000000001"/>
    <n v="118.62"/>
    <n v="118.62"/>
  </r>
  <r>
    <x v="0"/>
    <x v="13"/>
    <n v="1977"/>
    <n v="1130"/>
    <n v="148.27500000000001"/>
    <n v="118.62"/>
    <n v="118.62"/>
  </r>
  <r>
    <x v="0"/>
    <x v="14"/>
    <n v="1977"/>
    <n v="1130"/>
    <n v="148.27500000000001"/>
    <n v="118.62"/>
    <n v="118.62"/>
  </r>
  <r>
    <x v="0"/>
    <x v="15"/>
    <n v="1978"/>
    <n v="1130"/>
    <n v="148.35"/>
    <n v="118.68"/>
    <n v="118.68"/>
  </r>
  <r>
    <x v="0"/>
    <x v="16"/>
    <n v="1978"/>
    <n v="1131"/>
    <n v="148.35"/>
    <n v="118.68"/>
    <n v="118.68"/>
  </r>
  <r>
    <x v="0"/>
    <x v="17"/>
    <n v="1978"/>
    <n v="1131"/>
    <n v="148.35"/>
    <n v="118.68"/>
    <n v="118.68"/>
  </r>
  <r>
    <x v="0"/>
    <x v="18"/>
    <n v="1978"/>
    <n v="1130"/>
    <n v="148.35"/>
    <n v="118.68"/>
    <n v="118.68"/>
  </r>
  <r>
    <x v="0"/>
    <x v="19"/>
    <n v="1979"/>
    <n v="1129"/>
    <n v="148.42500000000001"/>
    <n v="118.74000000000001"/>
    <n v="118.74000000000001"/>
  </r>
  <r>
    <x v="0"/>
    <x v="20"/>
    <n v="1979"/>
    <n v="1130"/>
    <n v="148.42500000000001"/>
    <n v="118.74000000000001"/>
    <n v="118.74000000000001"/>
  </r>
  <r>
    <x v="0"/>
    <x v="21"/>
    <n v="1979"/>
    <n v="1129"/>
    <n v="148.42500000000001"/>
    <n v="118.74000000000001"/>
    <n v="118.74000000000001"/>
  </r>
  <r>
    <x v="0"/>
    <x v="22"/>
    <n v="1979"/>
    <n v="1131"/>
    <n v="148.42500000000001"/>
    <n v="118.74000000000001"/>
    <n v="118.74000000000001"/>
  </r>
  <r>
    <x v="0"/>
    <x v="23"/>
    <n v="1978"/>
    <n v="1129"/>
    <n v="148.35"/>
    <n v="118.68"/>
    <n v="118.68"/>
  </r>
  <r>
    <x v="0"/>
    <x v="24"/>
    <n v="1979"/>
    <n v="1131"/>
    <n v="148.42500000000001"/>
    <n v="118.74000000000001"/>
    <n v="118.74000000000001"/>
  </r>
  <r>
    <x v="0"/>
    <x v="25"/>
    <n v="1980"/>
    <n v="1131"/>
    <n v="148.5"/>
    <n v="118.80000000000001"/>
    <n v="118.80000000000001"/>
  </r>
  <r>
    <x v="0"/>
    <x v="26"/>
    <n v="1979"/>
    <n v="1130"/>
    <n v="148.42500000000001"/>
    <n v="118.74000000000001"/>
    <n v="118.74000000000001"/>
  </r>
  <r>
    <x v="0"/>
    <x v="27"/>
    <n v="1980"/>
    <n v="1131"/>
    <n v="148.5"/>
    <n v="118.80000000000001"/>
    <n v="118.80000000000001"/>
  </r>
  <r>
    <x v="0"/>
    <x v="28"/>
    <n v="1980"/>
    <n v="1130"/>
    <n v="148.5"/>
    <n v="118.80000000000001"/>
    <n v="118.80000000000001"/>
  </r>
  <r>
    <x v="0"/>
    <x v="29"/>
    <n v="1980"/>
    <n v="1130"/>
    <n v="148.5"/>
    <n v="118.80000000000001"/>
    <n v="118.80000000000001"/>
  </r>
  <r>
    <x v="0"/>
    <x v="30"/>
    <n v="1980"/>
    <n v="1130"/>
    <n v="148.5"/>
    <n v="118.80000000000001"/>
    <n v="118.80000000000001"/>
  </r>
  <r>
    <x v="0"/>
    <x v="31"/>
    <n v="1981"/>
    <n v="1130"/>
    <n v="148.57499999999999"/>
    <n v="118.86"/>
    <n v="118.86"/>
  </r>
  <r>
    <x v="0"/>
    <x v="32"/>
    <n v="1980"/>
    <n v="1131"/>
    <n v="148.5"/>
    <n v="118.80000000000001"/>
    <n v="118.80000000000001"/>
  </r>
  <r>
    <x v="0"/>
    <x v="33"/>
    <n v="1980"/>
    <n v="1130"/>
    <n v="148.5"/>
    <n v="118.80000000000001"/>
    <n v="118.80000000000001"/>
  </r>
  <r>
    <x v="0"/>
    <x v="34"/>
    <n v="1980"/>
    <n v="1130"/>
    <n v="148.5"/>
    <n v="118.80000000000001"/>
    <n v="118.80000000000001"/>
  </r>
  <r>
    <x v="0"/>
    <x v="35"/>
    <n v="1980"/>
    <n v="1130"/>
    <n v="148.5"/>
    <n v="118.80000000000001"/>
    <n v="118.80000000000001"/>
  </r>
  <r>
    <x v="0"/>
    <x v="36"/>
    <n v="1980"/>
    <n v="1131"/>
    <n v="148.5"/>
    <n v="118.80000000000001"/>
    <n v="118.80000000000001"/>
  </r>
  <r>
    <x v="0"/>
    <x v="37"/>
    <n v="1981"/>
    <n v="1131"/>
    <n v="148.57499999999999"/>
    <n v="118.86"/>
    <n v="118.86"/>
  </r>
  <r>
    <x v="0"/>
    <x v="38"/>
    <n v="1981"/>
    <n v="1130"/>
    <n v="148.57499999999999"/>
    <n v="118.86"/>
    <n v="118.86"/>
  </r>
  <r>
    <x v="0"/>
    <x v="39"/>
    <n v="1981"/>
    <n v="1130"/>
    <n v="148.57499999999999"/>
    <n v="118.86"/>
    <n v="118.86"/>
  </r>
  <r>
    <x v="0"/>
    <x v="40"/>
    <n v="1981"/>
    <n v="1131"/>
    <n v="148.57499999999999"/>
    <n v="118.86"/>
    <n v="118.86"/>
  </r>
  <r>
    <x v="0"/>
    <x v="41"/>
    <n v="1981"/>
    <n v="1131"/>
    <n v="148.57499999999999"/>
    <n v="118.86"/>
    <n v="118.86"/>
  </r>
  <r>
    <x v="0"/>
    <x v="42"/>
    <n v="1983"/>
    <n v="1130"/>
    <n v="148.72499999999999"/>
    <n v="118.98"/>
    <n v="118.98"/>
  </r>
  <r>
    <x v="0"/>
    <x v="43"/>
    <n v="1986"/>
    <n v="1129"/>
    <n v="148.94999999999999"/>
    <n v="119.16"/>
    <n v="119.16"/>
  </r>
  <r>
    <x v="1"/>
    <x v="0"/>
    <n v="2164"/>
    <n v="1137"/>
    <n v="162.30000000000001"/>
    <n v="129.84"/>
    <n v="129.84"/>
  </r>
  <r>
    <x v="1"/>
    <x v="1"/>
    <n v="2163"/>
    <n v="1136"/>
    <n v="162.22499999999999"/>
    <n v="129.78"/>
    <n v="129.78"/>
  </r>
  <r>
    <x v="1"/>
    <x v="2"/>
    <n v="2161"/>
    <n v="1135"/>
    <n v="162.07499999999999"/>
    <n v="129.66"/>
    <n v="129.66"/>
  </r>
  <r>
    <x v="1"/>
    <x v="3"/>
    <n v="2160"/>
    <n v="1136"/>
    <n v="162"/>
    <n v="129.6"/>
    <n v="129.6"/>
  </r>
  <r>
    <x v="1"/>
    <x v="4"/>
    <n v="2158"/>
    <n v="1137"/>
    <n v="161.85"/>
    <n v="129.47999999999999"/>
    <n v="129.47999999999999"/>
  </r>
  <r>
    <x v="1"/>
    <x v="5"/>
    <n v="2158"/>
    <n v="1136"/>
    <n v="161.85"/>
    <n v="129.47999999999999"/>
    <n v="129.47999999999999"/>
  </r>
  <r>
    <x v="1"/>
    <x v="6"/>
    <n v="2157"/>
    <n v="1136"/>
    <n v="161.77500000000001"/>
    <n v="129.42000000000002"/>
    <n v="129.42000000000002"/>
  </r>
  <r>
    <x v="1"/>
    <x v="7"/>
    <n v="2156"/>
    <n v="1136"/>
    <n v="161.69999999999999"/>
    <n v="129.35999999999999"/>
    <n v="129.35999999999999"/>
  </r>
  <r>
    <x v="1"/>
    <x v="8"/>
    <n v="2156"/>
    <n v="1136"/>
    <n v="161.69999999999999"/>
    <n v="129.35999999999999"/>
    <n v="129.35999999999999"/>
  </r>
  <r>
    <x v="1"/>
    <x v="9"/>
    <n v="2152"/>
    <n v="1138"/>
    <n v="161.4"/>
    <n v="129.12"/>
    <n v="129.12"/>
  </r>
  <r>
    <x v="1"/>
    <x v="10"/>
    <n v="2147"/>
    <n v="1137"/>
    <n v="161.02500000000001"/>
    <n v="128.82000000000002"/>
    <n v="128.82000000000002"/>
  </r>
  <r>
    <x v="1"/>
    <x v="11"/>
    <n v="2145"/>
    <n v="1139"/>
    <n v="160.875"/>
    <n v="128.70000000000002"/>
    <n v="128.70000000000002"/>
  </r>
  <r>
    <x v="1"/>
    <x v="12"/>
    <n v="2145"/>
    <n v="1138"/>
    <n v="160.875"/>
    <n v="128.70000000000002"/>
    <n v="128.70000000000002"/>
  </r>
  <r>
    <x v="1"/>
    <x v="13"/>
    <n v="2145"/>
    <n v="1138"/>
    <n v="160.875"/>
    <n v="128.70000000000002"/>
    <n v="128.70000000000002"/>
  </r>
  <r>
    <x v="1"/>
    <x v="14"/>
    <n v="2144"/>
    <n v="1138"/>
    <n v="160.80000000000001"/>
    <n v="128.64000000000001"/>
    <n v="128.64000000000001"/>
  </r>
  <r>
    <x v="1"/>
    <x v="15"/>
    <n v="2144"/>
    <n v="1139"/>
    <n v="160.80000000000001"/>
    <n v="128.64000000000001"/>
    <n v="128.64000000000001"/>
  </r>
  <r>
    <x v="1"/>
    <x v="16"/>
    <n v="2145"/>
    <n v="1138"/>
    <n v="160.875"/>
    <n v="128.70000000000002"/>
    <n v="128.70000000000002"/>
  </r>
  <r>
    <x v="1"/>
    <x v="17"/>
    <n v="2145"/>
    <n v="1138"/>
    <n v="160.875"/>
    <n v="128.70000000000002"/>
    <n v="128.70000000000002"/>
  </r>
  <r>
    <x v="1"/>
    <x v="18"/>
    <n v="2145"/>
    <n v="1137"/>
    <n v="160.875"/>
    <n v="128.70000000000002"/>
    <n v="128.70000000000002"/>
  </r>
  <r>
    <x v="1"/>
    <x v="19"/>
    <n v="2144"/>
    <n v="1138"/>
    <n v="160.80000000000001"/>
    <n v="128.64000000000001"/>
    <n v="128.64000000000001"/>
  </r>
  <r>
    <x v="1"/>
    <x v="20"/>
    <n v="2144"/>
    <n v="1139"/>
    <n v="160.80000000000001"/>
    <n v="128.64000000000001"/>
    <n v="128.64000000000001"/>
  </r>
  <r>
    <x v="1"/>
    <x v="21"/>
    <n v="2144"/>
    <n v="1138"/>
    <n v="160.80000000000001"/>
    <n v="128.64000000000001"/>
    <n v="128.64000000000001"/>
  </r>
  <r>
    <x v="1"/>
    <x v="22"/>
    <n v="2144"/>
    <n v="1138"/>
    <n v="160.80000000000001"/>
    <n v="128.64000000000001"/>
    <n v="128.64000000000001"/>
  </r>
  <r>
    <x v="1"/>
    <x v="23"/>
    <n v="2144"/>
    <n v="1138"/>
    <n v="160.80000000000001"/>
    <n v="128.64000000000001"/>
    <n v="128.64000000000001"/>
  </r>
  <r>
    <x v="1"/>
    <x v="24"/>
    <n v="2144"/>
    <n v="1138"/>
    <n v="160.80000000000001"/>
    <n v="128.64000000000001"/>
    <n v="128.64000000000001"/>
  </r>
  <r>
    <x v="1"/>
    <x v="25"/>
    <n v="2143"/>
    <n v="1138"/>
    <n v="160.72499999999999"/>
    <n v="128.58000000000001"/>
    <n v="128.58000000000001"/>
  </r>
  <r>
    <x v="1"/>
    <x v="26"/>
    <n v="2143"/>
    <n v="1138"/>
    <n v="160.72499999999999"/>
    <n v="128.58000000000001"/>
    <n v="128.58000000000001"/>
  </r>
  <r>
    <x v="1"/>
    <x v="27"/>
    <n v="2144"/>
    <n v="1138"/>
    <n v="160.80000000000001"/>
    <n v="128.64000000000001"/>
    <n v="128.64000000000001"/>
  </r>
  <r>
    <x v="1"/>
    <x v="28"/>
    <n v="2144"/>
    <n v="1139"/>
    <n v="160.80000000000001"/>
    <n v="128.64000000000001"/>
    <n v="128.64000000000001"/>
  </r>
  <r>
    <x v="1"/>
    <x v="29"/>
    <n v="2144"/>
    <n v="1139"/>
    <n v="160.80000000000001"/>
    <n v="128.64000000000001"/>
    <n v="128.64000000000001"/>
  </r>
  <r>
    <x v="1"/>
    <x v="30"/>
    <n v="2143"/>
    <n v="1137"/>
    <n v="160.72499999999999"/>
    <n v="128.58000000000001"/>
    <n v="128.58000000000001"/>
  </r>
  <r>
    <x v="1"/>
    <x v="31"/>
    <n v="2144"/>
    <n v="1137"/>
    <n v="160.80000000000001"/>
    <n v="128.64000000000001"/>
    <n v="128.64000000000001"/>
  </r>
  <r>
    <x v="1"/>
    <x v="32"/>
    <n v="2144"/>
    <n v="1138"/>
    <n v="160.80000000000001"/>
    <n v="128.64000000000001"/>
    <n v="128.64000000000001"/>
  </r>
  <r>
    <x v="1"/>
    <x v="33"/>
    <n v="2143"/>
    <n v="1137"/>
    <n v="160.72499999999999"/>
    <n v="128.58000000000001"/>
    <n v="128.58000000000001"/>
  </r>
  <r>
    <x v="1"/>
    <x v="34"/>
    <n v="2144"/>
    <n v="1138"/>
    <n v="160.80000000000001"/>
    <n v="128.64000000000001"/>
    <n v="128.64000000000001"/>
  </r>
  <r>
    <x v="1"/>
    <x v="35"/>
    <n v="2144"/>
    <n v="1138"/>
    <n v="160.80000000000001"/>
    <n v="128.64000000000001"/>
    <n v="128.64000000000001"/>
  </r>
  <r>
    <x v="1"/>
    <x v="36"/>
    <n v="2143"/>
    <n v="1139"/>
    <n v="160.72499999999999"/>
    <n v="128.58000000000001"/>
    <n v="128.58000000000001"/>
  </r>
  <r>
    <x v="1"/>
    <x v="37"/>
    <n v="2142"/>
    <n v="1138"/>
    <n v="160.65"/>
    <n v="128.52000000000001"/>
    <n v="128.52000000000001"/>
  </r>
  <r>
    <x v="1"/>
    <x v="38"/>
    <n v="2142"/>
    <n v="1139"/>
    <n v="160.65"/>
    <n v="128.52000000000001"/>
    <n v="128.52000000000001"/>
  </r>
  <r>
    <x v="1"/>
    <x v="39"/>
    <n v="2142"/>
    <n v="1138"/>
    <n v="160.65"/>
    <n v="128.52000000000001"/>
    <n v="128.52000000000001"/>
  </r>
  <r>
    <x v="1"/>
    <x v="40"/>
    <n v="2142"/>
    <n v="1138"/>
    <n v="160.65"/>
    <n v="128.52000000000001"/>
    <n v="128.52000000000001"/>
  </r>
  <r>
    <x v="1"/>
    <x v="41"/>
    <n v="2142"/>
    <n v="1138"/>
    <n v="160.65"/>
    <n v="128.52000000000001"/>
    <n v="128.52000000000001"/>
  </r>
  <r>
    <x v="1"/>
    <x v="42"/>
    <n v="2142"/>
    <n v="1139"/>
    <n v="160.65"/>
    <n v="128.52000000000001"/>
    <n v="128.52000000000001"/>
  </r>
  <r>
    <x v="1"/>
    <x v="43"/>
    <n v="2142"/>
    <n v="1139"/>
    <n v="160.65"/>
    <n v="128.52000000000001"/>
    <n v="128.52000000000001"/>
  </r>
  <r>
    <x v="1"/>
    <x v="44"/>
    <n v="2142"/>
    <n v="1139"/>
    <n v="160.65"/>
    <n v="128.52000000000001"/>
    <n v="128.52000000000001"/>
  </r>
  <r>
    <x v="1"/>
    <x v="45"/>
    <n v="2142"/>
    <n v="1139"/>
    <n v="160.65"/>
    <n v="128.52000000000001"/>
    <n v="128.52000000000001"/>
  </r>
  <r>
    <x v="1"/>
    <x v="46"/>
    <n v="2138"/>
    <n v="1138"/>
    <n v="160.35"/>
    <n v="128.28"/>
    <n v="128.28"/>
  </r>
  <r>
    <x v="1"/>
    <x v="47"/>
    <n v="2152"/>
    <n v="1138"/>
    <n v="161.4"/>
    <n v="129.12"/>
    <n v="129.1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229">
  <r>
    <x v="0"/>
    <n v="112"/>
    <x v="0"/>
    <n v="2036"/>
    <n v="1136"/>
    <n v="152.69999999999999"/>
    <n v="122.16"/>
    <n v="122.16"/>
  </r>
  <r>
    <x v="0"/>
    <n v="112"/>
    <x v="1"/>
    <n v="2059"/>
    <n v="1136"/>
    <n v="154.42500000000001"/>
    <n v="123.54000000000002"/>
    <n v="123.54000000000002"/>
  </r>
  <r>
    <x v="0"/>
    <n v="112"/>
    <x v="2"/>
    <n v="2052"/>
    <n v="1136"/>
    <n v="153.9"/>
    <n v="123.12"/>
    <n v="123.12"/>
  </r>
  <r>
    <x v="0"/>
    <n v="112"/>
    <x v="3"/>
    <n v="2055"/>
    <n v="1136"/>
    <n v="154.125"/>
    <n v="123.30000000000001"/>
    <n v="123.30000000000001"/>
  </r>
  <r>
    <x v="0"/>
    <n v="112"/>
    <x v="4"/>
    <n v="2063"/>
    <n v="1136"/>
    <n v="154.72499999999999"/>
    <n v="123.78"/>
    <n v="123.78"/>
  </r>
  <r>
    <x v="0"/>
    <n v="112"/>
    <x v="5"/>
    <n v="1946"/>
    <n v="1135"/>
    <n v="145.94999999999999"/>
    <n v="116.75999999999999"/>
    <n v="116.75999999999999"/>
  </r>
  <r>
    <x v="0"/>
    <n v="112"/>
    <x v="6"/>
    <n v="1888"/>
    <n v="1137"/>
    <n v="141.6"/>
    <n v="113.28"/>
    <n v="113.28"/>
  </r>
  <r>
    <x v="0"/>
    <n v="112"/>
    <x v="7"/>
    <n v="1888"/>
    <n v="1137"/>
    <n v="141.6"/>
    <n v="113.28"/>
    <n v="113.28"/>
  </r>
  <r>
    <x v="0"/>
    <n v="112"/>
    <x v="8"/>
    <n v="1915"/>
    <n v="1137"/>
    <n v="143.625"/>
    <n v="114.9"/>
    <n v="114.9"/>
  </r>
  <r>
    <x v="0"/>
    <n v="112"/>
    <x v="9"/>
    <n v="1964"/>
    <n v="1137"/>
    <n v="147.30000000000001"/>
    <n v="117.84000000000002"/>
    <n v="117.84000000000002"/>
  </r>
  <r>
    <x v="0"/>
    <n v="112"/>
    <x v="10"/>
    <n v="2063"/>
    <n v="1138"/>
    <n v="154.72499999999999"/>
    <n v="123.78"/>
    <n v="123.78"/>
  </r>
  <r>
    <x v="0"/>
    <n v="112"/>
    <x v="11"/>
    <n v="2058"/>
    <n v="1138"/>
    <n v="154.35"/>
    <n v="123.48"/>
    <n v="123.48"/>
  </r>
  <r>
    <x v="0"/>
    <n v="112"/>
    <x v="12"/>
    <n v="2030"/>
    <n v="1138"/>
    <n v="152.25"/>
    <n v="121.80000000000001"/>
    <n v="121.80000000000001"/>
  </r>
  <r>
    <x v="0"/>
    <n v="112"/>
    <x v="13"/>
    <n v="2063"/>
    <n v="1138"/>
    <n v="154.72499999999999"/>
    <n v="123.78"/>
    <n v="123.78"/>
  </r>
  <r>
    <x v="0"/>
    <n v="112"/>
    <x v="14"/>
    <n v="1897"/>
    <n v="1139"/>
    <n v="142.27500000000001"/>
    <n v="113.82000000000001"/>
    <n v="113.82000000000001"/>
  </r>
  <r>
    <x v="0"/>
    <n v="112"/>
    <x v="15"/>
    <n v="1891"/>
    <n v="1139"/>
    <n v="141.82499999999999"/>
    <n v="113.46"/>
    <n v="113.46"/>
  </r>
  <r>
    <x v="0"/>
    <n v="112"/>
    <x v="16"/>
    <n v="1903"/>
    <n v="1139"/>
    <n v="142.72499999999999"/>
    <n v="114.18"/>
    <n v="114.18"/>
  </r>
  <r>
    <x v="0"/>
    <n v="112"/>
    <x v="17"/>
    <n v="1888"/>
    <n v="1139"/>
    <n v="141.6"/>
    <n v="113.28"/>
    <n v="113.28"/>
  </r>
  <r>
    <x v="0"/>
    <n v="112"/>
    <x v="18"/>
    <n v="2001"/>
    <n v="1139"/>
    <n v="150.07499999999999"/>
    <n v="120.06"/>
    <n v="120.06"/>
  </r>
  <r>
    <x v="0"/>
    <n v="112"/>
    <x v="19"/>
    <n v="2065"/>
    <n v="1139"/>
    <n v="154.875"/>
    <n v="123.9"/>
    <n v="123.9"/>
  </r>
  <r>
    <x v="0"/>
    <n v="112"/>
    <x v="20"/>
    <n v="2044"/>
    <n v="1136"/>
    <n v="153.30000000000001"/>
    <n v="122.64000000000001"/>
    <n v="122.64000000000001"/>
  </r>
  <r>
    <x v="0"/>
    <n v="112"/>
    <x v="21"/>
    <n v="2063"/>
    <n v="1138"/>
    <n v="154.72499999999999"/>
    <n v="123.78"/>
    <n v="123.78"/>
  </r>
  <r>
    <x v="0"/>
    <n v="112"/>
    <x v="22"/>
    <n v="2063"/>
    <n v="1138"/>
    <n v="154.72499999999999"/>
    <n v="123.78"/>
    <n v="123.78"/>
  </r>
  <r>
    <x v="0"/>
    <n v="112"/>
    <x v="23"/>
    <n v="1893"/>
    <n v="1137"/>
    <n v="141.97499999999999"/>
    <n v="113.58"/>
    <n v="113.58"/>
  </r>
  <r>
    <x v="0"/>
    <n v="112"/>
    <x v="24"/>
    <n v="1895"/>
    <n v="1139"/>
    <n v="142.125"/>
    <n v="113.7"/>
    <n v="113.7"/>
  </r>
  <r>
    <x v="0"/>
    <n v="112"/>
    <x v="25"/>
    <n v="1921"/>
    <n v="1138"/>
    <n v="144.07499999999999"/>
    <n v="115.25999999999999"/>
    <n v="115.25999999999999"/>
  </r>
  <r>
    <x v="0"/>
    <n v="112"/>
    <x v="26"/>
    <n v="1890"/>
    <n v="1138"/>
    <n v="141.75"/>
    <n v="113.4"/>
    <n v="113.4"/>
  </r>
  <r>
    <x v="0"/>
    <n v="112"/>
    <x v="27"/>
    <n v="2059"/>
    <n v="1139"/>
    <n v="154.42500000000001"/>
    <n v="123.54000000000002"/>
    <n v="123.54000000000002"/>
  </r>
  <r>
    <x v="0"/>
    <n v="112"/>
    <x v="28"/>
    <n v="2057"/>
    <n v="1138"/>
    <n v="154.27500000000001"/>
    <n v="123.42000000000002"/>
    <n v="123.42000000000002"/>
  </r>
  <r>
    <x v="0"/>
    <n v="112"/>
    <x v="29"/>
    <n v="2065"/>
    <n v="1138"/>
    <n v="154.875"/>
    <n v="123.9"/>
    <n v="123.9"/>
  </r>
  <r>
    <x v="0"/>
    <n v="112"/>
    <x v="30"/>
    <n v="2063"/>
    <n v="1139"/>
    <n v="154.72499999999999"/>
    <n v="123.78"/>
    <n v="123.78"/>
  </r>
  <r>
    <x v="0"/>
    <n v="112"/>
    <x v="31"/>
    <n v="2063"/>
    <n v="1138"/>
    <n v="154.72499999999999"/>
    <n v="123.78"/>
    <n v="123.78"/>
  </r>
  <r>
    <x v="0"/>
    <n v="112"/>
    <x v="32"/>
    <n v="1892"/>
    <n v="1138"/>
    <n v="141.9"/>
    <n v="113.52000000000001"/>
    <n v="113.52000000000001"/>
  </r>
  <r>
    <x v="0"/>
    <n v="112"/>
    <x v="33"/>
    <n v="1904"/>
    <n v="1139"/>
    <n v="142.80000000000001"/>
    <n v="114.24000000000001"/>
    <n v="114.24000000000001"/>
  </r>
  <r>
    <x v="0"/>
    <n v="112"/>
    <x v="34"/>
    <n v="1896"/>
    <n v="1139"/>
    <n v="142.19999999999999"/>
    <n v="113.75999999999999"/>
    <n v="113.75999999999999"/>
  </r>
  <r>
    <x v="0"/>
    <n v="112"/>
    <x v="35"/>
    <n v="1895"/>
    <n v="1140"/>
    <n v="142.125"/>
    <n v="113.7"/>
    <n v="113.7"/>
  </r>
  <r>
    <x v="0"/>
    <n v="112"/>
    <x v="36"/>
    <n v="2057"/>
    <n v="1139"/>
    <n v="154.27500000000001"/>
    <n v="123.42000000000002"/>
    <n v="123.42000000000002"/>
  </r>
  <r>
    <x v="0"/>
    <n v="112"/>
    <x v="37"/>
    <n v="2065"/>
    <n v="1137"/>
    <n v="154.875"/>
    <n v="123.9"/>
    <n v="123.9"/>
  </r>
  <r>
    <x v="0"/>
    <n v="112"/>
    <x v="38"/>
    <n v="2064"/>
    <n v="1139"/>
    <n v="154.80000000000001"/>
    <n v="123.84000000000002"/>
    <n v="123.84000000000002"/>
  </r>
  <r>
    <x v="0"/>
    <n v="112"/>
    <x v="39"/>
    <n v="2066"/>
    <n v="1138"/>
    <n v="154.94999999999999"/>
    <n v="123.96"/>
    <n v="123.96"/>
  </r>
  <r>
    <x v="0"/>
    <n v="112"/>
    <x v="40"/>
    <n v="2040"/>
    <n v="1138"/>
    <n v="153"/>
    <n v="122.4"/>
    <n v="122.4"/>
  </r>
  <r>
    <x v="0"/>
    <n v="112"/>
    <x v="41"/>
    <n v="1911"/>
    <n v="1139"/>
    <n v="143.32499999999999"/>
    <n v="114.66"/>
    <n v="114.66"/>
  </r>
  <r>
    <x v="0"/>
    <n v="112"/>
    <x v="42"/>
    <n v="1894"/>
    <n v="1139"/>
    <n v="142.05000000000001"/>
    <n v="113.64000000000001"/>
    <n v="113.64000000000001"/>
  </r>
  <r>
    <x v="0"/>
    <n v="112"/>
    <x v="43"/>
    <n v="1891"/>
    <n v="1139"/>
    <n v="141.82499999999999"/>
    <n v="113.46"/>
    <n v="113.46"/>
  </r>
  <r>
    <x v="0"/>
    <n v="112"/>
    <x v="44"/>
    <n v="1890"/>
    <n v="1138"/>
    <n v="141.75"/>
    <n v="113.4"/>
    <n v="113.4"/>
  </r>
  <r>
    <x v="0"/>
    <n v="112"/>
    <x v="45"/>
    <n v="2042"/>
    <n v="1138"/>
    <n v="153.15"/>
    <n v="122.52000000000001"/>
    <n v="122.52000000000001"/>
  </r>
  <r>
    <x v="0"/>
    <n v="112"/>
    <x v="46"/>
    <n v="2064"/>
    <n v="1137"/>
    <n v="154.80000000000001"/>
    <n v="123.84000000000002"/>
    <n v="123.84000000000002"/>
  </r>
  <r>
    <x v="0"/>
    <n v="112"/>
    <x v="47"/>
    <n v="2065"/>
    <n v="1138"/>
    <n v="154.875"/>
    <n v="123.9"/>
    <n v="123.9"/>
  </r>
  <r>
    <x v="0"/>
    <n v="112"/>
    <x v="48"/>
    <n v="2049"/>
    <n v="1139"/>
    <n v="153.67500000000001"/>
    <n v="122.94000000000001"/>
    <n v="122.94000000000001"/>
  </r>
  <r>
    <x v="0"/>
    <n v="112"/>
    <x v="49"/>
    <n v="2001"/>
    <n v="1139"/>
    <n v="150.07499999999999"/>
    <n v="120.06"/>
    <n v="120.06"/>
  </r>
  <r>
    <x v="0"/>
    <n v="112"/>
    <x v="50"/>
    <n v="1892"/>
    <n v="1138"/>
    <n v="141.9"/>
    <n v="113.52000000000001"/>
    <n v="113.52000000000001"/>
  </r>
  <r>
    <x v="0"/>
    <n v="112"/>
    <x v="51"/>
    <n v="1893"/>
    <n v="1138"/>
    <n v="141.97499999999999"/>
    <n v="113.58"/>
    <n v="113.58"/>
  </r>
  <r>
    <x v="0"/>
    <n v="112"/>
    <x v="52"/>
    <n v="1891"/>
    <n v="1140"/>
    <n v="141.82499999999999"/>
    <n v="113.46"/>
    <n v="113.46"/>
  </r>
  <r>
    <x v="0"/>
    <n v="112"/>
    <x v="53"/>
    <n v="1946"/>
    <n v="1139"/>
    <n v="145.94999999999999"/>
    <n v="116.75999999999999"/>
    <n v="116.75999999999999"/>
  </r>
  <r>
    <x v="0"/>
    <n v="112"/>
    <x v="54"/>
    <n v="2064"/>
    <n v="1138"/>
    <n v="154.80000000000001"/>
    <n v="123.84000000000002"/>
    <n v="123.84000000000002"/>
  </r>
  <r>
    <x v="0"/>
    <n v="112"/>
    <x v="55"/>
    <n v="2065"/>
    <n v="1139"/>
    <n v="154.875"/>
    <n v="123.9"/>
    <n v="123.9"/>
  </r>
  <r>
    <x v="0"/>
    <n v="112"/>
    <x v="56"/>
    <n v="2043"/>
    <n v="1138"/>
    <n v="153.22499999999999"/>
    <n v="122.58"/>
    <n v="122.58"/>
  </r>
  <r>
    <x v="0"/>
    <n v="112"/>
    <x v="57"/>
    <n v="2065"/>
    <n v="1139"/>
    <n v="154.875"/>
    <n v="123.9"/>
    <n v="123.9"/>
  </r>
  <r>
    <x v="0"/>
    <n v="112"/>
    <x v="58"/>
    <n v="1899"/>
    <n v="1139"/>
    <n v="142.42500000000001"/>
    <n v="113.94000000000001"/>
    <n v="113.94000000000001"/>
  </r>
  <r>
    <x v="0"/>
    <n v="112"/>
    <x v="59"/>
    <n v="1896"/>
    <n v="1139"/>
    <n v="142.19999999999999"/>
    <n v="113.75999999999999"/>
    <n v="113.75999999999999"/>
  </r>
  <r>
    <x v="0"/>
    <n v="112"/>
    <x v="60"/>
    <n v="1891"/>
    <n v="1140"/>
    <n v="141.82499999999999"/>
    <n v="113.46"/>
    <n v="113.46"/>
  </r>
  <r>
    <x v="0"/>
    <n v="112"/>
    <x v="61"/>
    <n v="1930"/>
    <n v="1138"/>
    <n v="144.75"/>
    <n v="115.80000000000001"/>
    <n v="115.80000000000001"/>
  </r>
  <r>
    <x v="0"/>
    <n v="112"/>
    <x v="62"/>
    <n v="1996"/>
    <n v="1139"/>
    <n v="149.69999999999999"/>
    <n v="119.75999999999999"/>
    <n v="119.75999999999999"/>
  </r>
  <r>
    <x v="0"/>
    <n v="112"/>
    <x v="63"/>
    <n v="2066"/>
    <n v="1138"/>
    <n v="154.94999999999999"/>
    <n v="123.96"/>
    <n v="123.96"/>
  </r>
  <r>
    <x v="0"/>
    <n v="112"/>
    <x v="64"/>
    <n v="2043"/>
    <n v="1138"/>
    <n v="153.22499999999999"/>
    <n v="122.58"/>
    <n v="122.58"/>
  </r>
  <r>
    <x v="0"/>
    <n v="112"/>
    <x v="65"/>
    <n v="2065"/>
    <n v="1139"/>
    <n v="154.875"/>
    <n v="123.9"/>
    <n v="123.9"/>
  </r>
  <r>
    <x v="0"/>
    <n v="112"/>
    <x v="66"/>
    <n v="2065"/>
    <n v="1140"/>
    <n v="154.875"/>
    <n v="123.9"/>
    <n v="123.9"/>
  </r>
  <r>
    <x v="0"/>
    <n v="112"/>
    <x v="67"/>
    <n v="1894"/>
    <n v="1138"/>
    <n v="142.05000000000001"/>
    <n v="113.64000000000001"/>
    <n v="113.64000000000001"/>
  </r>
  <r>
    <x v="0"/>
    <n v="112"/>
    <x v="68"/>
    <n v="1896"/>
    <n v="1139"/>
    <n v="142.19999999999999"/>
    <n v="113.75999999999999"/>
    <n v="113.75999999999999"/>
  </r>
  <r>
    <x v="0"/>
    <n v="112"/>
    <x v="69"/>
    <n v="1891"/>
    <n v="1139"/>
    <n v="141.82499999999999"/>
    <n v="113.46"/>
    <n v="113.46"/>
  </r>
  <r>
    <x v="0"/>
    <n v="112"/>
    <x v="70"/>
    <n v="1893"/>
    <n v="1138"/>
    <n v="141.97499999999999"/>
    <n v="113.58"/>
    <n v="113.58"/>
  </r>
  <r>
    <x v="0"/>
    <n v="112"/>
    <x v="71"/>
    <n v="2065"/>
    <n v="1139"/>
    <n v="154.875"/>
    <n v="123.9"/>
    <n v="123.9"/>
  </r>
  <r>
    <x v="0"/>
    <n v="112"/>
    <x v="72"/>
    <n v="2047"/>
    <n v="1137"/>
    <n v="153.52500000000001"/>
    <n v="122.82000000000001"/>
    <n v="122.82000000000001"/>
  </r>
  <r>
    <x v="0"/>
    <n v="112"/>
    <x v="73"/>
    <n v="2063"/>
    <n v="1138"/>
    <n v="154.72499999999999"/>
    <n v="123.78"/>
    <n v="123.78"/>
  </r>
  <r>
    <x v="0"/>
    <n v="112"/>
    <x v="74"/>
    <n v="2066"/>
    <n v="1139"/>
    <n v="154.94999999999999"/>
    <n v="123.96"/>
    <n v="123.96"/>
  </r>
  <r>
    <x v="0"/>
    <n v="112"/>
    <x v="75"/>
    <n v="2049"/>
    <n v="1139"/>
    <n v="153.67500000000001"/>
    <n v="122.94000000000001"/>
    <n v="122.94000000000001"/>
  </r>
  <r>
    <x v="0"/>
    <n v="112"/>
    <x v="76"/>
    <n v="1900"/>
    <n v="1140"/>
    <n v="142.5"/>
    <n v="114"/>
    <n v="114"/>
  </r>
  <r>
    <x v="0"/>
    <n v="112"/>
    <x v="77"/>
    <n v="1892"/>
    <n v="1140"/>
    <n v="141.9"/>
    <n v="113.52000000000001"/>
    <n v="113.52000000000001"/>
  </r>
  <r>
    <x v="0"/>
    <n v="112"/>
    <x v="78"/>
    <n v="1891"/>
    <n v="1140"/>
    <n v="141.82499999999999"/>
    <n v="113.46"/>
    <n v="113.46"/>
  </r>
  <r>
    <x v="0"/>
    <n v="112"/>
    <x v="79"/>
    <n v="1893"/>
    <n v="1140"/>
    <n v="141.97499999999999"/>
    <n v="113.58"/>
    <n v="113.58"/>
  </r>
  <r>
    <x v="0"/>
    <n v="112"/>
    <x v="80"/>
    <n v="2044"/>
    <n v="1140"/>
    <n v="153.30000000000001"/>
    <n v="122.64000000000001"/>
    <n v="122.64000000000001"/>
  </r>
  <r>
    <x v="0"/>
    <n v="112"/>
    <x v="81"/>
    <n v="2065"/>
    <n v="1139"/>
    <n v="154.875"/>
    <n v="123.9"/>
    <n v="123.9"/>
  </r>
  <r>
    <x v="0"/>
    <n v="112"/>
    <x v="82"/>
    <n v="2065"/>
    <n v="1139"/>
    <n v="154.875"/>
    <n v="123.9"/>
    <n v="123.9"/>
  </r>
  <r>
    <x v="0"/>
    <n v="112"/>
    <x v="83"/>
    <n v="2051"/>
    <n v="1139"/>
    <n v="153.82499999999999"/>
    <n v="123.06"/>
    <n v="123.06"/>
  </r>
  <r>
    <x v="0"/>
    <n v="112"/>
    <x v="84"/>
    <n v="2005"/>
    <n v="1138"/>
    <n v="150.375"/>
    <n v="120.30000000000001"/>
    <n v="120.30000000000001"/>
  </r>
  <r>
    <x v="0"/>
    <n v="112"/>
    <x v="85"/>
    <n v="1894"/>
    <n v="1140"/>
    <n v="142.05000000000001"/>
    <n v="113.64000000000001"/>
    <n v="113.64000000000001"/>
  </r>
  <r>
    <x v="0"/>
    <n v="112"/>
    <x v="86"/>
    <n v="1894"/>
    <n v="1139"/>
    <n v="142.05000000000001"/>
    <n v="113.64000000000001"/>
    <n v="113.64000000000001"/>
  </r>
  <r>
    <x v="0"/>
    <n v="112"/>
    <x v="87"/>
    <n v="1892"/>
    <n v="1139"/>
    <n v="141.9"/>
    <n v="113.52000000000001"/>
    <n v="113.52000000000001"/>
  </r>
  <r>
    <x v="0"/>
    <n v="112"/>
    <x v="88"/>
    <n v="1932"/>
    <n v="1139"/>
    <n v="144.9"/>
    <n v="115.92000000000002"/>
    <n v="115.92000000000002"/>
  </r>
  <r>
    <x v="0"/>
    <n v="112"/>
    <x v="89"/>
    <n v="2065"/>
    <n v="1138"/>
    <n v="154.875"/>
    <n v="123.9"/>
    <n v="123.9"/>
  </r>
  <r>
    <x v="0"/>
    <n v="112"/>
    <x v="90"/>
    <n v="2065"/>
    <n v="1139"/>
    <n v="154.875"/>
    <n v="123.9"/>
    <n v="123.9"/>
  </r>
  <r>
    <x v="0"/>
    <n v="112"/>
    <x v="91"/>
    <n v="2049"/>
    <n v="1139"/>
    <n v="153.67500000000001"/>
    <n v="122.94000000000001"/>
    <n v="122.94000000000001"/>
  </r>
  <r>
    <x v="0"/>
    <n v="112"/>
    <x v="92"/>
    <n v="2065"/>
    <n v="1138"/>
    <n v="154.875"/>
    <n v="123.9"/>
    <n v="123.9"/>
  </r>
  <r>
    <x v="0"/>
    <n v="112"/>
    <x v="93"/>
    <n v="1957"/>
    <n v="1138"/>
    <n v="146.77500000000001"/>
    <n v="117.42000000000002"/>
    <n v="117.42000000000002"/>
  </r>
  <r>
    <x v="0"/>
    <n v="112"/>
    <x v="94"/>
    <n v="1894"/>
    <n v="1139"/>
    <n v="142.05000000000001"/>
    <n v="113.64000000000001"/>
    <n v="113.64000000000001"/>
  </r>
  <r>
    <x v="0"/>
    <n v="112"/>
    <x v="95"/>
    <n v="1895"/>
    <n v="1139"/>
    <n v="142.125"/>
    <n v="113.7"/>
    <n v="113.7"/>
  </r>
  <r>
    <x v="0"/>
    <n v="112"/>
    <x v="96"/>
    <n v="1890"/>
    <n v="1138"/>
    <n v="141.75"/>
    <n v="113.4"/>
    <n v="113.4"/>
  </r>
  <r>
    <x v="0"/>
    <n v="112"/>
    <x v="97"/>
    <n v="1991"/>
    <n v="1138"/>
    <n v="149.32499999999999"/>
    <n v="119.46"/>
    <n v="119.46"/>
  </r>
  <r>
    <x v="0"/>
    <n v="112"/>
    <x v="98"/>
    <n v="2066"/>
    <n v="1137"/>
    <n v="154.94999999999999"/>
    <n v="123.96"/>
    <n v="123.96"/>
  </r>
  <r>
    <x v="0"/>
    <n v="112"/>
    <x v="99"/>
    <n v="2046"/>
    <n v="1138"/>
    <n v="153.44999999999999"/>
    <n v="122.75999999999999"/>
    <n v="122.75999999999999"/>
  </r>
  <r>
    <x v="0"/>
    <n v="112"/>
    <x v="100"/>
    <n v="2063"/>
    <n v="1137"/>
    <n v="154.72499999999999"/>
    <n v="123.78"/>
    <n v="123.78"/>
  </r>
  <r>
    <x v="0"/>
    <n v="112"/>
    <x v="101"/>
    <n v="2063"/>
    <n v="1137"/>
    <n v="154.72499999999999"/>
    <n v="123.78"/>
    <n v="123.78"/>
  </r>
  <r>
    <x v="0"/>
    <n v="112"/>
    <x v="102"/>
    <n v="1895"/>
    <n v="1137"/>
    <n v="142.125"/>
    <n v="113.7"/>
    <n v="113.7"/>
  </r>
  <r>
    <x v="0"/>
    <n v="112"/>
    <x v="103"/>
    <n v="1900"/>
    <n v="1137"/>
    <n v="142.5"/>
    <n v="114"/>
    <n v="114"/>
  </r>
  <r>
    <x v="0"/>
    <n v="112"/>
    <x v="104"/>
    <n v="1891"/>
    <n v="1138"/>
    <n v="141.82499999999999"/>
    <n v="113.46"/>
    <n v="113.46"/>
  </r>
  <r>
    <x v="0"/>
    <n v="112"/>
    <x v="105"/>
    <n v="1893"/>
    <n v="1138"/>
    <n v="141.97499999999999"/>
    <n v="113.58"/>
    <n v="113.58"/>
  </r>
  <r>
    <x v="0"/>
    <n v="112"/>
    <x v="106"/>
    <n v="2065"/>
    <n v="1138"/>
    <n v="154.875"/>
    <n v="123.9"/>
    <n v="123.9"/>
  </r>
  <r>
    <x v="0"/>
    <n v="112"/>
    <x v="107"/>
    <n v="2047"/>
    <n v="1137"/>
    <n v="153.52500000000001"/>
    <n v="122.82000000000001"/>
    <n v="122.82000000000001"/>
  </r>
  <r>
    <x v="0"/>
    <n v="112"/>
    <x v="108"/>
    <n v="2067"/>
    <n v="1137"/>
    <n v="155.02500000000001"/>
    <n v="124.02000000000001"/>
    <n v="124.02000000000001"/>
  </r>
  <r>
    <x v="0"/>
    <n v="112"/>
    <x v="109"/>
    <n v="2065"/>
    <n v="1137"/>
    <n v="154.875"/>
    <n v="123.9"/>
    <n v="123.9"/>
  </r>
  <r>
    <x v="0"/>
    <n v="112"/>
    <x v="110"/>
    <n v="2056"/>
    <n v="1137"/>
    <n v="154.19999999999999"/>
    <n v="123.36"/>
    <n v="123.36"/>
  </r>
  <r>
    <x v="0"/>
    <n v="112"/>
    <x v="111"/>
    <n v="1893"/>
    <n v="1138"/>
    <n v="141.97499999999999"/>
    <n v="113.58"/>
    <n v="113.58"/>
  </r>
  <r>
    <x v="1"/>
    <n v="117"/>
    <x v="0"/>
    <n v="2167"/>
    <n v="1131"/>
    <n v="162.52500000000001"/>
    <n v="130.02000000000001"/>
    <n v="130.02000000000001"/>
  </r>
  <r>
    <x v="1"/>
    <n v="117"/>
    <x v="1"/>
    <n v="2163"/>
    <n v="1131"/>
    <n v="162.22499999999999"/>
    <n v="129.78"/>
    <n v="129.78"/>
  </r>
  <r>
    <x v="1"/>
    <n v="117"/>
    <x v="2"/>
    <n v="2165"/>
    <n v="1132"/>
    <n v="162.375"/>
    <n v="129.9"/>
    <n v="129.9"/>
  </r>
  <r>
    <x v="1"/>
    <n v="117"/>
    <x v="3"/>
    <n v="2170"/>
    <n v="1132"/>
    <n v="162.75"/>
    <n v="130.20000000000002"/>
    <n v="130.20000000000002"/>
  </r>
  <r>
    <x v="1"/>
    <n v="117"/>
    <x v="4"/>
    <n v="2167"/>
    <n v="1133"/>
    <n v="162.52500000000001"/>
    <n v="130.02000000000001"/>
    <n v="130.02000000000001"/>
  </r>
  <r>
    <x v="1"/>
    <n v="117"/>
    <x v="5"/>
    <n v="2163"/>
    <n v="1133"/>
    <n v="162.22499999999999"/>
    <n v="129.78"/>
    <n v="129.78"/>
  </r>
  <r>
    <x v="1"/>
    <n v="117"/>
    <x v="6"/>
    <n v="2158"/>
    <n v="1133"/>
    <n v="161.85"/>
    <n v="129.47999999999999"/>
    <n v="129.47999999999999"/>
  </r>
  <r>
    <x v="1"/>
    <n v="117"/>
    <x v="7"/>
    <n v="2157"/>
    <n v="1133"/>
    <n v="161.77500000000001"/>
    <n v="129.42000000000002"/>
    <n v="129.42000000000002"/>
  </r>
  <r>
    <x v="1"/>
    <n v="117"/>
    <x v="8"/>
    <n v="2160"/>
    <n v="1134"/>
    <n v="162"/>
    <n v="129.6"/>
    <n v="129.6"/>
  </r>
  <r>
    <x v="1"/>
    <n v="117"/>
    <x v="9"/>
    <n v="2163"/>
    <n v="1133"/>
    <n v="162.22499999999999"/>
    <n v="129.78"/>
    <n v="129.78"/>
  </r>
  <r>
    <x v="1"/>
    <n v="117"/>
    <x v="10"/>
    <n v="2167"/>
    <n v="1133"/>
    <n v="162.52500000000001"/>
    <n v="130.02000000000001"/>
    <n v="130.02000000000001"/>
  </r>
  <r>
    <x v="1"/>
    <n v="117"/>
    <x v="11"/>
    <n v="2166"/>
    <n v="1133"/>
    <n v="162.44999999999999"/>
    <n v="129.96"/>
    <n v="129.96"/>
  </r>
  <r>
    <x v="1"/>
    <n v="117"/>
    <x v="12"/>
    <n v="2162"/>
    <n v="1132"/>
    <n v="162.15"/>
    <n v="129.72"/>
    <n v="129.72"/>
  </r>
  <r>
    <x v="1"/>
    <n v="117"/>
    <x v="13"/>
    <n v="2157"/>
    <n v="1132"/>
    <n v="161.77500000000001"/>
    <n v="129.42000000000002"/>
    <n v="129.42000000000002"/>
  </r>
  <r>
    <x v="1"/>
    <n v="117"/>
    <x v="14"/>
    <n v="2156"/>
    <n v="1133"/>
    <n v="161.69999999999999"/>
    <n v="129.35999999999999"/>
    <n v="129.35999999999999"/>
  </r>
  <r>
    <x v="1"/>
    <n v="117"/>
    <x v="15"/>
    <n v="2159"/>
    <n v="1133"/>
    <n v="161.92500000000001"/>
    <n v="129.54000000000002"/>
    <n v="129.54000000000002"/>
  </r>
  <r>
    <x v="1"/>
    <n v="117"/>
    <x v="16"/>
    <n v="2162"/>
    <n v="1132"/>
    <n v="162.15"/>
    <n v="129.72"/>
    <n v="129.72"/>
  </r>
  <r>
    <x v="1"/>
    <n v="117"/>
    <x v="17"/>
    <n v="2166"/>
    <n v="1133"/>
    <n v="162.44999999999999"/>
    <n v="129.96"/>
    <n v="129.96"/>
  </r>
  <r>
    <x v="1"/>
    <n v="117"/>
    <x v="18"/>
    <n v="2165"/>
    <n v="1133"/>
    <n v="162.375"/>
    <n v="129.9"/>
    <n v="129.9"/>
  </r>
  <r>
    <x v="1"/>
    <n v="117"/>
    <x v="19"/>
    <n v="2160"/>
    <n v="1132"/>
    <n v="162"/>
    <n v="129.6"/>
    <n v="129.6"/>
  </r>
  <r>
    <x v="1"/>
    <n v="117"/>
    <x v="20"/>
    <n v="2156"/>
    <n v="1134"/>
    <n v="161.69999999999999"/>
    <n v="129.35999999999999"/>
    <n v="129.35999999999999"/>
  </r>
  <r>
    <x v="1"/>
    <n v="117"/>
    <x v="21"/>
    <n v="2156"/>
    <n v="1133"/>
    <n v="161.69999999999999"/>
    <n v="129.35999999999999"/>
    <n v="129.35999999999999"/>
  </r>
  <r>
    <x v="1"/>
    <n v="117"/>
    <x v="22"/>
    <n v="2159"/>
    <n v="1135"/>
    <n v="161.92500000000001"/>
    <n v="129.54000000000002"/>
    <n v="129.54000000000002"/>
  </r>
  <r>
    <x v="1"/>
    <n v="117"/>
    <x v="23"/>
    <n v="2161"/>
    <n v="1133"/>
    <n v="162.07499999999999"/>
    <n v="129.66"/>
    <n v="129.66"/>
  </r>
  <r>
    <x v="1"/>
    <n v="117"/>
    <x v="24"/>
    <n v="2166"/>
    <n v="1133"/>
    <n v="162.44999999999999"/>
    <n v="129.96"/>
    <n v="129.96"/>
  </r>
  <r>
    <x v="1"/>
    <n v="117"/>
    <x v="25"/>
    <n v="2165"/>
    <n v="1133"/>
    <n v="162.375"/>
    <n v="129.9"/>
    <n v="129.9"/>
  </r>
  <r>
    <x v="1"/>
    <n v="117"/>
    <x v="26"/>
    <n v="2161"/>
    <n v="1132"/>
    <n v="162.07499999999999"/>
    <n v="129.66"/>
    <n v="129.66"/>
  </r>
  <r>
    <x v="1"/>
    <n v="117"/>
    <x v="27"/>
    <n v="2156"/>
    <n v="1131"/>
    <n v="161.69999999999999"/>
    <n v="129.35999999999999"/>
    <n v="129.35999999999999"/>
  </r>
  <r>
    <x v="1"/>
    <n v="117"/>
    <x v="28"/>
    <n v="2155"/>
    <n v="1133"/>
    <n v="161.625"/>
    <n v="129.30000000000001"/>
    <n v="129.30000000000001"/>
  </r>
  <r>
    <x v="1"/>
    <n v="117"/>
    <x v="29"/>
    <n v="2158"/>
    <n v="1133"/>
    <n v="161.85"/>
    <n v="129.47999999999999"/>
    <n v="129.47999999999999"/>
  </r>
  <r>
    <x v="1"/>
    <n v="117"/>
    <x v="30"/>
    <n v="2162"/>
    <n v="1133"/>
    <n v="162.15"/>
    <n v="129.72"/>
    <n v="129.72"/>
  </r>
  <r>
    <x v="1"/>
    <n v="117"/>
    <x v="31"/>
    <n v="2168"/>
    <n v="1132"/>
    <n v="162.6"/>
    <n v="130.08000000000001"/>
    <n v="130.08000000000001"/>
  </r>
  <r>
    <x v="1"/>
    <n v="117"/>
    <x v="32"/>
    <n v="2164"/>
    <n v="1133"/>
    <n v="162.30000000000001"/>
    <n v="129.84"/>
    <n v="129.84"/>
  </r>
  <r>
    <x v="1"/>
    <n v="117"/>
    <x v="33"/>
    <n v="2161"/>
    <n v="1131"/>
    <n v="162.07499999999999"/>
    <n v="129.66"/>
    <n v="129.66"/>
  </r>
  <r>
    <x v="1"/>
    <n v="117"/>
    <x v="34"/>
    <n v="2156"/>
    <n v="1132"/>
    <n v="161.69999999999999"/>
    <n v="129.35999999999999"/>
    <n v="129.35999999999999"/>
  </r>
  <r>
    <x v="1"/>
    <n v="117"/>
    <x v="35"/>
    <n v="2156"/>
    <n v="1131"/>
    <n v="161.69999999999999"/>
    <n v="129.35999999999999"/>
    <n v="129.35999999999999"/>
  </r>
  <r>
    <x v="1"/>
    <n v="117"/>
    <x v="36"/>
    <n v="2159"/>
    <n v="1132"/>
    <n v="161.92500000000001"/>
    <n v="129.54000000000002"/>
    <n v="129.54000000000002"/>
  </r>
  <r>
    <x v="1"/>
    <n v="117"/>
    <x v="37"/>
    <n v="2163"/>
    <n v="1133"/>
    <n v="162.22499999999999"/>
    <n v="129.78"/>
    <n v="129.78"/>
  </r>
  <r>
    <x v="1"/>
    <n v="117"/>
    <x v="38"/>
    <n v="2167"/>
    <n v="1132"/>
    <n v="162.52500000000001"/>
    <n v="130.02000000000001"/>
    <n v="130.02000000000001"/>
  </r>
  <r>
    <x v="1"/>
    <n v="117"/>
    <x v="39"/>
    <n v="2165"/>
    <n v="1131"/>
    <n v="162.375"/>
    <n v="129.9"/>
    <n v="129.9"/>
  </r>
  <r>
    <x v="1"/>
    <n v="117"/>
    <x v="40"/>
    <n v="2161"/>
    <n v="1132"/>
    <n v="162.07499999999999"/>
    <n v="129.66"/>
    <n v="129.66"/>
  </r>
  <r>
    <x v="1"/>
    <n v="117"/>
    <x v="41"/>
    <n v="2156"/>
    <n v="1131"/>
    <n v="161.69999999999999"/>
    <n v="129.35999999999999"/>
    <n v="129.35999999999999"/>
  </r>
  <r>
    <x v="1"/>
    <n v="117"/>
    <x v="42"/>
    <n v="2156"/>
    <n v="1132"/>
    <n v="161.69999999999999"/>
    <n v="129.35999999999999"/>
    <n v="129.35999999999999"/>
  </r>
  <r>
    <x v="1"/>
    <n v="117"/>
    <x v="43"/>
    <n v="2159"/>
    <n v="1132"/>
    <n v="161.92500000000001"/>
    <n v="129.54000000000002"/>
    <n v="129.54000000000002"/>
  </r>
  <r>
    <x v="1"/>
    <n v="117"/>
    <x v="44"/>
    <n v="2163"/>
    <n v="1132"/>
    <n v="162.22499999999999"/>
    <n v="129.78"/>
    <n v="129.78"/>
  </r>
  <r>
    <x v="1"/>
    <n v="117"/>
    <x v="45"/>
    <n v="2168"/>
    <n v="1135"/>
    <n v="162.6"/>
    <n v="130.08000000000001"/>
    <n v="130.08000000000001"/>
  </r>
  <r>
    <x v="1"/>
    <n v="117"/>
    <x v="46"/>
    <n v="2165"/>
    <n v="1134"/>
    <n v="162.375"/>
    <n v="129.9"/>
    <n v="129.9"/>
  </r>
  <r>
    <x v="1"/>
    <n v="117"/>
    <x v="47"/>
    <n v="2161"/>
    <n v="1131"/>
    <n v="162.07499999999999"/>
    <n v="129.66"/>
    <n v="129.66"/>
  </r>
  <r>
    <x v="1"/>
    <n v="117"/>
    <x v="48"/>
    <n v="2156"/>
    <n v="1132"/>
    <n v="161.69999999999999"/>
    <n v="129.35999999999999"/>
    <n v="129.35999999999999"/>
  </r>
  <r>
    <x v="1"/>
    <n v="117"/>
    <x v="49"/>
    <n v="2156"/>
    <n v="1132"/>
    <n v="161.69999999999999"/>
    <n v="129.35999999999999"/>
    <n v="129.35999999999999"/>
  </r>
  <r>
    <x v="1"/>
    <n v="117"/>
    <x v="50"/>
    <n v="2159"/>
    <n v="1132"/>
    <n v="161.92500000000001"/>
    <n v="129.54000000000002"/>
    <n v="129.54000000000002"/>
  </r>
  <r>
    <x v="1"/>
    <n v="117"/>
    <x v="51"/>
    <n v="2163"/>
    <n v="1132"/>
    <n v="162.22499999999999"/>
    <n v="129.78"/>
    <n v="129.78"/>
  </r>
  <r>
    <x v="1"/>
    <n v="117"/>
    <x v="52"/>
    <n v="2167"/>
    <n v="1132"/>
    <n v="162.52500000000001"/>
    <n v="130.02000000000001"/>
    <n v="130.02000000000001"/>
  </r>
  <r>
    <x v="1"/>
    <n v="117"/>
    <x v="53"/>
    <n v="2163"/>
    <n v="1131"/>
    <n v="162.22499999999999"/>
    <n v="129.78"/>
    <n v="129.78"/>
  </r>
  <r>
    <x v="1"/>
    <n v="117"/>
    <x v="54"/>
    <n v="2159"/>
    <n v="1132"/>
    <n v="161.92500000000001"/>
    <n v="129.54000000000002"/>
    <n v="129.54000000000002"/>
  </r>
  <r>
    <x v="1"/>
    <n v="117"/>
    <x v="55"/>
    <n v="2154"/>
    <n v="1132"/>
    <n v="161.55000000000001"/>
    <n v="129.24"/>
    <n v="129.24"/>
  </r>
  <r>
    <x v="1"/>
    <n v="117"/>
    <x v="56"/>
    <n v="2157"/>
    <n v="1133"/>
    <n v="161.77500000000001"/>
    <n v="129.42000000000002"/>
    <n v="129.42000000000002"/>
  </r>
  <r>
    <x v="1"/>
    <n v="117"/>
    <x v="57"/>
    <n v="2159"/>
    <n v="1132"/>
    <n v="161.92500000000001"/>
    <n v="129.54000000000002"/>
    <n v="129.54000000000002"/>
  </r>
  <r>
    <x v="1"/>
    <n v="117"/>
    <x v="58"/>
    <n v="2163"/>
    <n v="1132"/>
    <n v="162.22499999999999"/>
    <n v="129.78"/>
    <n v="129.78"/>
  </r>
  <r>
    <x v="1"/>
    <n v="117"/>
    <x v="59"/>
    <n v="2166"/>
    <n v="1132"/>
    <n v="162.44999999999999"/>
    <n v="129.96"/>
    <n v="129.96"/>
  </r>
  <r>
    <x v="1"/>
    <n v="117"/>
    <x v="60"/>
    <n v="2163"/>
    <n v="1133"/>
    <n v="162.22499999999999"/>
    <n v="129.78"/>
    <n v="129.78"/>
  </r>
  <r>
    <x v="1"/>
    <n v="117"/>
    <x v="61"/>
    <n v="2158"/>
    <n v="1133"/>
    <n v="161.85"/>
    <n v="129.47999999999999"/>
    <n v="129.47999999999999"/>
  </r>
  <r>
    <x v="1"/>
    <n v="117"/>
    <x v="62"/>
    <n v="2153"/>
    <n v="1132"/>
    <n v="161.47499999999999"/>
    <n v="129.18"/>
    <n v="129.18"/>
  </r>
  <r>
    <x v="1"/>
    <n v="117"/>
    <x v="63"/>
    <n v="2156"/>
    <n v="1132"/>
    <n v="161.69999999999999"/>
    <n v="129.35999999999999"/>
    <n v="129.35999999999999"/>
  </r>
  <r>
    <x v="1"/>
    <n v="117"/>
    <x v="64"/>
    <n v="2160"/>
    <n v="1133"/>
    <n v="162"/>
    <n v="129.6"/>
    <n v="129.6"/>
  </r>
  <r>
    <x v="1"/>
    <n v="117"/>
    <x v="65"/>
    <n v="2163"/>
    <n v="1132"/>
    <n v="162.22499999999999"/>
    <n v="129.78"/>
    <n v="129.78"/>
  </r>
  <r>
    <x v="1"/>
    <n v="117"/>
    <x v="66"/>
    <n v="2166"/>
    <n v="1134"/>
    <n v="162.44999999999999"/>
    <n v="129.96"/>
    <n v="129.96"/>
  </r>
  <r>
    <x v="1"/>
    <n v="117"/>
    <x v="67"/>
    <n v="2162"/>
    <n v="1132"/>
    <n v="162.15"/>
    <n v="129.72"/>
    <n v="129.72"/>
  </r>
  <r>
    <x v="1"/>
    <n v="117"/>
    <x v="68"/>
    <n v="2158"/>
    <n v="1132"/>
    <n v="161.85"/>
    <n v="129.47999999999999"/>
    <n v="129.47999999999999"/>
  </r>
  <r>
    <x v="1"/>
    <n v="117"/>
    <x v="69"/>
    <n v="2154"/>
    <n v="1132"/>
    <n v="161.55000000000001"/>
    <n v="129.24"/>
    <n v="129.24"/>
  </r>
  <r>
    <x v="1"/>
    <n v="117"/>
    <x v="70"/>
    <n v="2156"/>
    <n v="1133"/>
    <n v="161.69999999999999"/>
    <n v="129.35999999999999"/>
    <n v="129.35999999999999"/>
  </r>
  <r>
    <x v="1"/>
    <n v="117"/>
    <x v="71"/>
    <n v="2161"/>
    <n v="1132"/>
    <n v="162.07499999999999"/>
    <n v="129.66"/>
    <n v="129.66"/>
  </r>
  <r>
    <x v="1"/>
    <n v="117"/>
    <x v="72"/>
    <n v="2163"/>
    <n v="1134"/>
    <n v="162.22499999999999"/>
    <n v="129.78"/>
    <n v="129.78"/>
  </r>
  <r>
    <x v="1"/>
    <n v="117"/>
    <x v="73"/>
    <n v="2166"/>
    <n v="1132"/>
    <n v="162.44999999999999"/>
    <n v="129.96"/>
    <n v="129.96"/>
  </r>
  <r>
    <x v="1"/>
    <n v="117"/>
    <x v="74"/>
    <n v="2164"/>
    <n v="1132"/>
    <n v="162.30000000000001"/>
    <n v="129.84"/>
    <n v="129.84"/>
  </r>
  <r>
    <x v="1"/>
    <n v="117"/>
    <x v="75"/>
    <n v="2160"/>
    <n v="1131"/>
    <n v="162"/>
    <n v="129.6"/>
    <n v="129.6"/>
  </r>
  <r>
    <x v="1"/>
    <n v="117"/>
    <x v="76"/>
    <n v="2155"/>
    <n v="1132"/>
    <n v="161.625"/>
    <n v="129.30000000000001"/>
    <n v="129.30000000000001"/>
  </r>
  <r>
    <x v="1"/>
    <n v="117"/>
    <x v="77"/>
    <n v="2157"/>
    <n v="1132"/>
    <n v="161.77500000000001"/>
    <n v="129.42000000000002"/>
    <n v="129.42000000000002"/>
  </r>
  <r>
    <x v="1"/>
    <n v="117"/>
    <x v="78"/>
    <n v="2160"/>
    <n v="1132"/>
    <n v="162"/>
    <n v="129.6"/>
    <n v="129.6"/>
  </r>
  <r>
    <x v="1"/>
    <n v="117"/>
    <x v="79"/>
    <n v="2162"/>
    <n v="1131"/>
    <n v="162.15"/>
    <n v="129.72"/>
    <n v="129.72"/>
  </r>
  <r>
    <x v="1"/>
    <n v="117"/>
    <x v="80"/>
    <n v="2166"/>
    <n v="1132"/>
    <n v="162.44999999999999"/>
    <n v="129.96"/>
    <n v="129.96"/>
  </r>
  <r>
    <x v="1"/>
    <n v="117"/>
    <x v="81"/>
    <n v="2163"/>
    <n v="1132"/>
    <n v="162.22499999999999"/>
    <n v="129.78"/>
    <n v="129.78"/>
  </r>
  <r>
    <x v="1"/>
    <n v="117"/>
    <x v="82"/>
    <n v="2159"/>
    <n v="1132"/>
    <n v="161.92500000000001"/>
    <n v="129.54000000000002"/>
    <n v="129.54000000000002"/>
  </r>
  <r>
    <x v="1"/>
    <n v="117"/>
    <x v="83"/>
    <n v="2154"/>
    <n v="1133"/>
    <n v="161.55000000000001"/>
    <n v="129.24"/>
    <n v="129.24"/>
  </r>
  <r>
    <x v="1"/>
    <n v="117"/>
    <x v="84"/>
    <n v="2157"/>
    <n v="1133"/>
    <n v="161.77500000000001"/>
    <n v="129.42000000000002"/>
    <n v="129.42000000000002"/>
  </r>
  <r>
    <x v="1"/>
    <n v="117"/>
    <x v="85"/>
    <n v="2160"/>
    <n v="1133"/>
    <n v="162"/>
    <n v="129.6"/>
    <n v="129.6"/>
  </r>
  <r>
    <x v="1"/>
    <n v="117"/>
    <x v="86"/>
    <n v="2163"/>
    <n v="1132"/>
    <n v="162.22499999999999"/>
    <n v="129.78"/>
    <n v="129.78"/>
  </r>
  <r>
    <x v="1"/>
    <n v="117"/>
    <x v="87"/>
    <n v="2165"/>
    <n v="1132"/>
    <n v="162.375"/>
    <n v="129.9"/>
    <n v="129.9"/>
  </r>
  <r>
    <x v="1"/>
    <n v="117"/>
    <x v="88"/>
    <n v="2162"/>
    <n v="1132"/>
    <n v="162.15"/>
    <n v="129.72"/>
    <n v="129.72"/>
  </r>
  <r>
    <x v="1"/>
    <n v="117"/>
    <x v="89"/>
    <n v="2158"/>
    <n v="1132"/>
    <n v="161.85"/>
    <n v="129.47999999999999"/>
    <n v="129.47999999999999"/>
  </r>
  <r>
    <x v="1"/>
    <n v="117"/>
    <x v="90"/>
    <n v="2154"/>
    <n v="1132"/>
    <n v="161.55000000000001"/>
    <n v="129.24"/>
    <n v="129.24"/>
  </r>
  <r>
    <x v="1"/>
    <n v="117"/>
    <x v="91"/>
    <n v="2157"/>
    <n v="1131"/>
    <n v="161.77500000000001"/>
    <n v="129.42000000000002"/>
    <n v="129.42000000000002"/>
  </r>
  <r>
    <x v="1"/>
    <n v="117"/>
    <x v="92"/>
    <n v="2159"/>
    <n v="1132"/>
    <n v="161.92500000000001"/>
    <n v="129.54000000000002"/>
    <n v="129.54000000000002"/>
  </r>
  <r>
    <x v="1"/>
    <n v="117"/>
    <x v="93"/>
    <n v="2163"/>
    <n v="1132"/>
    <n v="162.22499999999999"/>
    <n v="129.78"/>
    <n v="129.78"/>
  </r>
  <r>
    <x v="1"/>
    <n v="117"/>
    <x v="94"/>
    <n v="2165"/>
    <n v="1132"/>
    <n v="162.375"/>
    <n v="129.9"/>
    <n v="129.9"/>
  </r>
  <r>
    <x v="1"/>
    <n v="117"/>
    <x v="95"/>
    <n v="2161"/>
    <n v="1131"/>
    <n v="162.07499999999999"/>
    <n v="129.66"/>
    <n v="129.66"/>
  </r>
  <r>
    <x v="1"/>
    <n v="117"/>
    <x v="96"/>
    <n v="2157"/>
    <n v="1132"/>
    <n v="161.77500000000001"/>
    <n v="129.42000000000002"/>
    <n v="129.42000000000002"/>
  </r>
  <r>
    <x v="1"/>
    <n v="117"/>
    <x v="97"/>
    <n v="2154"/>
    <n v="1131"/>
    <n v="161.55000000000001"/>
    <n v="129.24"/>
    <n v="129.24"/>
  </r>
  <r>
    <x v="1"/>
    <n v="117"/>
    <x v="98"/>
    <n v="2156"/>
    <n v="1131"/>
    <n v="161.69999999999999"/>
    <n v="129.35999999999999"/>
    <n v="129.35999999999999"/>
  </r>
  <r>
    <x v="1"/>
    <n v="117"/>
    <x v="99"/>
    <n v="2159"/>
    <n v="1134"/>
    <n v="161.92500000000001"/>
    <n v="129.54000000000002"/>
    <n v="129.54000000000002"/>
  </r>
  <r>
    <x v="1"/>
    <n v="117"/>
    <x v="100"/>
    <n v="2164"/>
    <n v="1131"/>
    <n v="162.30000000000001"/>
    <n v="129.84"/>
    <n v="129.84"/>
  </r>
  <r>
    <x v="1"/>
    <n v="117"/>
    <x v="101"/>
    <n v="2165"/>
    <n v="1133"/>
    <n v="162.375"/>
    <n v="129.9"/>
    <n v="129.9"/>
  </r>
  <r>
    <x v="1"/>
    <n v="117"/>
    <x v="102"/>
    <n v="2162"/>
    <n v="1130"/>
    <n v="162.15"/>
    <n v="129.72"/>
    <n v="129.72"/>
  </r>
  <r>
    <x v="1"/>
    <n v="117"/>
    <x v="103"/>
    <n v="2157"/>
    <n v="1129"/>
    <n v="161.77500000000001"/>
    <n v="129.42000000000002"/>
    <n v="129.42000000000002"/>
  </r>
  <r>
    <x v="1"/>
    <n v="117"/>
    <x v="104"/>
    <n v="2154"/>
    <n v="1131"/>
    <n v="161.55000000000001"/>
    <n v="129.24"/>
    <n v="129.24"/>
  </r>
  <r>
    <x v="1"/>
    <n v="117"/>
    <x v="105"/>
    <n v="2156"/>
    <n v="1131"/>
    <n v="161.69999999999999"/>
    <n v="129.35999999999999"/>
    <n v="129.35999999999999"/>
  </r>
  <r>
    <x v="1"/>
    <n v="117"/>
    <x v="106"/>
    <n v="2160"/>
    <n v="1129"/>
    <n v="162"/>
    <n v="129.6"/>
    <n v="129.6"/>
  </r>
  <r>
    <x v="1"/>
    <n v="117"/>
    <x v="107"/>
    <n v="2164"/>
    <n v="1132"/>
    <n v="162.30000000000001"/>
    <n v="129.84"/>
    <n v="129.84"/>
  </r>
  <r>
    <x v="1"/>
    <n v="117"/>
    <x v="108"/>
    <n v="2164"/>
    <n v="1131"/>
    <n v="162.30000000000001"/>
    <n v="129.84"/>
    <n v="129.84"/>
  </r>
  <r>
    <x v="1"/>
    <n v="117"/>
    <x v="109"/>
    <n v="2160"/>
    <n v="1131"/>
    <n v="162"/>
    <n v="129.6"/>
    <n v="129.6"/>
  </r>
  <r>
    <x v="1"/>
    <n v="117"/>
    <x v="110"/>
    <n v="2157"/>
    <n v="1131"/>
    <n v="161.77500000000001"/>
    <n v="129.42000000000002"/>
    <n v="129.42000000000002"/>
  </r>
  <r>
    <x v="1"/>
    <n v="117"/>
    <x v="111"/>
    <n v="2154"/>
    <n v="1131"/>
    <n v="161.55000000000001"/>
    <n v="129.24"/>
    <n v="129.24"/>
  </r>
  <r>
    <x v="1"/>
    <n v="117"/>
    <x v="112"/>
    <n v="2157"/>
    <n v="1131"/>
    <n v="161.77500000000001"/>
    <n v="129.42000000000002"/>
    <n v="129.42000000000002"/>
  </r>
  <r>
    <x v="1"/>
    <n v="117"/>
    <x v="113"/>
    <n v="2160"/>
    <n v="1132"/>
    <n v="162"/>
    <n v="129.6"/>
    <n v="129.6"/>
  </r>
  <r>
    <x v="1"/>
    <n v="117"/>
    <x v="114"/>
    <n v="2164"/>
    <n v="1132"/>
    <n v="162.30000000000001"/>
    <n v="129.84"/>
    <n v="129.84"/>
  </r>
  <r>
    <x v="1"/>
    <n v="117"/>
    <x v="115"/>
    <n v="2165"/>
    <n v="1131"/>
    <n v="162.375"/>
    <n v="129.9"/>
    <n v="129.9"/>
  </r>
  <r>
    <x v="1"/>
    <n v="117"/>
    <x v="116"/>
    <n v="2163"/>
    <n v="1130"/>
    <n v="162.22499999999999"/>
    <n v="129.78"/>
    <n v="129.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I1:L43" firstHeaderRow="1" firstDataRow="2" firstDataCol="1"/>
  <pivotFields count="7">
    <pivotField axis="axisCol" showAll="0">
      <items count="3">
        <item x="0"/>
        <item x="1"/>
        <item t="default"/>
      </items>
    </pivotField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showAll="0" defaultSubtotal="0"/>
    <pivotField showAll="0" defaultSubtotal="0"/>
    <pivotField dataField="1" showAll="0" defaultSubtotal="0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ProcPwr" fld="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gridDropZones="1" multipleFieldFilters="0">
  <location ref="J1:L123" firstHeaderRow="1" firstDataRow="2" firstDataCol="1"/>
  <pivotFields count="8">
    <pivotField axis="axisCol" showAll="0">
      <items count="3">
        <item x="1"/>
        <item x="0"/>
        <item t="default"/>
      </items>
    </pivotField>
    <pivotField showAll="0"/>
    <pivotField axis="axisRow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Fields count="1">
    <field x="0"/>
  </colFields>
  <colItems count="2">
    <i>
      <x/>
    </i>
    <i>
      <x v="1"/>
    </i>
  </colItems>
  <dataFields count="1">
    <dataField name="Sum of ProcPwr" fld="7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gridDropZones="1" multipleFieldFilters="0">
  <location ref="J1:L345" firstHeaderRow="1" firstDataRow="2" firstDataCol="1"/>
  <pivotFields count="8">
    <pivotField axis="axisCol" showAll="0">
      <items count="3">
        <item x="1"/>
        <item x="0"/>
        <item t="default"/>
      </items>
    </pivotField>
    <pivotField showAll="0"/>
    <pivotField axis="axisRow" showAll="0">
      <items count="3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3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 t="grand">
      <x/>
    </i>
  </rowItems>
  <colFields count="1">
    <field x="0"/>
  </colFields>
  <colItems count="2">
    <i>
      <x/>
    </i>
    <i>
      <x v="1"/>
    </i>
  </colItems>
  <dataFields count="1">
    <dataField name="Sum of ProcPwr" fld="7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gridDropZones="1" multipleFieldFilters="0">
  <location ref="J1:L122" firstHeaderRow="1" firstDataRow="2" firstDataCol="1"/>
  <pivotFields count="8">
    <pivotField axis="axisCol" showAll="0">
      <items count="3">
        <item x="1"/>
        <item x="0"/>
        <item t="default"/>
      </items>
    </pivotField>
    <pivotField showAll="0"/>
    <pivotField axis="axisRow" showAll="0">
      <items count="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1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Fields count="1">
    <field x="0"/>
  </colFields>
  <colItems count="2">
    <i>
      <x/>
    </i>
    <i>
      <x v="1"/>
    </i>
  </colItems>
  <dataFields count="1">
    <dataField name="Sum of ProcPwr" fld="7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J1:L25" firstHeaderRow="1" firstDataRow="2" firstDataCol="1"/>
  <pivotFields count="8">
    <pivotField axis="axisCol" showAll="0">
      <items count="3">
        <item x="0"/>
        <item x="1"/>
        <item t="default"/>
      </items>
    </pivotField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0"/>
  </colFields>
  <colItems count="2">
    <i>
      <x/>
    </i>
    <i>
      <x v="1"/>
    </i>
  </colItems>
  <dataFields count="1">
    <dataField name="Average of ProcPwr" fld="7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I1:L51" firstHeaderRow="1" firstDataRow="2" firstDataCol="1"/>
  <pivotFields count="7">
    <pivotField axis="axisCol" showAll="0">
      <items count="3">
        <item x="0"/>
        <item x="1"/>
        <item t="default"/>
      </items>
    </pivotField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ProcPwr" fld="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gridDropZones="1" multipleFieldFilters="0">
  <location ref="J1:L120" firstHeaderRow="1" firstDataRow="2" firstDataCol="1"/>
  <pivotFields count="8">
    <pivotField axis="axisCol" showAll="0">
      <items count="3">
        <item x="0"/>
        <item x="1"/>
        <item t="default"/>
      </items>
    </pivotField>
    <pivotField showAll="0"/>
    <pivotField axis="axisRow" showAll="0">
      <items count="1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1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 t="grand">
      <x/>
    </i>
  </rowItems>
  <colFields count="1">
    <field x="0"/>
  </colFields>
  <colItems count="2">
    <i>
      <x/>
    </i>
    <i>
      <x v="1"/>
    </i>
  </colItems>
  <dataFields count="1">
    <dataField name="Sum of ProcPwr" fld="7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I1:L64" firstHeaderRow="1" firstDataRow="2" firstDataCol="1"/>
  <pivotFields count="7">
    <pivotField axis="axisCol" showAll="0">
      <items count="3">
        <item x="0"/>
        <item x="1"/>
        <item t="default"/>
      </items>
    </pivotField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ProcPwr" fld="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gridDropZones="1" multipleFieldFilters="0">
  <location ref="I1:K116" firstHeaderRow="1" firstDataRow="2" firstDataCol="1"/>
  <pivotFields count="7">
    <pivotField axis="axisCol" showAll="0">
      <items count="3">
        <item x="0"/>
        <item x="1"/>
        <item t="default"/>
      </items>
    </pivotField>
    <pivotField axis="axisRow" showAll="0">
      <items count="1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1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 t="grand">
      <x/>
    </i>
  </rowItems>
  <colFields count="1">
    <field x="0"/>
  </colFields>
  <colItems count="2">
    <i>
      <x/>
    </i>
    <i>
      <x v="1"/>
    </i>
  </colItems>
  <dataFields count="1">
    <dataField name="Sum of ProcPwr" fld="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11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gridDropZones="1" multipleFieldFilters="0">
  <location ref="I1:K138" firstHeaderRow="1" firstDataRow="2" firstDataCol="1"/>
  <pivotFields count="7">
    <pivotField axis="axisCol" showAll="0">
      <items count="3">
        <item x="1"/>
        <item x="0"/>
        <item t="default"/>
      </items>
    </pivotField>
    <pivotField axis="axisRow" showAll="0">
      <items count="1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1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 t="grand">
      <x/>
    </i>
  </rowItems>
  <colFields count="1">
    <field x="0"/>
  </colFields>
  <colItems count="2">
    <i>
      <x/>
    </i>
    <i>
      <x v="1"/>
    </i>
  </colItems>
  <dataFields count="1">
    <dataField name="Sum of ProcPwr" fld="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12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gridDropZones="1" multipleFieldFilters="0">
  <location ref="I1:K57" firstHeaderRow="1" firstDataRow="2" firstDataCol="1"/>
  <pivotFields count="7">
    <pivotField axis="axisCol" showAll="0">
      <items count="3">
        <item x="0"/>
        <item x="1"/>
        <item t="default"/>
      </items>
    </pivotField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0"/>
  </colFields>
  <colItems count="2">
    <i>
      <x/>
    </i>
    <i>
      <x v="1"/>
    </i>
  </colItems>
  <dataFields count="1">
    <dataField name="Sum of ProcPwr" fld="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gridDropZones="1" multipleFieldFilters="0">
  <location ref="K1:M89" firstHeaderRow="1" firstDataRow="2" firstDataCol="1"/>
  <pivotFields count="9">
    <pivotField axis="axisCol" showAll="0">
      <items count="3">
        <item x="1"/>
        <item x="0"/>
        <item t="default"/>
      </items>
    </pivotField>
    <pivotField showAll="0"/>
    <pivotField axis="axisRow" showAl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Fields count="1">
    <field x="0"/>
  </colFields>
  <colItems count="2">
    <i>
      <x/>
    </i>
    <i>
      <x v="1"/>
    </i>
  </colItems>
  <dataFields count="1">
    <dataField name="Sum of ProcPwr" fld="8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gridDropZones="1" multipleFieldFilters="0">
  <location ref="J1:M259" firstHeaderRow="1" firstDataRow="2" firstDataCol="1"/>
  <pivotFields count="8">
    <pivotField axis="axisCol" showAll="0">
      <items count="4">
        <item x="1"/>
        <item x="0"/>
        <item x="2"/>
        <item t="default"/>
      </items>
    </pivotField>
    <pivotField showAll="0"/>
    <pivotField axis="axisRow" showAll="0">
      <items count="2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2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Sum of ProcPwr" fld="7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abSelected="1" showRuler="0" topLeftCell="A67" zoomScale="150" zoomScaleNormal="150" zoomScalePageLayoutView="150" workbookViewId="0">
      <pane xSplit="2" topLeftCell="U1" activePane="topRight" state="frozenSplit"/>
      <selection pane="topRight" activeCell="W80" sqref="W80"/>
    </sheetView>
  </sheetViews>
  <sheetFormatPr baseColWidth="10" defaultRowHeight="15" x14ac:dyDescent="0"/>
  <cols>
    <col min="1" max="1" width="2.1640625" customWidth="1"/>
    <col min="2" max="2" width="10.1640625" customWidth="1"/>
    <col min="3" max="3" width="6.33203125" customWidth="1"/>
    <col min="5" max="5" width="10.83203125" style="4"/>
  </cols>
  <sheetData>
    <row r="1" spans="1:26">
      <c r="A1" t="s">
        <v>50</v>
      </c>
      <c r="D1" t="s">
        <v>24</v>
      </c>
      <c r="E1" s="4" t="s">
        <v>27</v>
      </c>
      <c r="F1" t="s">
        <v>68</v>
      </c>
      <c r="G1" t="s">
        <v>35</v>
      </c>
      <c r="H1">
        <f>idlestress!$O$3</f>
        <v>106.47510000000003</v>
      </c>
      <c r="L1" t="s">
        <v>69</v>
      </c>
      <c r="M1" t="s">
        <v>68</v>
      </c>
      <c r="N1" t="s">
        <v>70</v>
      </c>
      <c r="O1" t="s">
        <v>59</v>
      </c>
      <c r="P1" t="s">
        <v>71</v>
      </c>
      <c r="Q1" t="s">
        <v>72</v>
      </c>
    </row>
    <row r="2" spans="1:26">
      <c r="B2" t="s">
        <v>28</v>
      </c>
      <c r="C2" t="s">
        <v>67</v>
      </c>
      <c r="D2" s="7">
        <f>namd!P3</f>
        <v>131.62116279069772</v>
      </c>
      <c r="E2" s="4">
        <f>namd!R3</f>
        <v>-0.13607764355417507</v>
      </c>
      <c r="F2">
        <f>M2</f>
        <v>3078</v>
      </c>
      <c r="H2">
        <f>D2-$H$1</f>
        <v>25.146062790697698</v>
      </c>
      <c r="I2">
        <f>D3-$H$1</f>
        <v>7.235365116279084</v>
      </c>
      <c r="J2">
        <f>(H2-I2)/H2</f>
        <v>0.71226648177480623</v>
      </c>
      <c r="L2" s="9">
        <v>11319.420000000004</v>
      </c>
      <c r="M2">
        <f>SUM(P2,Q2)</f>
        <v>3078</v>
      </c>
      <c r="N2" s="7">
        <f t="shared" ref="N2:N11" si="0">(L2*M2)/1000000</f>
        <v>34.841174760000015</v>
      </c>
      <c r="O2" s="8">
        <f>(M2*N2)/10000</f>
        <v>10.724113591128004</v>
      </c>
      <c r="P2">
        <v>858</v>
      </c>
      <c r="Q2">
        <v>2220</v>
      </c>
    </row>
    <row r="3" spans="1:26">
      <c r="C3" t="s">
        <v>62</v>
      </c>
      <c r="D3" s="7">
        <f>namd!Q3</f>
        <v>113.71046511627911</v>
      </c>
      <c r="F3">
        <f t="shared" ref="F3:F11" si="1">M3</f>
        <v>3088</v>
      </c>
      <c r="L3" s="9">
        <v>9779.100000000004</v>
      </c>
      <c r="M3">
        <f t="shared" ref="M3:M11" si="2">SUM(P3,Q3)</f>
        <v>3088</v>
      </c>
      <c r="N3" s="7">
        <f t="shared" si="0"/>
        <v>30.197860800000011</v>
      </c>
      <c r="O3" s="8">
        <f t="shared" ref="O3:O11" si="3">(M3*N3)/10000</f>
        <v>9.3250994150400039</v>
      </c>
      <c r="P3">
        <v>858</v>
      </c>
      <c r="Q3">
        <v>2230</v>
      </c>
    </row>
    <row r="4" spans="1:26">
      <c r="B4" t="s">
        <v>29</v>
      </c>
      <c r="C4" t="s">
        <v>67</v>
      </c>
      <c r="D4" s="7">
        <f>milc!P3</f>
        <v>250.17937499999996</v>
      </c>
      <c r="E4" s="4">
        <f>milc!R3</f>
        <v>-0.51309152825704685</v>
      </c>
      <c r="F4">
        <f t="shared" si="1"/>
        <v>4770</v>
      </c>
      <c r="H4">
        <f>D4-$H$1</f>
        <v>143.70427499999994</v>
      </c>
      <c r="I4">
        <f>D5-$H$1</f>
        <v>15.339357142857139</v>
      </c>
      <c r="J4">
        <f t="shared" ref="J4:J10" si="4">(H4-I4)/H4</f>
        <v>0.89325747516657295</v>
      </c>
      <c r="L4">
        <v>32022.959999999995</v>
      </c>
      <c r="M4">
        <f t="shared" si="2"/>
        <v>4770</v>
      </c>
      <c r="N4" s="7">
        <f t="shared" si="0"/>
        <v>152.74951919999998</v>
      </c>
      <c r="O4" s="8">
        <f t="shared" si="3"/>
        <v>72.861520658399996</v>
      </c>
      <c r="P4">
        <v>2110</v>
      </c>
      <c r="Q4">
        <v>2660</v>
      </c>
    </row>
    <row r="5" spans="1:26">
      <c r="C5" t="s">
        <v>62</v>
      </c>
      <c r="D5" s="7">
        <f>milc!Q3</f>
        <v>121.81445714285717</v>
      </c>
      <c r="F5">
        <f t="shared" si="1"/>
        <v>4830</v>
      </c>
      <c r="L5">
        <v>25581.036000000004</v>
      </c>
      <c r="M5">
        <f t="shared" si="2"/>
        <v>4830</v>
      </c>
      <c r="N5" s="7">
        <f t="shared" si="0"/>
        <v>123.55640388000002</v>
      </c>
      <c r="O5" s="8">
        <f t="shared" si="3"/>
        <v>59.677743074040009</v>
      </c>
      <c r="P5">
        <v>2180</v>
      </c>
      <c r="Q5">
        <v>2650</v>
      </c>
    </row>
    <row r="6" spans="1:26">
      <c r="B6" t="s">
        <v>30</v>
      </c>
      <c r="C6" t="s">
        <v>67</v>
      </c>
      <c r="D6" s="7">
        <f>mcf!O3</f>
        <v>252.97785123966938</v>
      </c>
      <c r="E6" s="4">
        <f>mcf!Q3</f>
        <v>-4.8083137820646882E-2</v>
      </c>
      <c r="F6">
        <f t="shared" si="1"/>
        <v>2410</v>
      </c>
      <c r="H6">
        <f>D6-$H$1</f>
        <v>146.50275123966935</v>
      </c>
      <c r="I6">
        <f>D7-$H$1</f>
        <v>134.33878235294122</v>
      </c>
      <c r="J6">
        <f t="shared" si="4"/>
        <v>8.3028945079868396E-2</v>
      </c>
      <c r="L6">
        <v>15305.159999999998</v>
      </c>
      <c r="M6">
        <f t="shared" si="2"/>
        <v>2410</v>
      </c>
      <c r="N6" s="7">
        <f t="shared" si="0"/>
        <v>36.885435599999994</v>
      </c>
      <c r="O6" s="8">
        <f t="shared" si="3"/>
        <v>8.8893899795999989</v>
      </c>
      <c r="P6">
        <v>1020</v>
      </c>
      <c r="Q6">
        <v>1390</v>
      </c>
    </row>
    <row r="7" spans="1:26">
      <c r="C7" t="s">
        <v>62</v>
      </c>
      <c r="D7" s="7">
        <f>mcf!P3</f>
        <v>240.81388235294125</v>
      </c>
      <c r="F7">
        <f t="shared" si="1"/>
        <v>2390</v>
      </c>
      <c r="L7">
        <v>12281.508000000003</v>
      </c>
      <c r="M7">
        <f t="shared" si="2"/>
        <v>2390</v>
      </c>
      <c r="N7" s="7">
        <f t="shared" si="0"/>
        <v>29.352804120000009</v>
      </c>
      <c r="O7" s="8">
        <f t="shared" si="3"/>
        <v>7.015320184680002</v>
      </c>
      <c r="P7">
        <v>1010</v>
      </c>
      <c r="Q7">
        <v>1380</v>
      </c>
    </row>
    <row r="8" spans="1:26">
      <c r="B8" t="s">
        <v>31</v>
      </c>
      <c r="C8" t="s">
        <v>67</v>
      </c>
      <c r="D8" s="7">
        <f>libquantum!O3</f>
        <v>124.46746987951798</v>
      </c>
      <c r="E8" s="4">
        <f>libquantum!Q3</f>
        <v>-1.4871141267558285E-2</v>
      </c>
      <c r="F8">
        <f t="shared" si="1"/>
        <v>5960</v>
      </c>
      <c r="H8">
        <f>D8-$H$1</f>
        <v>17.992369879517952</v>
      </c>
      <c r="I8">
        <f>D9-$H$1</f>
        <v>16.141396551724085</v>
      </c>
      <c r="J8">
        <f t="shared" si="4"/>
        <v>0.10287545999712726</v>
      </c>
      <c r="L8">
        <v>42578.039999999972</v>
      </c>
      <c r="M8">
        <f t="shared" si="2"/>
        <v>5960</v>
      </c>
      <c r="N8" s="7">
        <f t="shared" si="0"/>
        <v>253.76511839999984</v>
      </c>
      <c r="O8" s="8">
        <f t="shared" si="3"/>
        <v>151.24401056639991</v>
      </c>
      <c r="P8">
        <v>2920</v>
      </c>
      <c r="Q8">
        <v>3040</v>
      </c>
      <c r="W8" t="s">
        <v>62</v>
      </c>
      <c r="X8" t="s">
        <v>63</v>
      </c>
      <c r="Y8" t="s">
        <v>64</v>
      </c>
      <c r="Z8" t="s">
        <v>65</v>
      </c>
    </row>
    <row r="9" spans="1:26">
      <c r="C9" t="s">
        <v>62</v>
      </c>
      <c r="D9" s="7">
        <f>libquantum!P3</f>
        <v>122.61649655172411</v>
      </c>
      <c r="F9">
        <f t="shared" si="1"/>
        <v>5950</v>
      </c>
      <c r="L9">
        <v>35558.783999999992</v>
      </c>
      <c r="M9">
        <f t="shared" si="2"/>
        <v>5950</v>
      </c>
      <c r="N9" s="7">
        <f t="shared" si="0"/>
        <v>211.57476479999994</v>
      </c>
      <c r="O9" s="8">
        <f t="shared" si="3"/>
        <v>125.88698505599997</v>
      </c>
      <c r="P9">
        <v>2910</v>
      </c>
      <c r="Q9">
        <v>3040</v>
      </c>
    </row>
    <row r="10" spans="1:26">
      <c r="B10" t="s">
        <v>32</v>
      </c>
      <c r="C10" t="s">
        <v>67</v>
      </c>
      <c r="D10" s="7">
        <f>hmmer!O3</f>
        <v>132.34636363636349</v>
      </c>
      <c r="E10" s="4">
        <f>hmmer!Q3</f>
        <v>0.70105315940954016</v>
      </c>
      <c r="F10">
        <f t="shared" si="1"/>
        <v>4820</v>
      </c>
      <c r="H10">
        <f>D10-$H$1</f>
        <v>25.871263636363466</v>
      </c>
      <c r="I10">
        <f>D11-$H$1</f>
        <v>118.65309999999997</v>
      </c>
      <c r="J10">
        <f t="shared" si="4"/>
        <v>-3.5862893157343345</v>
      </c>
      <c r="L10">
        <f>hmmer!K122</f>
        <v>14954.819999999983</v>
      </c>
      <c r="M10">
        <f t="shared" si="2"/>
        <v>4820</v>
      </c>
      <c r="N10" s="7">
        <f t="shared" si="0"/>
        <v>72.08223239999991</v>
      </c>
      <c r="O10" s="8">
        <f t="shared" si="3"/>
        <v>34.743636016799961</v>
      </c>
      <c r="P10">
        <v>1180</v>
      </c>
      <c r="Q10">
        <v>3640</v>
      </c>
      <c r="W10">
        <v>4.8</v>
      </c>
      <c r="X10">
        <v>3.5</v>
      </c>
      <c r="Y10">
        <v>4.5</v>
      </c>
      <c r="Z10">
        <v>6</v>
      </c>
    </row>
    <row r="11" spans="1:26">
      <c r="C11" t="s">
        <v>62</v>
      </c>
      <c r="D11" s="7">
        <f>hmmer!P3</f>
        <v>225.12819999999999</v>
      </c>
      <c r="F11">
        <f t="shared" si="1"/>
        <v>4820</v>
      </c>
      <c r="L11">
        <f>hmmer!L122</f>
        <v>13507.691999999999</v>
      </c>
      <c r="M11">
        <f t="shared" si="2"/>
        <v>4820</v>
      </c>
      <c r="N11" s="7">
        <f t="shared" si="0"/>
        <v>65.107075440000003</v>
      </c>
      <c r="O11" s="8">
        <f t="shared" si="3"/>
        <v>31.38161036208</v>
      </c>
      <c r="P11">
        <v>1180</v>
      </c>
      <c r="Q11">
        <v>3640</v>
      </c>
    </row>
    <row r="12" spans="1:26">
      <c r="A12" t="s">
        <v>51</v>
      </c>
      <c r="R12" t="s">
        <v>62</v>
      </c>
      <c r="S12" t="s">
        <v>60</v>
      </c>
      <c r="T12" t="s">
        <v>61</v>
      </c>
      <c r="U12" t="s">
        <v>58</v>
      </c>
      <c r="V12" t="s">
        <v>59</v>
      </c>
    </row>
    <row r="13" spans="1:26">
      <c r="B13" t="s">
        <v>66</v>
      </c>
      <c r="C13" t="s">
        <v>67</v>
      </c>
      <c r="D13" s="7">
        <f>blackscholes!P3</f>
        <v>130.13538461538465</v>
      </c>
      <c r="E13" s="4">
        <f>(D14-D13)/D14</f>
        <v>-0.15956571804573197</v>
      </c>
      <c r="F13">
        <f>(6*60)+5.25</f>
        <v>365.25</v>
      </c>
      <c r="H13">
        <f>D14-$H$1</f>
        <v>5.7525923076922396</v>
      </c>
      <c r="I13">
        <f>D13-$H$1</f>
        <v>23.660284615384626</v>
      </c>
      <c r="J13">
        <f>(H13-I13)/H13</f>
        <v>-3.1129778280561644</v>
      </c>
      <c r="L13">
        <f>5*blackscholes!K43</f>
        <v>26032.800000000007</v>
      </c>
      <c r="M13">
        <f>(6*60)+5.25</f>
        <v>365.25</v>
      </c>
      <c r="N13" s="7">
        <f t="shared" ref="N13:N26" si="5">(L13*M13)/1000000</f>
        <v>9.5084802000000028</v>
      </c>
      <c r="O13" s="8">
        <f>(M13*N13)/10000</f>
        <v>0.34729723930500006</v>
      </c>
      <c r="P13" s="7">
        <f>ABS(N13-N14)</f>
        <v>1.4930998560000059</v>
      </c>
      <c r="Q13" s="5">
        <f>(N13/N14)-1</f>
        <v>0.18627935193589185</v>
      </c>
      <c r="R13" s="5">
        <f>ABS(E13)</f>
        <v>0.15956571804573197</v>
      </c>
      <c r="S13" s="5"/>
      <c r="T13" s="5"/>
      <c r="U13" s="5"/>
      <c r="V13" s="5"/>
    </row>
    <row r="14" spans="1:26">
      <c r="C14" t="s">
        <v>62</v>
      </c>
      <c r="D14" s="7">
        <f>blackscholes!O3</f>
        <v>112.22769230769227</v>
      </c>
      <c r="F14">
        <f>(6*60)+6.26</f>
        <v>366.26</v>
      </c>
      <c r="L14">
        <f>5*blackscholes!J43</f>
        <v>21884.399999999991</v>
      </c>
      <c r="M14">
        <f>(6*60)+6.26</f>
        <v>366.26</v>
      </c>
      <c r="N14" s="7">
        <f t="shared" si="5"/>
        <v>8.0153803439999969</v>
      </c>
      <c r="O14" s="8">
        <f t="shared" ref="O14:O26" si="6">(M14*N14)/10000</f>
        <v>0.29357132047934387</v>
      </c>
      <c r="P14" s="7"/>
      <c r="Q14" s="5"/>
      <c r="R14" s="5"/>
      <c r="S14" s="5"/>
      <c r="T14" s="5"/>
      <c r="U14" s="5"/>
      <c r="V14" s="5"/>
    </row>
    <row r="15" spans="1:26">
      <c r="B15" t="s">
        <v>52</v>
      </c>
      <c r="C15" t="s">
        <v>67</v>
      </c>
      <c r="D15" s="7">
        <f>canneal!O3</f>
        <v>128.82409090909096</v>
      </c>
      <c r="E15" s="4">
        <f>(D16-D15)/D16</f>
        <v>-8.8601322854970674E-2</v>
      </c>
      <c r="F15">
        <f>(7*60)+29.08</f>
        <v>449.08</v>
      </c>
      <c r="H15">
        <f>D16-$H$1</f>
        <v>11.863990909090845</v>
      </c>
      <c r="I15">
        <f>D15-$H$1</f>
        <v>22.348990909090929</v>
      </c>
      <c r="J15">
        <f t="shared" ref="J15:J23" si="7">(H15-I15)/H15</f>
        <v>-0.88376669202990532</v>
      </c>
      <c r="L15">
        <f>5*canneal!K51</f>
        <v>30913.500000000015</v>
      </c>
      <c r="M15">
        <f>(7*60)+29.08</f>
        <v>449.08</v>
      </c>
      <c r="N15" s="7">
        <f t="shared" si="5"/>
        <v>13.882634580000005</v>
      </c>
      <c r="O15" s="8">
        <f t="shared" si="6"/>
        <v>0.62344135371864018</v>
      </c>
      <c r="P15" s="7">
        <f>ABS(N15-N16)</f>
        <v>1.195192962000009</v>
      </c>
      <c r="Q15" s="5">
        <f>(N15/N16)-1</f>
        <v>9.4202834423636528E-2</v>
      </c>
      <c r="R15" s="5">
        <f>ABS(E15)</f>
        <v>8.8601322854970674E-2</v>
      </c>
      <c r="S15" s="5"/>
      <c r="T15" s="5"/>
      <c r="U15" s="5"/>
      <c r="V15" s="5"/>
    </row>
    <row r="16" spans="1:26">
      <c r="C16" t="s">
        <v>62</v>
      </c>
      <c r="D16" s="7">
        <f>canneal!N3</f>
        <v>118.33909090909087</v>
      </c>
      <c r="F16">
        <f>(8*60)+7.33</f>
        <v>487.33</v>
      </c>
      <c r="L16">
        <f>5*canneal!J51</f>
        <v>26034.599999999991</v>
      </c>
      <c r="M16">
        <f>(8*60)+7.33</f>
        <v>487.33</v>
      </c>
      <c r="N16" s="7">
        <f t="shared" si="5"/>
        <v>12.687441617999996</v>
      </c>
      <c r="O16" s="8">
        <f t="shared" si="6"/>
        <v>0.61829709236999375</v>
      </c>
      <c r="P16" s="7"/>
      <c r="Q16" s="5"/>
      <c r="R16" s="5"/>
      <c r="S16" s="5"/>
      <c r="T16" s="5"/>
      <c r="U16" s="5"/>
      <c r="V16" s="5"/>
    </row>
    <row r="17" spans="2:22">
      <c r="B17" t="s">
        <v>54</v>
      </c>
      <c r="C17" t="s">
        <v>67</v>
      </c>
      <c r="D17" s="7">
        <f>ferret!O3</f>
        <v>131.98222222222225</v>
      </c>
      <c r="E17" s="4">
        <f>(D18-D17)/D18</f>
        <v>-0.12777471849305988</v>
      </c>
      <c r="F17">
        <f>(9*60)+44.25</f>
        <v>584.25</v>
      </c>
      <c r="H17">
        <f>D18-$H$1</f>
        <v>10.55378888888886</v>
      </c>
      <c r="I17">
        <f>D17-$H$1</f>
        <v>25.507122222222222</v>
      </c>
      <c r="J17">
        <f>(H17-I17)/H17</f>
        <v>-1.4168687180275501</v>
      </c>
      <c r="L17">
        <f>5*ferret!K64</f>
        <v>40257.900000000009</v>
      </c>
      <c r="M17">
        <f>(9*60)+44.25</f>
        <v>584.25</v>
      </c>
      <c r="N17" s="7">
        <f>(L17*M17)/1000000</f>
        <v>23.520678075000006</v>
      </c>
      <c r="O17" s="8">
        <f>(M17*N17)/10000</f>
        <v>1.3741956165318754</v>
      </c>
      <c r="P17" s="7">
        <f>ABS(N17-N18)</f>
        <v>2.919811185000011</v>
      </c>
      <c r="Q17" s="5">
        <f>(N17/N18)-1</f>
        <v>0.1417324426486799</v>
      </c>
      <c r="R17" s="5">
        <f>ABS(E17)</f>
        <v>0.12777471849305988</v>
      </c>
      <c r="S17" s="5"/>
      <c r="T17" s="5"/>
      <c r="U17" s="5"/>
      <c r="V17" s="5"/>
    </row>
    <row r="18" spans="2:22">
      <c r="C18" t="s">
        <v>62</v>
      </c>
      <c r="D18" s="7">
        <f>ferret!N3</f>
        <v>117.02888888888889</v>
      </c>
      <c r="F18">
        <f>(10*60)+18.06</f>
        <v>618.05999999999995</v>
      </c>
      <c r="L18">
        <f>5*ferret!J64</f>
        <v>33331.5</v>
      </c>
      <c r="M18">
        <f>(10*60)+18.06</f>
        <v>618.05999999999995</v>
      </c>
      <c r="N18" s="7">
        <f>(L18*M18)/1000000</f>
        <v>20.600866889999995</v>
      </c>
      <c r="O18" s="8">
        <f>(M18*N18)/10000</f>
        <v>1.2732571790033396</v>
      </c>
      <c r="P18" s="7"/>
      <c r="Q18" s="5"/>
      <c r="R18" s="5"/>
      <c r="S18" s="5"/>
      <c r="T18" s="5"/>
      <c r="U18" s="5"/>
      <c r="V18" s="5"/>
    </row>
    <row r="19" spans="2:22">
      <c r="B19" t="s">
        <v>57</v>
      </c>
      <c r="C19" t="s">
        <v>67</v>
      </c>
      <c r="D19" s="7">
        <f>swaptions!N3</f>
        <v>130.79222222222219</v>
      </c>
      <c r="E19" s="4">
        <f>(D20-D19)/D20</f>
        <v>-0.17350387303232995</v>
      </c>
      <c r="F19">
        <f>(9*60)+9.89</f>
        <v>549.89</v>
      </c>
      <c r="H19">
        <f>D20-$H$1</f>
        <v>4.9793444444444077</v>
      </c>
      <c r="I19">
        <f>D19-$H$1</f>
        <v>24.317122222222167</v>
      </c>
      <c r="J19">
        <f t="shared" ref="J19" si="8">(H19-I19)/H19</f>
        <v>-3.8835991350936672</v>
      </c>
      <c r="L19">
        <f>5*swaptions!K57</f>
        <v>35313.899999999987</v>
      </c>
      <c r="M19">
        <f>(9*60)+9.89</f>
        <v>549.89</v>
      </c>
      <c r="N19" s="7">
        <f>(L19*M19)/1000000</f>
        <v>19.418760470999992</v>
      </c>
      <c r="O19" s="8">
        <f>(M19*N19)/10000</f>
        <v>1.0678182195398185</v>
      </c>
      <c r="P19" s="7">
        <f>ABS(N19-N20)</f>
        <v>2.7985622609999936</v>
      </c>
      <c r="Q19" s="5">
        <f>(N19/N20)-1</f>
        <v>0.16838320612302704</v>
      </c>
      <c r="R19" s="5">
        <f>ABS(E19)</f>
        <v>0.17350387303232995</v>
      </c>
      <c r="S19" s="5"/>
      <c r="T19" s="5"/>
      <c r="U19" s="5"/>
      <c r="V19" s="5"/>
    </row>
    <row r="20" spans="2:22">
      <c r="C20" t="s">
        <v>62</v>
      </c>
      <c r="D20" s="7">
        <f>swaptions!M3</f>
        <v>111.45444444444443</v>
      </c>
      <c r="F20">
        <f>(9*60)+12.3</f>
        <v>552.29999999999995</v>
      </c>
      <c r="L20">
        <f>5*swaptions!J57</f>
        <v>30092.699999999997</v>
      </c>
      <c r="M20">
        <f>(9*60)+12.3</f>
        <v>552.29999999999995</v>
      </c>
      <c r="N20" s="7">
        <f>(L20*M20)/1000000</f>
        <v>16.620198209999998</v>
      </c>
      <c r="O20" s="8">
        <f>(M20*N20)/10000</f>
        <v>0.91793354713829978</v>
      </c>
    </row>
    <row r="21" spans="2:22">
      <c r="B21" t="s">
        <v>53</v>
      </c>
      <c r="C21" t="s">
        <v>67</v>
      </c>
      <c r="D21" s="7">
        <f>facesim!O3</f>
        <v>129.63743589743589</v>
      </c>
      <c r="E21" s="4">
        <f>(D22-D21)/D22</f>
        <v>-8.8279728107035702E-2</v>
      </c>
      <c r="F21">
        <f>(18*60)+55.43</f>
        <v>1135.43</v>
      </c>
      <c r="H21">
        <f>D22-$H$1</f>
        <v>12.646328571428484</v>
      </c>
      <c r="I21">
        <f>D21-$H$1</f>
        <v>23.162335897435867</v>
      </c>
      <c r="J21">
        <f t="shared" si="7"/>
        <v>-0.83154626788409725</v>
      </c>
      <c r="L21">
        <f>5*facesim!L120</f>
        <v>75837.899999999994</v>
      </c>
      <c r="M21">
        <f>(18*60)+55.43</f>
        <v>1135.43</v>
      </c>
      <c r="N21" s="7">
        <f t="shared" si="5"/>
        <v>86.108626796999985</v>
      </c>
      <c r="O21" s="8">
        <f t="shared" si="6"/>
        <v>9.777031812411769</v>
      </c>
      <c r="P21" s="7">
        <f>ABS(N21-N22)</f>
        <v>8.1163015170000108</v>
      </c>
      <c r="Q21" s="5">
        <f>(N21/N22)-1</f>
        <v>0.10406538704752943</v>
      </c>
      <c r="R21" s="5">
        <f>ABS(E21)</f>
        <v>8.8279728107035702E-2</v>
      </c>
      <c r="S21" s="5">
        <v>0.05</v>
      </c>
      <c r="T21" s="5">
        <v>0.03</v>
      </c>
      <c r="U21" s="5">
        <v>0.3</v>
      </c>
      <c r="V21" s="5">
        <v>0.3</v>
      </c>
    </row>
    <row r="22" spans="2:22">
      <c r="C22" t="s">
        <v>62</v>
      </c>
      <c r="D22" s="7">
        <f>facesim!N3</f>
        <v>119.12142857142851</v>
      </c>
      <c r="F22">
        <f>(19*60)+29.16</f>
        <v>1169.1600000000001</v>
      </c>
      <c r="L22">
        <f>5*facesim!K120</f>
        <v>66707.999999999971</v>
      </c>
      <c r="M22">
        <f>(19*60)+29.16</f>
        <v>1169.1600000000001</v>
      </c>
      <c r="N22" s="7">
        <f t="shared" si="5"/>
        <v>77.992325279999974</v>
      </c>
      <c r="O22" s="8">
        <f t="shared" si="6"/>
        <v>9.1185507024364778</v>
      </c>
      <c r="P22" s="7"/>
      <c r="Q22" s="5"/>
      <c r="R22" s="5"/>
      <c r="S22" s="5"/>
      <c r="T22" s="5"/>
      <c r="U22" s="5"/>
      <c r="V22" s="5"/>
    </row>
    <row r="23" spans="2:22">
      <c r="B23" t="s">
        <v>55</v>
      </c>
      <c r="C23" t="s">
        <v>67</v>
      </c>
      <c r="D23" s="7">
        <f>freqmine!N3</f>
        <v>131.61837837837845</v>
      </c>
      <c r="E23" s="4">
        <f>(D24-D23)/D24</f>
        <v>-0.15649386116982189</v>
      </c>
      <c r="F23">
        <f>(18*60)+42.06</f>
        <v>1122.06</v>
      </c>
      <c r="H23">
        <f>D24-$H$1</f>
        <v>7.3330081081080749</v>
      </c>
      <c r="I23">
        <f>D23-$H$1</f>
        <v>25.143278378378426</v>
      </c>
      <c r="J23">
        <f t="shared" si="7"/>
        <v>-2.4287809324222094</v>
      </c>
      <c r="L23">
        <f>5*freqmine!K116</f>
        <v>74365.200000000041</v>
      </c>
      <c r="M23">
        <f>(18*60)+42.06</f>
        <v>1122.06</v>
      </c>
      <c r="N23" s="7">
        <f t="shared" si="5"/>
        <v>83.442216312000042</v>
      </c>
      <c r="O23" s="8">
        <f t="shared" si="6"/>
        <v>9.3627173235042758</v>
      </c>
      <c r="P23" s="7">
        <f>ABS(N23-N24)</f>
        <v>11.336659617000052</v>
      </c>
      <c r="Q23" s="5">
        <f>(N23/N24)-1</f>
        <v>0.15722310646533244</v>
      </c>
      <c r="R23" s="5">
        <f>ABS(E23)</f>
        <v>0.15649386116982189</v>
      </c>
      <c r="S23" s="5"/>
      <c r="T23" s="5"/>
      <c r="U23" s="5"/>
      <c r="V23" s="5"/>
    </row>
    <row r="24" spans="2:22">
      <c r="C24" t="s">
        <v>62</v>
      </c>
      <c r="D24" s="7">
        <f>freqmine!M3</f>
        <v>113.8081081081081</v>
      </c>
      <c r="F24">
        <f>(19*60)+1.57</f>
        <v>1141.57</v>
      </c>
      <c r="L24">
        <f>5*freqmine!J116</f>
        <v>63163.499999999993</v>
      </c>
      <c r="M24">
        <f>(19*60)+1.57</f>
        <v>1141.57</v>
      </c>
      <c r="N24" s="7">
        <f t="shared" si="5"/>
        <v>72.10555669499999</v>
      </c>
      <c r="O24" s="8">
        <f t="shared" si="6"/>
        <v>8.2313540356311137</v>
      </c>
      <c r="P24" s="7"/>
      <c r="Q24" s="5"/>
      <c r="R24" s="5"/>
      <c r="S24" s="5"/>
      <c r="T24" s="5"/>
      <c r="U24" s="5"/>
      <c r="V24" s="5"/>
    </row>
    <row r="25" spans="2:22">
      <c r="B25" t="s">
        <v>56</v>
      </c>
      <c r="C25" t="s">
        <v>67</v>
      </c>
      <c r="D25" s="7">
        <f>streamcluster!N3</f>
        <v>127.12133333333331</v>
      </c>
      <c r="E25" s="4">
        <f>(D26-D25)/D26</f>
        <v>-2.5011994809778601E-2</v>
      </c>
      <c r="F25">
        <f>(16*60)+30.38</f>
        <v>990.38</v>
      </c>
      <c r="H25">
        <f>D26-$H$1</f>
        <v>17.544261702127613</v>
      </c>
      <c r="I25">
        <f>D25-$H$1</f>
        <v>20.646233333333285</v>
      </c>
      <c r="J25">
        <f>(H25-I25)/H25</f>
        <v>-0.17680833105843899</v>
      </c>
      <c r="L25">
        <f>5*streamcluster!K138</f>
        <v>85806.9</v>
      </c>
      <c r="M25">
        <f>(16*60)+30.38</f>
        <v>990.38</v>
      </c>
      <c r="N25" s="7">
        <f t="shared" si="5"/>
        <v>84.981437621999987</v>
      </c>
      <c r="O25" s="8">
        <f t="shared" si="6"/>
        <v>8.4163916192076336</v>
      </c>
      <c r="P25" s="7">
        <f>ABS(N25-N26)</f>
        <v>5.5269825210000079</v>
      </c>
      <c r="Q25" s="5">
        <f>(N25/N26)-1</f>
        <v>6.9561644013218515E-2</v>
      </c>
      <c r="R25" s="5">
        <f>ABS(E25)</f>
        <v>2.5011994809778601E-2</v>
      </c>
      <c r="S25" s="5"/>
      <c r="T25" s="5"/>
      <c r="U25" s="5"/>
      <c r="V25" s="5"/>
    </row>
    <row r="26" spans="2:22">
      <c r="C26" t="s">
        <v>62</v>
      </c>
      <c r="D26" s="7">
        <f>streamcluster!M3</f>
        <v>124.01936170212764</v>
      </c>
      <c r="F26">
        <f>(22*60)+43.11</f>
        <v>1363.11</v>
      </c>
      <c r="L26">
        <f>5*streamcluster!J138</f>
        <v>58289.099999999991</v>
      </c>
      <c r="M26">
        <f>(22*60)+43.11</f>
        <v>1363.11</v>
      </c>
      <c r="N26" s="7">
        <f t="shared" si="5"/>
        <v>79.454455100999979</v>
      </c>
      <c r="O26" s="8">
        <f t="shared" si="6"/>
        <v>10.830516229272407</v>
      </c>
      <c r="P26" s="7"/>
      <c r="Q26" s="5"/>
      <c r="R26" s="5"/>
      <c r="S26" s="5"/>
      <c r="T26" s="5"/>
      <c r="U26" s="5"/>
      <c r="V26" s="5"/>
    </row>
    <row r="50" spans="5:5">
      <c r="E50"/>
    </row>
    <row r="51" spans="5:5">
      <c r="E51"/>
    </row>
    <row r="52" spans="5:5">
      <c r="E52"/>
    </row>
    <row r="53" spans="5:5">
      <c r="E53"/>
    </row>
    <row r="54" spans="5:5">
      <c r="E54"/>
    </row>
    <row r="55" spans="5:5">
      <c r="E55"/>
    </row>
    <row r="56" spans="5:5">
      <c r="E56"/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6"/>
  <sheetViews>
    <sheetView showRuler="0" topLeftCell="B1" workbookViewId="0">
      <selection activeCell="K259" sqref="K259:L259"/>
    </sheetView>
  </sheetViews>
  <sheetFormatPr baseColWidth="10" defaultRowHeight="15" x14ac:dyDescent="0"/>
  <cols>
    <col min="10" max="10" width="14.5" customWidth="1"/>
    <col min="11" max="11" width="15.83203125" customWidth="1"/>
    <col min="12" max="12" width="15" bestFit="1" customWidth="1"/>
    <col min="13" max="13" width="6.83203125" customWidth="1"/>
    <col min="14" max="14" width="12.1640625" style="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J1" s="1" t="s">
        <v>21</v>
      </c>
      <c r="K1" s="1" t="s">
        <v>22</v>
      </c>
    </row>
    <row r="2" spans="1:18">
      <c r="A2" t="s">
        <v>12</v>
      </c>
      <c r="B2">
        <v>210</v>
      </c>
      <c r="C2">
        <v>0</v>
      </c>
      <c r="D2">
        <v>2022</v>
      </c>
      <c r="E2">
        <v>1138</v>
      </c>
      <c r="F2">
        <f>(D2*0.6)/10</f>
        <v>121.32000000000001</v>
      </c>
      <c r="G2">
        <f>F2*0.8</f>
        <v>97.056000000000012</v>
      </c>
      <c r="H2">
        <f>G2</f>
        <v>97.056000000000012</v>
      </c>
      <c r="J2" s="1" t="s">
        <v>19</v>
      </c>
      <c r="K2" t="s">
        <v>5</v>
      </c>
      <c r="L2" t="s">
        <v>12</v>
      </c>
      <c r="M2" t="s">
        <v>25</v>
      </c>
    </row>
    <row r="3" spans="1:18">
      <c r="A3" t="s">
        <v>12</v>
      </c>
      <c r="B3">
        <v>210</v>
      </c>
      <c r="C3">
        <v>1</v>
      </c>
      <c r="D3">
        <v>2035</v>
      </c>
      <c r="E3">
        <v>1139</v>
      </c>
      <c r="F3">
        <f t="shared" ref="F3:F66" si="0">(D3*0.75)/10</f>
        <v>152.625</v>
      </c>
      <c r="G3">
        <f t="shared" ref="G3:G66" si="1">F3*0.8</f>
        <v>122.10000000000001</v>
      </c>
      <c r="H3">
        <f t="shared" ref="H3:H66" si="2">G3</f>
        <v>122.10000000000001</v>
      </c>
      <c r="J3" s="2">
        <v>0</v>
      </c>
      <c r="K3" s="3">
        <v>126.18</v>
      </c>
      <c r="L3" s="3">
        <v>97.056000000000012</v>
      </c>
      <c r="M3" s="3"/>
      <c r="N3" s="5">
        <f>(L3/K3)-1</f>
        <v>-0.23081312410841648</v>
      </c>
      <c r="P3">
        <f>AVERAGE(K3:K357)</f>
        <v>250.17937499999996</v>
      </c>
      <c r="Q3">
        <f>AVERAGE(L3:L212)</f>
        <v>121.81445714285717</v>
      </c>
      <c r="R3" s="5">
        <f>(Q3/P3)-1</f>
        <v>-0.51309152825704685</v>
      </c>
    </row>
    <row r="4" spans="1:18">
      <c r="A4" t="s">
        <v>12</v>
      </c>
      <c r="B4">
        <v>210</v>
      </c>
      <c r="C4">
        <v>2</v>
      </c>
      <c r="D4">
        <v>2037</v>
      </c>
      <c r="E4">
        <v>1138</v>
      </c>
      <c r="F4">
        <f t="shared" si="0"/>
        <v>152.77500000000001</v>
      </c>
      <c r="G4">
        <f t="shared" si="1"/>
        <v>122.22000000000001</v>
      </c>
      <c r="H4">
        <f t="shared" si="2"/>
        <v>122.22000000000001</v>
      </c>
      <c r="J4" s="2">
        <v>1</v>
      </c>
      <c r="K4" s="3">
        <v>126.24000000000001</v>
      </c>
      <c r="L4" s="3">
        <v>122.10000000000001</v>
      </c>
      <c r="M4" s="3"/>
      <c r="N4" s="5">
        <f t="shared" ref="N4:N67" si="3">(L4/K4)-1</f>
        <v>-3.2794676806083611E-2</v>
      </c>
    </row>
    <row r="5" spans="1:18">
      <c r="A5" t="s">
        <v>12</v>
      </c>
      <c r="B5">
        <v>210</v>
      </c>
      <c r="C5">
        <v>3</v>
      </c>
      <c r="D5">
        <v>2026</v>
      </c>
      <c r="E5">
        <v>1139</v>
      </c>
      <c r="F5">
        <f t="shared" si="0"/>
        <v>151.94999999999999</v>
      </c>
      <c r="G5">
        <f t="shared" si="1"/>
        <v>121.56</v>
      </c>
      <c r="H5">
        <f t="shared" si="2"/>
        <v>121.56</v>
      </c>
      <c r="J5" s="2">
        <v>2</v>
      </c>
      <c r="K5" s="3">
        <v>126.30000000000001</v>
      </c>
      <c r="L5" s="3">
        <v>122.22000000000001</v>
      </c>
      <c r="M5" s="3"/>
      <c r="N5" s="5">
        <f t="shared" si="3"/>
        <v>-3.2304038004750568E-2</v>
      </c>
    </row>
    <row r="6" spans="1:18">
      <c r="A6" t="s">
        <v>12</v>
      </c>
      <c r="B6">
        <v>210</v>
      </c>
      <c r="C6">
        <v>4</v>
      </c>
      <c r="D6">
        <v>2027</v>
      </c>
      <c r="E6">
        <v>1140</v>
      </c>
      <c r="F6">
        <f t="shared" si="0"/>
        <v>152.02500000000001</v>
      </c>
      <c r="G6">
        <f t="shared" si="1"/>
        <v>121.62</v>
      </c>
      <c r="H6">
        <f t="shared" si="2"/>
        <v>121.62</v>
      </c>
      <c r="J6" s="2">
        <v>3</v>
      </c>
      <c r="K6" s="3">
        <v>126.30000000000001</v>
      </c>
      <c r="L6" s="3">
        <v>121.56</v>
      </c>
      <c r="M6" s="3"/>
      <c r="N6" s="5">
        <f t="shared" si="3"/>
        <v>-3.7529691211401484E-2</v>
      </c>
    </row>
    <row r="7" spans="1:18">
      <c r="A7" t="s">
        <v>12</v>
      </c>
      <c r="B7">
        <v>210</v>
      </c>
      <c r="C7">
        <v>5</v>
      </c>
      <c r="D7">
        <v>2028</v>
      </c>
      <c r="E7">
        <v>1138</v>
      </c>
      <c r="F7">
        <f t="shared" si="0"/>
        <v>152.1</v>
      </c>
      <c r="G7">
        <f t="shared" si="1"/>
        <v>121.68</v>
      </c>
      <c r="H7">
        <f t="shared" si="2"/>
        <v>121.68</v>
      </c>
      <c r="J7" s="2">
        <v>4</v>
      </c>
      <c r="K7" s="3">
        <v>126.54000000000002</v>
      </c>
      <c r="L7" s="3">
        <v>121.62</v>
      </c>
      <c r="M7" s="3"/>
      <c r="N7" s="5">
        <f t="shared" si="3"/>
        <v>-3.888098624940739E-2</v>
      </c>
    </row>
    <row r="8" spans="1:18">
      <c r="A8" t="s">
        <v>12</v>
      </c>
      <c r="B8">
        <v>210</v>
      </c>
      <c r="C8">
        <v>6</v>
      </c>
      <c r="D8">
        <v>2030</v>
      </c>
      <c r="E8">
        <v>1140</v>
      </c>
      <c r="F8">
        <f t="shared" si="0"/>
        <v>152.25</v>
      </c>
      <c r="G8">
        <f t="shared" si="1"/>
        <v>121.80000000000001</v>
      </c>
      <c r="H8">
        <f t="shared" si="2"/>
        <v>121.80000000000001</v>
      </c>
      <c r="J8" s="2">
        <v>5</v>
      </c>
      <c r="K8" s="3">
        <v>126.36</v>
      </c>
      <c r="L8" s="3">
        <v>121.68</v>
      </c>
      <c r="M8" s="3"/>
      <c r="N8" s="5">
        <f t="shared" si="3"/>
        <v>-3.7037037037036979E-2</v>
      </c>
    </row>
    <row r="9" spans="1:18">
      <c r="A9" t="s">
        <v>12</v>
      </c>
      <c r="B9">
        <v>210</v>
      </c>
      <c r="C9">
        <v>7</v>
      </c>
      <c r="D9">
        <v>2025</v>
      </c>
      <c r="E9">
        <v>1139</v>
      </c>
      <c r="F9">
        <f t="shared" si="0"/>
        <v>151.875</v>
      </c>
      <c r="G9">
        <f t="shared" si="1"/>
        <v>121.5</v>
      </c>
      <c r="H9">
        <f t="shared" si="2"/>
        <v>121.5</v>
      </c>
      <c r="J9" s="2">
        <v>6</v>
      </c>
      <c r="K9" s="3">
        <v>126.30000000000001</v>
      </c>
      <c r="L9" s="3">
        <v>121.80000000000001</v>
      </c>
      <c r="M9" s="3"/>
      <c r="N9" s="5">
        <f t="shared" si="3"/>
        <v>-3.5629453681710221E-2</v>
      </c>
    </row>
    <row r="10" spans="1:18">
      <c r="A10" t="s">
        <v>12</v>
      </c>
      <c r="B10">
        <v>210</v>
      </c>
      <c r="C10">
        <v>8</v>
      </c>
      <c r="D10">
        <v>2022</v>
      </c>
      <c r="E10">
        <v>1139</v>
      </c>
      <c r="F10">
        <f t="shared" si="0"/>
        <v>151.65</v>
      </c>
      <c r="G10">
        <f t="shared" si="1"/>
        <v>121.32000000000001</v>
      </c>
      <c r="H10">
        <f t="shared" si="2"/>
        <v>121.32000000000001</v>
      </c>
      <c r="J10" s="2">
        <v>7</v>
      </c>
      <c r="K10" s="3">
        <v>126.12</v>
      </c>
      <c r="L10" s="3">
        <v>121.5</v>
      </c>
      <c r="M10" s="3"/>
      <c r="N10" s="5">
        <f t="shared" si="3"/>
        <v>-3.6631779257849661E-2</v>
      </c>
    </row>
    <row r="11" spans="1:18">
      <c r="A11" t="s">
        <v>12</v>
      </c>
      <c r="B11">
        <v>210</v>
      </c>
      <c r="C11">
        <v>9</v>
      </c>
      <c r="D11">
        <v>2022</v>
      </c>
      <c r="E11">
        <v>1138</v>
      </c>
      <c r="F11">
        <f t="shared" si="0"/>
        <v>151.65</v>
      </c>
      <c r="G11">
        <f t="shared" si="1"/>
        <v>121.32000000000001</v>
      </c>
      <c r="H11">
        <f t="shared" si="2"/>
        <v>121.32000000000001</v>
      </c>
      <c r="J11" s="2">
        <v>8</v>
      </c>
      <c r="K11" s="3">
        <v>126.18</v>
      </c>
      <c r="L11" s="3">
        <v>121.32000000000001</v>
      </c>
      <c r="M11" s="3"/>
      <c r="N11" s="5">
        <f t="shared" si="3"/>
        <v>-3.8516405135520682E-2</v>
      </c>
    </row>
    <row r="12" spans="1:18">
      <c r="A12" t="s">
        <v>12</v>
      </c>
      <c r="B12">
        <v>210</v>
      </c>
      <c r="C12">
        <v>10</v>
      </c>
      <c r="D12">
        <v>2022</v>
      </c>
      <c r="E12">
        <v>1138</v>
      </c>
      <c r="F12">
        <f t="shared" si="0"/>
        <v>151.65</v>
      </c>
      <c r="G12">
        <f t="shared" si="1"/>
        <v>121.32000000000001</v>
      </c>
      <c r="H12">
        <f t="shared" si="2"/>
        <v>121.32000000000001</v>
      </c>
      <c r="J12" s="2">
        <v>9</v>
      </c>
      <c r="K12" s="3">
        <v>125.94000000000001</v>
      </c>
      <c r="L12" s="3">
        <v>121.32000000000001</v>
      </c>
      <c r="M12" s="3"/>
      <c r="N12" s="5">
        <f t="shared" si="3"/>
        <v>-3.6684135302525012E-2</v>
      </c>
    </row>
    <row r="13" spans="1:18">
      <c r="A13" t="s">
        <v>12</v>
      </c>
      <c r="B13">
        <v>210</v>
      </c>
      <c r="C13">
        <v>11</v>
      </c>
      <c r="D13">
        <v>2021</v>
      </c>
      <c r="E13">
        <v>1137</v>
      </c>
      <c r="F13">
        <f t="shared" si="0"/>
        <v>151.57499999999999</v>
      </c>
      <c r="G13">
        <f t="shared" si="1"/>
        <v>121.25999999999999</v>
      </c>
      <c r="H13">
        <f t="shared" si="2"/>
        <v>121.25999999999999</v>
      </c>
      <c r="J13" s="2">
        <v>10</v>
      </c>
      <c r="K13" s="3">
        <v>125.64000000000001</v>
      </c>
      <c r="L13" s="3">
        <v>121.32000000000001</v>
      </c>
      <c r="M13" s="3"/>
      <c r="N13" s="5">
        <f t="shared" si="3"/>
        <v>-3.4383954154727836E-2</v>
      </c>
    </row>
    <row r="14" spans="1:18">
      <c r="A14" t="s">
        <v>12</v>
      </c>
      <c r="B14">
        <v>210</v>
      </c>
      <c r="C14">
        <v>12</v>
      </c>
      <c r="D14">
        <v>2029</v>
      </c>
      <c r="E14">
        <v>1136</v>
      </c>
      <c r="F14">
        <f t="shared" si="0"/>
        <v>152.17500000000001</v>
      </c>
      <c r="G14">
        <f t="shared" si="1"/>
        <v>121.74000000000001</v>
      </c>
      <c r="H14">
        <f t="shared" si="2"/>
        <v>121.74000000000001</v>
      </c>
      <c r="J14" s="2">
        <v>11</v>
      </c>
      <c r="K14" s="3">
        <v>125.7</v>
      </c>
      <c r="L14" s="3">
        <v>121.25999999999999</v>
      </c>
      <c r="M14" s="3"/>
      <c r="N14" s="5">
        <f t="shared" si="3"/>
        <v>-3.5322195704057369E-2</v>
      </c>
    </row>
    <row r="15" spans="1:18">
      <c r="A15" t="s">
        <v>12</v>
      </c>
      <c r="B15">
        <v>210</v>
      </c>
      <c r="C15">
        <v>13</v>
      </c>
      <c r="D15">
        <v>2027</v>
      </c>
      <c r="E15">
        <v>1137</v>
      </c>
      <c r="F15">
        <f t="shared" si="0"/>
        <v>152.02500000000001</v>
      </c>
      <c r="G15">
        <f t="shared" si="1"/>
        <v>121.62</v>
      </c>
      <c r="H15">
        <f t="shared" si="2"/>
        <v>121.62</v>
      </c>
      <c r="J15" s="2">
        <v>12</v>
      </c>
      <c r="K15" s="3">
        <v>125.75999999999999</v>
      </c>
      <c r="L15" s="3">
        <v>121.74000000000001</v>
      </c>
      <c r="M15" s="3"/>
      <c r="N15" s="5">
        <f t="shared" si="3"/>
        <v>-3.196564885496167E-2</v>
      </c>
    </row>
    <row r="16" spans="1:18">
      <c r="A16" t="s">
        <v>12</v>
      </c>
      <c r="B16">
        <v>210</v>
      </c>
      <c r="C16">
        <v>14</v>
      </c>
      <c r="D16">
        <v>2024</v>
      </c>
      <c r="E16">
        <v>1138</v>
      </c>
      <c r="F16">
        <f t="shared" si="0"/>
        <v>151.80000000000001</v>
      </c>
      <c r="G16">
        <f t="shared" si="1"/>
        <v>121.44000000000001</v>
      </c>
      <c r="H16">
        <f t="shared" si="2"/>
        <v>121.44000000000001</v>
      </c>
      <c r="J16" s="2">
        <v>13</v>
      </c>
      <c r="K16" s="3">
        <v>125.82000000000001</v>
      </c>
      <c r="L16" s="3">
        <v>121.62</v>
      </c>
      <c r="M16" s="3"/>
      <c r="N16" s="5">
        <f t="shared" si="3"/>
        <v>-3.3381020505484083E-2</v>
      </c>
    </row>
    <row r="17" spans="1:14">
      <c r="A17" t="s">
        <v>12</v>
      </c>
      <c r="B17">
        <v>210</v>
      </c>
      <c r="C17">
        <v>15</v>
      </c>
      <c r="D17">
        <v>2033</v>
      </c>
      <c r="E17">
        <v>1138</v>
      </c>
      <c r="F17">
        <f t="shared" si="0"/>
        <v>152.47499999999999</v>
      </c>
      <c r="G17">
        <f t="shared" si="1"/>
        <v>121.98</v>
      </c>
      <c r="H17">
        <f t="shared" si="2"/>
        <v>121.98</v>
      </c>
      <c r="J17" s="2">
        <v>14</v>
      </c>
      <c r="K17" s="3">
        <v>125.75999999999999</v>
      </c>
      <c r="L17" s="3">
        <v>121.44000000000001</v>
      </c>
      <c r="M17" s="3"/>
      <c r="N17" s="5">
        <f t="shared" si="3"/>
        <v>-3.435114503816783E-2</v>
      </c>
    </row>
    <row r="18" spans="1:14">
      <c r="A18" t="s">
        <v>12</v>
      </c>
      <c r="B18">
        <v>210</v>
      </c>
      <c r="C18">
        <v>16</v>
      </c>
      <c r="D18">
        <v>2026</v>
      </c>
      <c r="E18">
        <v>1140</v>
      </c>
      <c r="F18">
        <f t="shared" si="0"/>
        <v>151.94999999999999</v>
      </c>
      <c r="G18">
        <f t="shared" si="1"/>
        <v>121.56</v>
      </c>
      <c r="H18">
        <f t="shared" si="2"/>
        <v>121.56</v>
      </c>
      <c r="J18" s="2">
        <v>15</v>
      </c>
      <c r="K18" s="3">
        <v>125.82000000000001</v>
      </c>
      <c r="L18" s="3">
        <v>121.98</v>
      </c>
      <c r="M18" s="3"/>
      <c r="N18" s="5">
        <f t="shared" si="3"/>
        <v>-3.0519790176442574E-2</v>
      </c>
    </row>
    <row r="19" spans="1:14">
      <c r="A19" t="s">
        <v>12</v>
      </c>
      <c r="B19">
        <v>210</v>
      </c>
      <c r="C19">
        <v>17</v>
      </c>
      <c r="D19">
        <v>2032</v>
      </c>
      <c r="E19">
        <v>1139</v>
      </c>
      <c r="F19">
        <f t="shared" si="0"/>
        <v>152.4</v>
      </c>
      <c r="G19">
        <f t="shared" si="1"/>
        <v>121.92000000000002</v>
      </c>
      <c r="H19">
        <f t="shared" si="2"/>
        <v>121.92000000000002</v>
      </c>
      <c r="J19" s="2">
        <v>16</v>
      </c>
      <c r="K19" s="3">
        <v>125.7</v>
      </c>
      <c r="L19" s="3">
        <v>121.56</v>
      </c>
      <c r="M19" s="3"/>
      <c r="N19" s="5">
        <f t="shared" si="3"/>
        <v>-3.2935560859188584E-2</v>
      </c>
    </row>
    <row r="20" spans="1:14">
      <c r="A20" t="s">
        <v>12</v>
      </c>
      <c r="B20">
        <v>210</v>
      </c>
      <c r="C20">
        <v>18</v>
      </c>
      <c r="D20">
        <v>2025</v>
      </c>
      <c r="E20">
        <v>1139</v>
      </c>
      <c r="F20">
        <f t="shared" si="0"/>
        <v>151.875</v>
      </c>
      <c r="G20">
        <f t="shared" si="1"/>
        <v>121.5</v>
      </c>
      <c r="H20">
        <f t="shared" si="2"/>
        <v>121.5</v>
      </c>
      <c r="J20" s="2">
        <v>17</v>
      </c>
      <c r="K20" s="3">
        <v>125.58</v>
      </c>
      <c r="L20" s="3">
        <v>121.92000000000002</v>
      </c>
      <c r="M20" s="3"/>
      <c r="N20" s="5">
        <f t="shared" si="3"/>
        <v>-2.9144768275202959E-2</v>
      </c>
    </row>
    <row r="21" spans="1:14">
      <c r="A21" t="s">
        <v>12</v>
      </c>
      <c r="B21">
        <v>210</v>
      </c>
      <c r="C21">
        <v>19</v>
      </c>
      <c r="D21">
        <v>2023</v>
      </c>
      <c r="E21">
        <v>1139</v>
      </c>
      <c r="F21">
        <f t="shared" si="0"/>
        <v>151.72499999999999</v>
      </c>
      <c r="G21">
        <f t="shared" si="1"/>
        <v>121.38</v>
      </c>
      <c r="H21">
        <f t="shared" si="2"/>
        <v>121.38</v>
      </c>
      <c r="J21" s="2">
        <v>18</v>
      </c>
      <c r="K21" s="3">
        <v>125.7</v>
      </c>
      <c r="L21" s="3">
        <v>121.5</v>
      </c>
      <c r="M21" s="3"/>
      <c r="N21" s="5">
        <f t="shared" si="3"/>
        <v>-3.3412887828162319E-2</v>
      </c>
    </row>
    <row r="22" spans="1:14">
      <c r="A22" t="s">
        <v>12</v>
      </c>
      <c r="B22">
        <v>210</v>
      </c>
      <c r="C22">
        <v>20</v>
      </c>
      <c r="D22">
        <v>2031</v>
      </c>
      <c r="E22">
        <v>1138</v>
      </c>
      <c r="F22">
        <f t="shared" si="0"/>
        <v>152.32499999999999</v>
      </c>
      <c r="G22">
        <f t="shared" si="1"/>
        <v>121.86</v>
      </c>
      <c r="H22">
        <f t="shared" si="2"/>
        <v>121.86</v>
      </c>
      <c r="J22" s="2">
        <v>19</v>
      </c>
      <c r="K22" s="3">
        <v>125.64000000000001</v>
      </c>
      <c r="L22" s="3">
        <v>121.38</v>
      </c>
      <c r="M22" s="3"/>
      <c r="N22" s="5">
        <f t="shared" si="3"/>
        <v>-3.3906399235912321E-2</v>
      </c>
    </row>
    <row r="23" spans="1:14">
      <c r="A23" t="s">
        <v>12</v>
      </c>
      <c r="B23">
        <v>210</v>
      </c>
      <c r="C23">
        <v>21</v>
      </c>
      <c r="D23">
        <v>2029</v>
      </c>
      <c r="E23">
        <v>1140</v>
      </c>
      <c r="F23">
        <f t="shared" si="0"/>
        <v>152.17500000000001</v>
      </c>
      <c r="G23">
        <f t="shared" si="1"/>
        <v>121.74000000000001</v>
      </c>
      <c r="H23">
        <f t="shared" si="2"/>
        <v>121.74000000000001</v>
      </c>
      <c r="J23" s="2">
        <v>20</v>
      </c>
      <c r="K23" s="3">
        <v>125.64000000000001</v>
      </c>
      <c r="L23" s="3">
        <v>121.86</v>
      </c>
      <c r="M23" s="3"/>
      <c r="N23" s="5">
        <f t="shared" si="3"/>
        <v>-3.0085959885386981E-2</v>
      </c>
    </row>
    <row r="24" spans="1:14">
      <c r="A24" t="s">
        <v>12</v>
      </c>
      <c r="B24">
        <v>210</v>
      </c>
      <c r="C24">
        <v>22</v>
      </c>
      <c r="D24">
        <v>2031</v>
      </c>
      <c r="E24">
        <v>1140</v>
      </c>
      <c r="F24">
        <f t="shared" si="0"/>
        <v>152.32499999999999</v>
      </c>
      <c r="G24">
        <f t="shared" si="1"/>
        <v>121.86</v>
      </c>
      <c r="H24">
        <f t="shared" si="2"/>
        <v>121.86</v>
      </c>
      <c r="J24" s="2">
        <v>21</v>
      </c>
      <c r="K24" s="3">
        <v>125.64000000000001</v>
      </c>
      <c r="L24" s="3">
        <v>121.74000000000001</v>
      </c>
      <c r="M24" s="3"/>
      <c r="N24" s="5">
        <f t="shared" si="3"/>
        <v>-3.1041069723018233E-2</v>
      </c>
    </row>
    <row r="25" spans="1:14">
      <c r="A25" t="s">
        <v>12</v>
      </c>
      <c r="B25">
        <v>210</v>
      </c>
      <c r="C25">
        <v>23</v>
      </c>
      <c r="D25">
        <v>2033</v>
      </c>
      <c r="E25">
        <v>1138</v>
      </c>
      <c r="F25">
        <f t="shared" si="0"/>
        <v>152.47499999999999</v>
      </c>
      <c r="G25">
        <f t="shared" si="1"/>
        <v>121.98</v>
      </c>
      <c r="H25">
        <f t="shared" si="2"/>
        <v>121.98</v>
      </c>
      <c r="J25" s="2">
        <v>22</v>
      </c>
      <c r="K25" s="3">
        <v>125.75999999999999</v>
      </c>
      <c r="L25" s="3">
        <v>121.86</v>
      </c>
      <c r="M25" s="3"/>
      <c r="N25" s="5">
        <f t="shared" si="3"/>
        <v>-3.1011450381679295E-2</v>
      </c>
    </row>
    <row r="26" spans="1:14">
      <c r="A26" t="s">
        <v>12</v>
      </c>
      <c r="B26">
        <v>210</v>
      </c>
      <c r="C26">
        <v>24</v>
      </c>
      <c r="D26">
        <v>2035</v>
      </c>
      <c r="E26">
        <v>1139</v>
      </c>
      <c r="F26">
        <f t="shared" si="0"/>
        <v>152.625</v>
      </c>
      <c r="G26">
        <f t="shared" si="1"/>
        <v>122.10000000000001</v>
      </c>
      <c r="H26">
        <f t="shared" si="2"/>
        <v>122.10000000000001</v>
      </c>
      <c r="J26" s="2">
        <v>23</v>
      </c>
      <c r="K26" s="3">
        <v>125.34000000000002</v>
      </c>
      <c r="L26" s="3">
        <v>121.98</v>
      </c>
      <c r="M26" s="3"/>
      <c r="N26" s="5">
        <f t="shared" si="3"/>
        <v>-2.6807084729535746E-2</v>
      </c>
    </row>
    <row r="27" spans="1:14">
      <c r="A27" t="s">
        <v>12</v>
      </c>
      <c r="B27">
        <v>210</v>
      </c>
      <c r="C27">
        <v>25</v>
      </c>
      <c r="D27">
        <v>2036</v>
      </c>
      <c r="E27">
        <v>1139</v>
      </c>
      <c r="F27">
        <f t="shared" si="0"/>
        <v>152.69999999999999</v>
      </c>
      <c r="G27">
        <f t="shared" si="1"/>
        <v>122.16</v>
      </c>
      <c r="H27">
        <f t="shared" si="2"/>
        <v>122.16</v>
      </c>
      <c r="J27" s="2">
        <v>24</v>
      </c>
      <c r="K27" s="3">
        <v>125.52000000000001</v>
      </c>
      <c r="L27" s="3">
        <v>122.10000000000001</v>
      </c>
      <c r="M27" s="3"/>
      <c r="N27" s="5">
        <f t="shared" si="3"/>
        <v>-2.7246653919694053E-2</v>
      </c>
    </row>
    <row r="28" spans="1:14">
      <c r="A28" t="s">
        <v>12</v>
      </c>
      <c r="B28">
        <v>210</v>
      </c>
      <c r="C28">
        <v>26</v>
      </c>
      <c r="D28">
        <v>2035</v>
      </c>
      <c r="E28">
        <v>1138</v>
      </c>
      <c r="F28">
        <f t="shared" si="0"/>
        <v>152.625</v>
      </c>
      <c r="G28">
        <f t="shared" si="1"/>
        <v>122.10000000000001</v>
      </c>
      <c r="H28">
        <f t="shared" si="2"/>
        <v>122.10000000000001</v>
      </c>
      <c r="J28" s="2">
        <v>25</v>
      </c>
      <c r="K28" s="3">
        <v>125.7</v>
      </c>
      <c r="L28" s="3">
        <v>122.16</v>
      </c>
      <c r="M28" s="3"/>
      <c r="N28" s="5">
        <f t="shared" si="3"/>
        <v>-2.8162291169451126E-2</v>
      </c>
    </row>
    <row r="29" spans="1:14">
      <c r="A29" t="s">
        <v>12</v>
      </c>
      <c r="B29">
        <v>210</v>
      </c>
      <c r="C29">
        <v>27</v>
      </c>
      <c r="D29">
        <v>2036</v>
      </c>
      <c r="E29">
        <v>1139</v>
      </c>
      <c r="F29">
        <f t="shared" si="0"/>
        <v>152.69999999999999</v>
      </c>
      <c r="G29">
        <f t="shared" si="1"/>
        <v>122.16</v>
      </c>
      <c r="H29">
        <f t="shared" si="2"/>
        <v>122.16</v>
      </c>
      <c r="J29" s="2">
        <v>26</v>
      </c>
      <c r="K29" s="3">
        <v>125.64000000000001</v>
      </c>
      <c r="L29" s="3">
        <v>122.10000000000001</v>
      </c>
      <c r="M29" s="3"/>
      <c r="N29" s="5">
        <f t="shared" si="3"/>
        <v>-2.8175740210124256E-2</v>
      </c>
    </row>
    <row r="30" spans="1:14">
      <c r="A30" t="s">
        <v>12</v>
      </c>
      <c r="B30">
        <v>210</v>
      </c>
      <c r="C30">
        <v>28</v>
      </c>
      <c r="D30">
        <v>2047</v>
      </c>
      <c r="E30">
        <v>1140</v>
      </c>
      <c r="F30">
        <f t="shared" si="0"/>
        <v>153.52500000000001</v>
      </c>
      <c r="G30">
        <f t="shared" si="1"/>
        <v>122.82000000000001</v>
      </c>
      <c r="H30">
        <f t="shared" si="2"/>
        <v>122.82000000000001</v>
      </c>
      <c r="J30" s="2">
        <v>27</v>
      </c>
      <c r="K30" s="3">
        <v>125.52000000000001</v>
      </c>
      <c r="L30" s="3">
        <v>122.16</v>
      </c>
      <c r="M30" s="3"/>
      <c r="N30" s="5">
        <f t="shared" si="3"/>
        <v>-2.6768642447418833E-2</v>
      </c>
    </row>
    <row r="31" spans="1:14">
      <c r="A31" t="s">
        <v>12</v>
      </c>
      <c r="B31">
        <v>210</v>
      </c>
      <c r="C31">
        <v>29</v>
      </c>
      <c r="D31">
        <v>2039</v>
      </c>
      <c r="E31">
        <v>1140</v>
      </c>
      <c r="F31">
        <f t="shared" si="0"/>
        <v>152.92500000000001</v>
      </c>
      <c r="G31">
        <f t="shared" si="1"/>
        <v>122.34000000000002</v>
      </c>
      <c r="H31">
        <f t="shared" si="2"/>
        <v>122.34000000000002</v>
      </c>
      <c r="J31" s="2">
        <v>28</v>
      </c>
      <c r="K31" s="3">
        <v>125.58</v>
      </c>
      <c r="L31" s="3">
        <v>122.82000000000001</v>
      </c>
      <c r="M31" s="3"/>
      <c r="N31" s="5">
        <f t="shared" si="3"/>
        <v>-2.19780219780219E-2</v>
      </c>
    </row>
    <row r="32" spans="1:14">
      <c r="A32" t="s">
        <v>12</v>
      </c>
      <c r="B32">
        <v>210</v>
      </c>
      <c r="C32">
        <v>30</v>
      </c>
      <c r="D32">
        <v>2038</v>
      </c>
      <c r="E32">
        <v>1140</v>
      </c>
      <c r="F32">
        <f t="shared" si="0"/>
        <v>152.85</v>
      </c>
      <c r="G32">
        <f t="shared" si="1"/>
        <v>122.28</v>
      </c>
      <c r="H32">
        <f t="shared" si="2"/>
        <v>122.28</v>
      </c>
      <c r="J32" s="2">
        <v>29</v>
      </c>
      <c r="K32" s="3">
        <v>125.64000000000001</v>
      </c>
      <c r="L32" s="3">
        <v>122.34000000000002</v>
      </c>
      <c r="M32" s="3"/>
      <c r="N32" s="5">
        <f t="shared" si="3"/>
        <v>-2.6265520534861531E-2</v>
      </c>
    </row>
    <row r="33" spans="1:14">
      <c r="A33" t="s">
        <v>12</v>
      </c>
      <c r="B33">
        <v>210</v>
      </c>
      <c r="C33">
        <v>31</v>
      </c>
      <c r="D33">
        <v>2037</v>
      </c>
      <c r="E33">
        <v>1141</v>
      </c>
      <c r="F33">
        <f t="shared" si="0"/>
        <v>152.77500000000001</v>
      </c>
      <c r="G33">
        <f t="shared" si="1"/>
        <v>122.22000000000001</v>
      </c>
      <c r="H33">
        <f t="shared" si="2"/>
        <v>122.22000000000001</v>
      </c>
      <c r="J33" s="2">
        <v>30</v>
      </c>
      <c r="K33" s="3">
        <v>125.58</v>
      </c>
      <c r="L33" s="3">
        <v>122.28</v>
      </c>
      <c r="M33" s="3"/>
      <c r="N33" s="5">
        <f t="shared" si="3"/>
        <v>-2.6278069756330624E-2</v>
      </c>
    </row>
    <row r="34" spans="1:14">
      <c r="A34" t="s">
        <v>12</v>
      </c>
      <c r="B34">
        <v>210</v>
      </c>
      <c r="C34">
        <v>32</v>
      </c>
      <c r="D34">
        <v>2037</v>
      </c>
      <c r="E34">
        <v>1140</v>
      </c>
      <c r="F34">
        <f t="shared" si="0"/>
        <v>152.77500000000001</v>
      </c>
      <c r="G34">
        <f t="shared" si="1"/>
        <v>122.22000000000001</v>
      </c>
      <c r="H34">
        <f t="shared" si="2"/>
        <v>122.22000000000001</v>
      </c>
      <c r="J34" s="2">
        <v>31</v>
      </c>
      <c r="K34" s="3">
        <v>125.58</v>
      </c>
      <c r="L34" s="3">
        <v>122.22000000000001</v>
      </c>
      <c r="M34" s="3"/>
      <c r="N34" s="5">
        <f t="shared" si="3"/>
        <v>-2.6755852842809236E-2</v>
      </c>
    </row>
    <row r="35" spans="1:14">
      <c r="A35" t="s">
        <v>12</v>
      </c>
      <c r="B35">
        <v>210</v>
      </c>
      <c r="C35">
        <v>33</v>
      </c>
      <c r="D35">
        <v>2038</v>
      </c>
      <c r="E35">
        <v>1139</v>
      </c>
      <c r="F35">
        <f t="shared" si="0"/>
        <v>152.85</v>
      </c>
      <c r="G35">
        <f t="shared" si="1"/>
        <v>122.28</v>
      </c>
      <c r="H35">
        <f t="shared" si="2"/>
        <v>122.28</v>
      </c>
      <c r="J35" s="2">
        <v>32</v>
      </c>
      <c r="K35" s="3">
        <v>125.58</v>
      </c>
      <c r="L35" s="3">
        <v>122.22000000000001</v>
      </c>
      <c r="M35" s="3"/>
      <c r="N35" s="5">
        <f t="shared" si="3"/>
        <v>-2.6755852842809236E-2</v>
      </c>
    </row>
    <row r="36" spans="1:14">
      <c r="A36" t="s">
        <v>12</v>
      </c>
      <c r="B36">
        <v>210</v>
      </c>
      <c r="C36">
        <v>34</v>
      </c>
      <c r="D36">
        <v>2044</v>
      </c>
      <c r="E36">
        <v>1139</v>
      </c>
      <c r="F36">
        <f t="shared" si="0"/>
        <v>153.30000000000001</v>
      </c>
      <c r="G36">
        <f t="shared" si="1"/>
        <v>122.64000000000001</v>
      </c>
      <c r="H36">
        <f t="shared" si="2"/>
        <v>122.64000000000001</v>
      </c>
      <c r="J36" s="2">
        <v>33</v>
      </c>
      <c r="K36" s="3">
        <v>125.58</v>
      </c>
      <c r="L36" s="3">
        <v>122.28</v>
      </c>
      <c r="M36" s="3"/>
      <c r="N36" s="5">
        <f t="shared" si="3"/>
        <v>-2.6278069756330624E-2</v>
      </c>
    </row>
    <row r="37" spans="1:14">
      <c r="A37" t="s">
        <v>12</v>
      </c>
      <c r="B37">
        <v>210</v>
      </c>
      <c r="C37">
        <v>35</v>
      </c>
      <c r="D37">
        <v>2035</v>
      </c>
      <c r="E37">
        <v>1137</v>
      </c>
      <c r="F37">
        <f t="shared" si="0"/>
        <v>152.625</v>
      </c>
      <c r="G37">
        <f t="shared" si="1"/>
        <v>122.10000000000001</v>
      </c>
      <c r="H37">
        <f t="shared" si="2"/>
        <v>122.10000000000001</v>
      </c>
      <c r="J37" s="2">
        <v>34</v>
      </c>
      <c r="K37" s="3">
        <v>125.64000000000001</v>
      </c>
      <c r="L37" s="3">
        <v>122.64000000000001</v>
      </c>
      <c r="M37" s="3"/>
      <c r="N37" s="5">
        <f t="shared" si="3"/>
        <v>-2.3877745940783179E-2</v>
      </c>
    </row>
    <row r="38" spans="1:14">
      <c r="A38" t="s">
        <v>12</v>
      </c>
      <c r="B38">
        <v>210</v>
      </c>
      <c r="C38">
        <v>36</v>
      </c>
      <c r="D38">
        <v>2040</v>
      </c>
      <c r="E38">
        <v>1137</v>
      </c>
      <c r="F38">
        <f t="shared" si="0"/>
        <v>153</v>
      </c>
      <c r="G38">
        <f t="shared" si="1"/>
        <v>122.4</v>
      </c>
      <c r="H38">
        <f t="shared" si="2"/>
        <v>122.4</v>
      </c>
      <c r="J38" s="2">
        <v>35</v>
      </c>
      <c r="K38" s="3">
        <v>125.7</v>
      </c>
      <c r="L38" s="3">
        <v>122.10000000000001</v>
      </c>
      <c r="M38" s="3"/>
      <c r="N38" s="5">
        <f t="shared" si="3"/>
        <v>-2.8639618138424749E-2</v>
      </c>
    </row>
    <row r="39" spans="1:14">
      <c r="A39" t="s">
        <v>12</v>
      </c>
      <c r="B39">
        <v>210</v>
      </c>
      <c r="C39">
        <v>37</v>
      </c>
      <c r="D39">
        <v>2043</v>
      </c>
      <c r="E39">
        <v>1140</v>
      </c>
      <c r="F39">
        <f t="shared" si="0"/>
        <v>153.22499999999999</v>
      </c>
      <c r="G39">
        <f t="shared" si="1"/>
        <v>122.58</v>
      </c>
      <c r="H39">
        <f t="shared" si="2"/>
        <v>122.58</v>
      </c>
      <c r="J39" s="2">
        <v>36</v>
      </c>
      <c r="K39" s="3">
        <v>125.75999999999999</v>
      </c>
      <c r="L39" s="3">
        <v>122.4</v>
      </c>
      <c r="M39" s="3"/>
      <c r="N39" s="5">
        <f t="shared" si="3"/>
        <v>-2.6717557251908275E-2</v>
      </c>
    </row>
    <row r="40" spans="1:14">
      <c r="A40" t="s">
        <v>12</v>
      </c>
      <c r="B40">
        <v>210</v>
      </c>
      <c r="C40">
        <v>38</v>
      </c>
      <c r="D40">
        <v>2036</v>
      </c>
      <c r="E40">
        <v>1137</v>
      </c>
      <c r="F40">
        <f t="shared" si="0"/>
        <v>152.69999999999999</v>
      </c>
      <c r="G40">
        <f t="shared" si="1"/>
        <v>122.16</v>
      </c>
      <c r="H40">
        <f t="shared" si="2"/>
        <v>122.16</v>
      </c>
      <c r="J40" s="2">
        <v>37</v>
      </c>
      <c r="K40" s="3">
        <v>125.75999999999999</v>
      </c>
      <c r="L40" s="3">
        <v>122.58</v>
      </c>
      <c r="M40" s="3"/>
      <c r="N40" s="5">
        <f t="shared" si="3"/>
        <v>-2.5286259541984712E-2</v>
      </c>
    </row>
    <row r="41" spans="1:14">
      <c r="A41" t="s">
        <v>12</v>
      </c>
      <c r="B41">
        <v>210</v>
      </c>
      <c r="C41">
        <v>39</v>
      </c>
      <c r="D41">
        <v>2032</v>
      </c>
      <c r="E41">
        <v>1139</v>
      </c>
      <c r="F41">
        <f t="shared" si="0"/>
        <v>152.4</v>
      </c>
      <c r="G41">
        <f t="shared" si="1"/>
        <v>121.92000000000002</v>
      </c>
      <c r="H41">
        <f t="shared" si="2"/>
        <v>121.92000000000002</v>
      </c>
      <c r="J41" s="2">
        <v>38</v>
      </c>
      <c r="K41" s="3">
        <v>125.64000000000001</v>
      </c>
      <c r="L41" s="3">
        <v>122.16</v>
      </c>
      <c r="M41" s="3"/>
      <c r="N41" s="5">
        <f t="shared" si="3"/>
        <v>-2.769818529130863E-2</v>
      </c>
    </row>
    <row r="42" spans="1:14">
      <c r="A42" t="s">
        <v>12</v>
      </c>
      <c r="B42">
        <v>210</v>
      </c>
      <c r="C42">
        <v>40</v>
      </c>
      <c r="D42">
        <v>2030</v>
      </c>
      <c r="E42">
        <v>1138</v>
      </c>
      <c r="F42">
        <f t="shared" si="0"/>
        <v>152.25</v>
      </c>
      <c r="G42">
        <f t="shared" si="1"/>
        <v>121.80000000000001</v>
      </c>
      <c r="H42">
        <f t="shared" si="2"/>
        <v>121.80000000000001</v>
      </c>
      <c r="J42" s="2">
        <v>39</v>
      </c>
      <c r="K42" s="3">
        <v>125.64000000000001</v>
      </c>
      <c r="L42" s="3">
        <v>121.92000000000002</v>
      </c>
      <c r="M42" s="3"/>
      <c r="N42" s="5">
        <f t="shared" si="3"/>
        <v>-2.9608404966571134E-2</v>
      </c>
    </row>
    <row r="43" spans="1:14">
      <c r="A43" t="s">
        <v>12</v>
      </c>
      <c r="B43">
        <v>210</v>
      </c>
      <c r="C43">
        <v>41</v>
      </c>
      <c r="D43">
        <v>2029</v>
      </c>
      <c r="E43">
        <v>1140</v>
      </c>
      <c r="F43">
        <f t="shared" si="0"/>
        <v>152.17500000000001</v>
      </c>
      <c r="G43">
        <f t="shared" si="1"/>
        <v>121.74000000000001</v>
      </c>
      <c r="H43">
        <f t="shared" si="2"/>
        <v>121.74000000000001</v>
      </c>
      <c r="J43" s="2">
        <v>40</v>
      </c>
      <c r="K43" s="3">
        <v>125.58</v>
      </c>
      <c r="L43" s="3">
        <v>121.80000000000001</v>
      </c>
      <c r="M43" s="3"/>
      <c r="N43" s="5">
        <f t="shared" si="3"/>
        <v>-3.0100334448160404E-2</v>
      </c>
    </row>
    <row r="44" spans="1:14">
      <c r="A44" t="s">
        <v>12</v>
      </c>
      <c r="B44">
        <v>210</v>
      </c>
      <c r="C44">
        <v>42</v>
      </c>
      <c r="D44">
        <v>2029</v>
      </c>
      <c r="E44">
        <v>1140</v>
      </c>
      <c r="F44">
        <f t="shared" si="0"/>
        <v>152.17500000000001</v>
      </c>
      <c r="G44">
        <f t="shared" si="1"/>
        <v>121.74000000000001</v>
      </c>
      <c r="H44">
        <f t="shared" si="2"/>
        <v>121.74000000000001</v>
      </c>
      <c r="J44" s="2">
        <v>41</v>
      </c>
      <c r="K44" s="3">
        <v>125.46</v>
      </c>
      <c r="L44" s="3">
        <v>121.74000000000001</v>
      </c>
      <c r="M44" s="3"/>
      <c r="N44" s="5">
        <f t="shared" si="3"/>
        <v>-2.9650884744141459E-2</v>
      </c>
    </row>
    <row r="45" spans="1:14">
      <c r="A45" t="s">
        <v>12</v>
      </c>
      <c r="B45">
        <v>210</v>
      </c>
      <c r="C45">
        <v>43</v>
      </c>
      <c r="D45">
        <v>2037</v>
      </c>
      <c r="E45">
        <v>1140</v>
      </c>
      <c r="F45">
        <f t="shared" si="0"/>
        <v>152.77500000000001</v>
      </c>
      <c r="G45">
        <f t="shared" si="1"/>
        <v>122.22000000000001</v>
      </c>
      <c r="H45">
        <f t="shared" si="2"/>
        <v>122.22000000000001</v>
      </c>
      <c r="J45" s="2">
        <v>42</v>
      </c>
      <c r="K45" s="3">
        <v>125.52000000000001</v>
      </c>
      <c r="L45" s="3">
        <v>121.74000000000001</v>
      </c>
      <c r="M45" s="3"/>
      <c r="N45" s="5">
        <f t="shared" si="3"/>
        <v>-3.0114722753346035E-2</v>
      </c>
    </row>
    <row r="46" spans="1:14">
      <c r="A46" t="s">
        <v>12</v>
      </c>
      <c r="B46">
        <v>210</v>
      </c>
      <c r="C46">
        <v>44</v>
      </c>
      <c r="D46">
        <v>2035</v>
      </c>
      <c r="E46">
        <v>1140</v>
      </c>
      <c r="F46">
        <f t="shared" si="0"/>
        <v>152.625</v>
      </c>
      <c r="G46">
        <f t="shared" si="1"/>
        <v>122.10000000000001</v>
      </c>
      <c r="H46">
        <f t="shared" si="2"/>
        <v>122.10000000000001</v>
      </c>
      <c r="J46" s="2">
        <v>43</v>
      </c>
      <c r="K46" s="3">
        <v>125.64000000000001</v>
      </c>
      <c r="L46" s="3">
        <v>122.22000000000001</v>
      </c>
      <c r="M46" s="3"/>
      <c r="N46" s="5">
        <f t="shared" si="3"/>
        <v>-2.7220630372492893E-2</v>
      </c>
    </row>
    <row r="47" spans="1:14">
      <c r="A47" t="s">
        <v>12</v>
      </c>
      <c r="B47">
        <v>210</v>
      </c>
      <c r="C47">
        <v>45</v>
      </c>
      <c r="D47">
        <v>2034</v>
      </c>
      <c r="E47">
        <v>1139</v>
      </c>
      <c r="F47">
        <f t="shared" si="0"/>
        <v>152.55000000000001</v>
      </c>
      <c r="G47">
        <f t="shared" si="1"/>
        <v>122.04000000000002</v>
      </c>
      <c r="H47">
        <f t="shared" si="2"/>
        <v>122.04000000000002</v>
      </c>
      <c r="J47" s="2">
        <v>44</v>
      </c>
      <c r="K47" s="3">
        <v>125.75999999999999</v>
      </c>
      <c r="L47" s="3">
        <v>122.10000000000001</v>
      </c>
      <c r="M47" s="3"/>
      <c r="N47" s="5">
        <f t="shared" si="3"/>
        <v>-2.9103053435114323E-2</v>
      </c>
    </row>
    <row r="48" spans="1:14">
      <c r="A48" t="s">
        <v>12</v>
      </c>
      <c r="B48">
        <v>210</v>
      </c>
      <c r="C48">
        <v>46</v>
      </c>
      <c r="D48">
        <v>2027</v>
      </c>
      <c r="E48">
        <v>1141</v>
      </c>
      <c r="F48">
        <f t="shared" si="0"/>
        <v>152.02500000000001</v>
      </c>
      <c r="G48">
        <f t="shared" si="1"/>
        <v>121.62</v>
      </c>
      <c r="H48">
        <f t="shared" si="2"/>
        <v>121.62</v>
      </c>
      <c r="J48" s="2">
        <v>45</v>
      </c>
      <c r="K48" s="3">
        <v>125.75999999999999</v>
      </c>
      <c r="L48" s="3">
        <v>122.04000000000002</v>
      </c>
      <c r="M48" s="3"/>
      <c r="N48" s="5">
        <f t="shared" si="3"/>
        <v>-2.9580152671755511E-2</v>
      </c>
    </row>
    <row r="49" spans="1:14">
      <c r="A49" t="s">
        <v>12</v>
      </c>
      <c r="B49">
        <v>210</v>
      </c>
      <c r="C49">
        <v>47</v>
      </c>
      <c r="D49">
        <v>2031</v>
      </c>
      <c r="E49">
        <v>1141</v>
      </c>
      <c r="F49">
        <f t="shared" si="0"/>
        <v>152.32499999999999</v>
      </c>
      <c r="G49">
        <f t="shared" si="1"/>
        <v>121.86</v>
      </c>
      <c r="H49">
        <f t="shared" si="2"/>
        <v>121.86</v>
      </c>
      <c r="J49" s="2">
        <v>46</v>
      </c>
      <c r="K49" s="3">
        <v>125.7</v>
      </c>
      <c r="L49" s="3">
        <v>121.62</v>
      </c>
      <c r="M49" s="3"/>
      <c r="N49" s="5">
        <f t="shared" si="3"/>
        <v>-3.2458233890214738E-2</v>
      </c>
    </row>
    <row r="50" spans="1:14">
      <c r="A50" t="s">
        <v>12</v>
      </c>
      <c r="B50">
        <v>210</v>
      </c>
      <c r="C50">
        <v>48</v>
      </c>
      <c r="D50">
        <v>2033</v>
      </c>
      <c r="E50">
        <v>1141</v>
      </c>
      <c r="F50">
        <f t="shared" si="0"/>
        <v>152.47499999999999</v>
      </c>
      <c r="G50">
        <f t="shared" si="1"/>
        <v>121.98</v>
      </c>
      <c r="H50">
        <f t="shared" si="2"/>
        <v>121.98</v>
      </c>
      <c r="J50" s="2">
        <v>47</v>
      </c>
      <c r="K50" s="3">
        <v>125.64000000000001</v>
      </c>
      <c r="L50" s="3">
        <v>121.86</v>
      </c>
      <c r="M50" s="3"/>
      <c r="N50" s="5">
        <f t="shared" si="3"/>
        <v>-3.0085959885386981E-2</v>
      </c>
    </row>
    <row r="51" spans="1:14">
      <c r="A51" t="s">
        <v>12</v>
      </c>
      <c r="B51">
        <v>210</v>
      </c>
      <c r="C51">
        <v>49</v>
      </c>
      <c r="D51">
        <v>2033</v>
      </c>
      <c r="E51">
        <v>1141</v>
      </c>
      <c r="F51">
        <f t="shared" si="0"/>
        <v>152.47499999999999</v>
      </c>
      <c r="G51">
        <f t="shared" si="1"/>
        <v>121.98</v>
      </c>
      <c r="H51">
        <f t="shared" si="2"/>
        <v>121.98</v>
      </c>
      <c r="J51" s="2">
        <v>48</v>
      </c>
      <c r="K51" s="3">
        <v>125.7</v>
      </c>
      <c r="L51" s="3">
        <v>121.98</v>
      </c>
      <c r="M51" s="3"/>
      <c r="N51" s="5">
        <f t="shared" si="3"/>
        <v>-2.959427207637233E-2</v>
      </c>
    </row>
    <row r="52" spans="1:14">
      <c r="A52" t="s">
        <v>12</v>
      </c>
      <c r="B52">
        <v>210</v>
      </c>
      <c r="C52">
        <v>50</v>
      </c>
      <c r="D52">
        <v>2027</v>
      </c>
      <c r="E52">
        <v>1139</v>
      </c>
      <c r="F52">
        <f t="shared" si="0"/>
        <v>152.02500000000001</v>
      </c>
      <c r="G52">
        <f t="shared" si="1"/>
        <v>121.62</v>
      </c>
      <c r="H52">
        <f t="shared" si="2"/>
        <v>121.62</v>
      </c>
      <c r="J52" s="2">
        <v>49</v>
      </c>
      <c r="K52" s="3">
        <v>125.64000000000001</v>
      </c>
      <c r="L52" s="3">
        <v>121.98</v>
      </c>
      <c r="M52" s="3"/>
      <c r="N52" s="5">
        <f t="shared" si="3"/>
        <v>-2.9130850047755619E-2</v>
      </c>
    </row>
    <row r="53" spans="1:14">
      <c r="A53" t="s">
        <v>12</v>
      </c>
      <c r="B53">
        <v>210</v>
      </c>
      <c r="C53">
        <v>51</v>
      </c>
      <c r="D53">
        <v>2032</v>
      </c>
      <c r="E53">
        <v>1138</v>
      </c>
      <c r="F53">
        <f t="shared" si="0"/>
        <v>152.4</v>
      </c>
      <c r="G53">
        <f t="shared" si="1"/>
        <v>121.92000000000002</v>
      </c>
      <c r="H53">
        <f t="shared" si="2"/>
        <v>121.92000000000002</v>
      </c>
      <c r="J53" s="2">
        <v>50</v>
      </c>
      <c r="K53" s="3">
        <v>125.58</v>
      </c>
      <c r="L53" s="3">
        <v>121.62</v>
      </c>
      <c r="M53" s="3"/>
      <c r="N53" s="5">
        <f t="shared" si="3"/>
        <v>-3.1533683707596682E-2</v>
      </c>
    </row>
    <row r="54" spans="1:14">
      <c r="A54" t="s">
        <v>12</v>
      </c>
      <c r="B54">
        <v>210</v>
      </c>
      <c r="C54">
        <v>52</v>
      </c>
      <c r="D54">
        <v>2032</v>
      </c>
      <c r="E54">
        <v>1140</v>
      </c>
      <c r="F54">
        <f t="shared" si="0"/>
        <v>152.4</v>
      </c>
      <c r="G54">
        <f t="shared" si="1"/>
        <v>121.92000000000002</v>
      </c>
      <c r="H54">
        <f t="shared" si="2"/>
        <v>121.92000000000002</v>
      </c>
      <c r="J54" s="2">
        <v>51</v>
      </c>
      <c r="K54" s="3">
        <v>125.52000000000001</v>
      </c>
      <c r="L54" s="3">
        <v>121.92000000000002</v>
      </c>
      <c r="M54" s="3"/>
      <c r="N54" s="5">
        <f t="shared" si="3"/>
        <v>-2.8680688336520044E-2</v>
      </c>
    </row>
    <row r="55" spans="1:14">
      <c r="A55" t="s">
        <v>12</v>
      </c>
      <c r="B55">
        <v>210</v>
      </c>
      <c r="C55">
        <v>53</v>
      </c>
      <c r="D55">
        <v>2032</v>
      </c>
      <c r="E55">
        <v>1141</v>
      </c>
      <c r="F55">
        <f t="shared" si="0"/>
        <v>152.4</v>
      </c>
      <c r="G55">
        <f t="shared" si="1"/>
        <v>121.92000000000002</v>
      </c>
      <c r="H55">
        <f t="shared" si="2"/>
        <v>121.92000000000002</v>
      </c>
      <c r="J55" s="2">
        <v>52</v>
      </c>
      <c r="K55" s="3">
        <v>125.64000000000001</v>
      </c>
      <c r="L55" s="3">
        <v>121.92000000000002</v>
      </c>
      <c r="M55" s="3"/>
      <c r="N55" s="5">
        <f t="shared" si="3"/>
        <v>-2.9608404966571134E-2</v>
      </c>
    </row>
    <row r="56" spans="1:14">
      <c r="A56" t="s">
        <v>12</v>
      </c>
      <c r="B56">
        <v>210</v>
      </c>
      <c r="C56">
        <v>54</v>
      </c>
      <c r="D56">
        <v>2036</v>
      </c>
      <c r="E56">
        <v>1140</v>
      </c>
      <c r="F56">
        <f t="shared" si="0"/>
        <v>152.69999999999999</v>
      </c>
      <c r="G56">
        <f t="shared" si="1"/>
        <v>122.16</v>
      </c>
      <c r="H56">
        <f t="shared" si="2"/>
        <v>122.16</v>
      </c>
      <c r="J56" s="2">
        <v>53</v>
      </c>
      <c r="K56" s="3">
        <v>125.58</v>
      </c>
      <c r="L56" s="3">
        <v>121.92000000000002</v>
      </c>
      <c r="M56" s="3"/>
      <c r="N56" s="5">
        <f t="shared" si="3"/>
        <v>-2.9144768275202959E-2</v>
      </c>
    </row>
    <row r="57" spans="1:14">
      <c r="A57" t="s">
        <v>12</v>
      </c>
      <c r="B57">
        <v>210</v>
      </c>
      <c r="C57">
        <v>55</v>
      </c>
      <c r="D57">
        <v>2036</v>
      </c>
      <c r="E57">
        <v>1139</v>
      </c>
      <c r="F57">
        <f t="shared" si="0"/>
        <v>152.69999999999999</v>
      </c>
      <c r="G57">
        <f t="shared" si="1"/>
        <v>122.16</v>
      </c>
      <c r="H57">
        <f t="shared" si="2"/>
        <v>122.16</v>
      </c>
      <c r="J57" s="2">
        <v>54</v>
      </c>
      <c r="K57" s="3">
        <v>125.58</v>
      </c>
      <c r="L57" s="3">
        <v>122.16</v>
      </c>
      <c r="M57" s="3"/>
      <c r="N57" s="5">
        <f t="shared" si="3"/>
        <v>-2.7233635929288069E-2</v>
      </c>
    </row>
    <row r="58" spans="1:14">
      <c r="A58" t="s">
        <v>12</v>
      </c>
      <c r="B58">
        <v>210</v>
      </c>
      <c r="C58">
        <v>56</v>
      </c>
      <c r="D58">
        <v>2029</v>
      </c>
      <c r="E58">
        <v>1140</v>
      </c>
      <c r="F58">
        <f t="shared" si="0"/>
        <v>152.17500000000001</v>
      </c>
      <c r="G58">
        <f t="shared" si="1"/>
        <v>121.74000000000001</v>
      </c>
      <c r="H58">
        <f t="shared" si="2"/>
        <v>121.74000000000001</v>
      </c>
      <c r="J58" s="2">
        <v>55</v>
      </c>
      <c r="K58" s="3">
        <v>125.64000000000001</v>
      </c>
      <c r="L58" s="3">
        <v>122.16</v>
      </c>
      <c r="M58" s="3"/>
      <c r="N58" s="5">
        <f t="shared" si="3"/>
        <v>-2.769818529130863E-2</v>
      </c>
    </row>
    <row r="59" spans="1:14">
      <c r="A59" t="s">
        <v>12</v>
      </c>
      <c r="B59">
        <v>210</v>
      </c>
      <c r="C59">
        <v>57</v>
      </c>
      <c r="D59">
        <v>2025</v>
      </c>
      <c r="E59">
        <v>1140</v>
      </c>
      <c r="F59">
        <f t="shared" si="0"/>
        <v>151.875</v>
      </c>
      <c r="G59">
        <f t="shared" si="1"/>
        <v>121.5</v>
      </c>
      <c r="H59">
        <f t="shared" si="2"/>
        <v>121.5</v>
      </c>
      <c r="J59" s="2">
        <v>56</v>
      </c>
      <c r="K59" s="3">
        <v>126.30000000000001</v>
      </c>
      <c r="L59" s="3">
        <v>121.74000000000001</v>
      </c>
      <c r="M59" s="3"/>
      <c r="N59" s="5">
        <f t="shared" si="3"/>
        <v>-3.6104513064132981E-2</v>
      </c>
    </row>
    <row r="60" spans="1:14">
      <c r="A60" t="s">
        <v>12</v>
      </c>
      <c r="B60">
        <v>210</v>
      </c>
      <c r="C60">
        <v>58</v>
      </c>
      <c r="D60">
        <v>2024</v>
      </c>
      <c r="E60">
        <v>1141</v>
      </c>
      <c r="F60">
        <f t="shared" si="0"/>
        <v>151.80000000000001</v>
      </c>
      <c r="G60">
        <f t="shared" si="1"/>
        <v>121.44000000000001</v>
      </c>
      <c r="H60">
        <f t="shared" si="2"/>
        <v>121.44000000000001</v>
      </c>
      <c r="J60" s="2">
        <v>57</v>
      </c>
      <c r="K60" s="3">
        <v>126.24000000000001</v>
      </c>
      <c r="L60" s="3">
        <v>121.5</v>
      </c>
      <c r="M60" s="3"/>
      <c r="N60" s="5">
        <f t="shared" si="3"/>
        <v>-3.7547528517110296E-2</v>
      </c>
    </row>
    <row r="61" spans="1:14">
      <c r="A61" t="s">
        <v>12</v>
      </c>
      <c r="B61">
        <v>210</v>
      </c>
      <c r="C61">
        <v>59</v>
      </c>
      <c r="D61">
        <v>2031</v>
      </c>
      <c r="E61">
        <v>1141</v>
      </c>
      <c r="F61">
        <f t="shared" si="0"/>
        <v>152.32499999999999</v>
      </c>
      <c r="G61">
        <f t="shared" si="1"/>
        <v>121.86</v>
      </c>
      <c r="H61">
        <f t="shared" si="2"/>
        <v>121.86</v>
      </c>
      <c r="J61" s="2">
        <v>58</v>
      </c>
      <c r="K61" s="3">
        <v>126.12</v>
      </c>
      <c r="L61" s="3">
        <v>121.44000000000001</v>
      </c>
      <c r="M61" s="3"/>
      <c r="N61" s="5">
        <f t="shared" si="3"/>
        <v>-3.7107516650808692E-2</v>
      </c>
    </row>
    <row r="62" spans="1:14">
      <c r="A62" t="s">
        <v>12</v>
      </c>
      <c r="B62">
        <v>210</v>
      </c>
      <c r="C62">
        <v>60</v>
      </c>
      <c r="D62">
        <v>2032</v>
      </c>
      <c r="E62">
        <v>1139</v>
      </c>
      <c r="F62">
        <f t="shared" si="0"/>
        <v>152.4</v>
      </c>
      <c r="G62">
        <f t="shared" si="1"/>
        <v>121.92000000000002</v>
      </c>
      <c r="H62">
        <f t="shared" si="2"/>
        <v>121.92000000000002</v>
      </c>
      <c r="J62" s="2">
        <v>59</v>
      </c>
      <c r="K62" s="3">
        <v>126.06</v>
      </c>
      <c r="L62" s="3">
        <v>121.86</v>
      </c>
      <c r="M62" s="3"/>
      <c r="N62" s="5">
        <f t="shared" si="3"/>
        <v>-3.3317467872441719E-2</v>
      </c>
    </row>
    <row r="63" spans="1:14">
      <c r="A63" t="s">
        <v>12</v>
      </c>
      <c r="B63">
        <v>210</v>
      </c>
      <c r="C63">
        <v>61</v>
      </c>
      <c r="D63">
        <v>2034</v>
      </c>
      <c r="E63">
        <v>1140</v>
      </c>
      <c r="F63">
        <f t="shared" si="0"/>
        <v>152.55000000000001</v>
      </c>
      <c r="G63">
        <f t="shared" si="1"/>
        <v>122.04000000000002</v>
      </c>
      <c r="H63">
        <f t="shared" si="2"/>
        <v>122.04000000000002</v>
      </c>
      <c r="J63" s="2">
        <v>60</v>
      </c>
      <c r="K63" s="3">
        <v>126.24000000000001</v>
      </c>
      <c r="L63" s="3">
        <v>121.92000000000002</v>
      </c>
      <c r="M63" s="3"/>
      <c r="N63" s="5">
        <f t="shared" si="3"/>
        <v>-3.4220532319391594E-2</v>
      </c>
    </row>
    <row r="64" spans="1:14">
      <c r="A64" t="s">
        <v>12</v>
      </c>
      <c r="B64">
        <v>210</v>
      </c>
      <c r="C64">
        <v>62</v>
      </c>
      <c r="D64">
        <v>2027</v>
      </c>
      <c r="E64">
        <v>1140</v>
      </c>
      <c r="F64">
        <f t="shared" si="0"/>
        <v>152.02500000000001</v>
      </c>
      <c r="G64">
        <f t="shared" si="1"/>
        <v>121.62</v>
      </c>
      <c r="H64">
        <f t="shared" si="2"/>
        <v>121.62</v>
      </c>
      <c r="J64" s="2">
        <v>61</v>
      </c>
      <c r="K64" s="3">
        <v>125.94000000000001</v>
      </c>
      <c r="L64" s="3">
        <v>122.04000000000002</v>
      </c>
      <c r="M64" s="3"/>
      <c r="N64" s="5">
        <f t="shared" si="3"/>
        <v>-3.0967127203430089E-2</v>
      </c>
    </row>
    <row r="65" spans="1:14">
      <c r="A65" t="s">
        <v>12</v>
      </c>
      <c r="B65">
        <v>210</v>
      </c>
      <c r="C65">
        <v>63</v>
      </c>
      <c r="D65">
        <v>2025</v>
      </c>
      <c r="E65">
        <v>1140</v>
      </c>
      <c r="F65">
        <f t="shared" si="0"/>
        <v>151.875</v>
      </c>
      <c r="G65">
        <f t="shared" si="1"/>
        <v>121.5</v>
      </c>
      <c r="H65">
        <f t="shared" si="2"/>
        <v>121.5</v>
      </c>
      <c r="J65" s="2">
        <v>62</v>
      </c>
      <c r="K65" s="3">
        <v>126.18</v>
      </c>
      <c r="L65" s="3">
        <v>121.62</v>
      </c>
      <c r="M65" s="3"/>
      <c r="N65" s="5">
        <f t="shared" si="3"/>
        <v>-3.613884926295774E-2</v>
      </c>
    </row>
    <row r="66" spans="1:14">
      <c r="A66" t="s">
        <v>12</v>
      </c>
      <c r="B66">
        <v>210</v>
      </c>
      <c r="C66">
        <v>64</v>
      </c>
      <c r="D66">
        <v>2024</v>
      </c>
      <c r="E66">
        <v>1140</v>
      </c>
      <c r="F66">
        <f t="shared" si="0"/>
        <v>151.80000000000001</v>
      </c>
      <c r="G66">
        <f t="shared" si="1"/>
        <v>121.44000000000001</v>
      </c>
      <c r="H66">
        <f t="shared" si="2"/>
        <v>121.44000000000001</v>
      </c>
      <c r="J66" s="2">
        <v>63</v>
      </c>
      <c r="K66" s="3">
        <v>126.18</v>
      </c>
      <c r="L66" s="3">
        <v>121.5</v>
      </c>
      <c r="M66" s="3"/>
      <c r="N66" s="5">
        <f t="shared" si="3"/>
        <v>-3.7089871611982961E-2</v>
      </c>
    </row>
    <row r="67" spans="1:14">
      <c r="A67" t="s">
        <v>12</v>
      </c>
      <c r="B67">
        <v>210</v>
      </c>
      <c r="C67">
        <v>65</v>
      </c>
      <c r="D67">
        <v>2023</v>
      </c>
      <c r="E67">
        <v>1141</v>
      </c>
      <c r="F67">
        <f t="shared" ref="F67:F130" si="4">(D67*0.75)/10</f>
        <v>151.72499999999999</v>
      </c>
      <c r="G67">
        <f t="shared" ref="G67:G130" si="5">F67*0.8</f>
        <v>121.38</v>
      </c>
      <c r="H67">
        <f t="shared" ref="H67:H130" si="6">G67</f>
        <v>121.38</v>
      </c>
      <c r="J67" s="2">
        <v>64</v>
      </c>
      <c r="K67" s="3">
        <v>126.12</v>
      </c>
      <c r="L67" s="3">
        <v>121.44000000000001</v>
      </c>
      <c r="M67" s="3"/>
      <c r="N67" s="5">
        <f t="shared" si="3"/>
        <v>-3.7107516650808692E-2</v>
      </c>
    </row>
    <row r="68" spans="1:14">
      <c r="A68" t="s">
        <v>12</v>
      </c>
      <c r="B68">
        <v>210</v>
      </c>
      <c r="C68">
        <v>66</v>
      </c>
      <c r="D68">
        <v>2027</v>
      </c>
      <c r="E68">
        <v>1140</v>
      </c>
      <c r="F68">
        <f t="shared" si="4"/>
        <v>152.02500000000001</v>
      </c>
      <c r="G68">
        <f t="shared" si="5"/>
        <v>121.62</v>
      </c>
      <c r="H68">
        <f t="shared" si="6"/>
        <v>121.62</v>
      </c>
      <c r="J68" s="2">
        <v>65</v>
      </c>
      <c r="K68" s="3">
        <v>126.24000000000001</v>
      </c>
      <c r="L68" s="3">
        <v>121.38</v>
      </c>
      <c r="M68" s="3"/>
      <c r="N68" s="5">
        <f t="shared" ref="N68:N131" si="7">(L68/K68)-1</f>
        <v>-3.8498098859315655E-2</v>
      </c>
    </row>
    <row r="69" spans="1:14">
      <c r="A69" t="s">
        <v>12</v>
      </c>
      <c r="B69">
        <v>210</v>
      </c>
      <c r="C69">
        <v>67</v>
      </c>
      <c r="D69">
        <v>2025</v>
      </c>
      <c r="E69">
        <v>1140</v>
      </c>
      <c r="F69">
        <f t="shared" si="4"/>
        <v>151.875</v>
      </c>
      <c r="G69">
        <f t="shared" si="5"/>
        <v>121.5</v>
      </c>
      <c r="H69">
        <f t="shared" si="6"/>
        <v>121.5</v>
      </c>
      <c r="J69" s="2">
        <v>66</v>
      </c>
      <c r="K69" s="3">
        <v>125.94000000000001</v>
      </c>
      <c r="L69" s="3">
        <v>121.62</v>
      </c>
      <c r="M69" s="3"/>
      <c r="N69" s="5">
        <f t="shared" si="7"/>
        <v>-3.4302048594568868E-2</v>
      </c>
    </row>
    <row r="70" spans="1:14">
      <c r="A70" t="s">
        <v>12</v>
      </c>
      <c r="B70">
        <v>210</v>
      </c>
      <c r="C70">
        <v>68</v>
      </c>
      <c r="D70">
        <v>2025</v>
      </c>
      <c r="E70">
        <v>1139</v>
      </c>
      <c r="F70">
        <f t="shared" si="4"/>
        <v>151.875</v>
      </c>
      <c r="G70">
        <f t="shared" si="5"/>
        <v>121.5</v>
      </c>
      <c r="H70">
        <f t="shared" si="6"/>
        <v>121.5</v>
      </c>
      <c r="J70" s="2">
        <v>67</v>
      </c>
      <c r="K70" s="3">
        <v>125.82000000000001</v>
      </c>
      <c r="L70" s="3">
        <v>121.5</v>
      </c>
      <c r="M70" s="3"/>
      <c r="N70" s="5">
        <f t="shared" si="7"/>
        <v>-3.4334763948497882E-2</v>
      </c>
    </row>
    <row r="71" spans="1:14">
      <c r="A71" t="s">
        <v>12</v>
      </c>
      <c r="B71">
        <v>210</v>
      </c>
      <c r="C71">
        <v>69</v>
      </c>
      <c r="D71">
        <v>2031</v>
      </c>
      <c r="E71">
        <v>1141</v>
      </c>
      <c r="F71">
        <f t="shared" si="4"/>
        <v>152.32499999999999</v>
      </c>
      <c r="G71">
        <f t="shared" si="5"/>
        <v>121.86</v>
      </c>
      <c r="H71">
        <f t="shared" si="6"/>
        <v>121.86</v>
      </c>
      <c r="J71" s="2">
        <v>68</v>
      </c>
      <c r="K71" s="3">
        <v>125.75999999999999</v>
      </c>
      <c r="L71" s="3">
        <v>121.5</v>
      </c>
      <c r="M71" s="3"/>
      <c r="N71" s="5">
        <f t="shared" si="7"/>
        <v>-3.3874045801526642E-2</v>
      </c>
    </row>
    <row r="72" spans="1:14">
      <c r="A72" t="s">
        <v>12</v>
      </c>
      <c r="B72">
        <v>210</v>
      </c>
      <c r="C72">
        <v>70</v>
      </c>
      <c r="D72">
        <v>2039</v>
      </c>
      <c r="E72">
        <v>1141</v>
      </c>
      <c r="F72">
        <f t="shared" si="4"/>
        <v>152.92500000000001</v>
      </c>
      <c r="G72">
        <f t="shared" si="5"/>
        <v>122.34000000000002</v>
      </c>
      <c r="H72">
        <f t="shared" si="6"/>
        <v>122.34000000000002</v>
      </c>
      <c r="J72" s="2">
        <v>69</v>
      </c>
      <c r="K72" s="3">
        <v>125.82000000000001</v>
      </c>
      <c r="L72" s="3">
        <v>121.86</v>
      </c>
      <c r="M72" s="3"/>
      <c r="N72" s="5">
        <f t="shared" si="7"/>
        <v>-3.1473533619456373E-2</v>
      </c>
    </row>
    <row r="73" spans="1:14">
      <c r="A73" t="s">
        <v>12</v>
      </c>
      <c r="B73">
        <v>210</v>
      </c>
      <c r="C73">
        <v>71</v>
      </c>
      <c r="D73">
        <v>2036</v>
      </c>
      <c r="E73">
        <v>1141</v>
      </c>
      <c r="F73">
        <f t="shared" si="4"/>
        <v>152.69999999999999</v>
      </c>
      <c r="G73">
        <f t="shared" si="5"/>
        <v>122.16</v>
      </c>
      <c r="H73">
        <f t="shared" si="6"/>
        <v>122.16</v>
      </c>
      <c r="J73" s="2">
        <v>70</v>
      </c>
      <c r="K73" s="3">
        <v>125.94000000000001</v>
      </c>
      <c r="L73" s="3">
        <v>122.34000000000002</v>
      </c>
      <c r="M73" s="3"/>
      <c r="N73" s="5">
        <f t="shared" si="7"/>
        <v>-2.8585040495473946E-2</v>
      </c>
    </row>
    <row r="74" spans="1:14">
      <c r="A74" t="s">
        <v>12</v>
      </c>
      <c r="B74">
        <v>210</v>
      </c>
      <c r="C74">
        <v>72</v>
      </c>
      <c r="D74">
        <v>2035</v>
      </c>
      <c r="E74">
        <v>1142</v>
      </c>
      <c r="F74">
        <f t="shared" si="4"/>
        <v>152.625</v>
      </c>
      <c r="G74">
        <f t="shared" si="5"/>
        <v>122.10000000000001</v>
      </c>
      <c r="H74">
        <f t="shared" si="6"/>
        <v>122.10000000000001</v>
      </c>
      <c r="J74" s="2">
        <v>71</v>
      </c>
      <c r="K74" s="3">
        <v>125.75999999999999</v>
      </c>
      <c r="L74" s="3">
        <v>122.16</v>
      </c>
      <c r="M74" s="3"/>
      <c r="N74" s="5">
        <f t="shared" si="7"/>
        <v>-2.8625954198473247E-2</v>
      </c>
    </row>
    <row r="75" spans="1:14">
      <c r="A75" t="s">
        <v>12</v>
      </c>
      <c r="B75">
        <v>210</v>
      </c>
      <c r="C75">
        <v>73</v>
      </c>
      <c r="D75">
        <v>2040</v>
      </c>
      <c r="E75">
        <v>1140</v>
      </c>
      <c r="F75">
        <f t="shared" si="4"/>
        <v>153</v>
      </c>
      <c r="G75">
        <f t="shared" si="5"/>
        <v>122.4</v>
      </c>
      <c r="H75">
        <f t="shared" si="6"/>
        <v>122.4</v>
      </c>
      <c r="J75" s="2">
        <v>72</v>
      </c>
      <c r="K75" s="3">
        <v>125.58</v>
      </c>
      <c r="L75" s="3">
        <v>122.10000000000001</v>
      </c>
      <c r="M75" s="3"/>
      <c r="N75" s="5">
        <f t="shared" si="7"/>
        <v>-2.7711419015766792E-2</v>
      </c>
    </row>
    <row r="76" spans="1:14">
      <c r="A76" t="s">
        <v>12</v>
      </c>
      <c r="B76">
        <v>210</v>
      </c>
      <c r="C76">
        <v>74</v>
      </c>
      <c r="D76">
        <v>2037</v>
      </c>
      <c r="E76">
        <v>1140</v>
      </c>
      <c r="F76">
        <f t="shared" si="4"/>
        <v>152.77500000000001</v>
      </c>
      <c r="G76">
        <f t="shared" si="5"/>
        <v>122.22000000000001</v>
      </c>
      <c r="H76">
        <f t="shared" si="6"/>
        <v>122.22000000000001</v>
      </c>
      <c r="J76" s="2">
        <v>73</v>
      </c>
      <c r="K76" s="3">
        <v>125.7</v>
      </c>
      <c r="L76" s="3">
        <v>122.4</v>
      </c>
      <c r="M76" s="3"/>
      <c r="N76" s="5">
        <f t="shared" si="7"/>
        <v>-2.6252983293556076E-2</v>
      </c>
    </row>
    <row r="77" spans="1:14">
      <c r="A77" t="s">
        <v>12</v>
      </c>
      <c r="B77">
        <v>210</v>
      </c>
      <c r="C77">
        <v>75</v>
      </c>
      <c r="D77">
        <v>2035</v>
      </c>
      <c r="E77">
        <v>1140</v>
      </c>
      <c r="F77">
        <f t="shared" si="4"/>
        <v>152.625</v>
      </c>
      <c r="G77">
        <f t="shared" si="5"/>
        <v>122.10000000000001</v>
      </c>
      <c r="H77">
        <f t="shared" si="6"/>
        <v>122.10000000000001</v>
      </c>
      <c r="J77" s="2">
        <v>74</v>
      </c>
      <c r="K77" s="3">
        <v>125.52000000000001</v>
      </c>
      <c r="L77" s="3">
        <v>122.22000000000001</v>
      </c>
      <c r="M77" s="3"/>
      <c r="N77" s="5">
        <f t="shared" si="7"/>
        <v>-2.6290630975143392E-2</v>
      </c>
    </row>
    <row r="78" spans="1:14">
      <c r="A78" t="s">
        <v>12</v>
      </c>
      <c r="B78">
        <v>210</v>
      </c>
      <c r="C78">
        <v>76</v>
      </c>
      <c r="D78">
        <v>2035</v>
      </c>
      <c r="E78">
        <v>1141</v>
      </c>
      <c r="F78">
        <f t="shared" si="4"/>
        <v>152.625</v>
      </c>
      <c r="G78">
        <f t="shared" si="5"/>
        <v>122.10000000000001</v>
      </c>
      <c r="H78">
        <f t="shared" si="6"/>
        <v>122.10000000000001</v>
      </c>
      <c r="J78" s="2">
        <v>75</v>
      </c>
      <c r="K78" s="3">
        <v>125.58</v>
      </c>
      <c r="L78" s="3">
        <v>122.10000000000001</v>
      </c>
      <c r="M78" s="3"/>
      <c r="N78" s="5">
        <f t="shared" si="7"/>
        <v>-2.7711419015766792E-2</v>
      </c>
    </row>
    <row r="79" spans="1:14">
      <c r="A79" t="s">
        <v>12</v>
      </c>
      <c r="B79">
        <v>210</v>
      </c>
      <c r="C79">
        <v>77</v>
      </c>
      <c r="D79">
        <v>2035</v>
      </c>
      <c r="E79">
        <v>1141</v>
      </c>
      <c r="F79">
        <f t="shared" si="4"/>
        <v>152.625</v>
      </c>
      <c r="G79">
        <f t="shared" si="5"/>
        <v>122.10000000000001</v>
      </c>
      <c r="H79">
        <f t="shared" si="6"/>
        <v>122.10000000000001</v>
      </c>
      <c r="J79" s="2">
        <v>76</v>
      </c>
      <c r="K79" s="3">
        <v>125.46</v>
      </c>
      <c r="L79" s="3">
        <v>122.10000000000001</v>
      </c>
      <c r="M79" s="3"/>
      <c r="N79" s="5">
        <f t="shared" si="7"/>
        <v>-2.6781444285030931E-2</v>
      </c>
    </row>
    <row r="80" spans="1:14">
      <c r="A80" t="s">
        <v>12</v>
      </c>
      <c r="B80">
        <v>210</v>
      </c>
      <c r="C80">
        <v>78</v>
      </c>
      <c r="D80">
        <v>2042</v>
      </c>
      <c r="E80">
        <v>1141</v>
      </c>
      <c r="F80">
        <f t="shared" si="4"/>
        <v>153.15</v>
      </c>
      <c r="G80">
        <f t="shared" si="5"/>
        <v>122.52000000000001</v>
      </c>
      <c r="H80">
        <f t="shared" si="6"/>
        <v>122.52000000000001</v>
      </c>
      <c r="J80" s="2">
        <v>77</v>
      </c>
      <c r="K80" s="3">
        <v>125.52000000000001</v>
      </c>
      <c r="L80" s="3">
        <v>122.10000000000001</v>
      </c>
      <c r="M80" s="3"/>
      <c r="N80" s="5">
        <f t="shared" si="7"/>
        <v>-2.7246653919694053E-2</v>
      </c>
    </row>
    <row r="81" spans="1:14">
      <c r="A81" t="s">
        <v>12</v>
      </c>
      <c r="B81">
        <v>210</v>
      </c>
      <c r="C81">
        <v>79</v>
      </c>
      <c r="D81">
        <v>2036</v>
      </c>
      <c r="E81">
        <v>1138</v>
      </c>
      <c r="F81">
        <f t="shared" si="4"/>
        <v>152.69999999999999</v>
      </c>
      <c r="G81">
        <f t="shared" si="5"/>
        <v>122.16</v>
      </c>
      <c r="H81">
        <f t="shared" si="6"/>
        <v>122.16</v>
      </c>
      <c r="J81" s="2">
        <v>78</v>
      </c>
      <c r="K81" s="3">
        <v>125.46</v>
      </c>
      <c r="L81" s="3">
        <v>122.52000000000001</v>
      </c>
      <c r="M81" s="3"/>
      <c r="N81" s="5">
        <f t="shared" si="7"/>
        <v>-2.3433763749402092E-2</v>
      </c>
    </row>
    <row r="82" spans="1:14">
      <c r="A82" t="s">
        <v>12</v>
      </c>
      <c r="B82">
        <v>210</v>
      </c>
      <c r="C82">
        <v>80</v>
      </c>
      <c r="D82">
        <v>2035</v>
      </c>
      <c r="E82">
        <v>1139</v>
      </c>
      <c r="F82">
        <f t="shared" si="4"/>
        <v>152.625</v>
      </c>
      <c r="G82">
        <f t="shared" si="5"/>
        <v>122.10000000000001</v>
      </c>
      <c r="H82">
        <f t="shared" si="6"/>
        <v>122.10000000000001</v>
      </c>
      <c r="J82" s="2">
        <v>79</v>
      </c>
      <c r="K82" s="3">
        <v>125.64000000000001</v>
      </c>
      <c r="L82" s="3">
        <v>122.16</v>
      </c>
      <c r="M82" s="3"/>
      <c r="N82" s="5">
        <f t="shared" si="7"/>
        <v>-2.769818529130863E-2</v>
      </c>
    </row>
    <row r="83" spans="1:14">
      <c r="A83" t="s">
        <v>12</v>
      </c>
      <c r="B83">
        <v>210</v>
      </c>
      <c r="C83">
        <v>81</v>
      </c>
      <c r="D83">
        <v>2035</v>
      </c>
      <c r="E83">
        <v>1139</v>
      </c>
      <c r="F83">
        <f t="shared" si="4"/>
        <v>152.625</v>
      </c>
      <c r="G83">
        <f t="shared" si="5"/>
        <v>122.10000000000001</v>
      </c>
      <c r="H83">
        <f t="shared" si="6"/>
        <v>122.10000000000001</v>
      </c>
      <c r="J83" s="2">
        <v>80</v>
      </c>
      <c r="K83" s="3">
        <v>125.46</v>
      </c>
      <c r="L83" s="3">
        <v>122.10000000000001</v>
      </c>
      <c r="M83" s="3"/>
      <c r="N83" s="5">
        <f t="shared" si="7"/>
        <v>-2.6781444285030931E-2</v>
      </c>
    </row>
    <row r="84" spans="1:14">
      <c r="A84" t="s">
        <v>12</v>
      </c>
      <c r="B84">
        <v>210</v>
      </c>
      <c r="C84">
        <v>82</v>
      </c>
      <c r="D84">
        <v>2030</v>
      </c>
      <c r="E84">
        <v>1139</v>
      </c>
      <c r="F84">
        <f t="shared" si="4"/>
        <v>152.25</v>
      </c>
      <c r="G84">
        <f t="shared" si="5"/>
        <v>121.80000000000001</v>
      </c>
      <c r="H84">
        <f t="shared" si="6"/>
        <v>121.80000000000001</v>
      </c>
      <c r="J84" s="2">
        <v>81</v>
      </c>
      <c r="K84" s="3">
        <v>125.64000000000001</v>
      </c>
      <c r="L84" s="3">
        <v>122.10000000000001</v>
      </c>
      <c r="M84" s="3"/>
      <c r="N84" s="5">
        <f t="shared" si="7"/>
        <v>-2.8175740210124256E-2</v>
      </c>
    </row>
    <row r="85" spans="1:14">
      <c r="A85" t="s">
        <v>12</v>
      </c>
      <c r="B85">
        <v>210</v>
      </c>
      <c r="C85">
        <v>83</v>
      </c>
      <c r="D85">
        <v>2030</v>
      </c>
      <c r="E85">
        <v>1136</v>
      </c>
      <c r="F85">
        <f t="shared" si="4"/>
        <v>152.25</v>
      </c>
      <c r="G85">
        <f t="shared" si="5"/>
        <v>121.80000000000001</v>
      </c>
      <c r="H85">
        <f t="shared" si="6"/>
        <v>121.80000000000001</v>
      </c>
      <c r="J85" s="2">
        <v>82</v>
      </c>
      <c r="K85" s="3">
        <v>125.58</v>
      </c>
      <c r="L85" s="3">
        <v>121.80000000000001</v>
      </c>
      <c r="M85" s="3"/>
      <c r="N85" s="5">
        <f t="shared" si="7"/>
        <v>-3.0100334448160404E-2</v>
      </c>
    </row>
    <row r="86" spans="1:14">
      <c r="A86" t="s">
        <v>12</v>
      </c>
      <c r="B86">
        <v>210</v>
      </c>
      <c r="C86">
        <v>84</v>
      </c>
      <c r="D86">
        <v>2029</v>
      </c>
      <c r="E86">
        <v>1137</v>
      </c>
      <c r="F86">
        <f t="shared" si="4"/>
        <v>152.17500000000001</v>
      </c>
      <c r="G86">
        <f t="shared" si="5"/>
        <v>121.74000000000001</v>
      </c>
      <c r="H86">
        <f t="shared" si="6"/>
        <v>121.74000000000001</v>
      </c>
      <c r="J86" s="2">
        <v>83</v>
      </c>
      <c r="K86" s="3">
        <v>125.52000000000001</v>
      </c>
      <c r="L86" s="3">
        <v>121.80000000000001</v>
      </c>
      <c r="M86" s="3"/>
      <c r="N86" s="5">
        <f t="shared" si="7"/>
        <v>-2.9636711281070705E-2</v>
      </c>
    </row>
    <row r="87" spans="1:14">
      <c r="A87" t="s">
        <v>12</v>
      </c>
      <c r="B87">
        <v>210</v>
      </c>
      <c r="C87">
        <v>85</v>
      </c>
      <c r="D87">
        <v>2029</v>
      </c>
      <c r="E87">
        <v>1138</v>
      </c>
      <c r="F87">
        <f t="shared" si="4"/>
        <v>152.17500000000001</v>
      </c>
      <c r="G87">
        <f t="shared" si="5"/>
        <v>121.74000000000001</v>
      </c>
      <c r="H87">
        <f t="shared" si="6"/>
        <v>121.74000000000001</v>
      </c>
      <c r="J87" s="2">
        <v>84</v>
      </c>
      <c r="K87" s="3">
        <v>125.46</v>
      </c>
      <c r="L87" s="3">
        <v>121.74000000000001</v>
      </c>
      <c r="M87" s="3"/>
      <c r="N87" s="5">
        <f t="shared" si="7"/>
        <v>-2.9650884744141459E-2</v>
      </c>
    </row>
    <row r="88" spans="1:14">
      <c r="A88" t="s">
        <v>12</v>
      </c>
      <c r="B88">
        <v>210</v>
      </c>
      <c r="C88">
        <v>86</v>
      </c>
      <c r="D88">
        <v>2036</v>
      </c>
      <c r="E88">
        <v>1137</v>
      </c>
      <c r="F88">
        <f t="shared" si="4"/>
        <v>152.69999999999999</v>
      </c>
      <c r="G88">
        <f t="shared" si="5"/>
        <v>122.16</v>
      </c>
      <c r="H88">
        <f t="shared" si="6"/>
        <v>122.16</v>
      </c>
      <c r="J88" s="2">
        <v>85</v>
      </c>
      <c r="K88" s="3">
        <v>125.4</v>
      </c>
      <c r="L88" s="3">
        <v>121.74000000000001</v>
      </c>
      <c r="M88" s="3"/>
      <c r="N88" s="5">
        <f t="shared" si="7"/>
        <v>-2.9186602870813316E-2</v>
      </c>
    </row>
    <row r="89" spans="1:14">
      <c r="A89" t="s">
        <v>12</v>
      </c>
      <c r="B89">
        <v>210</v>
      </c>
      <c r="C89">
        <v>87</v>
      </c>
      <c r="D89">
        <v>2031</v>
      </c>
      <c r="E89">
        <v>1139</v>
      </c>
      <c r="F89">
        <f t="shared" si="4"/>
        <v>152.32499999999999</v>
      </c>
      <c r="G89">
        <f t="shared" si="5"/>
        <v>121.86</v>
      </c>
      <c r="H89">
        <f t="shared" si="6"/>
        <v>121.86</v>
      </c>
      <c r="J89" s="2">
        <v>86</v>
      </c>
      <c r="K89" s="3">
        <v>125.46</v>
      </c>
      <c r="L89" s="3">
        <v>122.16</v>
      </c>
      <c r="M89" s="3"/>
      <c r="N89" s="5">
        <f t="shared" si="7"/>
        <v>-2.6303204208512621E-2</v>
      </c>
    </row>
    <row r="90" spans="1:14">
      <c r="A90" t="s">
        <v>12</v>
      </c>
      <c r="B90">
        <v>210</v>
      </c>
      <c r="C90">
        <v>88</v>
      </c>
      <c r="D90">
        <v>2038</v>
      </c>
      <c r="E90">
        <v>1140</v>
      </c>
      <c r="F90">
        <f t="shared" si="4"/>
        <v>152.85</v>
      </c>
      <c r="G90">
        <f t="shared" si="5"/>
        <v>122.28</v>
      </c>
      <c r="H90">
        <f t="shared" si="6"/>
        <v>122.28</v>
      </c>
      <c r="J90" s="2">
        <v>87</v>
      </c>
      <c r="K90" s="3">
        <v>125.46</v>
      </c>
      <c r="L90" s="3">
        <v>121.86</v>
      </c>
      <c r="M90" s="3"/>
      <c r="N90" s="5">
        <f t="shared" si="7"/>
        <v>-2.8694404591104727E-2</v>
      </c>
    </row>
    <row r="91" spans="1:14">
      <c r="A91" t="s">
        <v>12</v>
      </c>
      <c r="B91">
        <v>210</v>
      </c>
      <c r="C91">
        <v>89</v>
      </c>
      <c r="D91">
        <v>2037</v>
      </c>
      <c r="E91">
        <v>1139</v>
      </c>
      <c r="F91">
        <f t="shared" si="4"/>
        <v>152.77500000000001</v>
      </c>
      <c r="G91">
        <f t="shared" si="5"/>
        <v>122.22000000000001</v>
      </c>
      <c r="H91">
        <f t="shared" si="6"/>
        <v>122.22000000000001</v>
      </c>
      <c r="J91" s="2">
        <v>88</v>
      </c>
      <c r="K91" s="3">
        <v>125.4</v>
      </c>
      <c r="L91" s="3">
        <v>122.28</v>
      </c>
      <c r="M91" s="3"/>
      <c r="N91" s="5">
        <f t="shared" si="7"/>
        <v>-2.4880382775119614E-2</v>
      </c>
    </row>
    <row r="92" spans="1:14">
      <c r="A92" t="s">
        <v>12</v>
      </c>
      <c r="B92">
        <v>210</v>
      </c>
      <c r="C92">
        <v>90</v>
      </c>
      <c r="D92">
        <v>2032</v>
      </c>
      <c r="E92">
        <v>1137</v>
      </c>
      <c r="F92">
        <f t="shared" si="4"/>
        <v>152.4</v>
      </c>
      <c r="G92">
        <f t="shared" si="5"/>
        <v>121.92000000000002</v>
      </c>
      <c r="H92">
        <f t="shared" si="6"/>
        <v>121.92000000000002</v>
      </c>
      <c r="J92" s="2">
        <v>89</v>
      </c>
      <c r="K92" s="3">
        <v>125.4</v>
      </c>
      <c r="L92" s="3">
        <v>122.22000000000001</v>
      </c>
      <c r="M92" s="3"/>
      <c r="N92" s="5">
        <f t="shared" si="7"/>
        <v>-2.5358851674641136E-2</v>
      </c>
    </row>
    <row r="93" spans="1:14">
      <c r="A93" t="s">
        <v>12</v>
      </c>
      <c r="B93">
        <v>210</v>
      </c>
      <c r="C93">
        <v>91</v>
      </c>
      <c r="D93">
        <v>2031</v>
      </c>
      <c r="E93">
        <v>1139</v>
      </c>
      <c r="F93">
        <f t="shared" si="4"/>
        <v>152.32499999999999</v>
      </c>
      <c r="G93">
        <f t="shared" si="5"/>
        <v>121.86</v>
      </c>
      <c r="H93">
        <f t="shared" si="6"/>
        <v>121.86</v>
      </c>
      <c r="J93" s="2">
        <v>90</v>
      </c>
      <c r="K93" s="3">
        <v>125.4</v>
      </c>
      <c r="L93" s="3">
        <v>121.92000000000002</v>
      </c>
      <c r="M93" s="3"/>
      <c r="N93" s="5">
        <f t="shared" si="7"/>
        <v>-2.7751196172248749E-2</v>
      </c>
    </row>
    <row r="94" spans="1:14">
      <c r="A94" t="s">
        <v>12</v>
      </c>
      <c r="B94">
        <v>210</v>
      </c>
      <c r="C94">
        <v>92</v>
      </c>
      <c r="D94">
        <v>2030</v>
      </c>
      <c r="E94">
        <v>1139</v>
      </c>
      <c r="F94">
        <f t="shared" si="4"/>
        <v>152.25</v>
      </c>
      <c r="G94">
        <f t="shared" si="5"/>
        <v>121.80000000000001</v>
      </c>
      <c r="H94">
        <f t="shared" si="6"/>
        <v>121.80000000000001</v>
      </c>
      <c r="J94" s="2">
        <v>91</v>
      </c>
      <c r="K94" s="3">
        <v>125.46</v>
      </c>
      <c r="L94" s="3">
        <v>121.86</v>
      </c>
      <c r="M94" s="3"/>
      <c r="N94" s="5">
        <f t="shared" si="7"/>
        <v>-2.8694404591104727E-2</v>
      </c>
    </row>
    <row r="95" spans="1:14">
      <c r="A95" t="s">
        <v>12</v>
      </c>
      <c r="B95">
        <v>210</v>
      </c>
      <c r="C95">
        <v>93</v>
      </c>
      <c r="D95">
        <v>2026</v>
      </c>
      <c r="E95">
        <v>1140</v>
      </c>
      <c r="F95">
        <f t="shared" si="4"/>
        <v>151.94999999999999</v>
      </c>
      <c r="G95">
        <f t="shared" si="5"/>
        <v>121.56</v>
      </c>
      <c r="H95">
        <f t="shared" si="6"/>
        <v>121.56</v>
      </c>
      <c r="J95" s="2">
        <v>92</v>
      </c>
      <c r="K95" s="3">
        <v>125.4</v>
      </c>
      <c r="L95" s="3">
        <v>121.80000000000001</v>
      </c>
      <c r="M95" s="3"/>
      <c r="N95" s="5">
        <f t="shared" si="7"/>
        <v>-2.8708133971291794E-2</v>
      </c>
    </row>
    <row r="96" spans="1:14">
      <c r="A96" t="s">
        <v>12</v>
      </c>
      <c r="B96">
        <v>210</v>
      </c>
      <c r="C96">
        <v>94</v>
      </c>
      <c r="D96">
        <v>2026</v>
      </c>
      <c r="E96">
        <v>1139</v>
      </c>
      <c r="F96">
        <f t="shared" si="4"/>
        <v>151.94999999999999</v>
      </c>
      <c r="G96">
        <f t="shared" si="5"/>
        <v>121.56</v>
      </c>
      <c r="H96">
        <f t="shared" si="6"/>
        <v>121.56</v>
      </c>
      <c r="J96" s="2">
        <v>93</v>
      </c>
      <c r="K96" s="3">
        <v>125.4</v>
      </c>
      <c r="L96" s="3">
        <v>121.56</v>
      </c>
      <c r="M96" s="3"/>
      <c r="N96" s="5">
        <f t="shared" si="7"/>
        <v>-3.0622009569377995E-2</v>
      </c>
    </row>
    <row r="97" spans="1:14">
      <c r="A97" t="s">
        <v>12</v>
      </c>
      <c r="B97">
        <v>210</v>
      </c>
      <c r="C97">
        <v>95</v>
      </c>
      <c r="D97">
        <v>2026</v>
      </c>
      <c r="E97">
        <v>1139</v>
      </c>
      <c r="F97">
        <f t="shared" si="4"/>
        <v>151.94999999999999</v>
      </c>
      <c r="G97">
        <f t="shared" si="5"/>
        <v>121.56</v>
      </c>
      <c r="H97">
        <f t="shared" si="6"/>
        <v>121.56</v>
      </c>
      <c r="J97" s="2">
        <v>94</v>
      </c>
      <c r="K97" s="3">
        <v>125.4</v>
      </c>
      <c r="L97" s="3">
        <v>121.56</v>
      </c>
      <c r="M97" s="3"/>
      <c r="N97" s="5">
        <f t="shared" si="7"/>
        <v>-3.0622009569377995E-2</v>
      </c>
    </row>
    <row r="98" spans="1:14">
      <c r="A98" t="s">
        <v>12</v>
      </c>
      <c r="B98">
        <v>210</v>
      </c>
      <c r="C98">
        <v>96</v>
      </c>
      <c r="D98">
        <v>2026</v>
      </c>
      <c r="E98">
        <v>1140</v>
      </c>
      <c r="F98">
        <f t="shared" si="4"/>
        <v>151.94999999999999</v>
      </c>
      <c r="G98">
        <f t="shared" si="5"/>
        <v>121.56</v>
      </c>
      <c r="H98">
        <f t="shared" si="6"/>
        <v>121.56</v>
      </c>
      <c r="J98" s="2">
        <v>95</v>
      </c>
      <c r="K98" s="3">
        <v>125.46</v>
      </c>
      <c r="L98" s="3">
        <v>121.56</v>
      </c>
      <c r="M98" s="3"/>
      <c r="N98" s="5">
        <f t="shared" si="7"/>
        <v>-3.1085604973696723E-2</v>
      </c>
    </row>
    <row r="99" spans="1:14">
      <c r="A99" t="s">
        <v>12</v>
      </c>
      <c r="B99">
        <v>210</v>
      </c>
      <c r="C99">
        <v>97</v>
      </c>
      <c r="D99">
        <v>2033</v>
      </c>
      <c r="E99">
        <v>1139</v>
      </c>
      <c r="F99">
        <f t="shared" si="4"/>
        <v>152.47499999999999</v>
      </c>
      <c r="G99">
        <f t="shared" si="5"/>
        <v>121.98</v>
      </c>
      <c r="H99">
        <f t="shared" si="6"/>
        <v>121.98</v>
      </c>
      <c r="J99" s="2">
        <v>96</v>
      </c>
      <c r="K99" s="3">
        <v>125.4</v>
      </c>
      <c r="L99" s="3">
        <v>121.56</v>
      </c>
      <c r="M99" s="3"/>
      <c r="N99" s="5">
        <f t="shared" si="7"/>
        <v>-3.0622009569377995E-2</v>
      </c>
    </row>
    <row r="100" spans="1:14">
      <c r="A100" t="s">
        <v>12</v>
      </c>
      <c r="B100">
        <v>210</v>
      </c>
      <c r="C100">
        <v>98</v>
      </c>
      <c r="D100">
        <v>2034</v>
      </c>
      <c r="E100">
        <v>1139</v>
      </c>
      <c r="F100">
        <f t="shared" si="4"/>
        <v>152.55000000000001</v>
      </c>
      <c r="G100">
        <f t="shared" si="5"/>
        <v>122.04000000000002</v>
      </c>
      <c r="H100">
        <f t="shared" si="6"/>
        <v>122.04000000000002</v>
      </c>
      <c r="J100" s="2">
        <v>97</v>
      </c>
      <c r="K100" s="3">
        <v>125.34000000000002</v>
      </c>
      <c r="L100" s="3">
        <v>121.98</v>
      </c>
      <c r="M100" s="3"/>
      <c r="N100" s="5">
        <f t="shared" si="7"/>
        <v>-2.6807084729535746E-2</v>
      </c>
    </row>
    <row r="101" spans="1:14">
      <c r="A101" t="s">
        <v>12</v>
      </c>
      <c r="B101">
        <v>210</v>
      </c>
      <c r="C101">
        <v>99</v>
      </c>
      <c r="D101">
        <v>2034</v>
      </c>
      <c r="E101">
        <v>1139</v>
      </c>
      <c r="F101">
        <f t="shared" si="4"/>
        <v>152.55000000000001</v>
      </c>
      <c r="G101">
        <f t="shared" si="5"/>
        <v>122.04000000000002</v>
      </c>
      <c r="H101">
        <f t="shared" si="6"/>
        <v>122.04000000000002</v>
      </c>
      <c r="J101" s="2">
        <v>98</v>
      </c>
      <c r="K101" s="3">
        <v>125.34000000000002</v>
      </c>
      <c r="L101" s="3">
        <v>122.04000000000002</v>
      </c>
      <c r="M101" s="3"/>
      <c r="N101" s="5">
        <f t="shared" si="7"/>
        <v>-2.6328386787936808E-2</v>
      </c>
    </row>
    <row r="102" spans="1:14">
      <c r="A102" t="s">
        <v>12</v>
      </c>
      <c r="B102">
        <v>210</v>
      </c>
      <c r="C102">
        <v>100</v>
      </c>
      <c r="D102">
        <v>1950</v>
      </c>
      <c r="E102">
        <v>1139</v>
      </c>
      <c r="F102">
        <f t="shared" si="4"/>
        <v>146.25</v>
      </c>
      <c r="G102">
        <f t="shared" si="5"/>
        <v>117</v>
      </c>
      <c r="H102">
        <f t="shared" si="6"/>
        <v>117</v>
      </c>
      <c r="J102" s="2">
        <v>99</v>
      </c>
      <c r="K102" s="3">
        <v>125.46</v>
      </c>
      <c r="L102" s="3">
        <v>122.04000000000002</v>
      </c>
      <c r="M102" s="3"/>
      <c r="N102" s="5">
        <f t="shared" si="7"/>
        <v>-2.7259684361549241E-2</v>
      </c>
    </row>
    <row r="103" spans="1:14">
      <c r="A103" t="s">
        <v>12</v>
      </c>
      <c r="B103">
        <v>210</v>
      </c>
      <c r="C103">
        <v>101</v>
      </c>
      <c r="D103">
        <v>2039</v>
      </c>
      <c r="E103">
        <v>1139</v>
      </c>
      <c r="F103">
        <f t="shared" si="4"/>
        <v>152.92500000000001</v>
      </c>
      <c r="G103">
        <f t="shared" si="5"/>
        <v>122.34000000000002</v>
      </c>
      <c r="H103">
        <f t="shared" si="6"/>
        <v>122.34000000000002</v>
      </c>
      <c r="J103" s="2">
        <v>100</v>
      </c>
      <c r="K103" s="3">
        <v>125.52000000000001</v>
      </c>
      <c r="L103" s="3">
        <v>117</v>
      </c>
      <c r="M103" s="3"/>
      <c r="N103" s="5">
        <f t="shared" si="7"/>
        <v>-6.7877629063097578E-2</v>
      </c>
    </row>
    <row r="104" spans="1:14">
      <c r="A104" t="s">
        <v>12</v>
      </c>
      <c r="B104">
        <v>210</v>
      </c>
      <c r="C104">
        <v>102</v>
      </c>
      <c r="D104">
        <v>2035</v>
      </c>
      <c r="E104">
        <v>1139</v>
      </c>
      <c r="F104">
        <f t="shared" si="4"/>
        <v>152.625</v>
      </c>
      <c r="G104">
        <f t="shared" si="5"/>
        <v>122.10000000000001</v>
      </c>
      <c r="H104">
        <f t="shared" si="6"/>
        <v>122.10000000000001</v>
      </c>
      <c r="J104" s="2">
        <v>101</v>
      </c>
      <c r="K104" s="3">
        <v>125.52000000000001</v>
      </c>
      <c r="L104" s="3">
        <v>122.34000000000002</v>
      </c>
      <c r="M104" s="3"/>
      <c r="N104" s="5">
        <f t="shared" si="7"/>
        <v>-2.533460803059262E-2</v>
      </c>
    </row>
    <row r="105" spans="1:14">
      <c r="A105" t="s">
        <v>12</v>
      </c>
      <c r="B105">
        <v>210</v>
      </c>
      <c r="C105">
        <v>103</v>
      </c>
      <c r="D105">
        <v>2035</v>
      </c>
      <c r="E105">
        <v>1140</v>
      </c>
      <c r="F105">
        <f t="shared" si="4"/>
        <v>152.625</v>
      </c>
      <c r="G105">
        <f t="shared" si="5"/>
        <v>122.10000000000001</v>
      </c>
      <c r="H105">
        <f t="shared" si="6"/>
        <v>122.10000000000001</v>
      </c>
      <c r="J105" s="2">
        <v>102</v>
      </c>
      <c r="K105" s="3">
        <v>125.58</v>
      </c>
      <c r="L105" s="3">
        <v>122.10000000000001</v>
      </c>
      <c r="M105" s="3"/>
      <c r="N105" s="5">
        <f t="shared" si="7"/>
        <v>-2.7711419015766792E-2</v>
      </c>
    </row>
    <row r="106" spans="1:14">
      <c r="A106" t="s">
        <v>12</v>
      </c>
      <c r="B106">
        <v>210</v>
      </c>
      <c r="C106">
        <v>104</v>
      </c>
      <c r="D106">
        <v>2029</v>
      </c>
      <c r="E106">
        <v>1139</v>
      </c>
      <c r="F106">
        <f t="shared" si="4"/>
        <v>152.17500000000001</v>
      </c>
      <c r="G106">
        <f t="shared" si="5"/>
        <v>121.74000000000001</v>
      </c>
      <c r="H106">
        <f t="shared" si="6"/>
        <v>121.74000000000001</v>
      </c>
      <c r="J106" s="2">
        <v>103</v>
      </c>
      <c r="K106" s="3">
        <v>125.52000000000001</v>
      </c>
      <c r="L106" s="3">
        <v>122.10000000000001</v>
      </c>
      <c r="M106" s="3"/>
      <c r="N106" s="5">
        <f t="shared" si="7"/>
        <v>-2.7246653919694053E-2</v>
      </c>
    </row>
    <row r="107" spans="1:14">
      <c r="A107" t="s">
        <v>12</v>
      </c>
      <c r="B107">
        <v>210</v>
      </c>
      <c r="C107">
        <v>105</v>
      </c>
      <c r="D107">
        <v>2032</v>
      </c>
      <c r="E107">
        <v>1139</v>
      </c>
      <c r="F107">
        <f t="shared" si="4"/>
        <v>152.4</v>
      </c>
      <c r="G107">
        <f t="shared" si="5"/>
        <v>121.92000000000002</v>
      </c>
      <c r="H107">
        <f t="shared" si="6"/>
        <v>121.92000000000002</v>
      </c>
      <c r="J107" s="2">
        <v>104</v>
      </c>
      <c r="K107" s="3">
        <v>125.46</v>
      </c>
      <c r="L107" s="3">
        <v>121.74000000000001</v>
      </c>
      <c r="M107" s="3"/>
      <c r="N107" s="5">
        <f t="shared" si="7"/>
        <v>-2.9650884744141459E-2</v>
      </c>
    </row>
    <row r="108" spans="1:14">
      <c r="A108" t="s">
        <v>12</v>
      </c>
      <c r="B108">
        <v>210</v>
      </c>
      <c r="C108">
        <v>106</v>
      </c>
      <c r="D108">
        <v>2034</v>
      </c>
      <c r="E108">
        <v>1140</v>
      </c>
      <c r="F108">
        <f t="shared" si="4"/>
        <v>152.55000000000001</v>
      </c>
      <c r="G108">
        <f t="shared" si="5"/>
        <v>122.04000000000002</v>
      </c>
      <c r="H108">
        <f t="shared" si="6"/>
        <v>122.04000000000002</v>
      </c>
      <c r="J108" s="2">
        <v>105</v>
      </c>
      <c r="K108" s="3">
        <v>125.52000000000001</v>
      </c>
      <c r="L108" s="3">
        <v>121.92000000000002</v>
      </c>
      <c r="M108" s="3"/>
      <c r="N108" s="5">
        <f t="shared" si="7"/>
        <v>-2.8680688336520044E-2</v>
      </c>
    </row>
    <row r="109" spans="1:14">
      <c r="A109" t="s">
        <v>12</v>
      </c>
      <c r="B109">
        <v>210</v>
      </c>
      <c r="C109">
        <v>107</v>
      </c>
      <c r="D109">
        <v>2034</v>
      </c>
      <c r="E109">
        <v>1140</v>
      </c>
      <c r="F109">
        <f t="shared" si="4"/>
        <v>152.55000000000001</v>
      </c>
      <c r="G109">
        <f t="shared" si="5"/>
        <v>122.04000000000002</v>
      </c>
      <c r="H109">
        <f t="shared" si="6"/>
        <v>122.04000000000002</v>
      </c>
      <c r="J109" s="2">
        <v>106</v>
      </c>
      <c r="K109" s="3">
        <v>125.58</v>
      </c>
      <c r="L109" s="3">
        <v>122.04000000000002</v>
      </c>
      <c r="M109" s="3"/>
      <c r="N109" s="5">
        <f t="shared" si="7"/>
        <v>-2.8189202102245403E-2</v>
      </c>
    </row>
    <row r="110" spans="1:14">
      <c r="A110" t="s">
        <v>12</v>
      </c>
      <c r="B110">
        <v>210</v>
      </c>
      <c r="C110">
        <v>108</v>
      </c>
      <c r="D110">
        <v>2043</v>
      </c>
      <c r="E110">
        <v>1140</v>
      </c>
      <c r="F110">
        <f t="shared" si="4"/>
        <v>153.22499999999999</v>
      </c>
      <c r="G110">
        <f t="shared" si="5"/>
        <v>122.58</v>
      </c>
      <c r="H110">
        <f t="shared" si="6"/>
        <v>122.58</v>
      </c>
      <c r="J110" s="2">
        <v>107</v>
      </c>
      <c r="K110" s="3">
        <v>125.64000000000001</v>
      </c>
      <c r="L110" s="3">
        <v>122.04000000000002</v>
      </c>
      <c r="M110" s="3"/>
      <c r="N110" s="5">
        <f t="shared" si="7"/>
        <v>-2.8653295128939771E-2</v>
      </c>
    </row>
    <row r="111" spans="1:14">
      <c r="A111" t="s">
        <v>12</v>
      </c>
      <c r="B111">
        <v>210</v>
      </c>
      <c r="C111">
        <v>109</v>
      </c>
      <c r="D111">
        <v>2049</v>
      </c>
      <c r="E111">
        <v>1140</v>
      </c>
      <c r="F111">
        <f t="shared" si="4"/>
        <v>153.67500000000001</v>
      </c>
      <c r="G111">
        <f t="shared" si="5"/>
        <v>122.94000000000001</v>
      </c>
      <c r="H111">
        <f t="shared" si="6"/>
        <v>122.94000000000001</v>
      </c>
      <c r="J111" s="2">
        <v>108</v>
      </c>
      <c r="K111" s="3">
        <v>125.64000000000001</v>
      </c>
      <c r="L111" s="3">
        <v>122.58</v>
      </c>
      <c r="M111" s="3"/>
      <c r="N111" s="5">
        <f t="shared" si="7"/>
        <v>-2.4355300859599027E-2</v>
      </c>
    </row>
    <row r="112" spans="1:14">
      <c r="A112" t="s">
        <v>12</v>
      </c>
      <c r="B112">
        <v>210</v>
      </c>
      <c r="C112">
        <v>110</v>
      </c>
      <c r="D112">
        <v>2051</v>
      </c>
      <c r="E112">
        <v>1140</v>
      </c>
      <c r="F112">
        <f t="shared" si="4"/>
        <v>153.82499999999999</v>
      </c>
      <c r="G112">
        <f t="shared" si="5"/>
        <v>123.06</v>
      </c>
      <c r="H112">
        <f t="shared" si="6"/>
        <v>123.06</v>
      </c>
      <c r="J112" s="2">
        <v>109</v>
      </c>
      <c r="K112" s="3">
        <v>125.58</v>
      </c>
      <c r="L112" s="3">
        <v>122.94000000000001</v>
      </c>
      <c r="M112" s="3"/>
      <c r="N112" s="5">
        <f t="shared" si="7"/>
        <v>-2.1022455805064344E-2</v>
      </c>
    </row>
    <row r="113" spans="1:14">
      <c r="A113" t="s">
        <v>12</v>
      </c>
      <c r="B113">
        <v>210</v>
      </c>
      <c r="C113">
        <v>111</v>
      </c>
      <c r="D113">
        <v>2038</v>
      </c>
      <c r="E113">
        <v>1140</v>
      </c>
      <c r="F113">
        <f t="shared" si="4"/>
        <v>152.85</v>
      </c>
      <c r="G113">
        <f t="shared" si="5"/>
        <v>122.28</v>
      </c>
      <c r="H113">
        <f t="shared" si="6"/>
        <v>122.28</v>
      </c>
      <c r="J113" s="2">
        <v>110</v>
      </c>
      <c r="K113" s="3">
        <v>125.64000000000001</v>
      </c>
      <c r="L113" s="3">
        <v>123.06</v>
      </c>
      <c r="M113" s="3"/>
      <c r="N113" s="5">
        <f t="shared" si="7"/>
        <v>-2.0534861509073687E-2</v>
      </c>
    </row>
    <row r="114" spans="1:14">
      <c r="A114" t="s">
        <v>12</v>
      </c>
      <c r="B114">
        <v>210</v>
      </c>
      <c r="C114">
        <v>112</v>
      </c>
      <c r="D114">
        <v>2036</v>
      </c>
      <c r="E114">
        <v>1140</v>
      </c>
      <c r="F114">
        <f t="shared" si="4"/>
        <v>152.69999999999999</v>
      </c>
      <c r="G114">
        <f t="shared" si="5"/>
        <v>122.16</v>
      </c>
      <c r="H114">
        <f t="shared" si="6"/>
        <v>122.16</v>
      </c>
      <c r="J114" s="2">
        <v>111</v>
      </c>
      <c r="K114" s="3">
        <v>125.52000000000001</v>
      </c>
      <c r="L114" s="3">
        <v>122.28</v>
      </c>
      <c r="M114" s="3"/>
      <c r="N114" s="5">
        <f t="shared" si="7"/>
        <v>-2.5812619502868173E-2</v>
      </c>
    </row>
    <row r="115" spans="1:14">
      <c r="A115" t="s">
        <v>12</v>
      </c>
      <c r="B115">
        <v>210</v>
      </c>
      <c r="C115">
        <v>113</v>
      </c>
      <c r="D115">
        <v>2031</v>
      </c>
      <c r="E115">
        <v>1140</v>
      </c>
      <c r="F115">
        <f t="shared" si="4"/>
        <v>152.32499999999999</v>
      </c>
      <c r="G115">
        <f t="shared" si="5"/>
        <v>121.86</v>
      </c>
      <c r="H115">
        <f t="shared" si="6"/>
        <v>121.86</v>
      </c>
      <c r="J115" s="2">
        <v>112</v>
      </c>
      <c r="K115" s="3">
        <v>125.58</v>
      </c>
      <c r="L115" s="3">
        <v>122.16</v>
      </c>
      <c r="M115" s="3"/>
      <c r="N115" s="5">
        <f t="shared" si="7"/>
        <v>-2.7233635929288069E-2</v>
      </c>
    </row>
    <row r="116" spans="1:14">
      <c r="A116" t="s">
        <v>12</v>
      </c>
      <c r="B116">
        <v>210</v>
      </c>
      <c r="C116">
        <v>114</v>
      </c>
      <c r="D116">
        <v>2034</v>
      </c>
      <c r="E116">
        <v>1140</v>
      </c>
      <c r="F116">
        <f t="shared" si="4"/>
        <v>152.55000000000001</v>
      </c>
      <c r="G116">
        <f t="shared" si="5"/>
        <v>122.04000000000002</v>
      </c>
      <c r="H116">
        <f t="shared" si="6"/>
        <v>122.04000000000002</v>
      </c>
      <c r="J116" s="2">
        <v>113</v>
      </c>
      <c r="K116" s="3">
        <v>125.52000000000001</v>
      </c>
      <c r="L116" s="3">
        <v>121.86</v>
      </c>
      <c r="M116" s="3"/>
      <c r="N116" s="5">
        <f t="shared" si="7"/>
        <v>-2.9158699808795485E-2</v>
      </c>
    </row>
    <row r="117" spans="1:14">
      <c r="A117" t="s">
        <v>12</v>
      </c>
      <c r="B117">
        <v>210</v>
      </c>
      <c r="C117">
        <v>115</v>
      </c>
      <c r="D117">
        <v>2029</v>
      </c>
      <c r="E117">
        <v>1141</v>
      </c>
      <c r="F117">
        <f t="shared" si="4"/>
        <v>152.17500000000001</v>
      </c>
      <c r="G117">
        <f t="shared" si="5"/>
        <v>121.74000000000001</v>
      </c>
      <c r="H117">
        <f t="shared" si="6"/>
        <v>121.74000000000001</v>
      </c>
      <c r="J117" s="2">
        <v>114</v>
      </c>
      <c r="K117" s="3">
        <v>125.46</v>
      </c>
      <c r="L117" s="3">
        <v>122.04000000000002</v>
      </c>
      <c r="M117" s="3"/>
      <c r="N117" s="5">
        <f t="shared" si="7"/>
        <v>-2.7259684361549241E-2</v>
      </c>
    </row>
    <row r="118" spans="1:14">
      <c r="A118" t="s">
        <v>12</v>
      </c>
      <c r="B118">
        <v>210</v>
      </c>
      <c r="C118">
        <v>116</v>
      </c>
      <c r="D118">
        <v>2031</v>
      </c>
      <c r="E118">
        <v>1140</v>
      </c>
      <c r="F118">
        <f t="shared" si="4"/>
        <v>152.32499999999999</v>
      </c>
      <c r="G118">
        <f t="shared" si="5"/>
        <v>121.86</v>
      </c>
      <c r="H118">
        <f t="shared" si="6"/>
        <v>121.86</v>
      </c>
      <c r="J118" s="2">
        <v>115</v>
      </c>
      <c r="K118" s="3">
        <v>125.4</v>
      </c>
      <c r="L118" s="3">
        <v>121.74000000000001</v>
      </c>
      <c r="M118" s="3"/>
      <c r="N118" s="5">
        <f t="shared" si="7"/>
        <v>-2.9186602870813316E-2</v>
      </c>
    </row>
    <row r="119" spans="1:14">
      <c r="A119" t="s">
        <v>12</v>
      </c>
      <c r="B119">
        <v>210</v>
      </c>
      <c r="C119">
        <v>117</v>
      </c>
      <c r="D119">
        <v>2027</v>
      </c>
      <c r="E119">
        <v>1138</v>
      </c>
      <c r="F119">
        <f t="shared" si="4"/>
        <v>152.02500000000001</v>
      </c>
      <c r="G119">
        <f t="shared" si="5"/>
        <v>121.62</v>
      </c>
      <c r="H119">
        <f t="shared" si="6"/>
        <v>121.62</v>
      </c>
      <c r="J119" s="2">
        <v>116</v>
      </c>
      <c r="K119" s="3">
        <v>125.34000000000002</v>
      </c>
      <c r="L119" s="3">
        <v>121.86</v>
      </c>
      <c r="M119" s="3"/>
      <c r="N119" s="5">
        <f t="shared" si="7"/>
        <v>-2.7764480612733511E-2</v>
      </c>
    </row>
    <row r="120" spans="1:14">
      <c r="A120" t="s">
        <v>12</v>
      </c>
      <c r="B120">
        <v>210</v>
      </c>
      <c r="C120">
        <v>118</v>
      </c>
      <c r="D120">
        <v>2025</v>
      </c>
      <c r="E120">
        <v>1140</v>
      </c>
      <c r="F120">
        <f t="shared" si="4"/>
        <v>151.875</v>
      </c>
      <c r="G120">
        <f t="shared" si="5"/>
        <v>121.5</v>
      </c>
      <c r="H120">
        <f t="shared" si="6"/>
        <v>121.5</v>
      </c>
      <c r="J120" s="2">
        <v>117</v>
      </c>
      <c r="K120" s="3">
        <v>125.75999999999999</v>
      </c>
      <c r="L120" s="3">
        <v>121.62</v>
      </c>
      <c r="M120" s="3"/>
      <c r="N120" s="5">
        <f t="shared" si="7"/>
        <v>-3.2919847328244156E-2</v>
      </c>
    </row>
    <row r="121" spans="1:14">
      <c r="A121" t="s">
        <v>12</v>
      </c>
      <c r="B121">
        <v>210</v>
      </c>
      <c r="C121">
        <v>119</v>
      </c>
      <c r="D121">
        <v>2024</v>
      </c>
      <c r="E121">
        <v>1139</v>
      </c>
      <c r="F121">
        <f t="shared" si="4"/>
        <v>151.80000000000001</v>
      </c>
      <c r="G121">
        <f t="shared" si="5"/>
        <v>121.44000000000001</v>
      </c>
      <c r="H121">
        <f t="shared" si="6"/>
        <v>121.44000000000001</v>
      </c>
      <c r="J121" s="2">
        <v>118</v>
      </c>
      <c r="K121" s="3">
        <v>125.82000000000001</v>
      </c>
      <c r="L121" s="3">
        <v>121.5</v>
      </c>
      <c r="M121" s="3"/>
      <c r="N121" s="5">
        <f t="shared" si="7"/>
        <v>-3.4334763948497882E-2</v>
      </c>
    </row>
    <row r="122" spans="1:14">
      <c r="A122" t="s">
        <v>12</v>
      </c>
      <c r="B122">
        <v>210</v>
      </c>
      <c r="C122">
        <v>120</v>
      </c>
      <c r="D122">
        <v>2025</v>
      </c>
      <c r="E122">
        <v>1140</v>
      </c>
      <c r="F122">
        <f t="shared" si="4"/>
        <v>151.875</v>
      </c>
      <c r="G122">
        <f t="shared" si="5"/>
        <v>121.5</v>
      </c>
      <c r="H122">
        <f t="shared" si="6"/>
        <v>121.5</v>
      </c>
      <c r="J122" s="2">
        <v>119</v>
      </c>
      <c r="K122" s="3">
        <v>125.88</v>
      </c>
      <c r="L122" s="3">
        <v>121.44000000000001</v>
      </c>
      <c r="M122" s="3"/>
      <c r="N122" s="5">
        <f t="shared" si="7"/>
        <v>-3.5271687321258183E-2</v>
      </c>
    </row>
    <row r="123" spans="1:14">
      <c r="A123" t="s">
        <v>12</v>
      </c>
      <c r="B123">
        <v>210</v>
      </c>
      <c r="C123">
        <v>121</v>
      </c>
      <c r="D123">
        <v>2025</v>
      </c>
      <c r="E123">
        <v>1137</v>
      </c>
      <c r="F123">
        <f t="shared" si="4"/>
        <v>151.875</v>
      </c>
      <c r="G123">
        <f t="shared" si="5"/>
        <v>121.5</v>
      </c>
      <c r="H123">
        <f t="shared" si="6"/>
        <v>121.5</v>
      </c>
      <c r="J123" s="2">
        <v>120</v>
      </c>
      <c r="K123" s="3">
        <v>126</v>
      </c>
      <c r="L123" s="3">
        <v>121.5</v>
      </c>
      <c r="M123" s="3"/>
      <c r="N123" s="5">
        <f t="shared" si="7"/>
        <v>-3.5714285714285698E-2</v>
      </c>
    </row>
    <row r="124" spans="1:14">
      <c r="A124" t="s">
        <v>12</v>
      </c>
      <c r="B124">
        <v>210</v>
      </c>
      <c r="C124">
        <v>122</v>
      </c>
      <c r="D124">
        <v>2025</v>
      </c>
      <c r="E124">
        <v>1136</v>
      </c>
      <c r="F124">
        <f t="shared" si="4"/>
        <v>151.875</v>
      </c>
      <c r="G124">
        <f t="shared" si="5"/>
        <v>121.5</v>
      </c>
      <c r="H124">
        <f t="shared" si="6"/>
        <v>121.5</v>
      </c>
      <c r="J124" s="2">
        <v>121</v>
      </c>
      <c r="K124" s="3">
        <v>125.82000000000001</v>
      </c>
      <c r="L124" s="3">
        <v>121.5</v>
      </c>
      <c r="M124" s="3"/>
      <c r="N124" s="5">
        <f t="shared" si="7"/>
        <v>-3.4334763948497882E-2</v>
      </c>
    </row>
    <row r="125" spans="1:14">
      <c r="A125" t="s">
        <v>12</v>
      </c>
      <c r="B125">
        <v>210</v>
      </c>
      <c r="C125">
        <v>123</v>
      </c>
      <c r="D125">
        <v>2025</v>
      </c>
      <c r="E125">
        <v>1138</v>
      </c>
      <c r="F125">
        <f t="shared" si="4"/>
        <v>151.875</v>
      </c>
      <c r="G125">
        <f t="shared" si="5"/>
        <v>121.5</v>
      </c>
      <c r="H125">
        <f t="shared" si="6"/>
        <v>121.5</v>
      </c>
      <c r="J125" s="2">
        <v>122</v>
      </c>
      <c r="K125" s="3">
        <v>125.7</v>
      </c>
      <c r="L125" s="3">
        <v>121.5</v>
      </c>
      <c r="M125" s="3"/>
      <c r="N125" s="5">
        <f t="shared" si="7"/>
        <v>-3.3412887828162319E-2</v>
      </c>
    </row>
    <row r="126" spans="1:14">
      <c r="A126" t="s">
        <v>12</v>
      </c>
      <c r="B126">
        <v>210</v>
      </c>
      <c r="C126">
        <v>124</v>
      </c>
      <c r="D126">
        <v>2030</v>
      </c>
      <c r="E126">
        <v>1137</v>
      </c>
      <c r="F126">
        <f t="shared" si="4"/>
        <v>152.25</v>
      </c>
      <c r="G126">
        <f t="shared" si="5"/>
        <v>121.80000000000001</v>
      </c>
      <c r="H126">
        <f t="shared" si="6"/>
        <v>121.80000000000001</v>
      </c>
      <c r="J126" s="2">
        <v>123</v>
      </c>
      <c r="K126" s="3">
        <v>125.94000000000001</v>
      </c>
      <c r="L126" s="3">
        <v>121.5</v>
      </c>
      <c r="M126" s="3"/>
      <c r="N126" s="5">
        <f t="shared" si="7"/>
        <v>-3.5254883277751392E-2</v>
      </c>
    </row>
    <row r="127" spans="1:14">
      <c r="A127" t="s">
        <v>12</v>
      </c>
      <c r="B127">
        <v>210</v>
      </c>
      <c r="C127">
        <v>125</v>
      </c>
      <c r="D127">
        <v>2027</v>
      </c>
      <c r="E127">
        <v>1138</v>
      </c>
      <c r="F127">
        <f t="shared" si="4"/>
        <v>152.02500000000001</v>
      </c>
      <c r="G127">
        <f t="shared" si="5"/>
        <v>121.62</v>
      </c>
      <c r="H127">
        <f t="shared" si="6"/>
        <v>121.62</v>
      </c>
      <c r="J127" s="2">
        <v>124</v>
      </c>
      <c r="K127" s="3">
        <v>125.82000000000001</v>
      </c>
      <c r="L127" s="3">
        <v>121.80000000000001</v>
      </c>
      <c r="M127" s="3"/>
      <c r="N127" s="5">
        <f t="shared" si="7"/>
        <v>-3.1950405340963273E-2</v>
      </c>
    </row>
    <row r="128" spans="1:14">
      <c r="A128" t="s">
        <v>12</v>
      </c>
      <c r="B128">
        <v>210</v>
      </c>
      <c r="C128">
        <v>126</v>
      </c>
      <c r="D128">
        <v>2032</v>
      </c>
      <c r="E128">
        <v>1140</v>
      </c>
      <c r="F128">
        <f t="shared" si="4"/>
        <v>152.4</v>
      </c>
      <c r="G128">
        <f t="shared" si="5"/>
        <v>121.92000000000002</v>
      </c>
      <c r="H128">
        <f t="shared" si="6"/>
        <v>121.92000000000002</v>
      </c>
      <c r="J128" s="2">
        <v>125</v>
      </c>
      <c r="K128" s="3">
        <v>125.94000000000001</v>
      </c>
      <c r="L128" s="3">
        <v>121.62</v>
      </c>
      <c r="M128" s="3"/>
      <c r="N128" s="5">
        <f t="shared" si="7"/>
        <v>-3.4302048594568868E-2</v>
      </c>
    </row>
    <row r="129" spans="1:14">
      <c r="A129" t="s">
        <v>12</v>
      </c>
      <c r="B129">
        <v>210</v>
      </c>
      <c r="C129">
        <v>127</v>
      </c>
      <c r="D129">
        <v>2035</v>
      </c>
      <c r="E129">
        <v>1139</v>
      </c>
      <c r="F129">
        <f t="shared" si="4"/>
        <v>152.625</v>
      </c>
      <c r="G129">
        <f t="shared" si="5"/>
        <v>122.10000000000001</v>
      </c>
      <c r="H129">
        <f t="shared" si="6"/>
        <v>122.10000000000001</v>
      </c>
      <c r="J129" s="2">
        <v>126</v>
      </c>
      <c r="K129" s="3">
        <v>126</v>
      </c>
      <c r="L129" s="3">
        <v>121.92000000000002</v>
      </c>
      <c r="M129" s="3"/>
      <c r="N129" s="5">
        <f t="shared" si="7"/>
        <v>-3.2380952380952288E-2</v>
      </c>
    </row>
    <row r="130" spans="1:14">
      <c r="A130" t="s">
        <v>12</v>
      </c>
      <c r="B130">
        <v>210</v>
      </c>
      <c r="C130">
        <v>128</v>
      </c>
      <c r="D130">
        <v>2041</v>
      </c>
      <c r="E130">
        <v>1140</v>
      </c>
      <c r="F130">
        <f t="shared" si="4"/>
        <v>153.07499999999999</v>
      </c>
      <c r="G130">
        <f t="shared" si="5"/>
        <v>122.46</v>
      </c>
      <c r="H130">
        <f t="shared" si="6"/>
        <v>122.46</v>
      </c>
      <c r="J130" s="2">
        <v>127</v>
      </c>
      <c r="K130" s="3">
        <v>125.7</v>
      </c>
      <c r="L130" s="3">
        <v>122.10000000000001</v>
      </c>
      <c r="M130" s="3"/>
      <c r="N130" s="5">
        <f t="shared" si="7"/>
        <v>-2.8639618138424749E-2</v>
      </c>
    </row>
    <row r="131" spans="1:14">
      <c r="A131" t="s">
        <v>12</v>
      </c>
      <c r="B131">
        <v>210</v>
      </c>
      <c r="C131">
        <v>129</v>
      </c>
      <c r="D131">
        <v>2043</v>
      </c>
      <c r="E131">
        <v>1141</v>
      </c>
      <c r="F131">
        <f t="shared" ref="F131:F173" si="8">(D131*0.75)/10</f>
        <v>153.22499999999999</v>
      </c>
      <c r="G131">
        <f t="shared" ref="G131:G194" si="9">F131*0.8</f>
        <v>122.58</v>
      </c>
      <c r="H131">
        <f t="shared" ref="H131:H194" si="10">G131</f>
        <v>122.58</v>
      </c>
      <c r="J131" s="2">
        <v>128</v>
      </c>
      <c r="K131" s="3">
        <v>125.88</v>
      </c>
      <c r="L131" s="3">
        <v>122.46</v>
      </c>
      <c r="M131" s="3"/>
      <c r="N131" s="5">
        <f t="shared" si="7"/>
        <v>-2.716873212583415E-2</v>
      </c>
    </row>
    <row r="132" spans="1:14">
      <c r="A132" t="s">
        <v>12</v>
      </c>
      <c r="B132">
        <v>210</v>
      </c>
      <c r="C132">
        <v>130</v>
      </c>
      <c r="D132">
        <v>2045</v>
      </c>
      <c r="E132">
        <v>1139</v>
      </c>
      <c r="F132">
        <f t="shared" si="8"/>
        <v>153.375</v>
      </c>
      <c r="G132">
        <f t="shared" si="9"/>
        <v>122.7</v>
      </c>
      <c r="H132">
        <f t="shared" si="10"/>
        <v>122.7</v>
      </c>
      <c r="J132" s="2">
        <v>129</v>
      </c>
      <c r="K132" s="3">
        <v>125.88</v>
      </c>
      <c r="L132" s="3">
        <v>122.58</v>
      </c>
      <c r="M132" s="3"/>
      <c r="N132" s="5">
        <f t="shared" ref="N132:N195" si="11">(L132/K132)-1</f>
        <v>-2.6215443279313577E-2</v>
      </c>
    </row>
    <row r="133" spans="1:14">
      <c r="A133" t="s">
        <v>12</v>
      </c>
      <c r="B133">
        <v>210</v>
      </c>
      <c r="C133">
        <v>131</v>
      </c>
      <c r="D133">
        <v>2048</v>
      </c>
      <c r="E133">
        <v>1138</v>
      </c>
      <c r="F133">
        <f t="shared" si="8"/>
        <v>153.6</v>
      </c>
      <c r="G133">
        <f t="shared" si="9"/>
        <v>122.88</v>
      </c>
      <c r="H133">
        <f t="shared" si="10"/>
        <v>122.88</v>
      </c>
      <c r="J133" s="2">
        <v>130</v>
      </c>
      <c r="K133" s="3">
        <v>125.94000000000001</v>
      </c>
      <c r="L133" s="3">
        <v>122.7</v>
      </c>
      <c r="M133" s="3"/>
      <c r="N133" s="5">
        <f t="shared" si="11"/>
        <v>-2.5726536445926707E-2</v>
      </c>
    </row>
    <row r="134" spans="1:14">
      <c r="A134" t="s">
        <v>12</v>
      </c>
      <c r="B134">
        <v>210</v>
      </c>
      <c r="C134">
        <v>132</v>
      </c>
      <c r="D134">
        <v>2051</v>
      </c>
      <c r="E134">
        <v>1140</v>
      </c>
      <c r="F134">
        <f t="shared" si="8"/>
        <v>153.82499999999999</v>
      </c>
      <c r="G134">
        <f t="shared" si="9"/>
        <v>123.06</v>
      </c>
      <c r="H134">
        <f t="shared" si="10"/>
        <v>123.06</v>
      </c>
      <c r="J134" s="2">
        <v>131</v>
      </c>
      <c r="K134" s="3">
        <v>125.88</v>
      </c>
      <c r="L134" s="3">
        <v>122.88</v>
      </c>
      <c r="M134" s="3"/>
      <c r="N134" s="5">
        <f t="shared" si="11"/>
        <v>-2.3832221163012424E-2</v>
      </c>
    </row>
    <row r="135" spans="1:14">
      <c r="A135" t="s">
        <v>12</v>
      </c>
      <c r="B135">
        <v>210</v>
      </c>
      <c r="C135">
        <v>133</v>
      </c>
      <c r="D135">
        <v>2041</v>
      </c>
      <c r="E135">
        <v>1139</v>
      </c>
      <c r="F135">
        <f t="shared" si="8"/>
        <v>153.07499999999999</v>
      </c>
      <c r="G135">
        <f t="shared" si="9"/>
        <v>122.46</v>
      </c>
      <c r="H135">
        <f t="shared" si="10"/>
        <v>122.46</v>
      </c>
      <c r="J135" s="2">
        <v>132</v>
      </c>
      <c r="K135" s="3">
        <v>125.46</v>
      </c>
      <c r="L135" s="3">
        <v>123.06</v>
      </c>
      <c r="M135" s="3"/>
      <c r="N135" s="5">
        <f t="shared" si="11"/>
        <v>-1.9129603060736411E-2</v>
      </c>
    </row>
    <row r="136" spans="1:14">
      <c r="A136" t="s">
        <v>12</v>
      </c>
      <c r="B136">
        <v>210</v>
      </c>
      <c r="C136">
        <v>134</v>
      </c>
      <c r="D136">
        <v>2039</v>
      </c>
      <c r="E136">
        <v>1139</v>
      </c>
      <c r="F136">
        <f t="shared" si="8"/>
        <v>152.92500000000001</v>
      </c>
      <c r="G136">
        <f t="shared" si="9"/>
        <v>122.34000000000002</v>
      </c>
      <c r="H136">
        <f t="shared" si="10"/>
        <v>122.34000000000002</v>
      </c>
      <c r="J136" s="2">
        <v>133</v>
      </c>
      <c r="K136" s="3">
        <v>125.52000000000001</v>
      </c>
      <c r="L136" s="3">
        <v>122.46</v>
      </c>
      <c r="M136" s="3"/>
      <c r="N136" s="5">
        <f t="shared" si="11"/>
        <v>-2.4378585086042182E-2</v>
      </c>
    </row>
    <row r="137" spans="1:14">
      <c r="A137" t="s">
        <v>12</v>
      </c>
      <c r="B137">
        <v>210</v>
      </c>
      <c r="C137">
        <v>135</v>
      </c>
      <c r="D137">
        <v>2038</v>
      </c>
      <c r="E137">
        <v>1140</v>
      </c>
      <c r="F137">
        <f t="shared" si="8"/>
        <v>152.85</v>
      </c>
      <c r="G137">
        <f t="shared" si="9"/>
        <v>122.28</v>
      </c>
      <c r="H137">
        <f t="shared" si="10"/>
        <v>122.28</v>
      </c>
      <c r="J137" s="2">
        <v>134</v>
      </c>
      <c r="K137" s="3">
        <v>125.34000000000002</v>
      </c>
      <c r="L137" s="3">
        <v>122.34000000000002</v>
      </c>
      <c r="M137" s="3"/>
      <c r="N137" s="5">
        <f t="shared" si="11"/>
        <v>-2.3934897079942563E-2</v>
      </c>
    </row>
    <row r="138" spans="1:14">
      <c r="A138" t="s">
        <v>12</v>
      </c>
      <c r="B138">
        <v>210</v>
      </c>
      <c r="C138">
        <v>136</v>
      </c>
      <c r="D138">
        <v>2037</v>
      </c>
      <c r="E138">
        <v>1140</v>
      </c>
      <c r="F138">
        <f t="shared" si="8"/>
        <v>152.77500000000001</v>
      </c>
      <c r="G138">
        <f t="shared" si="9"/>
        <v>122.22000000000001</v>
      </c>
      <c r="H138">
        <f t="shared" si="10"/>
        <v>122.22000000000001</v>
      </c>
      <c r="J138" s="2">
        <v>135</v>
      </c>
      <c r="K138" s="3">
        <v>125.46</v>
      </c>
      <c r="L138" s="3">
        <v>122.28</v>
      </c>
      <c r="M138" s="3"/>
      <c r="N138" s="5">
        <f t="shared" si="11"/>
        <v>-2.5346724055475778E-2</v>
      </c>
    </row>
    <row r="139" spans="1:14">
      <c r="A139" t="s">
        <v>12</v>
      </c>
      <c r="B139">
        <v>210</v>
      </c>
      <c r="C139">
        <v>137</v>
      </c>
      <c r="D139">
        <v>2041</v>
      </c>
      <c r="E139">
        <v>1140</v>
      </c>
      <c r="F139">
        <f t="shared" si="8"/>
        <v>153.07499999999999</v>
      </c>
      <c r="G139">
        <f t="shared" si="9"/>
        <v>122.46</v>
      </c>
      <c r="H139">
        <f t="shared" si="10"/>
        <v>122.46</v>
      </c>
      <c r="J139" s="2">
        <v>136</v>
      </c>
      <c r="K139" s="3">
        <v>125.4</v>
      </c>
      <c r="L139" s="3">
        <v>122.22000000000001</v>
      </c>
      <c r="M139" s="3"/>
      <c r="N139" s="5">
        <f t="shared" si="11"/>
        <v>-2.5358851674641136E-2</v>
      </c>
    </row>
    <row r="140" spans="1:14">
      <c r="A140" t="s">
        <v>12</v>
      </c>
      <c r="B140">
        <v>210</v>
      </c>
      <c r="C140">
        <v>138</v>
      </c>
      <c r="D140">
        <v>2046</v>
      </c>
      <c r="E140">
        <v>1141</v>
      </c>
      <c r="F140">
        <f t="shared" si="8"/>
        <v>153.44999999999999</v>
      </c>
      <c r="G140">
        <f t="shared" si="9"/>
        <v>122.75999999999999</v>
      </c>
      <c r="H140">
        <f t="shared" si="10"/>
        <v>122.75999999999999</v>
      </c>
      <c r="J140" s="2">
        <v>137</v>
      </c>
      <c r="K140" s="3">
        <v>125.58</v>
      </c>
      <c r="L140" s="3">
        <v>122.46</v>
      </c>
      <c r="M140" s="3"/>
      <c r="N140" s="5">
        <f t="shared" si="11"/>
        <v>-2.4844720496894457E-2</v>
      </c>
    </row>
    <row r="141" spans="1:14">
      <c r="A141" t="s">
        <v>12</v>
      </c>
      <c r="B141">
        <v>210</v>
      </c>
      <c r="C141">
        <v>139</v>
      </c>
      <c r="D141">
        <v>2045</v>
      </c>
      <c r="E141">
        <v>1141</v>
      </c>
      <c r="F141">
        <f t="shared" si="8"/>
        <v>153.375</v>
      </c>
      <c r="G141">
        <f t="shared" si="9"/>
        <v>122.7</v>
      </c>
      <c r="H141">
        <f t="shared" si="10"/>
        <v>122.7</v>
      </c>
      <c r="J141" s="2">
        <v>138</v>
      </c>
      <c r="K141" s="3">
        <v>125.7</v>
      </c>
      <c r="L141" s="3">
        <v>122.75999999999999</v>
      </c>
      <c r="M141" s="3"/>
      <c r="N141" s="5">
        <f t="shared" si="11"/>
        <v>-2.3389021479713668E-2</v>
      </c>
    </row>
    <row r="142" spans="1:14">
      <c r="A142" t="s">
        <v>12</v>
      </c>
      <c r="B142">
        <v>210</v>
      </c>
      <c r="C142">
        <v>140</v>
      </c>
      <c r="D142">
        <v>2035</v>
      </c>
      <c r="E142">
        <v>1141</v>
      </c>
      <c r="F142">
        <f t="shared" si="8"/>
        <v>152.625</v>
      </c>
      <c r="G142">
        <f t="shared" si="9"/>
        <v>122.10000000000001</v>
      </c>
      <c r="H142">
        <f t="shared" si="10"/>
        <v>122.10000000000001</v>
      </c>
      <c r="J142" s="2">
        <v>139</v>
      </c>
      <c r="K142" s="3">
        <v>125.75999999999999</v>
      </c>
      <c r="L142" s="3">
        <v>122.7</v>
      </c>
      <c r="M142" s="3"/>
      <c r="N142" s="5">
        <f t="shared" si="11"/>
        <v>-2.4332061068702227E-2</v>
      </c>
    </row>
    <row r="143" spans="1:14">
      <c r="A143" t="s">
        <v>12</v>
      </c>
      <c r="B143">
        <v>210</v>
      </c>
      <c r="C143">
        <v>141</v>
      </c>
      <c r="D143">
        <v>2032</v>
      </c>
      <c r="E143">
        <v>1141</v>
      </c>
      <c r="F143">
        <f t="shared" si="8"/>
        <v>152.4</v>
      </c>
      <c r="G143">
        <f t="shared" si="9"/>
        <v>121.92000000000002</v>
      </c>
      <c r="H143">
        <f t="shared" si="10"/>
        <v>121.92000000000002</v>
      </c>
      <c r="J143" s="2">
        <v>140</v>
      </c>
      <c r="K143" s="3">
        <v>125.7</v>
      </c>
      <c r="L143" s="3">
        <v>122.10000000000001</v>
      </c>
      <c r="M143" s="3"/>
      <c r="N143" s="5">
        <f t="shared" si="11"/>
        <v>-2.8639618138424749E-2</v>
      </c>
    </row>
    <row r="144" spans="1:14">
      <c r="A144" t="s">
        <v>12</v>
      </c>
      <c r="B144">
        <v>210</v>
      </c>
      <c r="C144">
        <v>142</v>
      </c>
      <c r="D144">
        <v>2038</v>
      </c>
      <c r="E144">
        <v>1141</v>
      </c>
      <c r="F144">
        <f t="shared" si="8"/>
        <v>152.85</v>
      </c>
      <c r="G144">
        <f t="shared" si="9"/>
        <v>122.28</v>
      </c>
      <c r="H144">
        <f t="shared" si="10"/>
        <v>122.28</v>
      </c>
      <c r="J144" s="2">
        <v>141</v>
      </c>
      <c r="K144" s="3">
        <v>125.58</v>
      </c>
      <c r="L144" s="3">
        <v>121.92000000000002</v>
      </c>
      <c r="M144" s="3"/>
      <c r="N144" s="5">
        <f t="shared" si="11"/>
        <v>-2.9144768275202959E-2</v>
      </c>
    </row>
    <row r="145" spans="1:14">
      <c r="A145" t="s">
        <v>12</v>
      </c>
      <c r="B145">
        <v>210</v>
      </c>
      <c r="C145">
        <v>143</v>
      </c>
      <c r="D145">
        <v>2037</v>
      </c>
      <c r="E145">
        <v>1141</v>
      </c>
      <c r="F145">
        <f t="shared" si="8"/>
        <v>152.77500000000001</v>
      </c>
      <c r="G145">
        <f t="shared" si="9"/>
        <v>122.22000000000001</v>
      </c>
      <c r="H145">
        <f t="shared" si="10"/>
        <v>122.22000000000001</v>
      </c>
      <c r="J145" s="2">
        <v>142</v>
      </c>
      <c r="K145" s="3">
        <v>125.58</v>
      </c>
      <c r="L145" s="3">
        <v>122.28</v>
      </c>
      <c r="M145" s="3"/>
      <c r="N145" s="5">
        <f t="shared" si="11"/>
        <v>-2.6278069756330624E-2</v>
      </c>
    </row>
    <row r="146" spans="1:14">
      <c r="A146" t="s">
        <v>12</v>
      </c>
      <c r="B146">
        <v>210</v>
      </c>
      <c r="C146">
        <v>144</v>
      </c>
      <c r="D146">
        <v>2032</v>
      </c>
      <c r="E146">
        <v>1141</v>
      </c>
      <c r="F146">
        <f t="shared" si="8"/>
        <v>152.4</v>
      </c>
      <c r="G146">
        <f t="shared" si="9"/>
        <v>121.92000000000002</v>
      </c>
      <c r="H146">
        <f t="shared" si="10"/>
        <v>121.92000000000002</v>
      </c>
      <c r="J146" s="2">
        <v>143</v>
      </c>
      <c r="K146" s="3">
        <v>125.58</v>
      </c>
      <c r="L146" s="3">
        <v>122.22000000000001</v>
      </c>
      <c r="M146" s="3"/>
      <c r="N146" s="5">
        <f t="shared" si="11"/>
        <v>-2.6755852842809236E-2</v>
      </c>
    </row>
    <row r="147" spans="1:14">
      <c r="A147" t="s">
        <v>12</v>
      </c>
      <c r="B147">
        <v>210</v>
      </c>
      <c r="C147">
        <v>145</v>
      </c>
      <c r="D147">
        <v>2035</v>
      </c>
      <c r="E147">
        <v>1141</v>
      </c>
      <c r="F147">
        <f t="shared" si="8"/>
        <v>152.625</v>
      </c>
      <c r="G147">
        <f t="shared" si="9"/>
        <v>122.10000000000001</v>
      </c>
      <c r="H147">
        <f t="shared" si="10"/>
        <v>122.10000000000001</v>
      </c>
      <c r="J147" s="2">
        <v>144</v>
      </c>
      <c r="K147" s="3">
        <v>125.16</v>
      </c>
      <c r="L147" s="3">
        <v>121.92000000000002</v>
      </c>
      <c r="M147" s="3"/>
      <c r="N147" s="5">
        <f t="shared" si="11"/>
        <v>-2.5886864813039145E-2</v>
      </c>
    </row>
    <row r="148" spans="1:14">
      <c r="A148" t="s">
        <v>12</v>
      </c>
      <c r="B148">
        <v>210</v>
      </c>
      <c r="C148">
        <v>146</v>
      </c>
      <c r="D148">
        <v>2038</v>
      </c>
      <c r="E148">
        <v>1141</v>
      </c>
      <c r="F148">
        <f t="shared" si="8"/>
        <v>152.85</v>
      </c>
      <c r="G148">
        <f t="shared" si="9"/>
        <v>122.28</v>
      </c>
      <c r="H148">
        <f t="shared" si="10"/>
        <v>122.28</v>
      </c>
      <c r="J148" s="2">
        <v>145</v>
      </c>
      <c r="K148" s="3">
        <v>124.98</v>
      </c>
      <c r="L148" s="3">
        <v>122.10000000000001</v>
      </c>
      <c r="M148" s="3"/>
      <c r="N148" s="5">
        <f t="shared" si="11"/>
        <v>-2.3043686989918322E-2</v>
      </c>
    </row>
    <row r="149" spans="1:14">
      <c r="A149" t="s">
        <v>12</v>
      </c>
      <c r="B149">
        <v>210</v>
      </c>
      <c r="C149">
        <v>147</v>
      </c>
      <c r="D149">
        <v>2042</v>
      </c>
      <c r="E149">
        <v>1141</v>
      </c>
      <c r="F149">
        <f t="shared" si="8"/>
        <v>153.15</v>
      </c>
      <c r="G149">
        <f t="shared" si="9"/>
        <v>122.52000000000001</v>
      </c>
      <c r="H149">
        <f t="shared" si="10"/>
        <v>122.52000000000001</v>
      </c>
      <c r="J149" s="2">
        <v>146</v>
      </c>
      <c r="K149" s="3">
        <v>125.04000000000002</v>
      </c>
      <c r="L149" s="3">
        <v>122.28</v>
      </c>
      <c r="M149" s="3"/>
      <c r="N149" s="5">
        <f t="shared" si="11"/>
        <v>-2.2072936660268883E-2</v>
      </c>
    </row>
    <row r="150" spans="1:14">
      <c r="A150" t="s">
        <v>12</v>
      </c>
      <c r="B150">
        <v>210</v>
      </c>
      <c r="C150">
        <v>148</v>
      </c>
      <c r="D150">
        <v>2044</v>
      </c>
      <c r="E150">
        <v>1141</v>
      </c>
      <c r="F150">
        <f t="shared" si="8"/>
        <v>153.30000000000001</v>
      </c>
      <c r="G150">
        <f t="shared" si="9"/>
        <v>122.64000000000001</v>
      </c>
      <c r="H150">
        <f t="shared" si="10"/>
        <v>122.64000000000001</v>
      </c>
      <c r="J150" s="2">
        <v>147</v>
      </c>
      <c r="K150" s="3">
        <v>124.98</v>
      </c>
      <c r="L150" s="3">
        <v>122.52000000000001</v>
      </c>
      <c r="M150" s="3"/>
      <c r="N150" s="5">
        <f t="shared" si="11"/>
        <v>-1.9683149303888592E-2</v>
      </c>
    </row>
    <row r="151" spans="1:14">
      <c r="A151" t="s">
        <v>12</v>
      </c>
      <c r="B151">
        <v>210</v>
      </c>
      <c r="C151">
        <v>149</v>
      </c>
      <c r="D151">
        <v>2045</v>
      </c>
      <c r="E151">
        <v>1141</v>
      </c>
      <c r="F151">
        <f t="shared" si="8"/>
        <v>153.375</v>
      </c>
      <c r="G151">
        <f t="shared" si="9"/>
        <v>122.7</v>
      </c>
      <c r="H151">
        <f t="shared" si="10"/>
        <v>122.7</v>
      </c>
      <c r="J151" s="2">
        <v>148</v>
      </c>
      <c r="K151" s="3">
        <v>125.10000000000001</v>
      </c>
      <c r="L151" s="3">
        <v>122.64000000000001</v>
      </c>
      <c r="M151" s="3"/>
      <c r="N151" s="5">
        <f t="shared" si="11"/>
        <v>-1.9664268585131817E-2</v>
      </c>
    </row>
    <row r="152" spans="1:14">
      <c r="A152" t="s">
        <v>12</v>
      </c>
      <c r="B152">
        <v>210</v>
      </c>
      <c r="C152">
        <v>150</v>
      </c>
      <c r="D152">
        <v>2034</v>
      </c>
      <c r="E152">
        <v>1140</v>
      </c>
      <c r="F152">
        <f t="shared" si="8"/>
        <v>152.55000000000001</v>
      </c>
      <c r="G152">
        <f t="shared" si="9"/>
        <v>122.04000000000002</v>
      </c>
      <c r="H152">
        <f t="shared" si="10"/>
        <v>122.04000000000002</v>
      </c>
      <c r="J152" s="2">
        <v>149</v>
      </c>
      <c r="K152" s="3">
        <v>124.98</v>
      </c>
      <c r="L152" s="3">
        <v>122.7</v>
      </c>
      <c r="M152" s="3"/>
      <c r="N152" s="5">
        <f t="shared" si="11"/>
        <v>-1.8242918867018787E-2</v>
      </c>
    </row>
    <row r="153" spans="1:14">
      <c r="A153" t="s">
        <v>12</v>
      </c>
      <c r="B153">
        <v>210</v>
      </c>
      <c r="C153">
        <v>151</v>
      </c>
      <c r="D153">
        <v>2034</v>
      </c>
      <c r="E153">
        <v>1140</v>
      </c>
      <c r="F153">
        <f t="shared" si="8"/>
        <v>152.55000000000001</v>
      </c>
      <c r="G153">
        <f t="shared" si="9"/>
        <v>122.04000000000002</v>
      </c>
      <c r="H153">
        <f t="shared" si="10"/>
        <v>122.04000000000002</v>
      </c>
      <c r="J153" s="2">
        <v>150</v>
      </c>
      <c r="K153" s="3">
        <v>125.04000000000002</v>
      </c>
      <c r="L153" s="3">
        <v>122.04000000000002</v>
      </c>
      <c r="M153" s="3"/>
      <c r="N153" s="5">
        <f t="shared" si="11"/>
        <v>-2.3992322456813819E-2</v>
      </c>
    </row>
    <row r="154" spans="1:14">
      <c r="A154" t="s">
        <v>12</v>
      </c>
      <c r="B154">
        <v>210</v>
      </c>
      <c r="C154">
        <v>152</v>
      </c>
      <c r="D154">
        <v>2034</v>
      </c>
      <c r="E154">
        <v>1140</v>
      </c>
      <c r="F154">
        <f t="shared" si="8"/>
        <v>152.55000000000001</v>
      </c>
      <c r="G154">
        <f t="shared" si="9"/>
        <v>122.04000000000002</v>
      </c>
      <c r="H154">
        <f t="shared" si="10"/>
        <v>122.04000000000002</v>
      </c>
      <c r="J154" s="2">
        <v>151</v>
      </c>
      <c r="K154" s="3">
        <v>125.04000000000002</v>
      </c>
      <c r="L154" s="3">
        <v>122.04000000000002</v>
      </c>
      <c r="M154" s="3"/>
      <c r="N154" s="5">
        <f t="shared" si="11"/>
        <v>-2.3992322456813819E-2</v>
      </c>
    </row>
    <row r="155" spans="1:14">
      <c r="A155" t="s">
        <v>12</v>
      </c>
      <c r="B155">
        <v>210</v>
      </c>
      <c r="C155">
        <v>153</v>
      </c>
      <c r="D155">
        <v>2034</v>
      </c>
      <c r="E155">
        <v>1138</v>
      </c>
      <c r="F155">
        <f t="shared" si="8"/>
        <v>152.55000000000001</v>
      </c>
      <c r="G155">
        <f t="shared" si="9"/>
        <v>122.04000000000002</v>
      </c>
      <c r="H155">
        <f t="shared" si="10"/>
        <v>122.04000000000002</v>
      </c>
      <c r="J155" s="2">
        <v>152</v>
      </c>
      <c r="K155" s="3">
        <v>125.10000000000001</v>
      </c>
      <c r="L155" s="3">
        <v>122.04000000000002</v>
      </c>
      <c r="M155" s="3"/>
      <c r="N155" s="5">
        <f t="shared" si="11"/>
        <v>-2.4460431654676151E-2</v>
      </c>
    </row>
    <row r="156" spans="1:14">
      <c r="A156" t="s">
        <v>12</v>
      </c>
      <c r="B156">
        <v>210</v>
      </c>
      <c r="C156">
        <v>154</v>
      </c>
      <c r="D156">
        <v>2038</v>
      </c>
      <c r="E156">
        <v>1140</v>
      </c>
      <c r="F156">
        <f t="shared" si="8"/>
        <v>152.85</v>
      </c>
      <c r="G156">
        <f t="shared" si="9"/>
        <v>122.28</v>
      </c>
      <c r="H156">
        <f t="shared" si="10"/>
        <v>122.28</v>
      </c>
      <c r="J156" s="2">
        <v>153</v>
      </c>
      <c r="K156" s="3">
        <v>124.86</v>
      </c>
      <c r="L156" s="3">
        <v>122.04000000000002</v>
      </c>
      <c r="M156" s="3"/>
      <c r="N156" s="5">
        <f t="shared" si="11"/>
        <v>-2.2585295530994531E-2</v>
      </c>
    </row>
    <row r="157" spans="1:14">
      <c r="A157" t="s">
        <v>12</v>
      </c>
      <c r="B157">
        <v>210</v>
      </c>
      <c r="C157">
        <v>155</v>
      </c>
      <c r="D157">
        <v>2045</v>
      </c>
      <c r="E157">
        <v>1139</v>
      </c>
      <c r="F157">
        <f t="shared" si="8"/>
        <v>153.375</v>
      </c>
      <c r="G157">
        <f t="shared" si="9"/>
        <v>122.7</v>
      </c>
      <c r="H157">
        <f t="shared" si="10"/>
        <v>122.7</v>
      </c>
      <c r="J157" s="2">
        <v>154</v>
      </c>
      <c r="K157" s="3">
        <v>124.92000000000002</v>
      </c>
      <c r="L157" s="3">
        <v>122.28</v>
      </c>
      <c r="M157" s="3"/>
      <c r="N157" s="5">
        <f t="shared" si="11"/>
        <v>-2.1133525456292102E-2</v>
      </c>
    </row>
    <row r="158" spans="1:14">
      <c r="A158" t="s">
        <v>12</v>
      </c>
      <c r="B158">
        <v>210</v>
      </c>
      <c r="C158">
        <v>156</v>
      </c>
      <c r="D158">
        <v>2047</v>
      </c>
      <c r="E158">
        <v>1140</v>
      </c>
      <c r="F158">
        <f t="shared" si="8"/>
        <v>153.52500000000001</v>
      </c>
      <c r="G158">
        <f t="shared" si="9"/>
        <v>122.82000000000001</v>
      </c>
      <c r="H158">
        <f t="shared" si="10"/>
        <v>122.82000000000001</v>
      </c>
      <c r="J158" s="2">
        <v>155</v>
      </c>
      <c r="K158" s="3">
        <v>124.86</v>
      </c>
      <c r="L158" s="3">
        <v>122.7</v>
      </c>
      <c r="M158" s="3"/>
      <c r="N158" s="5">
        <f t="shared" si="11"/>
        <v>-1.7299375300336317E-2</v>
      </c>
    </row>
    <row r="159" spans="1:14">
      <c r="A159" t="s">
        <v>12</v>
      </c>
      <c r="B159">
        <v>210</v>
      </c>
      <c r="C159">
        <v>157</v>
      </c>
      <c r="D159">
        <v>2040</v>
      </c>
      <c r="E159">
        <v>1139</v>
      </c>
      <c r="F159">
        <f t="shared" si="8"/>
        <v>153</v>
      </c>
      <c r="G159">
        <f t="shared" si="9"/>
        <v>122.4</v>
      </c>
      <c r="H159">
        <f t="shared" si="10"/>
        <v>122.4</v>
      </c>
      <c r="J159" s="2">
        <v>156</v>
      </c>
      <c r="K159" s="3">
        <v>124.92000000000002</v>
      </c>
      <c r="L159" s="3">
        <v>122.82000000000001</v>
      </c>
      <c r="M159" s="3"/>
      <c r="N159" s="5">
        <f t="shared" si="11"/>
        <v>-1.6810758885686949E-2</v>
      </c>
    </row>
    <row r="160" spans="1:14">
      <c r="A160" t="s">
        <v>12</v>
      </c>
      <c r="B160">
        <v>210</v>
      </c>
      <c r="C160">
        <v>158</v>
      </c>
      <c r="D160">
        <v>2055</v>
      </c>
      <c r="E160">
        <v>1139</v>
      </c>
      <c r="F160">
        <f t="shared" si="8"/>
        <v>154.125</v>
      </c>
      <c r="G160">
        <f t="shared" si="9"/>
        <v>123.30000000000001</v>
      </c>
      <c r="H160">
        <f t="shared" si="10"/>
        <v>123.30000000000001</v>
      </c>
      <c r="J160" s="2">
        <v>157</v>
      </c>
      <c r="K160" s="3">
        <v>124.92000000000002</v>
      </c>
      <c r="L160" s="3">
        <v>122.4</v>
      </c>
      <c r="M160" s="3"/>
      <c r="N160" s="5">
        <f t="shared" si="11"/>
        <v>-2.0172910662824339E-2</v>
      </c>
    </row>
    <row r="161" spans="1:14">
      <c r="A161" t="s">
        <v>12</v>
      </c>
      <c r="B161">
        <v>210</v>
      </c>
      <c r="C161">
        <v>159</v>
      </c>
      <c r="D161">
        <v>2055</v>
      </c>
      <c r="E161">
        <v>1138</v>
      </c>
      <c r="F161">
        <f t="shared" si="8"/>
        <v>154.125</v>
      </c>
      <c r="G161">
        <f t="shared" si="9"/>
        <v>123.30000000000001</v>
      </c>
      <c r="H161">
        <f t="shared" si="10"/>
        <v>123.30000000000001</v>
      </c>
      <c r="J161" s="2">
        <v>158</v>
      </c>
      <c r="K161" s="3">
        <v>124.86</v>
      </c>
      <c r="L161" s="3">
        <v>123.30000000000001</v>
      </c>
      <c r="M161" s="3"/>
      <c r="N161" s="5">
        <f t="shared" si="11"/>
        <v>-1.2493993272465032E-2</v>
      </c>
    </row>
    <row r="162" spans="1:14">
      <c r="A162" t="s">
        <v>12</v>
      </c>
      <c r="B162">
        <v>210</v>
      </c>
      <c r="C162">
        <v>160</v>
      </c>
      <c r="D162">
        <v>2054</v>
      </c>
      <c r="E162">
        <v>1139</v>
      </c>
      <c r="F162">
        <f t="shared" si="8"/>
        <v>154.05000000000001</v>
      </c>
      <c r="G162">
        <f t="shared" si="9"/>
        <v>123.24000000000001</v>
      </c>
      <c r="H162">
        <f t="shared" si="10"/>
        <v>123.24000000000001</v>
      </c>
      <c r="J162" s="2">
        <v>159</v>
      </c>
      <c r="K162" s="3">
        <v>124.92000000000002</v>
      </c>
      <c r="L162" s="3">
        <v>123.30000000000001</v>
      </c>
      <c r="M162" s="3"/>
      <c r="N162" s="5">
        <f t="shared" si="11"/>
        <v>-1.2968299711815567E-2</v>
      </c>
    </row>
    <row r="163" spans="1:14">
      <c r="A163" t="s">
        <v>12</v>
      </c>
      <c r="B163">
        <v>210</v>
      </c>
      <c r="C163">
        <v>161</v>
      </c>
      <c r="D163">
        <v>2035</v>
      </c>
      <c r="E163">
        <v>1137</v>
      </c>
      <c r="F163">
        <f t="shared" si="8"/>
        <v>152.625</v>
      </c>
      <c r="G163">
        <f t="shared" si="9"/>
        <v>122.10000000000001</v>
      </c>
      <c r="H163">
        <f t="shared" si="10"/>
        <v>122.10000000000001</v>
      </c>
      <c r="J163" s="2">
        <v>160</v>
      </c>
      <c r="K163" s="3">
        <v>124.86</v>
      </c>
      <c r="L163" s="3">
        <v>123.24000000000001</v>
      </c>
      <c r="M163" s="3"/>
      <c r="N163" s="5">
        <f t="shared" si="11"/>
        <v>-1.2974531475252182E-2</v>
      </c>
    </row>
    <row r="164" spans="1:14">
      <c r="A164" t="s">
        <v>12</v>
      </c>
      <c r="B164">
        <v>210</v>
      </c>
      <c r="C164">
        <v>162</v>
      </c>
      <c r="D164">
        <v>2029</v>
      </c>
      <c r="E164">
        <v>1138</v>
      </c>
      <c r="F164">
        <f t="shared" si="8"/>
        <v>152.17500000000001</v>
      </c>
      <c r="G164">
        <f t="shared" si="9"/>
        <v>121.74000000000001</v>
      </c>
      <c r="H164">
        <f t="shared" si="10"/>
        <v>121.74000000000001</v>
      </c>
      <c r="J164" s="2">
        <v>161</v>
      </c>
      <c r="K164" s="3">
        <v>124.92000000000002</v>
      </c>
      <c r="L164" s="3">
        <v>122.10000000000001</v>
      </c>
      <c r="M164" s="3"/>
      <c r="N164" s="5">
        <f t="shared" si="11"/>
        <v>-2.2574447646493856E-2</v>
      </c>
    </row>
    <row r="165" spans="1:14">
      <c r="A165" t="s">
        <v>12</v>
      </c>
      <c r="B165">
        <v>210</v>
      </c>
      <c r="C165">
        <v>163</v>
      </c>
      <c r="D165">
        <v>2029</v>
      </c>
      <c r="E165">
        <v>1140</v>
      </c>
      <c r="F165">
        <f t="shared" si="8"/>
        <v>152.17500000000001</v>
      </c>
      <c r="G165">
        <f t="shared" si="9"/>
        <v>121.74000000000001</v>
      </c>
      <c r="H165">
        <f t="shared" si="10"/>
        <v>121.74000000000001</v>
      </c>
      <c r="J165" s="2">
        <v>162</v>
      </c>
      <c r="K165" s="3">
        <v>124.86</v>
      </c>
      <c r="L165" s="3">
        <v>121.74000000000001</v>
      </c>
      <c r="M165" s="3"/>
      <c r="N165" s="5">
        <f t="shared" si="11"/>
        <v>-2.4987986544930285E-2</v>
      </c>
    </row>
    <row r="166" spans="1:14">
      <c r="A166" t="s">
        <v>12</v>
      </c>
      <c r="B166">
        <v>210</v>
      </c>
      <c r="C166">
        <v>164</v>
      </c>
      <c r="D166">
        <v>2027</v>
      </c>
      <c r="E166">
        <v>1138</v>
      </c>
      <c r="F166">
        <f t="shared" si="8"/>
        <v>152.02500000000001</v>
      </c>
      <c r="G166">
        <f t="shared" si="9"/>
        <v>121.62</v>
      </c>
      <c r="H166">
        <f t="shared" si="10"/>
        <v>121.62</v>
      </c>
      <c r="J166" s="2">
        <v>163</v>
      </c>
      <c r="K166" s="3">
        <v>124.92000000000002</v>
      </c>
      <c r="L166" s="3">
        <v>121.74000000000001</v>
      </c>
      <c r="M166" s="3"/>
      <c r="N166" s="5">
        <f t="shared" si="11"/>
        <v>-2.5456292026897254E-2</v>
      </c>
    </row>
    <row r="167" spans="1:14">
      <c r="A167" t="s">
        <v>12</v>
      </c>
      <c r="B167">
        <v>210</v>
      </c>
      <c r="C167">
        <v>165</v>
      </c>
      <c r="D167">
        <v>2027</v>
      </c>
      <c r="E167">
        <v>1138</v>
      </c>
      <c r="F167">
        <f t="shared" si="8"/>
        <v>152.02500000000001</v>
      </c>
      <c r="G167">
        <f t="shared" si="9"/>
        <v>121.62</v>
      </c>
      <c r="H167">
        <f t="shared" si="10"/>
        <v>121.62</v>
      </c>
      <c r="J167" s="2">
        <v>164</v>
      </c>
      <c r="K167" s="3">
        <v>124.86</v>
      </c>
      <c r="L167" s="3">
        <v>121.62</v>
      </c>
      <c r="M167" s="3"/>
      <c r="N167" s="5">
        <f t="shared" si="11"/>
        <v>-2.5949062950504476E-2</v>
      </c>
    </row>
    <row r="168" spans="1:14">
      <c r="A168" t="s">
        <v>12</v>
      </c>
      <c r="B168">
        <v>210</v>
      </c>
      <c r="C168">
        <v>166</v>
      </c>
      <c r="D168">
        <v>2027</v>
      </c>
      <c r="E168">
        <v>1138</v>
      </c>
      <c r="F168">
        <f t="shared" si="8"/>
        <v>152.02500000000001</v>
      </c>
      <c r="G168">
        <f t="shared" si="9"/>
        <v>121.62</v>
      </c>
      <c r="H168">
        <f t="shared" si="10"/>
        <v>121.62</v>
      </c>
      <c r="J168" s="2">
        <v>165</v>
      </c>
      <c r="K168" s="3">
        <v>124.80000000000001</v>
      </c>
      <c r="L168" s="3">
        <v>121.62</v>
      </c>
      <c r="M168" s="3"/>
      <c r="N168" s="5">
        <f t="shared" si="11"/>
        <v>-2.5480769230769251E-2</v>
      </c>
    </row>
    <row r="169" spans="1:14">
      <c r="A169" t="s">
        <v>12</v>
      </c>
      <c r="B169">
        <v>210</v>
      </c>
      <c r="C169">
        <v>167</v>
      </c>
      <c r="D169">
        <v>2026</v>
      </c>
      <c r="E169">
        <v>1139</v>
      </c>
      <c r="F169">
        <f t="shared" si="8"/>
        <v>151.94999999999999</v>
      </c>
      <c r="G169">
        <f t="shared" si="9"/>
        <v>121.56</v>
      </c>
      <c r="H169">
        <f t="shared" si="10"/>
        <v>121.56</v>
      </c>
      <c r="J169" s="2">
        <v>166</v>
      </c>
      <c r="K169" s="3">
        <v>124.80000000000001</v>
      </c>
      <c r="L169" s="3">
        <v>121.62</v>
      </c>
      <c r="M169" s="3"/>
      <c r="N169" s="5">
        <f t="shared" si="11"/>
        <v>-2.5480769230769251E-2</v>
      </c>
    </row>
    <row r="170" spans="1:14">
      <c r="A170" t="s">
        <v>12</v>
      </c>
      <c r="B170">
        <v>210</v>
      </c>
      <c r="C170">
        <v>168</v>
      </c>
      <c r="D170">
        <v>2025</v>
      </c>
      <c r="E170">
        <v>1141</v>
      </c>
      <c r="F170">
        <f t="shared" si="8"/>
        <v>151.875</v>
      </c>
      <c r="G170">
        <f t="shared" si="9"/>
        <v>121.5</v>
      </c>
      <c r="H170">
        <f t="shared" si="10"/>
        <v>121.5</v>
      </c>
      <c r="J170" s="2">
        <v>167</v>
      </c>
      <c r="K170" s="3">
        <v>124.86</v>
      </c>
      <c r="L170" s="3">
        <v>121.56</v>
      </c>
      <c r="M170" s="3"/>
      <c r="N170" s="5">
        <f t="shared" si="11"/>
        <v>-2.6429601153291626E-2</v>
      </c>
    </row>
    <row r="171" spans="1:14">
      <c r="A171" t="s">
        <v>12</v>
      </c>
      <c r="B171">
        <v>210</v>
      </c>
      <c r="C171">
        <v>169</v>
      </c>
      <c r="D171">
        <v>2026</v>
      </c>
      <c r="E171">
        <v>1142</v>
      </c>
      <c r="F171">
        <f t="shared" si="8"/>
        <v>151.94999999999999</v>
      </c>
      <c r="G171">
        <f t="shared" si="9"/>
        <v>121.56</v>
      </c>
      <c r="H171">
        <f t="shared" si="10"/>
        <v>121.56</v>
      </c>
      <c r="J171" s="2">
        <v>168</v>
      </c>
      <c r="K171" s="3">
        <v>124.92000000000002</v>
      </c>
      <c r="L171" s="3">
        <v>121.5</v>
      </c>
      <c r="M171" s="3"/>
      <c r="N171" s="5">
        <f t="shared" si="11"/>
        <v>-2.7377521613833E-2</v>
      </c>
    </row>
    <row r="172" spans="1:14">
      <c r="A172" t="s">
        <v>12</v>
      </c>
      <c r="B172">
        <v>210</v>
      </c>
      <c r="C172">
        <v>170</v>
      </c>
      <c r="D172">
        <v>2026</v>
      </c>
      <c r="E172">
        <v>1141</v>
      </c>
      <c r="F172">
        <f t="shared" si="8"/>
        <v>151.94999999999999</v>
      </c>
      <c r="G172">
        <f t="shared" si="9"/>
        <v>121.56</v>
      </c>
      <c r="H172">
        <f t="shared" si="10"/>
        <v>121.56</v>
      </c>
      <c r="J172" s="2">
        <v>169</v>
      </c>
      <c r="K172" s="3">
        <v>125.04000000000002</v>
      </c>
      <c r="L172" s="3">
        <v>121.56</v>
      </c>
      <c r="M172" s="3"/>
      <c r="N172" s="5">
        <f t="shared" si="11"/>
        <v>-2.7831094049904137E-2</v>
      </c>
    </row>
    <row r="173" spans="1:14">
      <c r="A173" t="s">
        <v>12</v>
      </c>
      <c r="B173">
        <v>210</v>
      </c>
      <c r="C173">
        <v>171</v>
      </c>
      <c r="D173">
        <v>2027</v>
      </c>
      <c r="E173">
        <v>1141</v>
      </c>
      <c r="F173">
        <f t="shared" si="8"/>
        <v>152.02500000000001</v>
      </c>
      <c r="G173">
        <f t="shared" si="9"/>
        <v>121.62</v>
      </c>
      <c r="H173">
        <f t="shared" si="10"/>
        <v>121.62</v>
      </c>
      <c r="J173" s="2">
        <v>170</v>
      </c>
      <c r="K173" s="3">
        <v>124.92000000000002</v>
      </c>
      <c r="L173" s="3">
        <v>121.56</v>
      </c>
      <c r="M173" s="3"/>
      <c r="N173" s="5">
        <f t="shared" si="11"/>
        <v>-2.6897214217099008E-2</v>
      </c>
    </row>
    <row r="174" spans="1:14">
      <c r="A174" t="s">
        <v>12</v>
      </c>
      <c r="B174">
        <v>210</v>
      </c>
      <c r="C174">
        <v>172</v>
      </c>
      <c r="D174">
        <v>2026</v>
      </c>
      <c r="E174">
        <v>1141</v>
      </c>
      <c r="F174">
        <f t="shared" ref="F174:F211" si="12">(D174*0.75)/10</f>
        <v>151.94999999999999</v>
      </c>
      <c r="G174">
        <f t="shared" si="9"/>
        <v>121.56</v>
      </c>
      <c r="H174">
        <f t="shared" si="10"/>
        <v>121.56</v>
      </c>
      <c r="J174" s="2">
        <v>171</v>
      </c>
      <c r="K174" s="3">
        <v>124.92000000000002</v>
      </c>
      <c r="L174" s="3">
        <v>121.62</v>
      </c>
      <c r="M174" s="3"/>
      <c r="N174" s="5">
        <f t="shared" si="11"/>
        <v>-2.6416906820365127E-2</v>
      </c>
    </row>
    <row r="175" spans="1:14">
      <c r="A175" t="s">
        <v>12</v>
      </c>
      <c r="B175">
        <v>210</v>
      </c>
      <c r="C175">
        <v>173</v>
      </c>
      <c r="D175">
        <v>2026</v>
      </c>
      <c r="E175">
        <v>1141</v>
      </c>
      <c r="F175">
        <f t="shared" si="12"/>
        <v>151.94999999999999</v>
      </c>
      <c r="G175">
        <f t="shared" si="9"/>
        <v>121.56</v>
      </c>
      <c r="H175">
        <f t="shared" si="10"/>
        <v>121.56</v>
      </c>
      <c r="J175" s="2">
        <v>172</v>
      </c>
      <c r="K175" s="3">
        <v>124.98</v>
      </c>
      <c r="L175" s="3">
        <v>121.56</v>
      </c>
      <c r="M175" s="3"/>
      <c r="N175" s="5">
        <f t="shared" si="11"/>
        <v>-2.7364378300528069E-2</v>
      </c>
    </row>
    <row r="176" spans="1:14">
      <c r="A176" t="s">
        <v>12</v>
      </c>
      <c r="B176">
        <v>210</v>
      </c>
      <c r="C176">
        <v>174</v>
      </c>
      <c r="D176">
        <v>2027</v>
      </c>
      <c r="E176">
        <v>1141</v>
      </c>
      <c r="F176">
        <f t="shared" si="12"/>
        <v>152.02500000000001</v>
      </c>
      <c r="G176">
        <f t="shared" si="9"/>
        <v>121.62</v>
      </c>
      <c r="H176">
        <f t="shared" si="10"/>
        <v>121.62</v>
      </c>
      <c r="J176" s="2">
        <v>173</v>
      </c>
      <c r="K176" s="3">
        <v>124.92000000000002</v>
      </c>
      <c r="L176" s="3">
        <v>121.56</v>
      </c>
      <c r="M176" s="3"/>
      <c r="N176" s="5">
        <f t="shared" si="11"/>
        <v>-2.6897214217099008E-2</v>
      </c>
    </row>
    <row r="177" spans="1:14">
      <c r="A177" t="s">
        <v>12</v>
      </c>
      <c r="B177">
        <v>210</v>
      </c>
      <c r="C177">
        <v>175</v>
      </c>
      <c r="D177">
        <v>2037</v>
      </c>
      <c r="E177">
        <v>1141</v>
      </c>
      <c r="F177">
        <f t="shared" si="12"/>
        <v>152.77500000000001</v>
      </c>
      <c r="G177">
        <f t="shared" si="9"/>
        <v>122.22000000000001</v>
      </c>
      <c r="H177">
        <f t="shared" si="10"/>
        <v>122.22000000000001</v>
      </c>
      <c r="J177" s="2">
        <v>174</v>
      </c>
      <c r="K177" s="3">
        <v>124.98</v>
      </c>
      <c r="L177" s="3">
        <v>121.62</v>
      </c>
      <c r="M177" s="3"/>
      <c r="N177" s="5">
        <f t="shared" si="11"/>
        <v>-2.688430148823806E-2</v>
      </c>
    </row>
    <row r="178" spans="1:14">
      <c r="A178" t="s">
        <v>12</v>
      </c>
      <c r="B178">
        <v>210</v>
      </c>
      <c r="C178">
        <v>176</v>
      </c>
      <c r="D178">
        <v>2042</v>
      </c>
      <c r="E178">
        <v>1140</v>
      </c>
      <c r="F178">
        <f t="shared" si="12"/>
        <v>153.15</v>
      </c>
      <c r="G178">
        <f t="shared" si="9"/>
        <v>122.52000000000001</v>
      </c>
      <c r="H178">
        <f t="shared" si="10"/>
        <v>122.52000000000001</v>
      </c>
      <c r="J178" s="2">
        <v>175</v>
      </c>
      <c r="K178" s="3">
        <v>124.98</v>
      </c>
      <c r="L178" s="3">
        <v>122.22000000000001</v>
      </c>
      <c r="M178" s="3"/>
      <c r="N178" s="5">
        <f t="shared" si="11"/>
        <v>-2.2083533365338415E-2</v>
      </c>
    </row>
    <row r="179" spans="1:14">
      <c r="A179" t="s">
        <v>12</v>
      </c>
      <c r="B179">
        <v>210</v>
      </c>
      <c r="C179">
        <v>177</v>
      </c>
      <c r="D179">
        <v>2039</v>
      </c>
      <c r="E179">
        <v>1140</v>
      </c>
      <c r="F179">
        <f t="shared" si="12"/>
        <v>152.92500000000001</v>
      </c>
      <c r="G179">
        <f t="shared" si="9"/>
        <v>122.34000000000002</v>
      </c>
      <c r="H179">
        <f t="shared" si="10"/>
        <v>122.34000000000002</v>
      </c>
      <c r="J179" s="2">
        <v>176</v>
      </c>
      <c r="K179" s="3">
        <v>124.92000000000002</v>
      </c>
      <c r="L179" s="3">
        <v>122.52000000000001</v>
      </c>
      <c r="M179" s="3"/>
      <c r="N179" s="5">
        <f t="shared" si="11"/>
        <v>-1.9212295869356466E-2</v>
      </c>
    </row>
    <row r="180" spans="1:14">
      <c r="A180" t="s">
        <v>12</v>
      </c>
      <c r="B180">
        <v>210</v>
      </c>
      <c r="C180">
        <v>178</v>
      </c>
      <c r="D180">
        <v>2037</v>
      </c>
      <c r="E180">
        <v>1140</v>
      </c>
      <c r="F180">
        <f t="shared" si="12"/>
        <v>152.77500000000001</v>
      </c>
      <c r="G180">
        <f t="shared" si="9"/>
        <v>122.22000000000001</v>
      </c>
      <c r="H180">
        <f t="shared" si="10"/>
        <v>122.22000000000001</v>
      </c>
      <c r="J180" s="2">
        <v>177</v>
      </c>
      <c r="K180" s="3">
        <v>124.92000000000002</v>
      </c>
      <c r="L180" s="3">
        <v>122.34000000000002</v>
      </c>
      <c r="M180" s="3"/>
      <c r="N180" s="5">
        <f t="shared" si="11"/>
        <v>-2.0653218059558109E-2</v>
      </c>
    </row>
    <row r="181" spans="1:14">
      <c r="A181" t="s">
        <v>12</v>
      </c>
      <c r="B181">
        <v>210</v>
      </c>
      <c r="C181">
        <v>179</v>
      </c>
      <c r="D181">
        <v>2037</v>
      </c>
      <c r="E181">
        <v>1141</v>
      </c>
      <c r="F181">
        <f t="shared" si="12"/>
        <v>152.77500000000001</v>
      </c>
      <c r="G181">
        <f t="shared" si="9"/>
        <v>122.22000000000001</v>
      </c>
      <c r="H181">
        <f t="shared" si="10"/>
        <v>122.22000000000001</v>
      </c>
      <c r="J181" s="2">
        <v>178</v>
      </c>
      <c r="K181" s="3">
        <v>124.92000000000002</v>
      </c>
      <c r="L181" s="3">
        <v>122.22000000000001</v>
      </c>
      <c r="M181" s="3"/>
      <c r="N181" s="5">
        <f t="shared" si="11"/>
        <v>-2.1613832853025983E-2</v>
      </c>
    </row>
    <row r="182" spans="1:14">
      <c r="A182" t="s">
        <v>12</v>
      </c>
      <c r="B182">
        <v>210</v>
      </c>
      <c r="C182">
        <v>180</v>
      </c>
      <c r="D182">
        <v>2042</v>
      </c>
      <c r="E182">
        <v>1140</v>
      </c>
      <c r="F182">
        <f t="shared" si="12"/>
        <v>153.15</v>
      </c>
      <c r="G182">
        <f t="shared" si="9"/>
        <v>122.52000000000001</v>
      </c>
      <c r="H182">
        <f t="shared" si="10"/>
        <v>122.52000000000001</v>
      </c>
      <c r="J182" s="2">
        <v>179</v>
      </c>
      <c r="K182" s="3">
        <v>124.92000000000002</v>
      </c>
      <c r="L182" s="3">
        <v>122.22000000000001</v>
      </c>
      <c r="M182" s="3"/>
      <c r="N182" s="5">
        <f t="shared" si="11"/>
        <v>-2.1613832853025983E-2</v>
      </c>
    </row>
    <row r="183" spans="1:14">
      <c r="A183" t="s">
        <v>12</v>
      </c>
      <c r="B183">
        <v>210</v>
      </c>
      <c r="C183">
        <v>181</v>
      </c>
      <c r="D183">
        <v>2038</v>
      </c>
      <c r="E183">
        <v>1140</v>
      </c>
      <c r="F183">
        <f t="shared" si="12"/>
        <v>152.85</v>
      </c>
      <c r="G183">
        <f t="shared" si="9"/>
        <v>122.28</v>
      </c>
      <c r="H183">
        <f t="shared" si="10"/>
        <v>122.28</v>
      </c>
      <c r="J183" s="2">
        <v>180</v>
      </c>
      <c r="K183" s="3">
        <v>124.86</v>
      </c>
      <c r="L183" s="3">
        <v>122.52000000000001</v>
      </c>
      <c r="M183" s="3"/>
      <c r="N183" s="5">
        <f t="shared" si="11"/>
        <v>-1.8740989908697658E-2</v>
      </c>
    </row>
    <row r="184" spans="1:14">
      <c r="A184" t="s">
        <v>12</v>
      </c>
      <c r="B184">
        <v>210</v>
      </c>
      <c r="C184">
        <v>182</v>
      </c>
      <c r="D184">
        <v>2038</v>
      </c>
      <c r="E184">
        <v>1141</v>
      </c>
      <c r="F184">
        <f t="shared" si="12"/>
        <v>152.85</v>
      </c>
      <c r="G184">
        <f t="shared" si="9"/>
        <v>122.28</v>
      </c>
      <c r="H184">
        <f t="shared" si="10"/>
        <v>122.28</v>
      </c>
      <c r="J184" s="2">
        <v>181</v>
      </c>
      <c r="K184" s="3">
        <v>124.92000000000002</v>
      </c>
      <c r="L184" s="3">
        <v>122.28</v>
      </c>
      <c r="M184" s="3"/>
      <c r="N184" s="5">
        <f t="shared" si="11"/>
        <v>-2.1133525456292102E-2</v>
      </c>
    </row>
    <row r="185" spans="1:14">
      <c r="A185" t="s">
        <v>12</v>
      </c>
      <c r="B185">
        <v>210</v>
      </c>
      <c r="C185">
        <v>183</v>
      </c>
      <c r="D185">
        <v>2038</v>
      </c>
      <c r="E185">
        <v>1140</v>
      </c>
      <c r="F185">
        <f t="shared" si="12"/>
        <v>152.85</v>
      </c>
      <c r="G185">
        <f t="shared" si="9"/>
        <v>122.28</v>
      </c>
      <c r="H185">
        <f t="shared" si="10"/>
        <v>122.28</v>
      </c>
      <c r="J185" s="2">
        <v>182</v>
      </c>
      <c r="K185" s="3">
        <v>125.34000000000002</v>
      </c>
      <c r="L185" s="3">
        <v>122.28</v>
      </c>
      <c r="M185" s="3"/>
      <c r="N185" s="5">
        <f t="shared" si="11"/>
        <v>-2.4413595021541501E-2</v>
      </c>
    </row>
    <row r="186" spans="1:14">
      <c r="A186" t="s">
        <v>12</v>
      </c>
      <c r="B186">
        <v>210</v>
      </c>
      <c r="C186">
        <v>184</v>
      </c>
      <c r="D186">
        <v>2048</v>
      </c>
      <c r="E186">
        <v>1139</v>
      </c>
      <c r="F186">
        <f t="shared" si="12"/>
        <v>153.6</v>
      </c>
      <c r="G186">
        <f t="shared" si="9"/>
        <v>122.88</v>
      </c>
      <c r="H186">
        <f t="shared" si="10"/>
        <v>122.88</v>
      </c>
      <c r="J186" s="2">
        <v>183</v>
      </c>
      <c r="K186" s="3">
        <v>125.4</v>
      </c>
      <c r="L186" s="3">
        <v>122.28</v>
      </c>
      <c r="M186" s="3"/>
      <c r="N186" s="5">
        <f t="shared" si="11"/>
        <v>-2.4880382775119614E-2</v>
      </c>
    </row>
    <row r="187" spans="1:14">
      <c r="A187" t="s">
        <v>12</v>
      </c>
      <c r="B187">
        <v>210</v>
      </c>
      <c r="C187">
        <v>185</v>
      </c>
      <c r="D187">
        <v>2040</v>
      </c>
      <c r="E187">
        <v>1140</v>
      </c>
      <c r="F187">
        <f t="shared" si="12"/>
        <v>153</v>
      </c>
      <c r="G187">
        <f t="shared" si="9"/>
        <v>122.4</v>
      </c>
      <c r="H187">
        <f t="shared" si="10"/>
        <v>122.4</v>
      </c>
      <c r="J187" s="2">
        <v>184</v>
      </c>
      <c r="K187" s="3">
        <v>125.28</v>
      </c>
      <c r="L187" s="3">
        <v>122.88</v>
      </c>
      <c r="M187" s="3"/>
      <c r="N187" s="5">
        <f t="shared" si="11"/>
        <v>-1.9157088122605415E-2</v>
      </c>
    </row>
    <row r="188" spans="1:14">
      <c r="A188" t="s">
        <v>12</v>
      </c>
      <c r="B188">
        <v>210</v>
      </c>
      <c r="C188">
        <v>186</v>
      </c>
      <c r="D188">
        <v>2039</v>
      </c>
      <c r="E188">
        <v>1140</v>
      </c>
      <c r="F188">
        <f t="shared" si="12"/>
        <v>152.92500000000001</v>
      </c>
      <c r="G188">
        <f t="shared" si="9"/>
        <v>122.34000000000002</v>
      </c>
      <c r="H188">
        <f t="shared" si="10"/>
        <v>122.34000000000002</v>
      </c>
      <c r="J188" s="2">
        <v>185</v>
      </c>
      <c r="K188" s="3">
        <v>125.4</v>
      </c>
      <c r="L188" s="3">
        <v>122.4</v>
      </c>
      <c r="M188" s="3"/>
      <c r="N188" s="5">
        <f t="shared" si="11"/>
        <v>-2.3923444976076569E-2</v>
      </c>
    </row>
    <row r="189" spans="1:14">
      <c r="A189" t="s">
        <v>12</v>
      </c>
      <c r="B189">
        <v>210</v>
      </c>
      <c r="C189">
        <v>187</v>
      </c>
      <c r="D189">
        <v>2046</v>
      </c>
      <c r="E189">
        <v>1140</v>
      </c>
      <c r="F189">
        <f t="shared" si="12"/>
        <v>153.44999999999999</v>
      </c>
      <c r="G189">
        <f t="shared" si="9"/>
        <v>122.75999999999999</v>
      </c>
      <c r="H189">
        <f t="shared" si="10"/>
        <v>122.75999999999999</v>
      </c>
      <c r="J189" s="2">
        <v>186</v>
      </c>
      <c r="K189" s="3">
        <v>125.75999999999999</v>
      </c>
      <c r="L189" s="3">
        <v>122.34000000000002</v>
      </c>
      <c r="M189" s="3"/>
      <c r="N189" s="5">
        <f t="shared" si="11"/>
        <v>-2.7194656488549462E-2</v>
      </c>
    </row>
    <row r="190" spans="1:14">
      <c r="A190" t="s">
        <v>12</v>
      </c>
      <c r="B190">
        <v>210</v>
      </c>
      <c r="C190">
        <v>188</v>
      </c>
      <c r="D190">
        <v>2046</v>
      </c>
      <c r="E190">
        <v>1139</v>
      </c>
      <c r="F190">
        <f t="shared" si="12"/>
        <v>153.44999999999999</v>
      </c>
      <c r="G190">
        <f t="shared" si="9"/>
        <v>122.75999999999999</v>
      </c>
      <c r="H190">
        <f t="shared" si="10"/>
        <v>122.75999999999999</v>
      </c>
      <c r="J190" s="2">
        <v>187</v>
      </c>
      <c r="K190" s="3">
        <v>126.24000000000001</v>
      </c>
      <c r="L190" s="3">
        <v>122.75999999999999</v>
      </c>
      <c r="M190" s="3"/>
      <c r="N190" s="5">
        <f t="shared" si="11"/>
        <v>-2.7566539923954525E-2</v>
      </c>
    </row>
    <row r="191" spans="1:14">
      <c r="A191" t="s">
        <v>12</v>
      </c>
      <c r="B191">
        <v>210</v>
      </c>
      <c r="C191">
        <v>189</v>
      </c>
      <c r="D191">
        <v>2036</v>
      </c>
      <c r="E191">
        <v>1140</v>
      </c>
      <c r="F191">
        <f t="shared" si="12"/>
        <v>152.69999999999999</v>
      </c>
      <c r="G191">
        <f t="shared" si="9"/>
        <v>122.16</v>
      </c>
      <c r="H191">
        <f t="shared" si="10"/>
        <v>122.16</v>
      </c>
      <c r="J191" s="2">
        <v>188</v>
      </c>
      <c r="K191" s="3">
        <v>126.18</v>
      </c>
      <c r="L191" s="3">
        <v>122.75999999999999</v>
      </c>
      <c r="M191" s="3"/>
      <c r="N191" s="5">
        <f t="shared" si="11"/>
        <v>-2.710413694721836E-2</v>
      </c>
    </row>
    <row r="192" spans="1:14">
      <c r="A192" t="s">
        <v>12</v>
      </c>
      <c r="B192">
        <v>210</v>
      </c>
      <c r="C192">
        <v>190</v>
      </c>
      <c r="D192">
        <v>2040</v>
      </c>
      <c r="E192">
        <v>1140</v>
      </c>
      <c r="F192">
        <f t="shared" si="12"/>
        <v>153</v>
      </c>
      <c r="G192">
        <f t="shared" si="9"/>
        <v>122.4</v>
      </c>
      <c r="H192">
        <f t="shared" si="10"/>
        <v>122.4</v>
      </c>
      <c r="J192" s="2">
        <v>189</v>
      </c>
      <c r="K192" s="3">
        <v>125.94000000000001</v>
      </c>
      <c r="L192" s="3">
        <v>122.16</v>
      </c>
      <c r="M192" s="3"/>
      <c r="N192" s="5">
        <f t="shared" si="11"/>
        <v>-3.0014292520247898E-2</v>
      </c>
    </row>
    <row r="193" spans="1:14">
      <c r="A193" t="s">
        <v>12</v>
      </c>
      <c r="B193">
        <v>210</v>
      </c>
      <c r="C193">
        <v>191</v>
      </c>
      <c r="D193">
        <v>2038</v>
      </c>
      <c r="E193">
        <v>1140</v>
      </c>
      <c r="F193">
        <f t="shared" si="12"/>
        <v>152.85</v>
      </c>
      <c r="G193">
        <f t="shared" si="9"/>
        <v>122.28</v>
      </c>
      <c r="H193">
        <f t="shared" si="10"/>
        <v>122.28</v>
      </c>
      <c r="J193" s="2">
        <v>190</v>
      </c>
      <c r="K193" s="3">
        <v>126.06</v>
      </c>
      <c r="L193" s="3">
        <v>122.4</v>
      </c>
      <c r="M193" s="3"/>
      <c r="N193" s="5">
        <f t="shared" si="11"/>
        <v>-2.9033793431699206E-2</v>
      </c>
    </row>
    <row r="194" spans="1:14">
      <c r="A194" t="s">
        <v>12</v>
      </c>
      <c r="B194">
        <v>210</v>
      </c>
      <c r="C194">
        <v>192</v>
      </c>
      <c r="D194">
        <v>2034</v>
      </c>
      <c r="E194">
        <v>1139</v>
      </c>
      <c r="F194">
        <f t="shared" si="12"/>
        <v>152.55000000000001</v>
      </c>
      <c r="G194">
        <f t="shared" si="9"/>
        <v>122.04000000000002</v>
      </c>
      <c r="H194">
        <f t="shared" si="10"/>
        <v>122.04000000000002</v>
      </c>
      <c r="J194" s="2">
        <v>191</v>
      </c>
      <c r="K194" s="3">
        <v>126.12</v>
      </c>
      <c r="L194" s="3">
        <v>122.28</v>
      </c>
      <c r="M194" s="3"/>
      <c r="N194" s="5">
        <f t="shared" si="11"/>
        <v>-3.0447193149381602E-2</v>
      </c>
    </row>
    <row r="195" spans="1:14">
      <c r="A195" t="s">
        <v>12</v>
      </c>
      <c r="B195">
        <v>210</v>
      </c>
      <c r="C195">
        <v>193</v>
      </c>
      <c r="D195">
        <v>2031</v>
      </c>
      <c r="E195">
        <v>1140</v>
      </c>
      <c r="F195">
        <f t="shared" si="12"/>
        <v>152.32499999999999</v>
      </c>
      <c r="G195">
        <f t="shared" ref="G195:G258" si="13">F195*0.8</f>
        <v>121.86</v>
      </c>
      <c r="H195">
        <f t="shared" ref="H195:H258" si="14">G195</f>
        <v>121.86</v>
      </c>
      <c r="J195" s="2">
        <v>192</v>
      </c>
      <c r="K195" s="3">
        <v>125.75999999999999</v>
      </c>
      <c r="L195" s="3">
        <v>122.04000000000002</v>
      </c>
      <c r="M195" s="3"/>
      <c r="N195" s="5">
        <f t="shared" si="11"/>
        <v>-2.9580152671755511E-2</v>
      </c>
    </row>
    <row r="196" spans="1:14">
      <c r="A196" t="s">
        <v>12</v>
      </c>
      <c r="B196">
        <v>210</v>
      </c>
      <c r="C196">
        <v>194</v>
      </c>
      <c r="D196">
        <v>2032</v>
      </c>
      <c r="E196">
        <v>1140</v>
      </c>
      <c r="F196">
        <f t="shared" si="12"/>
        <v>152.4</v>
      </c>
      <c r="G196">
        <f t="shared" si="13"/>
        <v>121.92000000000002</v>
      </c>
      <c r="H196">
        <f t="shared" si="14"/>
        <v>121.92000000000002</v>
      </c>
      <c r="J196" s="2">
        <v>193</v>
      </c>
      <c r="K196" s="3">
        <v>125.58</v>
      </c>
      <c r="L196" s="3">
        <v>121.86</v>
      </c>
      <c r="M196" s="3"/>
      <c r="N196" s="5">
        <f t="shared" ref="N196:N258" si="15">(L196/K196)-1</f>
        <v>-2.9622551361681793E-2</v>
      </c>
    </row>
    <row r="197" spans="1:14">
      <c r="A197" t="s">
        <v>12</v>
      </c>
      <c r="B197">
        <v>210</v>
      </c>
      <c r="C197">
        <v>195</v>
      </c>
      <c r="D197">
        <v>2032</v>
      </c>
      <c r="E197">
        <v>1140</v>
      </c>
      <c r="F197">
        <f t="shared" si="12"/>
        <v>152.4</v>
      </c>
      <c r="G197">
        <f t="shared" si="13"/>
        <v>121.92000000000002</v>
      </c>
      <c r="H197">
        <f t="shared" si="14"/>
        <v>121.92000000000002</v>
      </c>
      <c r="J197" s="2">
        <v>194</v>
      </c>
      <c r="K197" s="3">
        <v>125.75999999999999</v>
      </c>
      <c r="L197" s="3">
        <v>121.92000000000002</v>
      </c>
      <c r="M197" s="3"/>
      <c r="N197" s="5">
        <f t="shared" si="15"/>
        <v>-3.0534351145037997E-2</v>
      </c>
    </row>
    <row r="198" spans="1:14">
      <c r="A198" t="s">
        <v>12</v>
      </c>
      <c r="B198">
        <v>210</v>
      </c>
      <c r="C198">
        <v>196</v>
      </c>
      <c r="D198">
        <v>2031</v>
      </c>
      <c r="E198">
        <v>1141</v>
      </c>
      <c r="F198">
        <f t="shared" si="12"/>
        <v>152.32499999999999</v>
      </c>
      <c r="G198">
        <f t="shared" si="13"/>
        <v>121.86</v>
      </c>
      <c r="H198">
        <f t="shared" si="14"/>
        <v>121.86</v>
      </c>
      <c r="J198" s="2">
        <v>195</v>
      </c>
      <c r="K198" s="3">
        <v>125.82000000000001</v>
      </c>
      <c r="L198" s="3">
        <v>121.92000000000002</v>
      </c>
      <c r="M198" s="3"/>
      <c r="N198" s="5">
        <f t="shared" si="15"/>
        <v>-3.0996661897949362E-2</v>
      </c>
    </row>
    <row r="199" spans="1:14">
      <c r="A199" t="s">
        <v>12</v>
      </c>
      <c r="B199">
        <v>210</v>
      </c>
      <c r="C199">
        <v>197</v>
      </c>
      <c r="D199">
        <v>2031</v>
      </c>
      <c r="E199">
        <v>1140</v>
      </c>
      <c r="F199">
        <f t="shared" si="12"/>
        <v>152.32499999999999</v>
      </c>
      <c r="G199">
        <f t="shared" si="13"/>
        <v>121.86</v>
      </c>
      <c r="H199">
        <f t="shared" si="14"/>
        <v>121.86</v>
      </c>
      <c r="J199" s="2">
        <v>196</v>
      </c>
      <c r="K199" s="3">
        <v>125.58</v>
      </c>
      <c r="L199" s="3">
        <v>121.86</v>
      </c>
      <c r="M199" s="3"/>
      <c r="N199" s="5">
        <f t="shared" si="15"/>
        <v>-2.9622551361681793E-2</v>
      </c>
    </row>
    <row r="200" spans="1:14">
      <c r="A200" t="s">
        <v>12</v>
      </c>
      <c r="B200">
        <v>210</v>
      </c>
      <c r="C200">
        <v>198</v>
      </c>
      <c r="D200">
        <v>2031</v>
      </c>
      <c r="E200">
        <v>1138</v>
      </c>
      <c r="F200">
        <f t="shared" si="12"/>
        <v>152.32499999999999</v>
      </c>
      <c r="G200">
        <f t="shared" si="13"/>
        <v>121.86</v>
      </c>
      <c r="H200">
        <f t="shared" si="14"/>
        <v>121.86</v>
      </c>
      <c r="J200" s="2">
        <v>197</v>
      </c>
      <c r="K200" s="3">
        <v>125.75999999999999</v>
      </c>
      <c r="L200" s="3">
        <v>121.86</v>
      </c>
      <c r="M200" s="3"/>
      <c r="N200" s="5">
        <f t="shared" si="15"/>
        <v>-3.1011450381679295E-2</v>
      </c>
    </row>
    <row r="201" spans="1:14">
      <c r="A201" t="s">
        <v>12</v>
      </c>
      <c r="B201">
        <v>210</v>
      </c>
      <c r="C201">
        <v>199</v>
      </c>
      <c r="D201">
        <v>2036</v>
      </c>
      <c r="E201">
        <v>1139</v>
      </c>
      <c r="F201">
        <f t="shared" si="12"/>
        <v>152.69999999999999</v>
      </c>
      <c r="G201">
        <f t="shared" si="13"/>
        <v>122.16</v>
      </c>
      <c r="H201">
        <f t="shared" si="14"/>
        <v>122.16</v>
      </c>
      <c r="J201" s="2">
        <v>198</v>
      </c>
      <c r="K201" s="3">
        <v>125.7</v>
      </c>
      <c r="L201" s="3">
        <v>121.86</v>
      </c>
      <c r="M201" s="3"/>
      <c r="N201" s="5">
        <f t="shared" si="15"/>
        <v>-3.0548926014319799E-2</v>
      </c>
    </row>
    <row r="202" spans="1:14">
      <c r="A202" t="s">
        <v>12</v>
      </c>
      <c r="B202">
        <v>210</v>
      </c>
      <c r="C202">
        <v>200</v>
      </c>
      <c r="D202">
        <v>2034</v>
      </c>
      <c r="E202">
        <v>1141</v>
      </c>
      <c r="F202">
        <f t="shared" si="12"/>
        <v>152.55000000000001</v>
      </c>
      <c r="G202">
        <f t="shared" si="13"/>
        <v>122.04000000000002</v>
      </c>
      <c r="H202">
        <f t="shared" si="14"/>
        <v>122.04000000000002</v>
      </c>
      <c r="J202" s="2">
        <v>199</v>
      </c>
      <c r="K202" s="3">
        <v>125.82000000000001</v>
      </c>
      <c r="L202" s="3">
        <v>122.16</v>
      </c>
      <c r="M202" s="3"/>
      <c r="N202" s="5">
        <f t="shared" si="15"/>
        <v>-2.9089175011921875E-2</v>
      </c>
    </row>
    <row r="203" spans="1:14">
      <c r="A203" t="s">
        <v>12</v>
      </c>
      <c r="B203">
        <v>210</v>
      </c>
      <c r="C203">
        <v>201</v>
      </c>
      <c r="D203">
        <v>2029</v>
      </c>
      <c r="E203">
        <v>1140</v>
      </c>
      <c r="F203">
        <f t="shared" si="12"/>
        <v>152.17500000000001</v>
      </c>
      <c r="G203">
        <f t="shared" si="13"/>
        <v>121.74000000000001</v>
      </c>
      <c r="H203">
        <f t="shared" si="14"/>
        <v>121.74000000000001</v>
      </c>
      <c r="J203" s="2">
        <v>200</v>
      </c>
      <c r="K203" s="3">
        <v>125.58</v>
      </c>
      <c r="L203" s="3">
        <v>122.04000000000002</v>
      </c>
      <c r="M203" s="3"/>
      <c r="N203" s="5">
        <f t="shared" si="15"/>
        <v>-2.8189202102245403E-2</v>
      </c>
    </row>
    <row r="204" spans="1:14">
      <c r="A204" t="s">
        <v>12</v>
      </c>
      <c r="B204">
        <v>210</v>
      </c>
      <c r="C204">
        <v>202</v>
      </c>
      <c r="D204">
        <v>2033</v>
      </c>
      <c r="E204">
        <v>1141</v>
      </c>
      <c r="F204">
        <f t="shared" si="12"/>
        <v>152.47499999999999</v>
      </c>
      <c r="G204">
        <f t="shared" si="13"/>
        <v>121.98</v>
      </c>
      <c r="H204">
        <f t="shared" si="14"/>
        <v>121.98</v>
      </c>
      <c r="J204" s="2">
        <v>201</v>
      </c>
      <c r="K204" s="3">
        <v>125.58</v>
      </c>
      <c r="L204" s="3">
        <v>121.74000000000001</v>
      </c>
      <c r="M204" s="3"/>
      <c r="N204" s="5">
        <f t="shared" si="15"/>
        <v>-3.0578117534639238E-2</v>
      </c>
    </row>
    <row r="205" spans="1:14">
      <c r="A205" t="s">
        <v>12</v>
      </c>
      <c r="B205">
        <v>210</v>
      </c>
      <c r="C205">
        <v>203</v>
      </c>
      <c r="D205">
        <v>2038</v>
      </c>
      <c r="E205">
        <v>1139</v>
      </c>
      <c r="F205">
        <f t="shared" si="12"/>
        <v>152.85</v>
      </c>
      <c r="G205">
        <f t="shared" si="13"/>
        <v>122.28</v>
      </c>
      <c r="H205">
        <f t="shared" si="14"/>
        <v>122.28</v>
      </c>
      <c r="J205" s="2">
        <v>202</v>
      </c>
      <c r="K205" s="3">
        <v>125.64000000000001</v>
      </c>
      <c r="L205" s="3">
        <v>121.98</v>
      </c>
      <c r="M205" s="3"/>
      <c r="N205" s="5">
        <f t="shared" si="15"/>
        <v>-2.9130850047755619E-2</v>
      </c>
    </row>
    <row r="206" spans="1:14">
      <c r="A206" t="s">
        <v>12</v>
      </c>
      <c r="B206">
        <v>210</v>
      </c>
      <c r="C206">
        <v>204</v>
      </c>
      <c r="D206">
        <v>2045</v>
      </c>
      <c r="E206">
        <v>1140</v>
      </c>
      <c r="F206">
        <f t="shared" si="12"/>
        <v>153.375</v>
      </c>
      <c r="G206">
        <f t="shared" si="13"/>
        <v>122.7</v>
      </c>
      <c r="H206">
        <f t="shared" si="14"/>
        <v>122.7</v>
      </c>
      <c r="J206" s="2">
        <v>203</v>
      </c>
      <c r="K206" s="3">
        <v>125.64000000000001</v>
      </c>
      <c r="L206" s="3">
        <v>122.28</v>
      </c>
      <c r="M206" s="3"/>
      <c r="N206" s="5">
        <f t="shared" si="15"/>
        <v>-2.6743075453677267E-2</v>
      </c>
    </row>
    <row r="207" spans="1:14">
      <c r="A207" t="s">
        <v>12</v>
      </c>
      <c r="B207">
        <v>210</v>
      </c>
      <c r="C207">
        <v>205</v>
      </c>
      <c r="D207">
        <v>2041</v>
      </c>
      <c r="E207">
        <v>1138</v>
      </c>
      <c r="F207">
        <f t="shared" si="12"/>
        <v>153.07499999999999</v>
      </c>
      <c r="G207">
        <f t="shared" si="13"/>
        <v>122.46</v>
      </c>
      <c r="H207">
        <f t="shared" si="14"/>
        <v>122.46</v>
      </c>
      <c r="J207" s="2">
        <v>204</v>
      </c>
      <c r="K207" s="3">
        <v>125.75999999999999</v>
      </c>
      <c r="L207" s="3">
        <v>122.7</v>
      </c>
      <c r="M207" s="3"/>
      <c r="N207" s="5">
        <f t="shared" si="15"/>
        <v>-2.4332061068702227E-2</v>
      </c>
    </row>
    <row r="208" spans="1:14">
      <c r="A208" t="s">
        <v>12</v>
      </c>
      <c r="B208">
        <v>210</v>
      </c>
      <c r="C208">
        <v>206</v>
      </c>
      <c r="D208">
        <v>2043</v>
      </c>
      <c r="E208">
        <v>1138</v>
      </c>
      <c r="F208">
        <f t="shared" si="12"/>
        <v>153.22499999999999</v>
      </c>
      <c r="G208">
        <f t="shared" si="13"/>
        <v>122.58</v>
      </c>
      <c r="H208">
        <f t="shared" si="14"/>
        <v>122.58</v>
      </c>
      <c r="J208" s="2">
        <v>205</v>
      </c>
      <c r="K208" s="3">
        <v>125.64000000000001</v>
      </c>
      <c r="L208" s="3">
        <v>122.46</v>
      </c>
      <c r="M208" s="3"/>
      <c r="N208" s="5">
        <f t="shared" si="15"/>
        <v>-2.531041069723039E-2</v>
      </c>
    </row>
    <row r="209" spans="1:14">
      <c r="A209" t="s">
        <v>12</v>
      </c>
      <c r="B209">
        <v>210</v>
      </c>
      <c r="C209">
        <v>207</v>
      </c>
      <c r="D209">
        <v>2058</v>
      </c>
      <c r="E209">
        <v>1139</v>
      </c>
      <c r="F209">
        <f t="shared" si="12"/>
        <v>154.35</v>
      </c>
      <c r="G209">
        <f t="shared" si="13"/>
        <v>123.48</v>
      </c>
      <c r="H209">
        <f t="shared" si="14"/>
        <v>123.48</v>
      </c>
      <c r="J209" s="2">
        <v>206</v>
      </c>
      <c r="K209" s="3">
        <v>125.75999999999999</v>
      </c>
      <c r="L209" s="3">
        <v>122.58</v>
      </c>
      <c r="M209" s="3"/>
      <c r="N209" s="5">
        <f t="shared" si="15"/>
        <v>-2.5286259541984712E-2</v>
      </c>
    </row>
    <row r="210" spans="1:14">
      <c r="A210" t="s">
        <v>12</v>
      </c>
      <c r="B210">
        <v>210</v>
      </c>
      <c r="C210">
        <v>208</v>
      </c>
      <c r="D210">
        <v>2065</v>
      </c>
      <c r="E210">
        <v>1141</v>
      </c>
      <c r="F210">
        <f t="shared" si="12"/>
        <v>154.875</v>
      </c>
      <c r="G210">
        <f t="shared" si="13"/>
        <v>123.9</v>
      </c>
      <c r="H210">
        <f t="shared" si="14"/>
        <v>123.9</v>
      </c>
      <c r="J210" s="2">
        <v>207</v>
      </c>
      <c r="K210" s="3">
        <v>125.58</v>
      </c>
      <c r="L210" s="3">
        <v>123.48</v>
      </c>
      <c r="M210" s="3"/>
      <c r="N210" s="5">
        <f t="shared" si="15"/>
        <v>-1.6722408026755842E-2</v>
      </c>
    </row>
    <row r="211" spans="1:14">
      <c r="A211" t="s">
        <v>12</v>
      </c>
      <c r="B211">
        <v>210</v>
      </c>
      <c r="C211">
        <v>209</v>
      </c>
      <c r="D211">
        <v>1693</v>
      </c>
      <c r="E211">
        <v>1144</v>
      </c>
      <c r="F211">
        <f t="shared" si="12"/>
        <v>126.97499999999999</v>
      </c>
      <c r="G211">
        <f t="shared" si="13"/>
        <v>101.58</v>
      </c>
      <c r="H211">
        <f t="shared" si="14"/>
        <v>101.58</v>
      </c>
      <c r="J211" s="2">
        <v>208</v>
      </c>
      <c r="K211" s="3">
        <v>125.75999999999999</v>
      </c>
      <c r="L211" s="3">
        <v>123.9</v>
      </c>
      <c r="M211" s="3"/>
      <c r="N211" s="5">
        <f t="shared" si="15"/>
        <v>-1.47900763358777E-2</v>
      </c>
    </row>
    <row r="212" spans="1:14">
      <c r="A212" t="s">
        <v>5</v>
      </c>
      <c r="B212">
        <v>255</v>
      </c>
      <c r="C212">
        <v>0</v>
      </c>
      <c r="D212">
        <v>2103</v>
      </c>
      <c r="E212">
        <v>1121</v>
      </c>
      <c r="F212">
        <f t="shared" ref="F212:F275" si="16">(D212*0.75)/10</f>
        <v>157.72499999999999</v>
      </c>
      <c r="G212">
        <f t="shared" si="13"/>
        <v>126.18</v>
      </c>
      <c r="H212">
        <f t="shared" si="14"/>
        <v>126.18</v>
      </c>
      <c r="J212" s="2">
        <v>209</v>
      </c>
      <c r="K212" s="3">
        <v>125.64000000000001</v>
      </c>
      <c r="L212" s="3">
        <v>101.58</v>
      </c>
      <c r="M212" s="3"/>
      <c r="N212" s="5">
        <f t="shared" si="15"/>
        <v>-0.19149952244508128</v>
      </c>
    </row>
    <row r="213" spans="1:14">
      <c r="A213" t="s">
        <v>5</v>
      </c>
      <c r="B213">
        <v>255</v>
      </c>
      <c r="C213">
        <v>1</v>
      </c>
      <c r="D213">
        <v>2104</v>
      </c>
      <c r="E213">
        <v>1121</v>
      </c>
      <c r="F213">
        <f t="shared" si="16"/>
        <v>157.80000000000001</v>
      </c>
      <c r="G213">
        <f t="shared" si="13"/>
        <v>126.24000000000001</v>
      </c>
      <c r="H213">
        <f t="shared" si="14"/>
        <v>126.24000000000001</v>
      </c>
      <c r="J213" s="2">
        <v>210</v>
      </c>
      <c r="K213" s="3">
        <v>125.58</v>
      </c>
      <c r="L213" s="3"/>
      <c r="M213" s="3"/>
      <c r="N213" s="5">
        <f t="shared" si="15"/>
        <v>-1</v>
      </c>
    </row>
    <row r="214" spans="1:14">
      <c r="A214" t="s">
        <v>5</v>
      </c>
      <c r="B214">
        <v>255</v>
      </c>
      <c r="C214">
        <v>2</v>
      </c>
      <c r="D214">
        <v>2105</v>
      </c>
      <c r="E214">
        <v>1121</v>
      </c>
      <c r="F214">
        <f t="shared" si="16"/>
        <v>157.875</v>
      </c>
      <c r="G214">
        <f t="shared" si="13"/>
        <v>126.30000000000001</v>
      </c>
      <c r="H214">
        <f t="shared" si="14"/>
        <v>126.30000000000001</v>
      </c>
      <c r="J214" s="2">
        <v>211</v>
      </c>
      <c r="K214" s="3">
        <v>125.75999999999999</v>
      </c>
      <c r="L214" s="3"/>
      <c r="M214" s="3"/>
      <c r="N214" s="5">
        <f t="shared" si="15"/>
        <v>-1</v>
      </c>
    </row>
    <row r="215" spans="1:14">
      <c r="A215" t="s">
        <v>5</v>
      </c>
      <c r="B215">
        <v>255</v>
      </c>
      <c r="C215">
        <v>3</v>
      </c>
      <c r="D215">
        <v>2105</v>
      </c>
      <c r="E215">
        <v>1122</v>
      </c>
      <c r="F215">
        <f t="shared" si="16"/>
        <v>157.875</v>
      </c>
      <c r="G215">
        <f t="shared" si="13"/>
        <v>126.30000000000001</v>
      </c>
      <c r="H215">
        <f t="shared" si="14"/>
        <v>126.30000000000001</v>
      </c>
      <c r="J215" s="2">
        <v>212</v>
      </c>
      <c r="K215" s="3">
        <v>125.7</v>
      </c>
      <c r="L215" s="3"/>
      <c r="M215" s="3"/>
      <c r="N215" s="5">
        <f t="shared" si="15"/>
        <v>-1</v>
      </c>
    </row>
    <row r="216" spans="1:14">
      <c r="A216" t="s">
        <v>5</v>
      </c>
      <c r="B216">
        <v>255</v>
      </c>
      <c r="C216">
        <v>4</v>
      </c>
      <c r="D216">
        <v>2109</v>
      </c>
      <c r="E216">
        <v>1121</v>
      </c>
      <c r="F216">
        <f t="shared" si="16"/>
        <v>158.17500000000001</v>
      </c>
      <c r="G216">
        <f t="shared" si="13"/>
        <v>126.54000000000002</v>
      </c>
      <c r="H216">
        <f t="shared" si="14"/>
        <v>126.54000000000002</v>
      </c>
      <c r="J216" s="2">
        <v>213</v>
      </c>
      <c r="K216" s="3">
        <v>125.52000000000001</v>
      </c>
      <c r="L216" s="3"/>
      <c r="M216" s="3"/>
      <c r="N216" s="5">
        <f t="shared" si="15"/>
        <v>-1</v>
      </c>
    </row>
    <row r="217" spans="1:14">
      <c r="A217" t="s">
        <v>5</v>
      </c>
      <c r="B217">
        <v>255</v>
      </c>
      <c r="C217">
        <v>5</v>
      </c>
      <c r="D217">
        <v>2106</v>
      </c>
      <c r="E217">
        <v>1120</v>
      </c>
      <c r="F217">
        <f t="shared" si="16"/>
        <v>157.94999999999999</v>
      </c>
      <c r="G217">
        <f t="shared" si="13"/>
        <v>126.36</v>
      </c>
      <c r="H217">
        <f t="shared" si="14"/>
        <v>126.36</v>
      </c>
      <c r="J217" s="2">
        <v>214</v>
      </c>
      <c r="K217" s="3">
        <v>125.52000000000001</v>
      </c>
      <c r="L217" s="3"/>
      <c r="M217" s="3"/>
      <c r="N217" s="5">
        <f t="shared" si="15"/>
        <v>-1</v>
      </c>
    </row>
    <row r="218" spans="1:14">
      <c r="A218" t="s">
        <v>5</v>
      </c>
      <c r="B218">
        <v>255</v>
      </c>
      <c r="C218">
        <v>6</v>
      </c>
      <c r="D218">
        <v>2105</v>
      </c>
      <c r="E218">
        <v>1120</v>
      </c>
      <c r="F218">
        <f t="shared" si="16"/>
        <v>157.875</v>
      </c>
      <c r="G218">
        <f t="shared" si="13"/>
        <v>126.30000000000001</v>
      </c>
      <c r="H218">
        <f t="shared" si="14"/>
        <v>126.30000000000001</v>
      </c>
      <c r="J218" s="2">
        <v>215</v>
      </c>
      <c r="K218" s="3">
        <v>125.52000000000001</v>
      </c>
      <c r="L218" s="3"/>
      <c r="M218" s="3"/>
      <c r="N218" s="5">
        <f t="shared" si="15"/>
        <v>-1</v>
      </c>
    </row>
    <row r="219" spans="1:14">
      <c r="A219" t="s">
        <v>5</v>
      </c>
      <c r="B219">
        <v>255</v>
      </c>
      <c r="C219">
        <v>7</v>
      </c>
      <c r="D219">
        <v>2102</v>
      </c>
      <c r="E219">
        <v>1121</v>
      </c>
      <c r="F219">
        <f t="shared" si="16"/>
        <v>157.65</v>
      </c>
      <c r="G219">
        <f t="shared" si="13"/>
        <v>126.12</v>
      </c>
      <c r="H219">
        <f t="shared" si="14"/>
        <v>126.12</v>
      </c>
      <c r="J219" s="2">
        <v>216</v>
      </c>
      <c r="K219" s="3">
        <v>125.46</v>
      </c>
      <c r="L219" s="3"/>
      <c r="M219" s="3"/>
      <c r="N219" s="5">
        <f t="shared" si="15"/>
        <v>-1</v>
      </c>
    </row>
    <row r="220" spans="1:14">
      <c r="A220" t="s">
        <v>5</v>
      </c>
      <c r="B220">
        <v>255</v>
      </c>
      <c r="C220">
        <v>8</v>
      </c>
      <c r="D220">
        <v>2103</v>
      </c>
      <c r="E220">
        <v>1122</v>
      </c>
      <c r="F220">
        <f t="shared" si="16"/>
        <v>157.72499999999999</v>
      </c>
      <c r="G220">
        <f t="shared" si="13"/>
        <v>126.18</v>
      </c>
      <c r="H220">
        <f t="shared" si="14"/>
        <v>126.18</v>
      </c>
      <c r="J220" s="2">
        <v>217</v>
      </c>
      <c r="K220" s="3">
        <v>125.58</v>
      </c>
      <c r="L220" s="3"/>
      <c r="M220" s="3"/>
      <c r="N220" s="5">
        <f t="shared" si="15"/>
        <v>-1</v>
      </c>
    </row>
    <row r="221" spans="1:14">
      <c r="A221" t="s">
        <v>5</v>
      </c>
      <c r="B221">
        <v>255</v>
      </c>
      <c r="C221">
        <v>9</v>
      </c>
      <c r="D221">
        <v>2099</v>
      </c>
      <c r="E221">
        <v>1121</v>
      </c>
      <c r="F221">
        <f t="shared" si="16"/>
        <v>157.42500000000001</v>
      </c>
      <c r="G221">
        <f t="shared" si="13"/>
        <v>125.94000000000001</v>
      </c>
      <c r="H221">
        <f t="shared" si="14"/>
        <v>125.94000000000001</v>
      </c>
      <c r="J221" s="2">
        <v>218</v>
      </c>
      <c r="K221" s="3">
        <v>125.52000000000001</v>
      </c>
      <c r="L221" s="3"/>
      <c r="M221" s="3"/>
      <c r="N221" s="5">
        <f t="shared" si="15"/>
        <v>-1</v>
      </c>
    </row>
    <row r="222" spans="1:14">
      <c r="A222" t="s">
        <v>5</v>
      </c>
      <c r="B222">
        <v>255</v>
      </c>
      <c r="C222">
        <v>10</v>
      </c>
      <c r="D222">
        <v>2094</v>
      </c>
      <c r="E222">
        <v>1120</v>
      </c>
      <c r="F222">
        <f t="shared" si="16"/>
        <v>157.05000000000001</v>
      </c>
      <c r="G222">
        <f t="shared" si="13"/>
        <v>125.64000000000001</v>
      </c>
      <c r="H222">
        <f t="shared" si="14"/>
        <v>125.64000000000001</v>
      </c>
      <c r="J222" s="2">
        <v>219</v>
      </c>
      <c r="K222" s="3">
        <v>125.52000000000001</v>
      </c>
      <c r="L222" s="3"/>
      <c r="M222" s="3"/>
      <c r="N222" s="5">
        <f t="shared" si="15"/>
        <v>-1</v>
      </c>
    </row>
    <row r="223" spans="1:14">
      <c r="A223" t="s">
        <v>5</v>
      </c>
      <c r="B223">
        <v>255</v>
      </c>
      <c r="C223">
        <v>11</v>
      </c>
      <c r="D223">
        <v>2095</v>
      </c>
      <c r="E223">
        <v>1121</v>
      </c>
      <c r="F223">
        <f t="shared" si="16"/>
        <v>157.125</v>
      </c>
      <c r="G223">
        <f t="shared" si="13"/>
        <v>125.7</v>
      </c>
      <c r="H223">
        <f t="shared" si="14"/>
        <v>125.7</v>
      </c>
      <c r="J223" s="2">
        <v>220</v>
      </c>
      <c r="K223" s="3">
        <v>125.52000000000001</v>
      </c>
      <c r="L223" s="3"/>
      <c r="M223" s="3"/>
      <c r="N223" s="5">
        <f t="shared" si="15"/>
        <v>-1</v>
      </c>
    </row>
    <row r="224" spans="1:14">
      <c r="A224" t="s">
        <v>5</v>
      </c>
      <c r="B224">
        <v>255</v>
      </c>
      <c r="C224">
        <v>12</v>
      </c>
      <c r="D224">
        <v>2096</v>
      </c>
      <c r="E224">
        <v>1121</v>
      </c>
      <c r="F224">
        <f t="shared" si="16"/>
        <v>157.19999999999999</v>
      </c>
      <c r="G224">
        <f t="shared" si="13"/>
        <v>125.75999999999999</v>
      </c>
      <c r="H224">
        <f t="shared" si="14"/>
        <v>125.75999999999999</v>
      </c>
      <c r="J224" s="2">
        <v>221</v>
      </c>
      <c r="K224" s="3">
        <v>125.52000000000001</v>
      </c>
      <c r="L224" s="3"/>
      <c r="M224" s="3"/>
      <c r="N224" s="5">
        <f t="shared" si="15"/>
        <v>-1</v>
      </c>
    </row>
    <row r="225" spans="1:14">
      <c r="A225" t="s">
        <v>5</v>
      </c>
      <c r="B225">
        <v>255</v>
      </c>
      <c r="C225">
        <v>13</v>
      </c>
      <c r="D225">
        <v>2097</v>
      </c>
      <c r="E225">
        <v>1121</v>
      </c>
      <c r="F225">
        <f t="shared" si="16"/>
        <v>157.27500000000001</v>
      </c>
      <c r="G225">
        <f t="shared" si="13"/>
        <v>125.82000000000001</v>
      </c>
      <c r="H225">
        <f t="shared" si="14"/>
        <v>125.82000000000001</v>
      </c>
      <c r="J225" s="2">
        <v>222</v>
      </c>
      <c r="K225" s="3">
        <v>125.52000000000001</v>
      </c>
      <c r="L225" s="3"/>
      <c r="M225" s="3"/>
      <c r="N225" s="5">
        <f t="shared" si="15"/>
        <v>-1</v>
      </c>
    </row>
    <row r="226" spans="1:14">
      <c r="A226" t="s">
        <v>5</v>
      </c>
      <c r="B226">
        <v>255</v>
      </c>
      <c r="C226">
        <v>14</v>
      </c>
      <c r="D226">
        <v>2096</v>
      </c>
      <c r="E226">
        <v>1120</v>
      </c>
      <c r="F226">
        <f t="shared" si="16"/>
        <v>157.19999999999999</v>
      </c>
      <c r="G226">
        <f t="shared" si="13"/>
        <v>125.75999999999999</v>
      </c>
      <c r="H226">
        <f t="shared" si="14"/>
        <v>125.75999999999999</v>
      </c>
      <c r="J226" s="2">
        <v>223</v>
      </c>
      <c r="K226" s="3">
        <v>125.52000000000001</v>
      </c>
      <c r="L226" s="3"/>
      <c r="M226" s="3"/>
      <c r="N226" s="5">
        <f t="shared" si="15"/>
        <v>-1</v>
      </c>
    </row>
    <row r="227" spans="1:14">
      <c r="A227" t="s">
        <v>5</v>
      </c>
      <c r="B227">
        <v>255</v>
      </c>
      <c r="C227">
        <v>15</v>
      </c>
      <c r="D227">
        <v>2097</v>
      </c>
      <c r="E227">
        <v>1123</v>
      </c>
      <c r="F227">
        <f t="shared" si="16"/>
        <v>157.27500000000001</v>
      </c>
      <c r="G227">
        <f t="shared" si="13"/>
        <v>125.82000000000001</v>
      </c>
      <c r="H227">
        <f t="shared" si="14"/>
        <v>125.82000000000001</v>
      </c>
      <c r="J227" s="2">
        <v>224</v>
      </c>
      <c r="K227" s="3">
        <v>125.58</v>
      </c>
      <c r="L227" s="3"/>
      <c r="M227" s="3"/>
      <c r="N227" s="5">
        <f t="shared" si="15"/>
        <v>-1</v>
      </c>
    </row>
    <row r="228" spans="1:14">
      <c r="A228" t="s">
        <v>5</v>
      </c>
      <c r="B228">
        <v>255</v>
      </c>
      <c r="C228">
        <v>16</v>
      </c>
      <c r="D228">
        <v>2095</v>
      </c>
      <c r="E228">
        <v>1122</v>
      </c>
      <c r="F228">
        <f t="shared" si="16"/>
        <v>157.125</v>
      </c>
      <c r="G228">
        <f t="shared" si="13"/>
        <v>125.7</v>
      </c>
      <c r="H228">
        <f t="shared" si="14"/>
        <v>125.7</v>
      </c>
      <c r="J228" s="2">
        <v>225</v>
      </c>
      <c r="K228" s="3">
        <v>125.58</v>
      </c>
      <c r="L228" s="3"/>
      <c r="M228" s="3"/>
      <c r="N228" s="5">
        <f t="shared" si="15"/>
        <v>-1</v>
      </c>
    </row>
    <row r="229" spans="1:14">
      <c r="A229" t="s">
        <v>5</v>
      </c>
      <c r="B229">
        <v>255</v>
      </c>
      <c r="C229">
        <v>17</v>
      </c>
      <c r="D229">
        <v>2093</v>
      </c>
      <c r="E229">
        <v>1122</v>
      </c>
      <c r="F229">
        <f t="shared" si="16"/>
        <v>156.97499999999999</v>
      </c>
      <c r="G229">
        <f t="shared" si="13"/>
        <v>125.58</v>
      </c>
      <c r="H229">
        <f t="shared" si="14"/>
        <v>125.58</v>
      </c>
      <c r="J229" s="2">
        <v>226</v>
      </c>
      <c r="K229" s="3">
        <v>125.52000000000001</v>
      </c>
      <c r="L229" s="3"/>
      <c r="M229" s="3"/>
      <c r="N229" s="5">
        <f t="shared" si="15"/>
        <v>-1</v>
      </c>
    </row>
    <row r="230" spans="1:14">
      <c r="A230" t="s">
        <v>5</v>
      </c>
      <c r="B230">
        <v>255</v>
      </c>
      <c r="C230">
        <v>18</v>
      </c>
      <c r="D230">
        <v>2095</v>
      </c>
      <c r="E230">
        <v>1123</v>
      </c>
      <c r="F230">
        <f t="shared" si="16"/>
        <v>157.125</v>
      </c>
      <c r="G230">
        <f t="shared" si="13"/>
        <v>125.7</v>
      </c>
      <c r="H230">
        <f t="shared" si="14"/>
        <v>125.7</v>
      </c>
      <c r="J230" s="2">
        <v>227</v>
      </c>
      <c r="K230" s="3">
        <v>125.46</v>
      </c>
      <c r="L230" s="3"/>
      <c r="M230" s="3"/>
      <c r="N230" s="5">
        <f t="shared" si="15"/>
        <v>-1</v>
      </c>
    </row>
    <row r="231" spans="1:14">
      <c r="A231" t="s">
        <v>5</v>
      </c>
      <c r="B231">
        <v>255</v>
      </c>
      <c r="C231">
        <v>19</v>
      </c>
      <c r="D231">
        <v>2094</v>
      </c>
      <c r="E231">
        <v>1122</v>
      </c>
      <c r="F231">
        <f t="shared" si="16"/>
        <v>157.05000000000001</v>
      </c>
      <c r="G231">
        <f t="shared" si="13"/>
        <v>125.64000000000001</v>
      </c>
      <c r="H231">
        <f t="shared" si="14"/>
        <v>125.64000000000001</v>
      </c>
      <c r="J231" s="2">
        <v>228</v>
      </c>
      <c r="K231" s="3">
        <v>125.64000000000001</v>
      </c>
      <c r="L231" s="3"/>
      <c r="M231" s="3"/>
      <c r="N231" s="5">
        <f t="shared" si="15"/>
        <v>-1</v>
      </c>
    </row>
    <row r="232" spans="1:14">
      <c r="A232" t="s">
        <v>5</v>
      </c>
      <c r="B232">
        <v>255</v>
      </c>
      <c r="C232">
        <v>20</v>
      </c>
      <c r="D232">
        <v>2094</v>
      </c>
      <c r="E232">
        <v>1123</v>
      </c>
      <c r="F232">
        <f t="shared" si="16"/>
        <v>157.05000000000001</v>
      </c>
      <c r="G232">
        <f t="shared" si="13"/>
        <v>125.64000000000001</v>
      </c>
      <c r="H232">
        <f t="shared" si="14"/>
        <v>125.64000000000001</v>
      </c>
      <c r="J232" s="2">
        <v>229</v>
      </c>
      <c r="K232" s="3">
        <v>125.58</v>
      </c>
      <c r="L232" s="3"/>
      <c r="M232" s="3"/>
      <c r="N232" s="5">
        <f t="shared" si="15"/>
        <v>-1</v>
      </c>
    </row>
    <row r="233" spans="1:14">
      <c r="A233" t="s">
        <v>5</v>
      </c>
      <c r="B233">
        <v>255</v>
      </c>
      <c r="C233">
        <v>21</v>
      </c>
      <c r="D233">
        <v>2094</v>
      </c>
      <c r="E233">
        <v>1124</v>
      </c>
      <c r="F233">
        <f t="shared" si="16"/>
        <v>157.05000000000001</v>
      </c>
      <c r="G233">
        <f t="shared" si="13"/>
        <v>125.64000000000001</v>
      </c>
      <c r="H233">
        <f t="shared" si="14"/>
        <v>125.64000000000001</v>
      </c>
      <c r="J233" s="2">
        <v>230</v>
      </c>
      <c r="K233" s="3">
        <v>125.58</v>
      </c>
      <c r="L233" s="3"/>
      <c r="M233" s="3"/>
      <c r="N233" s="5">
        <f t="shared" si="15"/>
        <v>-1</v>
      </c>
    </row>
    <row r="234" spans="1:14">
      <c r="A234" t="s">
        <v>5</v>
      </c>
      <c r="B234">
        <v>255</v>
      </c>
      <c r="C234">
        <v>22</v>
      </c>
      <c r="D234">
        <v>2096</v>
      </c>
      <c r="E234">
        <v>1123</v>
      </c>
      <c r="F234">
        <f t="shared" si="16"/>
        <v>157.19999999999999</v>
      </c>
      <c r="G234">
        <f t="shared" si="13"/>
        <v>125.75999999999999</v>
      </c>
      <c r="H234">
        <f t="shared" si="14"/>
        <v>125.75999999999999</v>
      </c>
      <c r="J234" s="2">
        <v>231</v>
      </c>
      <c r="K234" s="3">
        <v>125.58</v>
      </c>
      <c r="L234" s="3"/>
      <c r="M234" s="3"/>
      <c r="N234" s="5">
        <f t="shared" si="15"/>
        <v>-1</v>
      </c>
    </row>
    <row r="235" spans="1:14">
      <c r="A235" t="s">
        <v>5</v>
      </c>
      <c r="B235">
        <v>255</v>
      </c>
      <c r="C235">
        <v>23</v>
      </c>
      <c r="D235">
        <v>2089</v>
      </c>
      <c r="E235">
        <v>1122</v>
      </c>
      <c r="F235">
        <f t="shared" si="16"/>
        <v>156.67500000000001</v>
      </c>
      <c r="G235">
        <f t="shared" si="13"/>
        <v>125.34000000000002</v>
      </c>
      <c r="H235">
        <f t="shared" si="14"/>
        <v>125.34000000000002</v>
      </c>
      <c r="J235" s="2">
        <v>232</v>
      </c>
      <c r="K235" s="3">
        <v>125.64000000000001</v>
      </c>
      <c r="L235" s="3"/>
      <c r="M235" s="3"/>
      <c r="N235" s="5">
        <f t="shared" si="15"/>
        <v>-1</v>
      </c>
    </row>
    <row r="236" spans="1:14">
      <c r="A236" t="s">
        <v>5</v>
      </c>
      <c r="B236">
        <v>255</v>
      </c>
      <c r="C236">
        <v>24</v>
      </c>
      <c r="D236">
        <v>2092</v>
      </c>
      <c r="E236">
        <v>1123</v>
      </c>
      <c r="F236">
        <f t="shared" si="16"/>
        <v>156.9</v>
      </c>
      <c r="G236">
        <f t="shared" si="13"/>
        <v>125.52000000000001</v>
      </c>
      <c r="H236">
        <f t="shared" si="14"/>
        <v>125.52000000000001</v>
      </c>
      <c r="J236" s="2">
        <v>233</v>
      </c>
      <c r="K236" s="3">
        <v>125.58</v>
      </c>
      <c r="L236" s="3"/>
      <c r="M236" s="3"/>
      <c r="N236" s="5">
        <f t="shared" si="15"/>
        <v>-1</v>
      </c>
    </row>
    <row r="237" spans="1:14">
      <c r="A237" t="s">
        <v>5</v>
      </c>
      <c r="B237">
        <v>255</v>
      </c>
      <c r="C237">
        <v>25</v>
      </c>
      <c r="D237">
        <v>2095</v>
      </c>
      <c r="E237">
        <v>1122</v>
      </c>
      <c r="F237">
        <f t="shared" si="16"/>
        <v>157.125</v>
      </c>
      <c r="G237">
        <f t="shared" si="13"/>
        <v>125.7</v>
      </c>
      <c r="H237">
        <f t="shared" si="14"/>
        <v>125.7</v>
      </c>
      <c r="J237" s="2">
        <v>234</v>
      </c>
      <c r="K237" s="3">
        <v>125.58</v>
      </c>
      <c r="L237" s="3"/>
      <c r="M237" s="3"/>
      <c r="N237" s="5">
        <f t="shared" si="15"/>
        <v>-1</v>
      </c>
    </row>
    <row r="238" spans="1:14">
      <c r="A238" t="s">
        <v>5</v>
      </c>
      <c r="B238">
        <v>255</v>
      </c>
      <c r="C238">
        <v>26</v>
      </c>
      <c r="D238">
        <v>2094</v>
      </c>
      <c r="E238">
        <v>1123</v>
      </c>
      <c r="F238">
        <f t="shared" si="16"/>
        <v>157.05000000000001</v>
      </c>
      <c r="G238">
        <f t="shared" si="13"/>
        <v>125.64000000000001</v>
      </c>
      <c r="H238">
        <f t="shared" si="14"/>
        <v>125.64000000000001</v>
      </c>
      <c r="J238" s="2">
        <v>235</v>
      </c>
      <c r="K238" s="3">
        <v>125.64000000000001</v>
      </c>
      <c r="L238" s="3"/>
      <c r="M238" s="3"/>
      <c r="N238" s="5">
        <f t="shared" si="15"/>
        <v>-1</v>
      </c>
    </row>
    <row r="239" spans="1:14">
      <c r="A239" t="s">
        <v>5</v>
      </c>
      <c r="B239">
        <v>255</v>
      </c>
      <c r="C239">
        <v>27</v>
      </c>
      <c r="D239">
        <v>2092</v>
      </c>
      <c r="E239">
        <v>1123</v>
      </c>
      <c r="F239">
        <f t="shared" si="16"/>
        <v>156.9</v>
      </c>
      <c r="G239">
        <f t="shared" si="13"/>
        <v>125.52000000000001</v>
      </c>
      <c r="H239">
        <f t="shared" si="14"/>
        <v>125.52000000000001</v>
      </c>
      <c r="J239" s="2">
        <v>236</v>
      </c>
      <c r="K239" s="3">
        <v>125.7</v>
      </c>
      <c r="L239" s="3"/>
      <c r="M239" s="3"/>
      <c r="N239" s="5">
        <f t="shared" si="15"/>
        <v>-1</v>
      </c>
    </row>
    <row r="240" spans="1:14">
      <c r="A240" t="s">
        <v>5</v>
      </c>
      <c r="B240">
        <v>255</v>
      </c>
      <c r="C240">
        <v>28</v>
      </c>
      <c r="D240">
        <v>2093</v>
      </c>
      <c r="E240">
        <v>1123</v>
      </c>
      <c r="F240">
        <f t="shared" si="16"/>
        <v>156.97499999999999</v>
      </c>
      <c r="G240">
        <f t="shared" si="13"/>
        <v>125.58</v>
      </c>
      <c r="H240">
        <f t="shared" si="14"/>
        <v>125.58</v>
      </c>
      <c r="J240" s="2">
        <v>237</v>
      </c>
      <c r="K240" s="3">
        <v>125.58</v>
      </c>
      <c r="L240" s="3"/>
      <c r="M240" s="3"/>
      <c r="N240" s="5">
        <f t="shared" si="15"/>
        <v>-1</v>
      </c>
    </row>
    <row r="241" spans="1:14">
      <c r="A241" t="s">
        <v>5</v>
      </c>
      <c r="B241">
        <v>255</v>
      </c>
      <c r="C241">
        <v>29</v>
      </c>
      <c r="D241">
        <v>2094</v>
      </c>
      <c r="E241">
        <v>1123</v>
      </c>
      <c r="F241">
        <f t="shared" si="16"/>
        <v>157.05000000000001</v>
      </c>
      <c r="G241">
        <f t="shared" si="13"/>
        <v>125.64000000000001</v>
      </c>
      <c r="H241">
        <f t="shared" si="14"/>
        <v>125.64000000000001</v>
      </c>
      <c r="J241" s="2">
        <v>238</v>
      </c>
      <c r="K241" s="3">
        <v>125.64000000000001</v>
      </c>
      <c r="L241" s="3"/>
      <c r="M241" s="3"/>
      <c r="N241" s="5">
        <f t="shared" si="15"/>
        <v>-1</v>
      </c>
    </row>
    <row r="242" spans="1:14">
      <c r="A242" t="s">
        <v>5</v>
      </c>
      <c r="B242">
        <v>255</v>
      </c>
      <c r="C242">
        <v>30</v>
      </c>
      <c r="D242">
        <v>2093</v>
      </c>
      <c r="E242">
        <v>1123</v>
      </c>
      <c r="F242">
        <f t="shared" si="16"/>
        <v>156.97499999999999</v>
      </c>
      <c r="G242">
        <f t="shared" si="13"/>
        <v>125.58</v>
      </c>
      <c r="H242">
        <f t="shared" si="14"/>
        <v>125.58</v>
      </c>
      <c r="J242" s="2">
        <v>239</v>
      </c>
      <c r="K242" s="3">
        <v>125.64000000000001</v>
      </c>
      <c r="L242" s="3"/>
      <c r="M242" s="3"/>
      <c r="N242" s="5">
        <f t="shared" si="15"/>
        <v>-1</v>
      </c>
    </row>
    <row r="243" spans="1:14">
      <c r="A243" t="s">
        <v>5</v>
      </c>
      <c r="B243">
        <v>255</v>
      </c>
      <c r="C243">
        <v>31</v>
      </c>
      <c r="D243">
        <v>2093</v>
      </c>
      <c r="E243">
        <v>1122</v>
      </c>
      <c r="F243">
        <f t="shared" si="16"/>
        <v>156.97499999999999</v>
      </c>
      <c r="G243">
        <f t="shared" si="13"/>
        <v>125.58</v>
      </c>
      <c r="H243">
        <f t="shared" si="14"/>
        <v>125.58</v>
      </c>
      <c r="J243" s="2">
        <v>240</v>
      </c>
      <c r="K243" s="3">
        <v>125.58</v>
      </c>
      <c r="L243" s="3"/>
      <c r="M243" s="3"/>
      <c r="N243" s="5">
        <f t="shared" si="15"/>
        <v>-1</v>
      </c>
    </row>
    <row r="244" spans="1:14">
      <c r="A244" t="s">
        <v>5</v>
      </c>
      <c r="B244">
        <v>255</v>
      </c>
      <c r="C244">
        <v>32</v>
      </c>
      <c r="D244">
        <v>2093</v>
      </c>
      <c r="E244">
        <v>1123</v>
      </c>
      <c r="F244">
        <f t="shared" si="16"/>
        <v>156.97499999999999</v>
      </c>
      <c r="G244">
        <f t="shared" si="13"/>
        <v>125.58</v>
      </c>
      <c r="H244">
        <f t="shared" si="14"/>
        <v>125.58</v>
      </c>
      <c r="J244" s="2">
        <v>241</v>
      </c>
      <c r="K244" s="3">
        <v>125.52000000000001</v>
      </c>
      <c r="L244" s="3"/>
      <c r="M244" s="3"/>
      <c r="N244" s="5">
        <f t="shared" si="15"/>
        <v>-1</v>
      </c>
    </row>
    <row r="245" spans="1:14">
      <c r="A245" t="s">
        <v>5</v>
      </c>
      <c r="B245">
        <v>255</v>
      </c>
      <c r="C245">
        <v>33</v>
      </c>
      <c r="D245">
        <v>2093</v>
      </c>
      <c r="E245">
        <v>1123</v>
      </c>
      <c r="F245">
        <f t="shared" si="16"/>
        <v>156.97499999999999</v>
      </c>
      <c r="G245">
        <f t="shared" si="13"/>
        <v>125.58</v>
      </c>
      <c r="H245">
        <f t="shared" si="14"/>
        <v>125.58</v>
      </c>
      <c r="J245" s="2">
        <v>242</v>
      </c>
      <c r="K245" s="3">
        <v>125.58</v>
      </c>
      <c r="L245" s="3"/>
      <c r="M245" s="3"/>
      <c r="N245" s="5">
        <f t="shared" si="15"/>
        <v>-1</v>
      </c>
    </row>
    <row r="246" spans="1:14">
      <c r="A246" t="s">
        <v>5</v>
      </c>
      <c r="B246">
        <v>255</v>
      </c>
      <c r="C246">
        <v>34</v>
      </c>
      <c r="D246">
        <v>2094</v>
      </c>
      <c r="E246">
        <v>1121</v>
      </c>
      <c r="F246">
        <f t="shared" si="16"/>
        <v>157.05000000000001</v>
      </c>
      <c r="G246">
        <f t="shared" si="13"/>
        <v>125.64000000000001</v>
      </c>
      <c r="H246">
        <f t="shared" si="14"/>
        <v>125.64000000000001</v>
      </c>
      <c r="J246" s="2">
        <v>243</v>
      </c>
      <c r="K246" s="3">
        <v>125.34000000000002</v>
      </c>
      <c r="L246" s="3"/>
      <c r="M246" s="3"/>
      <c r="N246" s="5">
        <f t="shared" si="15"/>
        <v>-1</v>
      </c>
    </row>
    <row r="247" spans="1:14">
      <c r="A247" t="s">
        <v>5</v>
      </c>
      <c r="B247">
        <v>255</v>
      </c>
      <c r="C247">
        <v>35</v>
      </c>
      <c r="D247">
        <v>2095</v>
      </c>
      <c r="E247">
        <v>1122</v>
      </c>
      <c r="F247">
        <f t="shared" si="16"/>
        <v>157.125</v>
      </c>
      <c r="G247">
        <f t="shared" si="13"/>
        <v>125.7</v>
      </c>
      <c r="H247">
        <f t="shared" si="14"/>
        <v>125.7</v>
      </c>
      <c r="J247" s="2">
        <v>244</v>
      </c>
      <c r="K247" s="3">
        <v>125.28</v>
      </c>
      <c r="L247" s="3"/>
      <c r="M247" s="3"/>
      <c r="N247" s="5">
        <f t="shared" si="15"/>
        <v>-1</v>
      </c>
    </row>
    <row r="248" spans="1:14">
      <c r="A248" t="s">
        <v>5</v>
      </c>
      <c r="B248">
        <v>255</v>
      </c>
      <c r="C248">
        <v>36</v>
      </c>
      <c r="D248">
        <v>2096</v>
      </c>
      <c r="E248">
        <v>1122</v>
      </c>
      <c r="F248">
        <f t="shared" si="16"/>
        <v>157.19999999999999</v>
      </c>
      <c r="G248">
        <f t="shared" si="13"/>
        <v>125.75999999999999</v>
      </c>
      <c r="H248">
        <f t="shared" si="14"/>
        <v>125.75999999999999</v>
      </c>
      <c r="J248" s="2">
        <v>245</v>
      </c>
      <c r="K248" s="3">
        <v>125.28</v>
      </c>
      <c r="L248" s="3"/>
      <c r="M248" s="3"/>
      <c r="N248" s="5">
        <f t="shared" si="15"/>
        <v>-1</v>
      </c>
    </row>
    <row r="249" spans="1:14">
      <c r="A249" t="s">
        <v>5</v>
      </c>
      <c r="B249">
        <v>255</v>
      </c>
      <c r="C249">
        <v>37</v>
      </c>
      <c r="D249">
        <v>2096</v>
      </c>
      <c r="E249">
        <v>1122</v>
      </c>
      <c r="F249">
        <f t="shared" si="16"/>
        <v>157.19999999999999</v>
      </c>
      <c r="G249">
        <f t="shared" si="13"/>
        <v>125.75999999999999</v>
      </c>
      <c r="H249">
        <f t="shared" si="14"/>
        <v>125.75999999999999</v>
      </c>
      <c r="J249" s="2">
        <v>246</v>
      </c>
      <c r="K249" s="3">
        <v>125.7</v>
      </c>
      <c r="L249" s="3"/>
      <c r="M249" s="3"/>
      <c r="N249" s="5">
        <f t="shared" si="15"/>
        <v>-1</v>
      </c>
    </row>
    <row r="250" spans="1:14">
      <c r="A250" t="s">
        <v>5</v>
      </c>
      <c r="B250">
        <v>255</v>
      </c>
      <c r="C250">
        <v>38</v>
      </c>
      <c r="D250">
        <v>2094</v>
      </c>
      <c r="E250">
        <v>1122</v>
      </c>
      <c r="F250">
        <f t="shared" si="16"/>
        <v>157.05000000000001</v>
      </c>
      <c r="G250">
        <f t="shared" si="13"/>
        <v>125.64000000000001</v>
      </c>
      <c r="H250">
        <f t="shared" si="14"/>
        <v>125.64000000000001</v>
      </c>
      <c r="J250" s="2">
        <v>247</v>
      </c>
      <c r="K250" s="3">
        <v>125.82000000000001</v>
      </c>
      <c r="L250" s="3"/>
      <c r="M250" s="3"/>
      <c r="N250" s="5">
        <f t="shared" si="15"/>
        <v>-1</v>
      </c>
    </row>
    <row r="251" spans="1:14">
      <c r="A251" t="s">
        <v>5</v>
      </c>
      <c r="B251">
        <v>255</v>
      </c>
      <c r="C251">
        <v>39</v>
      </c>
      <c r="D251">
        <v>2094</v>
      </c>
      <c r="E251">
        <v>1120</v>
      </c>
      <c r="F251">
        <f t="shared" si="16"/>
        <v>157.05000000000001</v>
      </c>
      <c r="G251">
        <f t="shared" si="13"/>
        <v>125.64000000000001</v>
      </c>
      <c r="H251">
        <f t="shared" si="14"/>
        <v>125.64000000000001</v>
      </c>
      <c r="J251" s="2">
        <v>248</v>
      </c>
      <c r="K251" s="3">
        <v>126</v>
      </c>
      <c r="L251" s="3"/>
      <c r="M251" s="3"/>
      <c r="N251" s="5">
        <f t="shared" si="15"/>
        <v>-1</v>
      </c>
    </row>
    <row r="252" spans="1:14">
      <c r="A252" t="s">
        <v>5</v>
      </c>
      <c r="B252">
        <v>255</v>
      </c>
      <c r="C252">
        <v>40</v>
      </c>
      <c r="D252">
        <v>2093</v>
      </c>
      <c r="E252">
        <v>1122</v>
      </c>
      <c r="F252">
        <f t="shared" si="16"/>
        <v>156.97499999999999</v>
      </c>
      <c r="G252">
        <f t="shared" si="13"/>
        <v>125.58</v>
      </c>
      <c r="H252">
        <f t="shared" si="14"/>
        <v>125.58</v>
      </c>
      <c r="J252" s="2">
        <v>249</v>
      </c>
      <c r="K252" s="3">
        <v>126.06</v>
      </c>
      <c r="L252" s="3"/>
      <c r="M252" s="3"/>
      <c r="N252" s="5">
        <f t="shared" si="15"/>
        <v>-1</v>
      </c>
    </row>
    <row r="253" spans="1:14">
      <c r="A253" t="s">
        <v>5</v>
      </c>
      <c r="B253">
        <v>255</v>
      </c>
      <c r="C253">
        <v>41</v>
      </c>
      <c r="D253">
        <v>2091</v>
      </c>
      <c r="E253">
        <v>1123</v>
      </c>
      <c r="F253">
        <f t="shared" si="16"/>
        <v>156.82499999999999</v>
      </c>
      <c r="G253">
        <f t="shared" si="13"/>
        <v>125.46</v>
      </c>
      <c r="H253">
        <f t="shared" si="14"/>
        <v>125.46</v>
      </c>
      <c r="J253" s="2">
        <v>250</v>
      </c>
      <c r="K253" s="3">
        <v>125.88</v>
      </c>
      <c r="L253" s="3"/>
      <c r="M253" s="3"/>
      <c r="N253" s="5">
        <f t="shared" si="15"/>
        <v>-1</v>
      </c>
    </row>
    <row r="254" spans="1:14">
      <c r="A254" t="s">
        <v>5</v>
      </c>
      <c r="B254">
        <v>255</v>
      </c>
      <c r="C254">
        <v>42</v>
      </c>
      <c r="D254">
        <v>2092</v>
      </c>
      <c r="E254">
        <v>1123</v>
      </c>
      <c r="F254">
        <f t="shared" si="16"/>
        <v>156.9</v>
      </c>
      <c r="G254">
        <f t="shared" si="13"/>
        <v>125.52000000000001</v>
      </c>
      <c r="H254">
        <f t="shared" si="14"/>
        <v>125.52000000000001</v>
      </c>
      <c r="J254" s="2">
        <v>251</v>
      </c>
      <c r="K254" s="3">
        <v>125.58</v>
      </c>
      <c r="L254" s="3"/>
      <c r="M254" s="3"/>
      <c r="N254" s="5">
        <f t="shared" si="15"/>
        <v>-1</v>
      </c>
    </row>
    <row r="255" spans="1:14">
      <c r="A255" t="s">
        <v>5</v>
      </c>
      <c r="B255">
        <v>255</v>
      </c>
      <c r="C255">
        <v>43</v>
      </c>
      <c r="D255">
        <v>2094</v>
      </c>
      <c r="E255">
        <v>1123</v>
      </c>
      <c r="F255">
        <f t="shared" si="16"/>
        <v>157.05000000000001</v>
      </c>
      <c r="G255">
        <f t="shared" si="13"/>
        <v>125.64000000000001</v>
      </c>
      <c r="H255">
        <f t="shared" si="14"/>
        <v>125.64000000000001</v>
      </c>
      <c r="J255" s="2">
        <v>252</v>
      </c>
      <c r="K255" s="3">
        <v>125.46</v>
      </c>
      <c r="L255" s="3"/>
      <c r="M255" s="3"/>
      <c r="N255" s="5">
        <f t="shared" si="15"/>
        <v>-1</v>
      </c>
    </row>
    <row r="256" spans="1:14">
      <c r="A256" t="s">
        <v>5</v>
      </c>
      <c r="B256">
        <v>255</v>
      </c>
      <c r="C256">
        <v>44</v>
      </c>
      <c r="D256">
        <v>2096</v>
      </c>
      <c r="E256">
        <v>1122</v>
      </c>
      <c r="F256">
        <f t="shared" si="16"/>
        <v>157.19999999999999</v>
      </c>
      <c r="G256">
        <f t="shared" si="13"/>
        <v>125.75999999999999</v>
      </c>
      <c r="H256">
        <f t="shared" si="14"/>
        <v>125.75999999999999</v>
      </c>
      <c r="J256" s="2">
        <v>253</v>
      </c>
      <c r="K256" s="3">
        <v>125.4</v>
      </c>
      <c r="L256" s="3"/>
      <c r="M256" s="3"/>
      <c r="N256" s="5">
        <f t="shared" si="15"/>
        <v>-1</v>
      </c>
    </row>
    <row r="257" spans="1:14">
      <c r="A257" t="s">
        <v>5</v>
      </c>
      <c r="B257">
        <v>255</v>
      </c>
      <c r="C257">
        <v>45</v>
      </c>
      <c r="D257">
        <v>2096</v>
      </c>
      <c r="E257">
        <v>1123</v>
      </c>
      <c r="F257">
        <f t="shared" si="16"/>
        <v>157.19999999999999</v>
      </c>
      <c r="G257">
        <f t="shared" si="13"/>
        <v>125.75999999999999</v>
      </c>
      <c r="H257">
        <f t="shared" si="14"/>
        <v>125.75999999999999</v>
      </c>
      <c r="J257" s="2">
        <v>254</v>
      </c>
      <c r="K257" s="3">
        <v>128.88</v>
      </c>
      <c r="L257" s="3"/>
      <c r="M257" s="3"/>
      <c r="N257" s="5">
        <f t="shared" si="15"/>
        <v>-1</v>
      </c>
    </row>
    <row r="258" spans="1:14">
      <c r="A258" t="s">
        <v>5</v>
      </c>
      <c r="B258">
        <v>255</v>
      </c>
      <c r="C258">
        <v>46</v>
      </c>
      <c r="D258">
        <v>2095</v>
      </c>
      <c r="E258">
        <v>1123</v>
      </c>
      <c r="F258">
        <f t="shared" si="16"/>
        <v>157.125</v>
      </c>
      <c r="G258">
        <f t="shared" si="13"/>
        <v>125.7</v>
      </c>
      <c r="H258">
        <f t="shared" si="14"/>
        <v>125.7</v>
      </c>
      <c r="J258" s="2" t="s">
        <v>25</v>
      </c>
      <c r="K258" s="3"/>
      <c r="L258" s="3"/>
      <c r="M258" s="3"/>
      <c r="N258" s="5" t="e">
        <f t="shared" si="15"/>
        <v>#DIV/0!</v>
      </c>
    </row>
    <row r="259" spans="1:14">
      <c r="A259" t="s">
        <v>5</v>
      </c>
      <c r="B259">
        <v>255</v>
      </c>
      <c r="C259">
        <v>47</v>
      </c>
      <c r="D259">
        <v>2094</v>
      </c>
      <c r="E259">
        <v>1122</v>
      </c>
      <c r="F259">
        <f t="shared" si="16"/>
        <v>157.05000000000001</v>
      </c>
      <c r="G259">
        <f t="shared" ref="G259:G322" si="17">F259*0.8</f>
        <v>125.64000000000001</v>
      </c>
      <c r="H259">
        <f t="shared" ref="H259:H322" si="18">G259</f>
        <v>125.64000000000001</v>
      </c>
      <c r="J259" s="2" t="s">
        <v>20</v>
      </c>
      <c r="K259" s="3">
        <v>32022.959999999995</v>
      </c>
      <c r="L259" s="3">
        <v>25581.036000000004</v>
      </c>
      <c r="M259" s="3"/>
    </row>
    <row r="260" spans="1:14">
      <c r="A260" t="s">
        <v>5</v>
      </c>
      <c r="B260">
        <v>255</v>
      </c>
      <c r="C260">
        <v>48</v>
      </c>
      <c r="D260">
        <v>2095</v>
      </c>
      <c r="E260">
        <v>1122</v>
      </c>
      <c r="F260">
        <f t="shared" si="16"/>
        <v>157.125</v>
      </c>
      <c r="G260">
        <f t="shared" si="17"/>
        <v>125.7</v>
      </c>
      <c r="H260">
        <f t="shared" si="18"/>
        <v>125.7</v>
      </c>
    </row>
    <row r="261" spans="1:14">
      <c r="A261" t="s">
        <v>5</v>
      </c>
      <c r="B261">
        <v>255</v>
      </c>
      <c r="C261">
        <v>49</v>
      </c>
      <c r="D261">
        <v>2094</v>
      </c>
      <c r="E261">
        <v>1124</v>
      </c>
      <c r="F261">
        <f t="shared" si="16"/>
        <v>157.05000000000001</v>
      </c>
      <c r="G261">
        <f t="shared" si="17"/>
        <v>125.64000000000001</v>
      </c>
      <c r="H261">
        <f t="shared" si="18"/>
        <v>125.64000000000001</v>
      </c>
    </row>
    <row r="262" spans="1:14">
      <c r="A262" t="s">
        <v>5</v>
      </c>
      <c r="B262">
        <v>255</v>
      </c>
      <c r="C262">
        <v>50</v>
      </c>
      <c r="D262">
        <v>2093</v>
      </c>
      <c r="E262">
        <v>1123</v>
      </c>
      <c r="F262">
        <f t="shared" si="16"/>
        <v>156.97499999999999</v>
      </c>
      <c r="G262">
        <f t="shared" si="17"/>
        <v>125.58</v>
      </c>
      <c r="H262">
        <f t="shared" si="18"/>
        <v>125.58</v>
      </c>
    </row>
    <row r="263" spans="1:14">
      <c r="A263" t="s">
        <v>5</v>
      </c>
      <c r="B263">
        <v>255</v>
      </c>
      <c r="C263">
        <v>51</v>
      </c>
      <c r="D263">
        <v>2092</v>
      </c>
      <c r="E263">
        <v>1124</v>
      </c>
      <c r="F263">
        <f t="shared" si="16"/>
        <v>156.9</v>
      </c>
      <c r="G263">
        <f t="shared" si="17"/>
        <v>125.52000000000001</v>
      </c>
      <c r="H263">
        <f t="shared" si="18"/>
        <v>125.52000000000001</v>
      </c>
    </row>
    <row r="264" spans="1:14">
      <c r="A264" t="s">
        <v>5</v>
      </c>
      <c r="B264">
        <v>255</v>
      </c>
      <c r="C264">
        <v>52</v>
      </c>
      <c r="D264">
        <v>2094</v>
      </c>
      <c r="E264">
        <v>1123</v>
      </c>
      <c r="F264">
        <f t="shared" si="16"/>
        <v>157.05000000000001</v>
      </c>
      <c r="G264">
        <f t="shared" si="17"/>
        <v>125.64000000000001</v>
      </c>
      <c r="H264">
        <f t="shared" si="18"/>
        <v>125.64000000000001</v>
      </c>
    </row>
    <row r="265" spans="1:14">
      <c r="A265" t="s">
        <v>5</v>
      </c>
      <c r="B265">
        <v>255</v>
      </c>
      <c r="C265">
        <v>53</v>
      </c>
      <c r="D265">
        <v>2093</v>
      </c>
      <c r="E265">
        <v>1123</v>
      </c>
      <c r="F265">
        <f t="shared" si="16"/>
        <v>156.97499999999999</v>
      </c>
      <c r="G265">
        <f t="shared" si="17"/>
        <v>125.58</v>
      </c>
      <c r="H265">
        <f t="shared" si="18"/>
        <v>125.58</v>
      </c>
    </row>
    <row r="266" spans="1:14">
      <c r="A266" t="s">
        <v>5</v>
      </c>
      <c r="B266">
        <v>255</v>
      </c>
      <c r="C266">
        <v>54</v>
      </c>
      <c r="D266">
        <v>2093</v>
      </c>
      <c r="E266">
        <v>1122</v>
      </c>
      <c r="F266">
        <f t="shared" si="16"/>
        <v>156.97499999999999</v>
      </c>
      <c r="G266">
        <f t="shared" si="17"/>
        <v>125.58</v>
      </c>
      <c r="H266">
        <f t="shared" si="18"/>
        <v>125.58</v>
      </c>
    </row>
    <row r="267" spans="1:14">
      <c r="A267" t="s">
        <v>5</v>
      </c>
      <c r="B267">
        <v>255</v>
      </c>
      <c r="C267">
        <v>55</v>
      </c>
      <c r="D267">
        <v>2094</v>
      </c>
      <c r="E267">
        <v>1121</v>
      </c>
      <c r="F267">
        <f t="shared" si="16"/>
        <v>157.05000000000001</v>
      </c>
      <c r="G267">
        <f t="shared" si="17"/>
        <v>125.64000000000001</v>
      </c>
      <c r="H267">
        <f t="shared" si="18"/>
        <v>125.64000000000001</v>
      </c>
    </row>
    <row r="268" spans="1:14">
      <c r="A268" t="s">
        <v>5</v>
      </c>
      <c r="B268">
        <v>255</v>
      </c>
      <c r="C268">
        <v>56</v>
      </c>
      <c r="D268">
        <v>2105</v>
      </c>
      <c r="E268">
        <v>1122</v>
      </c>
      <c r="F268">
        <f t="shared" si="16"/>
        <v>157.875</v>
      </c>
      <c r="G268">
        <f t="shared" si="17"/>
        <v>126.30000000000001</v>
      </c>
      <c r="H268">
        <f t="shared" si="18"/>
        <v>126.30000000000001</v>
      </c>
    </row>
    <row r="269" spans="1:14">
      <c r="A269" t="s">
        <v>5</v>
      </c>
      <c r="B269">
        <v>255</v>
      </c>
      <c r="C269">
        <v>57</v>
      </c>
      <c r="D269">
        <v>2104</v>
      </c>
      <c r="E269">
        <v>1122</v>
      </c>
      <c r="F269">
        <f t="shared" si="16"/>
        <v>157.80000000000001</v>
      </c>
      <c r="G269">
        <f t="shared" si="17"/>
        <v>126.24000000000001</v>
      </c>
      <c r="H269">
        <f t="shared" si="18"/>
        <v>126.24000000000001</v>
      </c>
    </row>
    <row r="270" spans="1:14">
      <c r="A270" t="s">
        <v>5</v>
      </c>
      <c r="B270">
        <v>255</v>
      </c>
      <c r="C270">
        <v>58</v>
      </c>
      <c r="D270">
        <v>2102</v>
      </c>
      <c r="E270">
        <v>1121</v>
      </c>
      <c r="F270">
        <f t="shared" si="16"/>
        <v>157.65</v>
      </c>
      <c r="G270">
        <f t="shared" si="17"/>
        <v>126.12</v>
      </c>
      <c r="H270">
        <f t="shared" si="18"/>
        <v>126.12</v>
      </c>
    </row>
    <row r="271" spans="1:14">
      <c r="A271" t="s">
        <v>5</v>
      </c>
      <c r="B271">
        <v>255</v>
      </c>
      <c r="C271">
        <v>59</v>
      </c>
      <c r="D271">
        <v>2101</v>
      </c>
      <c r="E271">
        <v>1123</v>
      </c>
      <c r="F271">
        <f t="shared" si="16"/>
        <v>157.57499999999999</v>
      </c>
      <c r="G271">
        <f t="shared" si="17"/>
        <v>126.06</v>
      </c>
      <c r="H271">
        <f t="shared" si="18"/>
        <v>126.06</v>
      </c>
    </row>
    <row r="272" spans="1:14">
      <c r="A272" t="s">
        <v>5</v>
      </c>
      <c r="B272">
        <v>255</v>
      </c>
      <c r="C272">
        <v>60</v>
      </c>
      <c r="D272">
        <v>2104</v>
      </c>
      <c r="E272">
        <v>1122</v>
      </c>
      <c r="F272">
        <f t="shared" si="16"/>
        <v>157.80000000000001</v>
      </c>
      <c r="G272">
        <f t="shared" si="17"/>
        <v>126.24000000000001</v>
      </c>
      <c r="H272">
        <f t="shared" si="18"/>
        <v>126.24000000000001</v>
      </c>
    </row>
    <row r="273" spans="1:8">
      <c r="A273" t="s">
        <v>5</v>
      </c>
      <c r="B273">
        <v>255</v>
      </c>
      <c r="C273">
        <v>61</v>
      </c>
      <c r="D273">
        <v>2099</v>
      </c>
      <c r="E273">
        <v>1121</v>
      </c>
      <c r="F273">
        <f t="shared" si="16"/>
        <v>157.42500000000001</v>
      </c>
      <c r="G273">
        <f t="shared" si="17"/>
        <v>125.94000000000001</v>
      </c>
      <c r="H273">
        <f t="shared" si="18"/>
        <v>125.94000000000001</v>
      </c>
    </row>
    <row r="274" spans="1:8">
      <c r="A274" t="s">
        <v>5</v>
      </c>
      <c r="B274">
        <v>255</v>
      </c>
      <c r="C274">
        <v>62</v>
      </c>
      <c r="D274">
        <v>2103</v>
      </c>
      <c r="E274">
        <v>1121</v>
      </c>
      <c r="F274">
        <f t="shared" si="16"/>
        <v>157.72499999999999</v>
      </c>
      <c r="G274">
        <f t="shared" si="17"/>
        <v>126.18</v>
      </c>
      <c r="H274">
        <f t="shared" si="18"/>
        <v>126.18</v>
      </c>
    </row>
    <row r="275" spans="1:8">
      <c r="A275" t="s">
        <v>5</v>
      </c>
      <c r="B275">
        <v>255</v>
      </c>
      <c r="C275">
        <v>63</v>
      </c>
      <c r="D275">
        <v>2103</v>
      </c>
      <c r="E275">
        <v>1119</v>
      </c>
      <c r="F275">
        <f t="shared" si="16"/>
        <v>157.72499999999999</v>
      </c>
      <c r="G275">
        <f t="shared" si="17"/>
        <v>126.18</v>
      </c>
      <c r="H275">
        <f t="shared" si="18"/>
        <v>126.18</v>
      </c>
    </row>
    <row r="276" spans="1:8">
      <c r="A276" t="s">
        <v>5</v>
      </c>
      <c r="B276">
        <v>255</v>
      </c>
      <c r="C276">
        <v>64</v>
      </c>
      <c r="D276">
        <v>2102</v>
      </c>
      <c r="E276">
        <v>1121</v>
      </c>
      <c r="F276">
        <f t="shared" ref="F276:F339" si="19">(D276*0.75)/10</f>
        <v>157.65</v>
      </c>
      <c r="G276">
        <f t="shared" si="17"/>
        <v>126.12</v>
      </c>
      <c r="H276">
        <f t="shared" si="18"/>
        <v>126.12</v>
      </c>
    </row>
    <row r="277" spans="1:8">
      <c r="A277" t="s">
        <v>5</v>
      </c>
      <c r="B277">
        <v>255</v>
      </c>
      <c r="C277">
        <v>65</v>
      </c>
      <c r="D277">
        <v>2104</v>
      </c>
      <c r="E277">
        <v>1122</v>
      </c>
      <c r="F277">
        <f t="shared" si="19"/>
        <v>157.80000000000001</v>
      </c>
      <c r="G277">
        <f t="shared" si="17"/>
        <v>126.24000000000001</v>
      </c>
      <c r="H277">
        <f t="shared" si="18"/>
        <v>126.24000000000001</v>
      </c>
    </row>
    <row r="278" spans="1:8">
      <c r="A278" t="s">
        <v>5</v>
      </c>
      <c r="B278">
        <v>255</v>
      </c>
      <c r="C278">
        <v>66</v>
      </c>
      <c r="D278">
        <v>2099</v>
      </c>
      <c r="E278">
        <v>1121</v>
      </c>
      <c r="F278">
        <f t="shared" si="19"/>
        <v>157.42500000000001</v>
      </c>
      <c r="G278">
        <f t="shared" si="17"/>
        <v>125.94000000000001</v>
      </c>
      <c r="H278">
        <f t="shared" si="18"/>
        <v>125.94000000000001</v>
      </c>
    </row>
    <row r="279" spans="1:8">
      <c r="A279" t="s">
        <v>5</v>
      </c>
      <c r="B279">
        <v>255</v>
      </c>
      <c r="C279">
        <v>67</v>
      </c>
      <c r="D279">
        <v>2097</v>
      </c>
      <c r="E279">
        <v>1122</v>
      </c>
      <c r="F279">
        <f t="shared" si="19"/>
        <v>157.27500000000001</v>
      </c>
      <c r="G279">
        <f t="shared" si="17"/>
        <v>125.82000000000001</v>
      </c>
      <c r="H279">
        <f t="shared" si="18"/>
        <v>125.82000000000001</v>
      </c>
    </row>
    <row r="280" spans="1:8">
      <c r="A280" t="s">
        <v>5</v>
      </c>
      <c r="B280">
        <v>255</v>
      </c>
      <c r="C280">
        <v>68</v>
      </c>
      <c r="D280">
        <v>2096</v>
      </c>
      <c r="E280">
        <v>1120</v>
      </c>
      <c r="F280">
        <f t="shared" si="19"/>
        <v>157.19999999999999</v>
      </c>
      <c r="G280">
        <f t="shared" si="17"/>
        <v>125.75999999999999</v>
      </c>
      <c r="H280">
        <f t="shared" si="18"/>
        <v>125.75999999999999</v>
      </c>
    </row>
    <row r="281" spans="1:8">
      <c r="A281" t="s">
        <v>5</v>
      </c>
      <c r="B281">
        <v>255</v>
      </c>
      <c r="C281">
        <v>69</v>
      </c>
      <c r="D281">
        <v>2097</v>
      </c>
      <c r="E281">
        <v>1121</v>
      </c>
      <c r="F281">
        <f t="shared" si="19"/>
        <v>157.27500000000001</v>
      </c>
      <c r="G281">
        <f t="shared" si="17"/>
        <v>125.82000000000001</v>
      </c>
      <c r="H281">
        <f t="shared" si="18"/>
        <v>125.82000000000001</v>
      </c>
    </row>
    <row r="282" spans="1:8">
      <c r="A282" t="s">
        <v>5</v>
      </c>
      <c r="B282">
        <v>255</v>
      </c>
      <c r="C282">
        <v>70</v>
      </c>
      <c r="D282">
        <v>2099</v>
      </c>
      <c r="E282">
        <v>1122</v>
      </c>
      <c r="F282">
        <f t="shared" si="19"/>
        <v>157.42500000000001</v>
      </c>
      <c r="G282">
        <f t="shared" si="17"/>
        <v>125.94000000000001</v>
      </c>
      <c r="H282">
        <f t="shared" si="18"/>
        <v>125.94000000000001</v>
      </c>
    </row>
    <row r="283" spans="1:8">
      <c r="A283" t="s">
        <v>5</v>
      </c>
      <c r="B283">
        <v>255</v>
      </c>
      <c r="C283">
        <v>71</v>
      </c>
      <c r="D283">
        <v>2096</v>
      </c>
      <c r="E283">
        <v>1120</v>
      </c>
      <c r="F283">
        <f t="shared" si="19"/>
        <v>157.19999999999999</v>
      </c>
      <c r="G283">
        <f t="shared" si="17"/>
        <v>125.75999999999999</v>
      </c>
      <c r="H283">
        <f t="shared" si="18"/>
        <v>125.75999999999999</v>
      </c>
    </row>
    <row r="284" spans="1:8">
      <c r="A284" t="s">
        <v>5</v>
      </c>
      <c r="B284">
        <v>255</v>
      </c>
      <c r="C284">
        <v>72</v>
      </c>
      <c r="D284">
        <v>2093</v>
      </c>
      <c r="E284">
        <v>1120</v>
      </c>
      <c r="F284">
        <f t="shared" si="19"/>
        <v>156.97499999999999</v>
      </c>
      <c r="G284">
        <f t="shared" si="17"/>
        <v>125.58</v>
      </c>
      <c r="H284">
        <f t="shared" si="18"/>
        <v>125.58</v>
      </c>
    </row>
    <row r="285" spans="1:8">
      <c r="A285" t="s">
        <v>5</v>
      </c>
      <c r="B285">
        <v>255</v>
      </c>
      <c r="C285">
        <v>73</v>
      </c>
      <c r="D285">
        <v>2095</v>
      </c>
      <c r="E285">
        <v>1121</v>
      </c>
      <c r="F285">
        <f t="shared" si="19"/>
        <v>157.125</v>
      </c>
      <c r="G285">
        <f t="shared" si="17"/>
        <v>125.7</v>
      </c>
      <c r="H285">
        <f t="shared" si="18"/>
        <v>125.7</v>
      </c>
    </row>
    <row r="286" spans="1:8">
      <c r="A286" t="s">
        <v>5</v>
      </c>
      <c r="B286">
        <v>255</v>
      </c>
      <c r="C286">
        <v>74</v>
      </c>
      <c r="D286">
        <v>2092</v>
      </c>
      <c r="E286">
        <v>1122</v>
      </c>
      <c r="F286">
        <f t="shared" si="19"/>
        <v>156.9</v>
      </c>
      <c r="G286">
        <f t="shared" si="17"/>
        <v>125.52000000000001</v>
      </c>
      <c r="H286">
        <f t="shared" si="18"/>
        <v>125.52000000000001</v>
      </c>
    </row>
    <row r="287" spans="1:8">
      <c r="A287" t="s">
        <v>5</v>
      </c>
      <c r="B287">
        <v>255</v>
      </c>
      <c r="C287">
        <v>75</v>
      </c>
      <c r="D287">
        <v>2093</v>
      </c>
      <c r="E287">
        <v>1122</v>
      </c>
      <c r="F287">
        <f t="shared" si="19"/>
        <v>156.97499999999999</v>
      </c>
      <c r="G287">
        <f t="shared" si="17"/>
        <v>125.58</v>
      </c>
      <c r="H287">
        <f t="shared" si="18"/>
        <v>125.58</v>
      </c>
    </row>
    <row r="288" spans="1:8">
      <c r="A288" t="s">
        <v>5</v>
      </c>
      <c r="B288">
        <v>255</v>
      </c>
      <c r="C288">
        <v>76</v>
      </c>
      <c r="D288">
        <v>2091</v>
      </c>
      <c r="E288">
        <v>1121</v>
      </c>
      <c r="F288">
        <f t="shared" si="19"/>
        <v>156.82499999999999</v>
      </c>
      <c r="G288">
        <f t="shared" si="17"/>
        <v>125.46</v>
      </c>
      <c r="H288">
        <f t="shared" si="18"/>
        <v>125.46</v>
      </c>
    </row>
    <row r="289" spans="1:8">
      <c r="A289" t="s">
        <v>5</v>
      </c>
      <c r="B289">
        <v>255</v>
      </c>
      <c r="C289">
        <v>77</v>
      </c>
      <c r="D289">
        <v>2092</v>
      </c>
      <c r="E289">
        <v>1121</v>
      </c>
      <c r="F289">
        <f t="shared" si="19"/>
        <v>156.9</v>
      </c>
      <c r="G289">
        <f t="shared" si="17"/>
        <v>125.52000000000001</v>
      </c>
      <c r="H289">
        <f t="shared" si="18"/>
        <v>125.52000000000001</v>
      </c>
    </row>
    <row r="290" spans="1:8">
      <c r="A290" t="s">
        <v>5</v>
      </c>
      <c r="B290">
        <v>255</v>
      </c>
      <c r="C290">
        <v>78</v>
      </c>
      <c r="D290">
        <v>2091</v>
      </c>
      <c r="E290">
        <v>1121</v>
      </c>
      <c r="F290">
        <f t="shared" si="19"/>
        <v>156.82499999999999</v>
      </c>
      <c r="G290">
        <f t="shared" si="17"/>
        <v>125.46</v>
      </c>
      <c r="H290">
        <f t="shared" si="18"/>
        <v>125.46</v>
      </c>
    </row>
    <row r="291" spans="1:8">
      <c r="A291" t="s">
        <v>5</v>
      </c>
      <c r="B291">
        <v>255</v>
      </c>
      <c r="C291">
        <v>79</v>
      </c>
      <c r="D291">
        <v>2094</v>
      </c>
      <c r="E291">
        <v>1121</v>
      </c>
      <c r="F291">
        <f t="shared" si="19"/>
        <v>157.05000000000001</v>
      </c>
      <c r="G291">
        <f t="shared" si="17"/>
        <v>125.64000000000001</v>
      </c>
      <c r="H291">
        <f t="shared" si="18"/>
        <v>125.64000000000001</v>
      </c>
    </row>
    <row r="292" spans="1:8">
      <c r="A292" t="s">
        <v>5</v>
      </c>
      <c r="B292">
        <v>255</v>
      </c>
      <c r="C292">
        <v>80</v>
      </c>
      <c r="D292">
        <v>2091</v>
      </c>
      <c r="E292">
        <v>1121</v>
      </c>
      <c r="F292">
        <f t="shared" si="19"/>
        <v>156.82499999999999</v>
      </c>
      <c r="G292">
        <f t="shared" si="17"/>
        <v>125.46</v>
      </c>
      <c r="H292">
        <f t="shared" si="18"/>
        <v>125.46</v>
      </c>
    </row>
    <row r="293" spans="1:8">
      <c r="A293" t="s">
        <v>5</v>
      </c>
      <c r="B293">
        <v>255</v>
      </c>
      <c r="C293">
        <v>81</v>
      </c>
      <c r="D293">
        <v>2094</v>
      </c>
      <c r="E293">
        <v>1120</v>
      </c>
      <c r="F293">
        <f t="shared" si="19"/>
        <v>157.05000000000001</v>
      </c>
      <c r="G293">
        <f t="shared" si="17"/>
        <v>125.64000000000001</v>
      </c>
      <c r="H293">
        <f t="shared" si="18"/>
        <v>125.64000000000001</v>
      </c>
    </row>
    <row r="294" spans="1:8">
      <c r="A294" t="s">
        <v>5</v>
      </c>
      <c r="B294">
        <v>255</v>
      </c>
      <c r="C294">
        <v>82</v>
      </c>
      <c r="D294">
        <v>2093</v>
      </c>
      <c r="E294">
        <v>1120</v>
      </c>
      <c r="F294">
        <f t="shared" si="19"/>
        <v>156.97499999999999</v>
      </c>
      <c r="G294">
        <f t="shared" si="17"/>
        <v>125.58</v>
      </c>
      <c r="H294">
        <f t="shared" si="18"/>
        <v>125.58</v>
      </c>
    </row>
    <row r="295" spans="1:8">
      <c r="A295" t="s">
        <v>5</v>
      </c>
      <c r="B295">
        <v>255</v>
      </c>
      <c r="C295">
        <v>83</v>
      </c>
      <c r="D295">
        <v>2092</v>
      </c>
      <c r="E295">
        <v>1120</v>
      </c>
      <c r="F295">
        <f t="shared" si="19"/>
        <v>156.9</v>
      </c>
      <c r="G295">
        <f t="shared" si="17"/>
        <v>125.52000000000001</v>
      </c>
      <c r="H295">
        <f t="shared" si="18"/>
        <v>125.52000000000001</v>
      </c>
    </row>
    <row r="296" spans="1:8">
      <c r="A296" t="s">
        <v>5</v>
      </c>
      <c r="B296">
        <v>255</v>
      </c>
      <c r="C296">
        <v>84</v>
      </c>
      <c r="D296">
        <v>2091</v>
      </c>
      <c r="E296">
        <v>1120</v>
      </c>
      <c r="F296">
        <f t="shared" si="19"/>
        <v>156.82499999999999</v>
      </c>
      <c r="G296">
        <f t="shared" si="17"/>
        <v>125.46</v>
      </c>
      <c r="H296">
        <f t="shared" si="18"/>
        <v>125.46</v>
      </c>
    </row>
    <row r="297" spans="1:8">
      <c r="A297" t="s">
        <v>5</v>
      </c>
      <c r="B297">
        <v>255</v>
      </c>
      <c r="C297">
        <v>85</v>
      </c>
      <c r="D297">
        <v>2090</v>
      </c>
      <c r="E297">
        <v>1120</v>
      </c>
      <c r="F297">
        <f t="shared" si="19"/>
        <v>156.75</v>
      </c>
      <c r="G297">
        <f t="shared" si="17"/>
        <v>125.4</v>
      </c>
      <c r="H297">
        <f t="shared" si="18"/>
        <v>125.4</v>
      </c>
    </row>
    <row r="298" spans="1:8">
      <c r="A298" t="s">
        <v>5</v>
      </c>
      <c r="B298">
        <v>255</v>
      </c>
      <c r="C298">
        <v>86</v>
      </c>
      <c r="D298">
        <v>2091</v>
      </c>
      <c r="E298">
        <v>1120</v>
      </c>
      <c r="F298">
        <f t="shared" si="19"/>
        <v>156.82499999999999</v>
      </c>
      <c r="G298">
        <f t="shared" si="17"/>
        <v>125.46</v>
      </c>
      <c r="H298">
        <f t="shared" si="18"/>
        <v>125.46</v>
      </c>
    </row>
    <row r="299" spans="1:8">
      <c r="A299" t="s">
        <v>5</v>
      </c>
      <c r="B299">
        <v>255</v>
      </c>
      <c r="C299">
        <v>87</v>
      </c>
      <c r="D299">
        <v>2091</v>
      </c>
      <c r="E299">
        <v>1121</v>
      </c>
      <c r="F299">
        <f t="shared" si="19"/>
        <v>156.82499999999999</v>
      </c>
      <c r="G299">
        <f t="shared" si="17"/>
        <v>125.46</v>
      </c>
      <c r="H299">
        <f t="shared" si="18"/>
        <v>125.46</v>
      </c>
    </row>
    <row r="300" spans="1:8">
      <c r="A300" t="s">
        <v>5</v>
      </c>
      <c r="B300">
        <v>255</v>
      </c>
      <c r="C300">
        <v>88</v>
      </c>
      <c r="D300">
        <v>2090</v>
      </c>
      <c r="E300">
        <v>1120</v>
      </c>
      <c r="F300">
        <f t="shared" si="19"/>
        <v>156.75</v>
      </c>
      <c r="G300">
        <f t="shared" si="17"/>
        <v>125.4</v>
      </c>
      <c r="H300">
        <f t="shared" si="18"/>
        <v>125.4</v>
      </c>
    </row>
    <row r="301" spans="1:8">
      <c r="A301" t="s">
        <v>5</v>
      </c>
      <c r="B301">
        <v>255</v>
      </c>
      <c r="C301">
        <v>89</v>
      </c>
      <c r="D301">
        <v>2090</v>
      </c>
      <c r="E301">
        <v>1120</v>
      </c>
      <c r="F301">
        <f t="shared" si="19"/>
        <v>156.75</v>
      </c>
      <c r="G301">
        <f t="shared" si="17"/>
        <v>125.4</v>
      </c>
      <c r="H301">
        <f t="shared" si="18"/>
        <v>125.4</v>
      </c>
    </row>
    <row r="302" spans="1:8">
      <c r="A302" t="s">
        <v>5</v>
      </c>
      <c r="B302">
        <v>255</v>
      </c>
      <c r="C302">
        <v>90</v>
      </c>
      <c r="D302">
        <v>2090</v>
      </c>
      <c r="E302">
        <v>1119</v>
      </c>
      <c r="F302">
        <f t="shared" si="19"/>
        <v>156.75</v>
      </c>
      <c r="G302">
        <f t="shared" si="17"/>
        <v>125.4</v>
      </c>
      <c r="H302">
        <f t="shared" si="18"/>
        <v>125.4</v>
      </c>
    </row>
    <row r="303" spans="1:8">
      <c r="A303" t="s">
        <v>5</v>
      </c>
      <c r="B303">
        <v>255</v>
      </c>
      <c r="C303">
        <v>91</v>
      </c>
      <c r="D303">
        <v>2091</v>
      </c>
      <c r="E303">
        <v>1121</v>
      </c>
      <c r="F303">
        <f t="shared" si="19"/>
        <v>156.82499999999999</v>
      </c>
      <c r="G303">
        <f t="shared" si="17"/>
        <v>125.46</v>
      </c>
      <c r="H303">
        <f t="shared" si="18"/>
        <v>125.46</v>
      </c>
    </row>
    <row r="304" spans="1:8">
      <c r="A304" t="s">
        <v>5</v>
      </c>
      <c r="B304">
        <v>255</v>
      </c>
      <c r="C304">
        <v>92</v>
      </c>
      <c r="D304">
        <v>2090</v>
      </c>
      <c r="E304">
        <v>1121</v>
      </c>
      <c r="F304">
        <f t="shared" si="19"/>
        <v>156.75</v>
      </c>
      <c r="G304">
        <f t="shared" si="17"/>
        <v>125.4</v>
      </c>
      <c r="H304">
        <f t="shared" si="18"/>
        <v>125.4</v>
      </c>
    </row>
    <row r="305" spans="1:8">
      <c r="A305" t="s">
        <v>5</v>
      </c>
      <c r="B305">
        <v>255</v>
      </c>
      <c r="C305">
        <v>93</v>
      </c>
      <c r="D305">
        <v>2090</v>
      </c>
      <c r="E305">
        <v>1120</v>
      </c>
      <c r="F305">
        <f t="shared" si="19"/>
        <v>156.75</v>
      </c>
      <c r="G305">
        <f t="shared" si="17"/>
        <v>125.4</v>
      </c>
      <c r="H305">
        <f t="shared" si="18"/>
        <v>125.4</v>
      </c>
    </row>
    <row r="306" spans="1:8">
      <c r="A306" t="s">
        <v>5</v>
      </c>
      <c r="B306">
        <v>255</v>
      </c>
      <c r="C306">
        <v>94</v>
      </c>
      <c r="D306">
        <v>2090</v>
      </c>
      <c r="E306">
        <v>1120</v>
      </c>
      <c r="F306">
        <f t="shared" si="19"/>
        <v>156.75</v>
      </c>
      <c r="G306">
        <f t="shared" si="17"/>
        <v>125.4</v>
      </c>
      <c r="H306">
        <f t="shared" si="18"/>
        <v>125.4</v>
      </c>
    </row>
    <row r="307" spans="1:8">
      <c r="A307" t="s">
        <v>5</v>
      </c>
      <c r="B307">
        <v>255</v>
      </c>
      <c r="C307">
        <v>95</v>
      </c>
      <c r="D307">
        <v>2091</v>
      </c>
      <c r="E307">
        <v>1120</v>
      </c>
      <c r="F307">
        <f t="shared" si="19"/>
        <v>156.82499999999999</v>
      </c>
      <c r="G307">
        <f t="shared" si="17"/>
        <v>125.46</v>
      </c>
      <c r="H307">
        <f t="shared" si="18"/>
        <v>125.46</v>
      </c>
    </row>
    <row r="308" spans="1:8">
      <c r="A308" t="s">
        <v>5</v>
      </c>
      <c r="B308">
        <v>255</v>
      </c>
      <c r="C308">
        <v>96</v>
      </c>
      <c r="D308">
        <v>2090</v>
      </c>
      <c r="E308">
        <v>1120</v>
      </c>
      <c r="F308">
        <f t="shared" si="19"/>
        <v>156.75</v>
      </c>
      <c r="G308">
        <f t="shared" si="17"/>
        <v>125.4</v>
      </c>
      <c r="H308">
        <f t="shared" si="18"/>
        <v>125.4</v>
      </c>
    </row>
    <row r="309" spans="1:8">
      <c r="A309" t="s">
        <v>5</v>
      </c>
      <c r="B309">
        <v>255</v>
      </c>
      <c r="C309">
        <v>97</v>
      </c>
      <c r="D309">
        <v>2089</v>
      </c>
      <c r="E309">
        <v>1121</v>
      </c>
      <c r="F309">
        <f t="shared" si="19"/>
        <v>156.67500000000001</v>
      </c>
      <c r="G309">
        <f t="shared" si="17"/>
        <v>125.34000000000002</v>
      </c>
      <c r="H309">
        <f t="shared" si="18"/>
        <v>125.34000000000002</v>
      </c>
    </row>
    <row r="310" spans="1:8">
      <c r="A310" t="s">
        <v>5</v>
      </c>
      <c r="B310">
        <v>255</v>
      </c>
      <c r="C310">
        <v>98</v>
      </c>
      <c r="D310">
        <v>2089</v>
      </c>
      <c r="E310">
        <v>1121</v>
      </c>
      <c r="F310">
        <f t="shared" si="19"/>
        <v>156.67500000000001</v>
      </c>
      <c r="G310">
        <f t="shared" si="17"/>
        <v>125.34000000000002</v>
      </c>
      <c r="H310">
        <f t="shared" si="18"/>
        <v>125.34000000000002</v>
      </c>
    </row>
    <row r="311" spans="1:8">
      <c r="A311" t="s">
        <v>5</v>
      </c>
      <c r="B311">
        <v>255</v>
      </c>
      <c r="C311">
        <v>99</v>
      </c>
      <c r="D311">
        <v>2091</v>
      </c>
      <c r="E311">
        <v>1121</v>
      </c>
      <c r="F311">
        <f t="shared" si="19"/>
        <v>156.82499999999999</v>
      </c>
      <c r="G311">
        <f t="shared" si="17"/>
        <v>125.46</v>
      </c>
      <c r="H311">
        <f t="shared" si="18"/>
        <v>125.46</v>
      </c>
    </row>
    <row r="312" spans="1:8">
      <c r="A312" t="s">
        <v>5</v>
      </c>
      <c r="B312">
        <v>255</v>
      </c>
      <c r="C312">
        <v>100</v>
      </c>
      <c r="D312">
        <v>2092</v>
      </c>
      <c r="E312">
        <v>1122</v>
      </c>
      <c r="F312">
        <f t="shared" si="19"/>
        <v>156.9</v>
      </c>
      <c r="G312">
        <f t="shared" si="17"/>
        <v>125.52000000000001</v>
      </c>
      <c r="H312">
        <f t="shared" si="18"/>
        <v>125.52000000000001</v>
      </c>
    </row>
    <row r="313" spans="1:8">
      <c r="A313" t="s">
        <v>5</v>
      </c>
      <c r="B313">
        <v>255</v>
      </c>
      <c r="C313">
        <v>101</v>
      </c>
      <c r="D313">
        <v>2092</v>
      </c>
      <c r="E313">
        <v>1120</v>
      </c>
      <c r="F313">
        <f t="shared" si="19"/>
        <v>156.9</v>
      </c>
      <c r="G313">
        <f t="shared" si="17"/>
        <v>125.52000000000001</v>
      </c>
      <c r="H313">
        <f t="shared" si="18"/>
        <v>125.52000000000001</v>
      </c>
    </row>
    <row r="314" spans="1:8">
      <c r="A314" t="s">
        <v>5</v>
      </c>
      <c r="B314">
        <v>255</v>
      </c>
      <c r="C314">
        <v>102</v>
      </c>
      <c r="D314">
        <v>2093</v>
      </c>
      <c r="E314">
        <v>1121</v>
      </c>
      <c r="F314">
        <f t="shared" si="19"/>
        <v>156.97499999999999</v>
      </c>
      <c r="G314">
        <f t="shared" si="17"/>
        <v>125.58</v>
      </c>
      <c r="H314">
        <f t="shared" si="18"/>
        <v>125.58</v>
      </c>
    </row>
    <row r="315" spans="1:8">
      <c r="A315" t="s">
        <v>5</v>
      </c>
      <c r="B315">
        <v>255</v>
      </c>
      <c r="C315">
        <v>103</v>
      </c>
      <c r="D315">
        <v>2092</v>
      </c>
      <c r="E315">
        <v>1120</v>
      </c>
      <c r="F315">
        <f t="shared" si="19"/>
        <v>156.9</v>
      </c>
      <c r="G315">
        <f t="shared" si="17"/>
        <v>125.52000000000001</v>
      </c>
      <c r="H315">
        <f t="shared" si="18"/>
        <v>125.52000000000001</v>
      </c>
    </row>
    <row r="316" spans="1:8">
      <c r="A316" t="s">
        <v>5</v>
      </c>
      <c r="B316">
        <v>255</v>
      </c>
      <c r="C316">
        <v>104</v>
      </c>
      <c r="D316">
        <v>2091</v>
      </c>
      <c r="E316">
        <v>1121</v>
      </c>
      <c r="F316">
        <f t="shared" si="19"/>
        <v>156.82499999999999</v>
      </c>
      <c r="G316">
        <f t="shared" si="17"/>
        <v>125.46</v>
      </c>
      <c r="H316">
        <f t="shared" si="18"/>
        <v>125.46</v>
      </c>
    </row>
    <row r="317" spans="1:8">
      <c r="A317" t="s">
        <v>5</v>
      </c>
      <c r="B317">
        <v>255</v>
      </c>
      <c r="C317">
        <v>105</v>
      </c>
      <c r="D317">
        <v>2092</v>
      </c>
      <c r="E317">
        <v>1121</v>
      </c>
      <c r="F317">
        <f t="shared" si="19"/>
        <v>156.9</v>
      </c>
      <c r="G317">
        <f t="shared" si="17"/>
        <v>125.52000000000001</v>
      </c>
      <c r="H317">
        <f t="shared" si="18"/>
        <v>125.52000000000001</v>
      </c>
    </row>
    <row r="318" spans="1:8">
      <c r="A318" t="s">
        <v>5</v>
      </c>
      <c r="B318">
        <v>255</v>
      </c>
      <c r="C318">
        <v>106</v>
      </c>
      <c r="D318">
        <v>2093</v>
      </c>
      <c r="E318">
        <v>1121</v>
      </c>
      <c r="F318">
        <f t="shared" si="19"/>
        <v>156.97499999999999</v>
      </c>
      <c r="G318">
        <f t="shared" si="17"/>
        <v>125.58</v>
      </c>
      <c r="H318">
        <f t="shared" si="18"/>
        <v>125.58</v>
      </c>
    </row>
    <row r="319" spans="1:8">
      <c r="A319" t="s">
        <v>5</v>
      </c>
      <c r="B319">
        <v>255</v>
      </c>
      <c r="C319">
        <v>107</v>
      </c>
      <c r="D319">
        <v>2094</v>
      </c>
      <c r="E319">
        <v>1121</v>
      </c>
      <c r="F319">
        <f t="shared" si="19"/>
        <v>157.05000000000001</v>
      </c>
      <c r="G319">
        <f t="shared" si="17"/>
        <v>125.64000000000001</v>
      </c>
      <c r="H319">
        <f t="shared" si="18"/>
        <v>125.64000000000001</v>
      </c>
    </row>
    <row r="320" spans="1:8">
      <c r="A320" t="s">
        <v>5</v>
      </c>
      <c r="B320">
        <v>255</v>
      </c>
      <c r="C320">
        <v>108</v>
      </c>
      <c r="D320">
        <v>2094</v>
      </c>
      <c r="E320">
        <v>1121</v>
      </c>
      <c r="F320">
        <f t="shared" si="19"/>
        <v>157.05000000000001</v>
      </c>
      <c r="G320">
        <f t="shared" si="17"/>
        <v>125.64000000000001</v>
      </c>
      <c r="H320">
        <f t="shared" si="18"/>
        <v>125.64000000000001</v>
      </c>
    </row>
    <row r="321" spans="1:8">
      <c r="A321" t="s">
        <v>5</v>
      </c>
      <c r="B321">
        <v>255</v>
      </c>
      <c r="C321">
        <v>109</v>
      </c>
      <c r="D321">
        <v>2093</v>
      </c>
      <c r="E321">
        <v>1122</v>
      </c>
      <c r="F321">
        <f t="shared" si="19"/>
        <v>156.97499999999999</v>
      </c>
      <c r="G321">
        <f t="shared" si="17"/>
        <v>125.58</v>
      </c>
      <c r="H321">
        <f t="shared" si="18"/>
        <v>125.58</v>
      </c>
    </row>
    <row r="322" spans="1:8">
      <c r="A322" t="s">
        <v>5</v>
      </c>
      <c r="B322">
        <v>255</v>
      </c>
      <c r="C322">
        <v>110</v>
      </c>
      <c r="D322">
        <v>2094</v>
      </c>
      <c r="E322">
        <v>1122</v>
      </c>
      <c r="F322">
        <f t="shared" si="19"/>
        <v>157.05000000000001</v>
      </c>
      <c r="G322">
        <f t="shared" si="17"/>
        <v>125.64000000000001</v>
      </c>
      <c r="H322">
        <f t="shared" si="18"/>
        <v>125.64000000000001</v>
      </c>
    </row>
    <row r="323" spans="1:8">
      <c r="A323" t="s">
        <v>5</v>
      </c>
      <c r="B323">
        <v>255</v>
      </c>
      <c r="C323">
        <v>111</v>
      </c>
      <c r="D323">
        <v>2092</v>
      </c>
      <c r="E323">
        <v>1120</v>
      </c>
      <c r="F323">
        <f t="shared" si="19"/>
        <v>156.9</v>
      </c>
      <c r="G323">
        <f t="shared" ref="G323:G386" si="20">F323*0.8</f>
        <v>125.52000000000001</v>
      </c>
      <c r="H323">
        <f t="shared" ref="H323:H386" si="21">G323</f>
        <v>125.52000000000001</v>
      </c>
    </row>
    <row r="324" spans="1:8">
      <c r="A324" t="s">
        <v>5</v>
      </c>
      <c r="B324">
        <v>255</v>
      </c>
      <c r="C324">
        <v>112</v>
      </c>
      <c r="D324">
        <v>2093</v>
      </c>
      <c r="E324">
        <v>1121</v>
      </c>
      <c r="F324">
        <f t="shared" si="19"/>
        <v>156.97499999999999</v>
      </c>
      <c r="G324">
        <f t="shared" si="20"/>
        <v>125.58</v>
      </c>
      <c r="H324">
        <f t="shared" si="21"/>
        <v>125.58</v>
      </c>
    </row>
    <row r="325" spans="1:8">
      <c r="A325" t="s">
        <v>5</v>
      </c>
      <c r="B325">
        <v>255</v>
      </c>
      <c r="C325">
        <v>113</v>
      </c>
      <c r="D325">
        <v>2092</v>
      </c>
      <c r="E325">
        <v>1122</v>
      </c>
      <c r="F325">
        <f t="shared" si="19"/>
        <v>156.9</v>
      </c>
      <c r="G325">
        <f t="shared" si="20"/>
        <v>125.52000000000001</v>
      </c>
      <c r="H325">
        <f t="shared" si="21"/>
        <v>125.52000000000001</v>
      </c>
    </row>
    <row r="326" spans="1:8">
      <c r="A326" t="s">
        <v>5</v>
      </c>
      <c r="B326">
        <v>255</v>
      </c>
      <c r="C326">
        <v>114</v>
      </c>
      <c r="D326">
        <v>2091</v>
      </c>
      <c r="E326">
        <v>1122</v>
      </c>
      <c r="F326">
        <f t="shared" si="19"/>
        <v>156.82499999999999</v>
      </c>
      <c r="G326">
        <f t="shared" si="20"/>
        <v>125.46</v>
      </c>
      <c r="H326">
        <f t="shared" si="21"/>
        <v>125.46</v>
      </c>
    </row>
    <row r="327" spans="1:8">
      <c r="A327" t="s">
        <v>5</v>
      </c>
      <c r="B327">
        <v>255</v>
      </c>
      <c r="C327">
        <v>115</v>
      </c>
      <c r="D327">
        <v>2090</v>
      </c>
      <c r="E327">
        <v>1122</v>
      </c>
      <c r="F327">
        <f t="shared" si="19"/>
        <v>156.75</v>
      </c>
      <c r="G327">
        <f t="shared" si="20"/>
        <v>125.4</v>
      </c>
      <c r="H327">
        <f t="shared" si="21"/>
        <v>125.4</v>
      </c>
    </row>
    <row r="328" spans="1:8">
      <c r="A328" t="s">
        <v>5</v>
      </c>
      <c r="B328">
        <v>255</v>
      </c>
      <c r="C328">
        <v>116</v>
      </c>
      <c r="D328">
        <v>2089</v>
      </c>
      <c r="E328">
        <v>1121</v>
      </c>
      <c r="F328">
        <f t="shared" si="19"/>
        <v>156.67500000000001</v>
      </c>
      <c r="G328">
        <f t="shared" si="20"/>
        <v>125.34000000000002</v>
      </c>
      <c r="H328">
        <f t="shared" si="21"/>
        <v>125.34000000000002</v>
      </c>
    </row>
    <row r="329" spans="1:8">
      <c r="A329" t="s">
        <v>5</v>
      </c>
      <c r="B329">
        <v>255</v>
      </c>
      <c r="C329">
        <v>117</v>
      </c>
      <c r="D329">
        <v>2096</v>
      </c>
      <c r="E329">
        <v>1121</v>
      </c>
      <c r="F329">
        <f t="shared" si="19"/>
        <v>157.19999999999999</v>
      </c>
      <c r="G329">
        <f t="shared" si="20"/>
        <v>125.75999999999999</v>
      </c>
      <c r="H329">
        <f t="shared" si="21"/>
        <v>125.75999999999999</v>
      </c>
    </row>
    <row r="330" spans="1:8">
      <c r="A330" t="s">
        <v>5</v>
      </c>
      <c r="B330">
        <v>255</v>
      </c>
      <c r="C330">
        <v>118</v>
      </c>
      <c r="D330">
        <v>2097</v>
      </c>
      <c r="E330">
        <v>1121</v>
      </c>
      <c r="F330">
        <f t="shared" si="19"/>
        <v>157.27500000000001</v>
      </c>
      <c r="G330">
        <f t="shared" si="20"/>
        <v>125.82000000000001</v>
      </c>
      <c r="H330">
        <f t="shared" si="21"/>
        <v>125.82000000000001</v>
      </c>
    </row>
    <row r="331" spans="1:8">
      <c r="A331" t="s">
        <v>5</v>
      </c>
      <c r="B331">
        <v>255</v>
      </c>
      <c r="C331">
        <v>119</v>
      </c>
      <c r="D331">
        <v>2098</v>
      </c>
      <c r="E331">
        <v>1122</v>
      </c>
      <c r="F331">
        <f t="shared" si="19"/>
        <v>157.35</v>
      </c>
      <c r="G331">
        <f t="shared" si="20"/>
        <v>125.88</v>
      </c>
      <c r="H331">
        <f t="shared" si="21"/>
        <v>125.88</v>
      </c>
    </row>
    <row r="332" spans="1:8">
      <c r="A332" t="s">
        <v>5</v>
      </c>
      <c r="B332">
        <v>255</v>
      </c>
      <c r="C332">
        <v>120</v>
      </c>
      <c r="D332">
        <v>2100</v>
      </c>
      <c r="E332">
        <v>1120</v>
      </c>
      <c r="F332">
        <f t="shared" si="19"/>
        <v>157.5</v>
      </c>
      <c r="G332">
        <f t="shared" si="20"/>
        <v>126</v>
      </c>
      <c r="H332">
        <f t="shared" si="21"/>
        <v>126</v>
      </c>
    </row>
    <row r="333" spans="1:8">
      <c r="A333" t="s">
        <v>5</v>
      </c>
      <c r="B333">
        <v>255</v>
      </c>
      <c r="C333">
        <v>121</v>
      </c>
      <c r="D333">
        <v>2097</v>
      </c>
      <c r="E333">
        <v>1121</v>
      </c>
      <c r="F333">
        <f t="shared" si="19"/>
        <v>157.27500000000001</v>
      </c>
      <c r="G333">
        <f t="shared" si="20"/>
        <v>125.82000000000001</v>
      </c>
      <c r="H333">
        <f t="shared" si="21"/>
        <v>125.82000000000001</v>
      </c>
    </row>
    <row r="334" spans="1:8">
      <c r="A334" t="s">
        <v>5</v>
      </c>
      <c r="B334">
        <v>255</v>
      </c>
      <c r="C334">
        <v>122</v>
      </c>
      <c r="D334">
        <v>2095</v>
      </c>
      <c r="E334">
        <v>1122</v>
      </c>
      <c r="F334">
        <f t="shared" si="19"/>
        <v>157.125</v>
      </c>
      <c r="G334">
        <f t="shared" si="20"/>
        <v>125.7</v>
      </c>
      <c r="H334">
        <f t="shared" si="21"/>
        <v>125.7</v>
      </c>
    </row>
    <row r="335" spans="1:8">
      <c r="A335" t="s">
        <v>5</v>
      </c>
      <c r="B335">
        <v>255</v>
      </c>
      <c r="C335">
        <v>123</v>
      </c>
      <c r="D335">
        <v>2099</v>
      </c>
      <c r="E335">
        <v>1122</v>
      </c>
      <c r="F335">
        <f t="shared" si="19"/>
        <v>157.42500000000001</v>
      </c>
      <c r="G335">
        <f t="shared" si="20"/>
        <v>125.94000000000001</v>
      </c>
      <c r="H335">
        <f t="shared" si="21"/>
        <v>125.94000000000001</v>
      </c>
    </row>
    <row r="336" spans="1:8">
      <c r="A336" t="s">
        <v>5</v>
      </c>
      <c r="B336">
        <v>255</v>
      </c>
      <c r="C336">
        <v>124</v>
      </c>
      <c r="D336">
        <v>2097</v>
      </c>
      <c r="E336">
        <v>1123</v>
      </c>
      <c r="F336">
        <f t="shared" si="19"/>
        <v>157.27500000000001</v>
      </c>
      <c r="G336">
        <f t="shared" si="20"/>
        <v>125.82000000000001</v>
      </c>
      <c r="H336">
        <f t="shared" si="21"/>
        <v>125.82000000000001</v>
      </c>
    </row>
    <row r="337" spans="1:8">
      <c r="A337" t="s">
        <v>5</v>
      </c>
      <c r="B337">
        <v>255</v>
      </c>
      <c r="C337">
        <v>125</v>
      </c>
      <c r="D337">
        <v>2099</v>
      </c>
      <c r="E337">
        <v>1122</v>
      </c>
      <c r="F337">
        <f t="shared" si="19"/>
        <v>157.42500000000001</v>
      </c>
      <c r="G337">
        <f t="shared" si="20"/>
        <v>125.94000000000001</v>
      </c>
      <c r="H337">
        <f t="shared" si="21"/>
        <v>125.94000000000001</v>
      </c>
    </row>
    <row r="338" spans="1:8">
      <c r="A338" t="s">
        <v>5</v>
      </c>
      <c r="B338">
        <v>255</v>
      </c>
      <c r="C338">
        <v>126</v>
      </c>
      <c r="D338">
        <v>2100</v>
      </c>
      <c r="E338">
        <v>1121</v>
      </c>
      <c r="F338">
        <f t="shared" si="19"/>
        <v>157.5</v>
      </c>
      <c r="G338">
        <f t="shared" si="20"/>
        <v>126</v>
      </c>
      <c r="H338">
        <f t="shared" si="21"/>
        <v>126</v>
      </c>
    </row>
    <row r="339" spans="1:8">
      <c r="A339" t="s">
        <v>5</v>
      </c>
      <c r="B339">
        <v>255</v>
      </c>
      <c r="C339">
        <v>127</v>
      </c>
      <c r="D339">
        <v>2095</v>
      </c>
      <c r="E339">
        <v>1121</v>
      </c>
      <c r="F339">
        <f t="shared" si="19"/>
        <v>157.125</v>
      </c>
      <c r="G339">
        <f t="shared" si="20"/>
        <v>125.7</v>
      </c>
      <c r="H339">
        <f t="shared" si="21"/>
        <v>125.7</v>
      </c>
    </row>
    <row r="340" spans="1:8">
      <c r="A340" t="s">
        <v>5</v>
      </c>
      <c r="B340">
        <v>255</v>
      </c>
      <c r="C340">
        <v>128</v>
      </c>
      <c r="D340">
        <v>2098</v>
      </c>
      <c r="E340">
        <v>1122</v>
      </c>
      <c r="F340">
        <f t="shared" ref="F340:F403" si="22">(D340*0.75)/10</f>
        <v>157.35</v>
      </c>
      <c r="G340">
        <f t="shared" si="20"/>
        <v>125.88</v>
      </c>
      <c r="H340">
        <f t="shared" si="21"/>
        <v>125.88</v>
      </c>
    </row>
    <row r="341" spans="1:8">
      <c r="A341" t="s">
        <v>5</v>
      </c>
      <c r="B341">
        <v>255</v>
      </c>
      <c r="C341">
        <v>129</v>
      </c>
      <c r="D341">
        <v>2098</v>
      </c>
      <c r="E341">
        <v>1122</v>
      </c>
      <c r="F341">
        <f t="shared" si="22"/>
        <v>157.35</v>
      </c>
      <c r="G341">
        <f t="shared" si="20"/>
        <v>125.88</v>
      </c>
      <c r="H341">
        <f t="shared" si="21"/>
        <v>125.88</v>
      </c>
    </row>
    <row r="342" spans="1:8">
      <c r="A342" t="s">
        <v>5</v>
      </c>
      <c r="B342">
        <v>255</v>
      </c>
      <c r="C342">
        <v>130</v>
      </c>
      <c r="D342">
        <v>2099</v>
      </c>
      <c r="E342">
        <v>1122</v>
      </c>
      <c r="F342">
        <f t="shared" si="22"/>
        <v>157.42500000000001</v>
      </c>
      <c r="G342">
        <f t="shared" si="20"/>
        <v>125.94000000000001</v>
      </c>
      <c r="H342">
        <f t="shared" si="21"/>
        <v>125.94000000000001</v>
      </c>
    </row>
    <row r="343" spans="1:8">
      <c r="A343" t="s">
        <v>5</v>
      </c>
      <c r="B343">
        <v>255</v>
      </c>
      <c r="C343">
        <v>131</v>
      </c>
      <c r="D343">
        <v>2098</v>
      </c>
      <c r="E343">
        <v>1122</v>
      </c>
      <c r="F343">
        <f t="shared" si="22"/>
        <v>157.35</v>
      </c>
      <c r="G343">
        <f t="shared" si="20"/>
        <v>125.88</v>
      </c>
      <c r="H343">
        <f t="shared" si="21"/>
        <v>125.88</v>
      </c>
    </row>
    <row r="344" spans="1:8">
      <c r="A344" t="s">
        <v>5</v>
      </c>
      <c r="B344">
        <v>255</v>
      </c>
      <c r="C344">
        <v>132</v>
      </c>
      <c r="D344">
        <v>2091</v>
      </c>
      <c r="E344">
        <v>1122</v>
      </c>
      <c r="F344">
        <f t="shared" si="22"/>
        <v>156.82499999999999</v>
      </c>
      <c r="G344">
        <f t="shared" si="20"/>
        <v>125.46</v>
      </c>
      <c r="H344">
        <f t="shared" si="21"/>
        <v>125.46</v>
      </c>
    </row>
    <row r="345" spans="1:8">
      <c r="A345" t="s">
        <v>5</v>
      </c>
      <c r="B345">
        <v>255</v>
      </c>
      <c r="C345">
        <v>133</v>
      </c>
      <c r="D345">
        <v>2092</v>
      </c>
      <c r="E345">
        <v>1122</v>
      </c>
      <c r="F345">
        <f t="shared" si="22"/>
        <v>156.9</v>
      </c>
      <c r="G345">
        <f t="shared" si="20"/>
        <v>125.52000000000001</v>
      </c>
      <c r="H345">
        <f t="shared" si="21"/>
        <v>125.52000000000001</v>
      </c>
    </row>
    <row r="346" spans="1:8">
      <c r="A346" t="s">
        <v>5</v>
      </c>
      <c r="B346">
        <v>255</v>
      </c>
      <c r="C346">
        <v>134</v>
      </c>
      <c r="D346">
        <v>2089</v>
      </c>
      <c r="E346">
        <v>1122</v>
      </c>
      <c r="F346">
        <f t="shared" si="22"/>
        <v>156.67500000000001</v>
      </c>
      <c r="G346">
        <f t="shared" si="20"/>
        <v>125.34000000000002</v>
      </c>
      <c r="H346">
        <f t="shared" si="21"/>
        <v>125.34000000000002</v>
      </c>
    </row>
    <row r="347" spans="1:8">
      <c r="A347" t="s">
        <v>5</v>
      </c>
      <c r="B347">
        <v>255</v>
      </c>
      <c r="C347">
        <v>135</v>
      </c>
      <c r="D347">
        <v>2091</v>
      </c>
      <c r="E347">
        <v>1122</v>
      </c>
      <c r="F347">
        <f t="shared" si="22"/>
        <v>156.82499999999999</v>
      </c>
      <c r="G347">
        <f t="shared" si="20"/>
        <v>125.46</v>
      </c>
      <c r="H347">
        <f t="shared" si="21"/>
        <v>125.46</v>
      </c>
    </row>
    <row r="348" spans="1:8">
      <c r="A348" t="s">
        <v>5</v>
      </c>
      <c r="B348">
        <v>255</v>
      </c>
      <c r="C348">
        <v>136</v>
      </c>
      <c r="D348">
        <v>2090</v>
      </c>
      <c r="E348">
        <v>1122</v>
      </c>
      <c r="F348">
        <f t="shared" si="22"/>
        <v>156.75</v>
      </c>
      <c r="G348">
        <f t="shared" si="20"/>
        <v>125.4</v>
      </c>
      <c r="H348">
        <f t="shared" si="21"/>
        <v>125.4</v>
      </c>
    </row>
    <row r="349" spans="1:8">
      <c r="A349" t="s">
        <v>5</v>
      </c>
      <c r="B349">
        <v>255</v>
      </c>
      <c r="C349">
        <v>137</v>
      </c>
      <c r="D349">
        <v>2093</v>
      </c>
      <c r="E349">
        <v>1121</v>
      </c>
      <c r="F349">
        <f t="shared" si="22"/>
        <v>156.97499999999999</v>
      </c>
      <c r="G349">
        <f t="shared" si="20"/>
        <v>125.58</v>
      </c>
      <c r="H349">
        <f t="shared" si="21"/>
        <v>125.58</v>
      </c>
    </row>
    <row r="350" spans="1:8">
      <c r="A350" t="s">
        <v>5</v>
      </c>
      <c r="B350">
        <v>255</v>
      </c>
      <c r="C350">
        <v>138</v>
      </c>
      <c r="D350">
        <v>2095</v>
      </c>
      <c r="E350">
        <v>1121</v>
      </c>
      <c r="F350">
        <f t="shared" si="22"/>
        <v>157.125</v>
      </c>
      <c r="G350">
        <f t="shared" si="20"/>
        <v>125.7</v>
      </c>
      <c r="H350">
        <f t="shared" si="21"/>
        <v>125.7</v>
      </c>
    </row>
    <row r="351" spans="1:8">
      <c r="A351" t="s">
        <v>5</v>
      </c>
      <c r="B351">
        <v>255</v>
      </c>
      <c r="C351">
        <v>139</v>
      </c>
      <c r="D351">
        <v>2096</v>
      </c>
      <c r="E351">
        <v>1122</v>
      </c>
      <c r="F351">
        <f t="shared" si="22"/>
        <v>157.19999999999999</v>
      </c>
      <c r="G351">
        <f t="shared" si="20"/>
        <v>125.75999999999999</v>
      </c>
      <c r="H351">
        <f t="shared" si="21"/>
        <v>125.75999999999999</v>
      </c>
    </row>
    <row r="352" spans="1:8">
      <c r="A352" t="s">
        <v>5</v>
      </c>
      <c r="B352">
        <v>255</v>
      </c>
      <c r="C352">
        <v>140</v>
      </c>
      <c r="D352">
        <v>2095</v>
      </c>
      <c r="E352">
        <v>1124</v>
      </c>
      <c r="F352">
        <f t="shared" si="22"/>
        <v>157.125</v>
      </c>
      <c r="G352">
        <f t="shared" si="20"/>
        <v>125.7</v>
      </c>
      <c r="H352">
        <f t="shared" si="21"/>
        <v>125.7</v>
      </c>
    </row>
    <row r="353" spans="1:8">
      <c r="A353" t="s">
        <v>5</v>
      </c>
      <c r="B353">
        <v>255</v>
      </c>
      <c r="C353">
        <v>141</v>
      </c>
      <c r="D353">
        <v>2093</v>
      </c>
      <c r="E353">
        <v>1123</v>
      </c>
      <c r="F353">
        <f t="shared" si="22"/>
        <v>156.97499999999999</v>
      </c>
      <c r="G353">
        <f t="shared" si="20"/>
        <v>125.58</v>
      </c>
      <c r="H353">
        <f t="shared" si="21"/>
        <v>125.58</v>
      </c>
    </row>
    <row r="354" spans="1:8">
      <c r="A354" t="s">
        <v>5</v>
      </c>
      <c r="B354">
        <v>255</v>
      </c>
      <c r="C354">
        <v>142</v>
      </c>
      <c r="D354">
        <v>2093</v>
      </c>
      <c r="E354">
        <v>1124</v>
      </c>
      <c r="F354">
        <f t="shared" si="22"/>
        <v>156.97499999999999</v>
      </c>
      <c r="G354">
        <f t="shared" si="20"/>
        <v>125.58</v>
      </c>
      <c r="H354">
        <f t="shared" si="21"/>
        <v>125.58</v>
      </c>
    </row>
    <row r="355" spans="1:8">
      <c r="A355" t="s">
        <v>5</v>
      </c>
      <c r="B355">
        <v>255</v>
      </c>
      <c r="C355">
        <v>143</v>
      </c>
      <c r="D355">
        <v>2093</v>
      </c>
      <c r="E355">
        <v>1125</v>
      </c>
      <c r="F355">
        <f t="shared" si="22"/>
        <v>156.97499999999999</v>
      </c>
      <c r="G355">
        <f t="shared" si="20"/>
        <v>125.58</v>
      </c>
      <c r="H355">
        <f t="shared" si="21"/>
        <v>125.58</v>
      </c>
    </row>
    <row r="356" spans="1:8">
      <c r="A356" t="s">
        <v>5</v>
      </c>
      <c r="B356">
        <v>255</v>
      </c>
      <c r="C356">
        <v>144</v>
      </c>
      <c r="D356">
        <v>2086</v>
      </c>
      <c r="E356">
        <v>1125</v>
      </c>
      <c r="F356">
        <f t="shared" si="22"/>
        <v>156.44999999999999</v>
      </c>
      <c r="G356">
        <f t="shared" si="20"/>
        <v>125.16</v>
      </c>
      <c r="H356">
        <f t="shared" si="21"/>
        <v>125.16</v>
      </c>
    </row>
    <row r="357" spans="1:8">
      <c r="A357" t="s">
        <v>5</v>
      </c>
      <c r="B357">
        <v>255</v>
      </c>
      <c r="C357">
        <v>145</v>
      </c>
      <c r="D357">
        <v>2083</v>
      </c>
      <c r="E357">
        <v>1126</v>
      </c>
      <c r="F357">
        <f t="shared" si="22"/>
        <v>156.22499999999999</v>
      </c>
      <c r="G357">
        <f t="shared" si="20"/>
        <v>124.98</v>
      </c>
      <c r="H357">
        <f t="shared" si="21"/>
        <v>124.98</v>
      </c>
    </row>
    <row r="358" spans="1:8">
      <c r="A358" t="s">
        <v>5</v>
      </c>
      <c r="B358">
        <v>255</v>
      </c>
      <c r="C358">
        <v>146</v>
      </c>
      <c r="D358">
        <v>2084</v>
      </c>
      <c r="E358">
        <v>1127</v>
      </c>
      <c r="F358">
        <f t="shared" si="22"/>
        <v>156.30000000000001</v>
      </c>
      <c r="G358">
        <f t="shared" si="20"/>
        <v>125.04000000000002</v>
      </c>
      <c r="H358">
        <f t="shared" si="21"/>
        <v>125.04000000000002</v>
      </c>
    </row>
    <row r="359" spans="1:8">
      <c r="A359" t="s">
        <v>5</v>
      </c>
      <c r="B359">
        <v>255</v>
      </c>
      <c r="C359">
        <v>147</v>
      </c>
      <c r="D359">
        <v>2083</v>
      </c>
      <c r="E359">
        <v>1127</v>
      </c>
      <c r="F359">
        <f t="shared" si="22"/>
        <v>156.22499999999999</v>
      </c>
      <c r="G359">
        <f t="shared" si="20"/>
        <v>124.98</v>
      </c>
      <c r="H359">
        <f t="shared" si="21"/>
        <v>124.98</v>
      </c>
    </row>
    <row r="360" spans="1:8">
      <c r="A360" t="s">
        <v>5</v>
      </c>
      <c r="B360">
        <v>255</v>
      </c>
      <c r="C360">
        <v>148</v>
      </c>
      <c r="D360">
        <v>2085</v>
      </c>
      <c r="E360">
        <v>1125</v>
      </c>
      <c r="F360">
        <f t="shared" si="22"/>
        <v>156.375</v>
      </c>
      <c r="G360">
        <f t="shared" si="20"/>
        <v>125.10000000000001</v>
      </c>
      <c r="H360">
        <f t="shared" si="21"/>
        <v>125.10000000000001</v>
      </c>
    </row>
    <row r="361" spans="1:8">
      <c r="A361" t="s">
        <v>5</v>
      </c>
      <c r="B361">
        <v>255</v>
      </c>
      <c r="C361">
        <v>149</v>
      </c>
      <c r="D361">
        <v>2083</v>
      </c>
      <c r="E361">
        <v>1126</v>
      </c>
      <c r="F361">
        <f t="shared" si="22"/>
        <v>156.22499999999999</v>
      </c>
      <c r="G361">
        <f t="shared" si="20"/>
        <v>124.98</v>
      </c>
      <c r="H361">
        <f t="shared" si="21"/>
        <v>124.98</v>
      </c>
    </row>
    <row r="362" spans="1:8">
      <c r="A362" t="s">
        <v>5</v>
      </c>
      <c r="B362">
        <v>255</v>
      </c>
      <c r="C362">
        <v>150</v>
      </c>
      <c r="D362">
        <v>2084</v>
      </c>
      <c r="E362">
        <v>1127</v>
      </c>
      <c r="F362">
        <f t="shared" si="22"/>
        <v>156.30000000000001</v>
      </c>
      <c r="G362">
        <f t="shared" si="20"/>
        <v>125.04000000000002</v>
      </c>
      <c r="H362">
        <f t="shared" si="21"/>
        <v>125.04000000000002</v>
      </c>
    </row>
    <row r="363" spans="1:8">
      <c r="A363" t="s">
        <v>5</v>
      </c>
      <c r="B363">
        <v>255</v>
      </c>
      <c r="C363">
        <v>151</v>
      </c>
      <c r="D363">
        <v>2084</v>
      </c>
      <c r="E363">
        <v>1127</v>
      </c>
      <c r="F363">
        <f t="shared" si="22"/>
        <v>156.30000000000001</v>
      </c>
      <c r="G363">
        <f t="shared" si="20"/>
        <v>125.04000000000002</v>
      </c>
      <c r="H363">
        <f t="shared" si="21"/>
        <v>125.04000000000002</v>
      </c>
    </row>
    <row r="364" spans="1:8">
      <c r="A364" t="s">
        <v>5</v>
      </c>
      <c r="B364">
        <v>255</v>
      </c>
      <c r="C364">
        <v>152</v>
      </c>
      <c r="D364">
        <v>2085</v>
      </c>
      <c r="E364">
        <v>1127</v>
      </c>
      <c r="F364">
        <f t="shared" si="22"/>
        <v>156.375</v>
      </c>
      <c r="G364">
        <f t="shared" si="20"/>
        <v>125.10000000000001</v>
      </c>
      <c r="H364">
        <f t="shared" si="21"/>
        <v>125.10000000000001</v>
      </c>
    </row>
    <row r="365" spans="1:8">
      <c r="A365" t="s">
        <v>5</v>
      </c>
      <c r="B365">
        <v>255</v>
      </c>
      <c r="C365">
        <v>153</v>
      </c>
      <c r="D365">
        <v>2081</v>
      </c>
      <c r="E365">
        <v>1125</v>
      </c>
      <c r="F365">
        <f t="shared" si="22"/>
        <v>156.07499999999999</v>
      </c>
      <c r="G365">
        <f t="shared" si="20"/>
        <v>124.86</v>
      </c>
      <c r="H365">
        <f t="shared" si="21"/>
        <v>124.86</v>
      </c>
    </row>
    <row r="366" spans="1:8">
      <c r="A366" t="s">
        <v>5</v>
      </c>
      <c r="B366">
        <v>255</v>
      </c>
      <c r="C366">
        <v>154</v>
      </c>
      <c r="D366">
        <v>2082</v>
      </c>
      <c r="E366">
        <v>1124</v>
      </c>
      <c r="F366">
        <f t="shared" si="22"/>
        <v>156.15</v>
      </c>
      <c r="G366">
        <f t="shared" si="20"/>
        <v>124.92000000000002</v>
      </c>
      <c r="H366">
        <f t="shared" si="21"/>
        <v>124.92000000000002</v>
      </c>
    </row>
    <row r="367" spans="1:8">
      <c r="A367" t="s">
        <v>5</v>
      </c>
      <c r="B367">
        <v>255</v>
      </c>
      <c r="C367">
        <v>155</v>
      </c>
      <c r="D367">
        <v>2081</v>
      </c>
      <c r="E367">
        <v>1124</v>
      </c>
      <c r="F367">
        <f t="shared" si="22"/>
        <v>156.07499999999999</v>
      </c>
      <c r="G367">
        <f t="shared" si="20"/>
        <v>124.86</v>
      </c>
      <c r="H367">
        <f t="shared" si="21"/>
        <v>124.86</v>
      </c>
    </row>
    <row r="368" spans="1:8">
      <c r="A368" t="s">
        <v>5</v>
      </c>
      <c r="B368">
        <v>255</v>
      </c>
      <c r="C368">
        <v>156</v>
      </c>
      <c r="D368">
        <v>2082</v>
      </c>
      <c r="E368">
        <v>1125</v>
      </c>
      <c r="F368">
        <f t="shared" si="22"/>
        <v>156.15</v>
      </c>
      <c r="G368">
        <f t="shared" si="20"/>
        <v>124.92000000000002</v>
      </c>
      <c r="H368">
        <f t="shared" si="21"/>
        <v>124.92000000000002</v>
      </c>
    </row>
    <row r="369" spans="1:8">
      <c r="A369" t="s">
        <v>5</v>
      </c>
      <c r="B369">
        <v>255</v>
      </c>
      <c r="C369">
        <v>157</v>
      </c>
      <c r="D369">
        <v>2082</v>
      </c>
      <c r="E369">
        <v>1125</v>
      </c>
      <c r="F369">
        <f t="shared" si="22"/>
        <v>156.15</v>
      </c>
      <c r="G369">
        <f t="shared" si="20"/>
        <v>124.92000000000002</v>
      </c>
      <c r="H369">
        <f t="shared" si="21"/>
        <v>124.92000000000002</v>
      </c>
    </row>
    <row r="370" spans="1:8">
      <c r="A370" t="s">
        <v>5</v>
      </c>
      <c r="B370">
        <v>255</v>
      </c>
      <c r="C370">
        <v>158</v>
      </c>
      <c r="D370">
        <v>2081</v>
      </c>
      <c r="E370">
        <v>1124</v>
      </c>
      <c r="F370">
        <f t="shared" si="22"/>
        <v>156.07499999999999</v>
      </c>
      <c r="G370">
        <f t="shared" si="20"/>
        <v>124.86</v>
      </c>
      <c r="H370">
        <f t="shared" si="21"/>
        <v>124.86</v>
      </c>
    </row>
    <row r="371" spans="1:8">
      <c r="A371" t="s">
        <v>5</v>
      </c>
      <c r="B371">
        <v>255</v>
      </c>
      <c r="C371">
        <v>159</v>
      </c>
      <c r="D371">
        <v>2082</v>
      </c>
      <c r="E371">
        <v>1125</v>
      </c>
      <c r="F371">
        <f t="shared" si="22"/>
        <v>156.15</v>
      </c>
      <c r="G371">
        <f t="shared" si="20"/>
        <v>124.92000000000002</v>
      </c>
      <c r="H371">
        <f t="shared" si="21"/>
        <v>124.92000000000002</v>
      </c>
    </row>
    <row r="372" spans="1:8">
      <c r="A372" t="s">
        <v>5</v>
      </c>
      <c r="B372">
        <v>255</v>
      </c>
      <c r="C372">
        <v>160</v>
      </c>
      <c r="D372">
        <v>2081</v>
      </c>
      <c r="E372">
        <v>1125</v>
      </c>
      <c r="F372">
        <f t="shared" si="22"/>
        <v>156.07499999999999</v>
      </c>
      <c r="G372">
        <f t="shared" si="20"/>
        <v>124.86</v>
      </c>
      <c r="H372">
        <f t="shared" si="21"/>
        <v>124.86</v>
      </c>
    </row>
    <row r="373" spans="1:8">
      <c r="A373" t="s">
        <v>5</v>
      </c>
      <c r="B373">
        <v>255</v>
      </c>
      <c r="C373">
        <v>161</v>
      </c>
      <c r="D373">
        <v>2082</v>
      </c>
      <c r="E373">
        <v>1125</v>
      </c>
      <c r="F373">
        <f t="shared" si="22"/>
        <v>156.15</v>
      </c>
      <c r="G373">
        <f t="shared" si="20"/>
        <v>124.92000000000002</v>
      </c>
      <c r="H373">
        <f t="shared" si="21"/>
        <v>124.92000000000002</v>
      </c>
    </row>
    <row r="374" spans="1:8">
      <c r="A374" t="s">
        <v>5</v>
      </c>
      <c r="B374">
        <v>255</v>
      </c>
      <c r="C374">
        <v>162</v>
      </c>
      <c r="D374">
        <v>2081</v>
      </c>
      <c r="E374">
        <v>1124</v>
      </c>
      <c r="F374">
        <f t="shared" si="22"/>
        <v>156.07499999999999</v>
      </c>
      <c r="G374">
        <f t="shared" si="20"/>
        <v>124.86</v>
      </c>
      <c r="H374">
        <f t="shared" si="21"/>
        <v>124.86</v>
      </c>
    </row>
    <row r="375" spans="1:8">
      <c r="A375" t="s">
        <v>5</v>
      </c>
      <c r="B375">
        <v>255</v>
      </c>
      <c r="C375">
        <v>163</v>
      </c>
      <c r="D375">
        <v>2082</v>
      </c>
      <c r="E375">
        <v>1125</v>
      </c>
      <c r="F375">
        <f t="shared" si="22"/>
        <v>156.15</v>
      </c>
      <c r="G375">
        <f t="shared" si="20"/>
        <v>124.92000000000002</v>
      </c>
      <c r="H375">
        <f t="shared" si="21"/>
        <v>124.92000000000002</v>
      </c>
    </row>
    <row r="376" spans="1:8">
      <c r="A376" t="s">
        <v>5</v>
      </c>
      <c r="B376">
        <v>255</v>
      </c>
      <c r="C376">
        <v>164</v>
      </c>
      <c r="D376">
        <v>2081</v>
      </c>
      <c r="E376">
        <v>1125</v>
      </c>
      <c r="F376">
        <f t="shared" si="22"/>
        <v>156.07499999999999</v>
      </c>
      <c r="G376">
        <f t="shared" si="20"/>
        <v>124.86</v>
      </c>
      <c r="H376">
        <f t="shared" si="21"/>
        <v>124.86</v>
      </c>
    </row>
    <row r="377" spans="1:8">
      <c r="A377" t="s">
        <v>5</v>
      </c>
      <c r="B377">
        <v>255</v>
      </c>
      <c r="C377">
        <v>165</v>
      </c>
      <c r="D377">
        <v>2080</v>
      </c>
      <c r="E377">
        <v>1126</v>
      </c>
      <c r="F377">
        <f t="shared" si="22"/>
        <v>156</v>
      </c>
      <c r="G377">
        <f t="shared" si="20"/>
        <v>124.80000000000001</v>
      </c>
      <c r="H377">
        <f t="shared" si="21"/>
        <v>124.80000000000001</v>
      </c>
    </row>
    <row r="378" spans="1:8">
      <c r="A378" t="s">
        <v>5</v>
      </c>
      <c r="B378">
        <v>255</v>
      </c>
      <c r="C378">
        <v>166</v>
      </c>
      <c r="D378">
        <v>2080</v>
      </c>
      <c r="E378">
        <v>1126</v>
      </c>
      <c r="F378">
        <f t="shared" si="22"/>
        <v>156</v>
      </c>
      <c r="G378">
        <f t="shared" si="20"/>
        <v>124.80000000000001</v>
      </c>
      <c r="H378">
        <f t="shared" si="21"/>
        <v>124.80000000000001</v>
      </c>
    </row>
    <row r="379" spans="1:8">
      <c r="A379" t="s">
        <v>5</v>
      </c>
      <c r="B379">
        <v>255</v>
      </c>
      <c r="C379">
        <v>167</v>
      </c>
      <c r="D379">
        <v>2081</v>
      </c>
      <c r="E379">
        <v>1126</v>
      </c>
      <c r="F379">
        <f t="shared" si="22"/>
        <v>156.07499999999999</v>
      </c>
      <c r="G379">
        <f t="shared" si="20"/>
        <v>124.86</v>
      </c>
      <c r="H379">
        <f t="shared" si="21"/>
        <v>124.86</v>
      </c>
    </row>
    <row r="380" spans="1:8">
      <c r="A380" t="s">
        <v>5</v>
      </c>
      <c r="B380">
        <v>255</v>
      </c>
      <c r="C380">
        <v>168</v>
      </c>
      <c r="D380">
        <v>2082</v>
      </c>
      <c r="E380">
        <v>1126</v>
      </c>
      <c r="F380">
        <f t="shared" si="22"/>
        <v>156.15</v>
      </c>
      <c r="G380">
        <f t="shared" si="20"/>
        <v>124.92000000000002</v>
      </c>
      <c r="H380">
        <f t="shared" si="21"/>
        <v>124.92000000000002</v>
      </c>
    </row>
    <row r="381" spans="1:8">
      <c r="A381" t="s">
        <v>5</v>
      </c>
      <c r="B381">
        <v>255</v>
      </c>
      <c r="C381">
        <v>169</v>
      </c>
      <c r="D381">
        <v>2084</v>
      </c>
      <c r="E381">
        <v>1126</v>
      </c>
      <c r="F381">
        <f t="shared" si="22"/>
        <v>156.30000000000001</v>
      </c>
      <c r="G381">
        <f t="shared" si="20"/>
        <v>125.04000000000002</v>
      </c>
      <c r="H381">
        <f t="shared" si="21"/>
        <v>125.04000000000002</v>
      </c>
    </row>
    <row r="382" spans="1:8">
      <c r="A382" t="s">
        <v>5</v>
      </c>
      <c r="B382">
        <v>255</v>
      </c>
      <c r="C382">
        <v>170</v>
      </c>
      <c r="D382">
        <v>2082</v>
      </c>
      <c r="E382">
        <v>1126</v>
      </c>
      <c r="F382">
        <f t="shared" si="22"/>
        <v>156.15</v>
      </c>
      <c r="G382">
        <f t="shared" si="20"/>
        <v>124.92000000000002</v>
      </c>
      <c r="H382">
        <f t="shared" si="21"/>
        <v>124.92000000000002</v>
      </c>
    </row>
    <row r="383" spans="1:8">
      <c r="A383" t="s">
        <v>5</v>
      </c>
      <c r="B383">
        <v>255</v>
      </c>
      <c r="C383">
        <v>171</v>
      </c>
      <c r="D383">
        <v>2082</v>
      </c>
      <c r="E383">
        <v>1126</v>
      </c>
      <c r="F383">
        <f t="shared" si="22"/>
        <v>156.15</v>
      </c>
      <c r="G383">
        <f t="shared" si="20"/>
        <v>124.92000000000002</v>
      </c>
      <c r="H383">
        <f t="shared" si="21"/>
        <v>124.92000000000002</v>
      </c>
    </row>
    <row r="384" spans="1:8">
      <c r="A384" t="s">
        <v>5</v>
      </c>
      <c r="B384">
        <v>255</v>
      </c>
      <c r="C384">
        <v>172</v>
      </c>
      <c r="D384">
        <v>2083</v>
      </c>
      <c r="E384">
        <v>1127</v>
      </c>
      <c r="F384">
        <f t="shared" si="22"/>
        <v>156.22499999999999</v>
      </c>
      <c r="G384">
        <f t="shared" si="20"/>
        <v>124.98</v>
      </c>
      <c r="H384">
        <f t="shared" si="21"/>
        <v>124.98</v>
      </c>
    </row>
    <row r="385" spans="1:8">
      <c r="A385" t="s">
        <v>5</v>
      </c>
      <c r="B385">
        <v>255</v>
      </c>
      <c r="C385">
        <v>173</v>
      </c>
      <c r="D385">
        <v>2082</v>
      </c>
      <c r="E385">
        <v>1127</v>
      </c>
      <c r="F385">
        <f t="shared" si="22"/>
        <v>156.15</v>
      </c>
      <c r="G385">
        <f t="shared" si="20"/>
        <v>124.92000000000002</v>
      </c>
      <c r="H385">
        <f t="shared" si="21"/>
        <v>124.92000000000002</v>
      </c>
    </row>
    <row r="386" spans="1:8">
      <c r="A386" t="s">
        <v>5</v>
      </c>
      <c r="B386">
        <v>255</v>
      </c>
      <c r="C386">
        <v>174</v>
      </c>
      <c r="D386">
        <v>2083</v>
      </c>
      <c r="E386">
        <v>1126</v>
      </c>
      <c r="F386">
        <f t="shared" si="22"/>
        <v>156.22499999999999</v>
      </c>
      <c r="G386">
        <f t="shared" si="20"/>
        <v>124.98</v>
      </c>
      <c r="H386">
        <f t="shared" si="21"/>
        <v>124.98</v>
      </c>
    </row>
    <row r="387" spans="1:8">
      <c r="A387" t="s">
        <v>5</v>
      </c>
      <c r="B387">
        <v>255</v>
      </c>
      <c r="C387">
        <v>175</v>
      </c>
      <c r="D387">
        <v>2083</v>
      </c>
      <c r="E387">
        <v>1127</v>
      </c>
      <c r="F387">
        <f t="shared" si="22"/>
        <v>156.22499999999999</v>
      </c>
      <c r="G387">
        <f t="shared" ref="G387:G450" si="23">F387*0.8</f>
        <v>124.98</v>
      </c>
      <c r="H387">
        <f t="shared" ref="H387:H450" si="24">G387</f>
        <v>124.98</v>
      </c>
    </row>
    <row r="388" spans="1:8">
      <c r="A388" t="s">
        <v>5</v>
      </c>
      <c r="B388">
        <v>255</v>
      </c>
      <c r="C388">
        <v>176</v>
      </c>
      <c r="D388">
        <v>2082</v>
      </c>
      <c r="E388">
        <v>1126</v>
      </c>
      <c r="F388">
        <f t="shared" si="22"/>
        <v>156.15</v>
      </c>
      <c r="G388">
        <f t="shared" si="23"/>
        <v>124.92000000000002</v>
      </c>
      <c r="H388">
        <f t="shared" si="24"/>
        <v>124.92000000000002</v>
      </c>
    </row>
    <row r="389" spans="1:8">
      <c r="A389" t="s">
        <v>5</v>
      </c>
      <c r="B389">
        <v>255</v>
      </c>
      <c r="C389">
        <v>177</v>
      </c>
      <c r="D389">
        <v>2082</v>
      </c>
      <c r="E389">
        <v>1127</v>
      </c>
      <c r="F389">
        <f t="shared" si="22"/>
        <v>156.15</v>
      </c>
      <c r="G389">
        <f t="shared" si="23"/>
        <v>124.92000000000002</v>
      </c>
      <c r="H389">
        <f t="shared" si="24"/>
        <v>124.92000000000002</v>
      </c>
    </row>
    <row r="390" spans="1:8">
      <c r="A390" t="s">
        <v>5</v>
      </c>
      <c r="B390">
        <v>255</v>
      </c>
      <c r="C390">
        <v>178</v>
      </c>
      <c r="D390">
        <v>2082</v>
      </c>
      <c r="E390">
        <v>1126</v>
      </c>
      <c r="F390">
        <f t="shared" si="22"/>
        <v>156.15</v>
      </c>
      <c r="G390">
        <f t="shared" si="23"/>
        <v>124.92000000000002</v>
      </c>
      <c r="H390">
        <f t="shared" si="24"/>
        <v>124.92000000000002</v>
      </c>
    </row>
    <row r="391" spans="1:8">
      <c r="A391" t="s">
        <v>5</v>
      </c>
      <c r="B391">
        <v>255</v>
      </c>
      <c r="C391">
        <v>179</v>
      </c>
      <c r="D391">
        <v>2082</v>
      </c>
      <c r="E391">
        <v>1126</v>
      </c>
      <c r="F391">
        <f t="shared" si="22"/>
        <v>156.15</v>
      </c>
      <c r="G391">
        <f t="shared" si="23"/>
        <v>124.92000000000002</v>
      </c>
      <c r="H391">
        <f t="shared" si="24"/>
        <v>124.92000000000002</v>
      </c>
    </row>
    <row r="392" spans="1:8">
      <c r="A392" t="s">
        <v>5</v>
      </c>
      <c r="B392">
        <v>255</v>
      </c>
      <c r="C392">
        <v>180</v>
      </c>
      <c r="D392">
        <v>2081</v>
      </c>
      <c r="E392">
        <v>1126</v>
      </c>
      <c r="F392">
        <f t="shared" si="22"/>
        <v>156.07499999999999</v>
      </c>
      <c r="G392">
        <f t="shared" si="23"/>
        <v>124.86</v>
      </c>
      <c r="H392">
        <f t="shared" si="24"/>
        <v>124.86</v>
      </c>
    </row>
    <row r="393" spans="1:8">
      <c r="A393" t="s">
        <v>5</v>
      </c>
      <c r="B393">
        <v>255</v>
      </c>
      <c r="C393">
        <v>181</v>
      </c>
      <c r="D393">
        <v>2082</v>
      </c>
      <c r="E393">
        <v>1126</v>
      </c>
      <c r="F393">
        <f t="shared" si="22"/>
        <v>156.15</v>
      </c>
      <c r="G393">
        <f t="shared" si="23"/>
        <v>124.92000000000002</v>
      </c>
      <c r="H393">
        <f t="shared" si="24"/>
        <v>124.92000000000002</v>
      </c>
    </row>
    <row r="394" spans="1:8">
      <c r="A394" t="s">
        <v>5</v>
      </c>
      <c r="B394">
        <v>255</v>
      </c>
      <c r="C394">
        <v>182</v>
      </c>
      <c r="D394">
        <v>2089</v>
      </c>
      <c r="E394">
        <v>1126</v>
      </c>
      <c r="F394">
        <f t="shared" si="22"/>
        <v>156.67500000000001</v>
      </c>
      <c r="G394">
        <f t="shared" si="23"/>
        <v>125.34000000000002</v>
      </c>
      <c r="H394">
        <f t="shared" si="24"/>
        <v>125.34000000000002</v>
      </c>
    </row>
    <row r="395" spans="1:8">
      <c r="A395" t="s">
        <v>5</v>
      </c>
      <c r="B395">
        <v>255</v>
      </c>
      <c r="C395">
        <v>183</v>
      </c>
      <c r="D395">
        <v>2090</v>
      </c>
      <c r="E395">
        <v>1126</v>
      </c>
      <c r="F395">
        <f t="shared" si="22"/>
        <v>156.75</v>
      </c>
      <c r="G395">
        <f t="shared" si="23"/>
        <v>125.4</v>
      </c>
      <c r="H395">
        <f t="shared" si="24"/>
        <v>125.4</v>
      </c>
    </row>
    <row r="396" spans="1:8">
      <c r="A396" t="s">
        <v>5</v>
      </c>
      <c r="B396">
        <v>255</v>
      </c>
      <c r="C396">
        <v>184</v>
      </c>
      <c r="D396">
        <v>2088</v>
      </c>
      <c r="E396">
        <v>1126</v>
      </c>
      <c r="F396">
        <f t="shared" si="22"/>
        <v>156.6</v>
      </c>
      <c r="G396">
        <f t="shared" si="23"/>
        <v>125.28</v>
      </c>
      <c r="H396">
        <f t="shared" si="24"/>
        <v>125.28</v>
      </c>
    </row>
    <row r="397" spans="1:8">
      <c r="A397" t="s">
        <v>5</v>
      </c>
      <c r="B397">
        <v>255</v>
      </c>
      <c r="C397">
        <v>185</v>
      </c>
      <c r="D397">
        <v>2090</v>
      </c>
      <c r="E397">
        <v>1126</v>
      </c>
      <c r="F397">
        <f t="shared" si="22"/>
        <v>156.75</v>
      </c>
      <c r="G397">
        <f t="shared" si="23"/>
        <v>125.4</v>
      </c>
      <c r="H397">
        <f t="shared" si="24"/>
        <v>125.4</v>
      </c>
    </row>
    <row r="398" spans="1:8">
      <c r="A398" t="s">
        <v>5</v>
      </c>
      <c r="B398">
        <v>255</v>
      </c>
      <c r="C398">
        <v>186</v>
      </c>
      <c r="D398">
        <v>2096</v>
      </c>
      <c r="E398">
        <v>1126</v>
      </c>
      <c r="F398">
        <f t="shared" si="22"/>
        <v>157.19999999999999</v>
      </c>
      <c r="G398">
        <f t="shared" si="23"/>
        <v>125.75999999999999</v>
      </c>
      <c r="H398">
        <f t="shared" si="24"/>
        <v>125.75999999999999</v>
      </c>
    </row>
    <row r="399" spans="1:8">
      <c r="A399" t="s">
        <v>5</v>
      </c>
      <c r="B399">
        <v>255</v>
      </c>
      <c r="C399">
        <v>187</v>
      </c>
      <c r="D399">
        <v>2104</v>
      </c>
      <c r="E399">
        <v>1125</v>
      </c>
      <c r="F399">
        <f t="shared" si="22"/>
        <v>157.80000000000001</v>
      </c>
      <c r="G399">
        <f t="shared" si="23"/>
        <v>126.24000000000001</v>
      </c>
      <c r="H399">
        <f t="shared" si="24"/>
        <v>126.24000000000001</v>
      </c>
    </row>
    <row r="400" spans="1:8">
      <c r="A400" t="s">
        <v>5</v>
      </c>
      <c r="B400">
        <v>255</v>
      </c>
      <c r="C400">
        <v>188</v>
      </c>
      <c r="D400">
        <v>2103</v>
      </c>
      <c r="E400">
        <v>1125</v>
      </c>
      <c r="F400">
        <f t="shared" si="22"/>
        <v>157.72499999999999</v>
      </c>
      <c r="G400">
        <f t="shared" si="23"/>
        <v>126.18</v>
      </c>
      <c r="H400">
        <f t="shared" si="24"/>
        <v>126.18</v>
      </c>
    </row>
    <row r="401" spans="1:8">
      <c r="A401" t="s">
        <v>5</v>
      </c>
      <c r="B401">
        <v>255</v>
      </c>
      <c r="C401">
        <v>189</v>
      </c>
      <c r="D401">
        <v>2099</v>
      </c>
      <c r="E401">
        <v>1126</v>
      </c>
      <c r="F401">
        <f t="shared" si="22"/>
        <v>157.42500000000001</v>
      </c>
      <c r="G401">
        <f t="shared" si="23"/>
        <v>125.94000000000001</v>
      </c>
      <c r="H401">
        <f t="shared" si="24"/>
        <v>125.94000000000001</v>
      </c>
    </row>
    <row r="402" spans="1:8">
      <c r="A402" t="s">
        <v>5</v>
      </c>
      <c r="B402">
        <v>255</v>
      </c>
      <c r="C402">
        <v>190</v>
      </c>
      <c r="D402">
        <v>2101</v>
      </c>
      <c r="E402">
        <v>1126</v>
      </c>
      <c r="F402">
        <f t="shared" si="22"/>
        <v>157.57499999999999</v>
      </c>
      <c r="G402">
        <f t="shared" si="23"/>
        <v>126.06</v>
      </c>
      <c r="H402">
        <f t="shared" si="24"/>
        <v>126.06</v>
      </c>
    </row>
    <row r="403" spans="1:8">
      <c r="A403" t="s">
        <v>5</v>
      </c>
      <c r="B403">
        <v>255</v>
      </c>
      <c r="C403">
        <v>191</v>
      </c>
      <c r="D403">
        <v>2102</v>
      </c>
      <c r="E403">
        <v>1126</v>
      </c>
      <c r="F403">
        <f t="shared" si="22"/>
        <v>157.65</v>
      </c>
      <c r="G403">
        <f t="shared" si="23"/>
        <v>126.12</v>
      </c>
      <c r="H403">
        <f t="shared" si="24"/>
        <v>126.12</v>
      </c>
    </row>
    <row r="404" spans="1:8">
      <c r="A404" t="s">
        <v>5</v>
      </c>
      <c r="B404">
        <v>255</v>
      </c>
      <c r="C404">
        <v>192</v>
      </c>
      <c r="D404">
        <v>2096</v>
      </c>
      <c r="E404">
        <v>1127</v>
      </c>
      <c r="F404">
        <f t="shared" ref="F404:F466" si="25">(D404*0.75)/10</f>
        <v>157.19999999999999</v>
      </c>
      <c r="G404">
        <f t="shared" si="23"/>
        <v>125.75999999999999</v>
      </c>
      <c r="H404">
        <f t="shared" si="24"/>
        <v>125.75999999999999</v>
      </c>
    </row>
    <row r="405" spans="1:8">
      <c r="A405" t="s">
        <v>5</v>
      </c>
      <c r="B405">
        <v>255</v>
      </c>
      <c r="C405">
        <v>193</v>
      </c>
      <c r="D405">
        <v>2093</v>
      </c>
      <c r="E405">
        <v>1126</v>
      </c>
      <c r="F405">
        <f t="shared" si="25"/>
        <v>156.97499999999999</v>
      </c>
      <c r="G405">
        <f t="shared" si="23"/>
        <v>125.58</v>
      </c>
      <c r="H405">
        <f t="shared" si="24"/>
        <v>125.58</v>
      </c>
    </row>
    <row r="406" spans="1:8">
      <c r="A406" t="s">
        <v>5</v>
      </c>
      <c r="B406">
        <v>255</v>
      </c>
      <c r="C406">
        <v>194</v>
      </c>
      <c r="D406">
        <v>2096</v>
      </c>
      <c r="E406">
        <v>1125</v>
      </c>
      <c r="F406">
        <f t="shared" si="25"/>
        <v>157.19999999999999</v>
      </c>
      <c r="G406">
        <f t="shared" si="23"/>
        <v>125.75999999999999</v>
      </c>
      <c r="H406">
        <f t="shared" si="24"/>
        <v>125.75999999999999</v>
      </c>
    </row>
    <row r="407" spans="1:8">
      <c r="A407" t="s">
        <v>5</v>
      </c>
      <c r="B407">
        <v>255</v>
      </c>
      <c r="C407">
        <v>195</v>
      </c>
      <c r="D407">
        <v>2097</v>
      </c>
      <c r="E407">
        <v>1125</v>
      </c>
      <c r="F407">
        <f t="shared" si="25"/>
        <v>157.27500000000001</v>
      </c>
      <c r="G407">
        <f t="shared" si="23"/>
        <v>125.82000000000001</v>
      </c>
      <c r="H407">
        <f t="shared" si="24"/>
        <v>125.82000000000001</v>
      </c>
    </row>
    <row r="408" spans="1:8">
      <c r="A408" t="s">
        <v>5</v>
      </c>
      <c r="B408">
        <v>255</v>
      </c>
      <c r="C408">
        <v>196</v>
      </c>
      <c r="D408">
        <v>2093</v>
      </c>
      <c r="E408">
        <v>1125</v>
      </c>
      <c r="F408">
        <f t="shared" si="25"/>
        <v>156.97499999999999</v>
      </c>
      <c r="G408">
        <f t="shared" si="23"/>
        <v>125.58</v>
      </c>
      <c r="H408">
        <f t="shared" si="24"/>
        <v>125.58</v>
      </c>
    </row>
    <row r="409" spans="1:8">
      <c r="A409" t="s">
        <v>5</v>
      </c>
      <c r="B409">
        <v>255</v>
      </c>
      <c r="C409">
        <v>197</v>
      </c>
      <c r="D409">
        <v>2096</v>
      </c>
      <c r="E409">
        <v>1125</v>
      </c>
      <c r="F409">
        <f t="shared" si="25"/>
        <v>157.19999999999999</v>
      </c>
      <c r="G409">
        <f t="shared" si="23"/>
        <v>125.75999999999999</v>
      </c>
      <c r="H409">
        <f t="shared" si="24"/>
        <v>125.75999999999999</v>
      </c>
    </row>
    <row r="410" spans="1:8">
      <c r="A410" t="s">
        <v>5</v>
      </c>
      <c r="B410">
        <v>255</v>
      </c>
      <c r="C410">
        <v>198</v>
      </c>
      <c r="D410">
        <v>2095</v>
      </c>
      <c r="E410">
        <v>1123</v>
      </c>
      <c r="F410">
        <f t="shared" si="25"/>
        <v>157.125</v>
      </c>
      <c r="G410">
        <f t="shared" si="23"/>
        <v>125.7</v>
      </c>
      <c r="H410">
        <f t="shared" si="24"/>
        <v>125.7</v>
      </c>
    </row>
    <row r="411" spans="1:8">
      <c r="A411" t="s">
        <v>5</v>
      </c>
      <c r="B411">
        <v>255</v>
      </c>
      <c r="C411">
        <v>199</v>
      </c>
      <c r="D411">
        <v>2097</v>
      </c>
      <c r="E411">
        <v>1126</v>
      </c>
      <c r="F411">
        <f t="shared" si="25"/>
        <v>157.27500000000001</v>
      </c>
      <c r="G411">
        <f t="shared" si="23"/>
        <v>125.82000000000001</v>
      </c>
      <c r="H411">
        <f t="shared" si="24"/>
        <v>125.82000000000001</v>
      </c>
    </row>
    <row r="412" spans="1:8">
      <c r="A412" t="s">
        <v>5</v>
      </c>
      <c r="B412">
        <v>255</v>
      </c>
      <c r="C412">
        <v>200</v>
      </c>
      <c r="D412">
        <v>2093</v>
      </c>
      <c r="E412">
        <v>1126</v>
      </c>
      <c r="F412">
        <f t="shared" si="25"/>
        <v>156.97499999999999</v>
      </c>
      <c r="G412">
        <f t="shared" si="23"/>
        <v>125.58</v>
      </c>
      <c r="H412">
        <f t="shared" si="24"/>
        <v>125.58</v>
      </c>
    </row>
    <row r="413" spans="1:8">
      <c r="A413" t="s">
        <v>5</v>
      </c>
      <c r="B413">
        <v>255</v>
      </c>
      <c r="C413">
        <v>201</v>
      </c>
      <c r="D413">
        <v>2093</v>
      </c>
      <c r="E413">
        <v>1126</v>
      </c>
      <c r="F413">
        <f t="shared" si="25"/>
        <v>156.97499999999999</v>
      </c>
      <c r="G413">
        <f t="shared" si="23"/>
        <v>125.58</v>
      </c>
      <c r="H413">
        <f t="shared" si="24"/>
        <v>125.58</v>
      </c>
    </row>
    <row r="414" spans="1:8">
      <c r="A414" t="s">
        <v>5</v>
      </c>
      <c r="B414">
        <v>255</v>
      </c>
      <c r="C414">
        <v>202</v>
      </c>
      <c r="D414">
        <v>2094</v>
      </c>
      <c r="E414">
        <v>1126</v>
      </c>
      <c r="F414">
        <f t="shared" si="25"/>
        <v>157.05000000000001</v>
      </c>
      <c r="G414">
        <f t="shared" si="23"/>
        <v>125.64000000000001</v>
      </c>
      <c r="H414">
        <f t="shared" si="24"/>
        <v>125.64000000000001</v>
      </c>
    </row>
    <row r="415" spans="1:8">
      <c r="A415" t="s">
        <v>5</v>
      </c>
      <c r="B415">
        <v>255</v>
      </c>
      <c r="C415">
        <v>203</v>
      </c>
      <c r="D415">
        <v>2094</v>
      </c>
      <c r="E415">
        <v>1125</v>
      </c>
      <c r="F415">
        <f t="shared" si="25"/>
        <v>157.05000000000001</v>
      </c>
      <c r="G415">
        <f t="shared" si="23"/>
        <v>125.64000000000001</v>
      </c>
      <c r="H415">
        <f t="shared" si="24"/>
        <v>125.64000000000001</v>
      </c>
    </row>
    <row r="416" spans="1:8">
      <c r="A416" t="s">
        <v>5</v>
      </c>
      <c r="B416">
        <v>255</v>
      </c>
      <c r="C416">
        <v>204</v>
      </c>
      <c r="D416">
        <v>2096</v>
      </c>
      <c r="E416">
        <v>1125</v>
      </c>
      <c r="F416">
        <f t="shared" si="25"/>
        <v>157.19999999999999</v>
      </c>
      <c r="G416">
        <f t="shared" si="23"/>
        <v>125.75999999999999</v>
      </c>
      <c r="H416">
        <f t="shared" si="24"/>
        <v>125.75999999999999</v>
      </c>
    </row>
    <row r="417" spans="1:8">
      <c r="A417" t="s">
        <v>5</v>
      </c>
      <c r="B417">
        <v>255</v>
      </c>
      <c r="C417">
        <v>205</v>
      </c>
      <c r="D417">
        <v>2094</v>
      </c>
      <c r="E417">
        <v>1124</v>
      </c>
      <c r="F417">
        <f t="shared" si="25"/>
        <v>157.05000000000001</v>
      </c>
      <c r="G417">
        <f t="shared" si="23"/>
        <v>125.64000000000001</v>
      </c>
      <c r="H417">
        <f t="shared" si="24"/>
        <v>125.64000000000001</v>
      </c>
    </row>
    <row r="418" spans="1:8">
      <c r="A418" t="s">
        <v>5</v>
      </c>
      <c r="B418">
        <v>255</v>
      </c>
      <c r="C418">
        <v>206</v>
      </c>
      <c r="D418">
        <v>2096</v>
      </c>
      <c r="E418">
        <v>1125</v>
      </c>
      <c r="F418">
        <f t="shared" si="25"/>
        <v>157.19999999999999</v>
      </c>
      <c r="G418">
        <f t="shared" si="23"/>
        <v>125.75999999999999</v>
      </c>
      <c r="H418">
        <f t="shared" si="24"/>
        <v>125.75999999999999</v>
      </c>
    </row>
    <row r="419" spans="1:8">
      <c r="A419" t="s">
        <v>5</v>
      </c>
      <c r="B419">
        <v>255</v>
      </c>
      <c r="C419">
        <v>207</v>
      </c>
      <c r="D419">
        <v>2093</v>
      </c>
      <c r="E419">
        <v>1125</v>
      </c>
      <c r="F419">
        <f t="shared" si="25"/>
        <v>156.97499999999999</v>
      </c>
      <c r="G419">
        <f t="shared" si="23"/>
        <v>125.58</v>
      </c>
      <c r="H419">
        <f t="shared" si="24"/>
        <v>125.58</v>
      </c>
    </row>
    <row r="420" spans="1:8">
      <c r="A420" t="s">
        <v>5</v>
      </c>
      <c r="B420">
        <v>255</v>
      </c>
      <c r="C420">
        <v>208</v>
      </c>
      <c r="D420">
        <v>2096</v>
      </c>
      <c r="E420">
        <v>1125</v>
      </c>
      <c r="F420">
        <f t="shared" si="25"/>
        <v>157.19999999999999</v>
      </c>
      <c r="G420">
        <f t="shared" si="23"/>
        <v>125.75999999999999</v>
      </c>
      <c r="H420">
        <f t="shared" si="24"/>
        <v>125.75999999999999</v>
      </c>
    </row>
    <row r="421" spans="1:8">
      <c r="A421" t="s">
        <v>5</v>
      </c>
      <c r="B421">
        <v>255</v>
      </c>
      <c r="C421">
        <v>209</v>
      </c>
      <c r="D421">
        <v>2094</v>
      </c>
      <c r="E421">
        <v>1125</v>
      </c>
      <c r="F421">
        <f t="shared" si="25"/>
        <v>157.05000000000001</v>
      </c>
      <c r="G421">
        <f t="shared" si="23"/>
        <v>125.64000000000001</v>
      </c>
      <c r="H421">
        <f t="shared" si="24"/>
        <v>125.64000000000001</v>
      </c>
    </row>
    <row r="422" spans="1:8">
      <c r="A422" t="s">
        <v>5</v>
      </c>
      <c r="B422">
        <v>255</v>
      </c>
      <c r="C422">
        <v>210</v>
      </c>
      <c r="D422">
        <v>2093</v>
      </c>
      <c r="E422">
        <v>1124</v>
      </c>
      <c r="F422">
        <f t="shared" si="25"/>
        <v>156.97499999999999</v>
      </c>
      <c r="G422">
        <f t="shared" si="23"/>
        <v>125.58</v>
      </c>
      <c r="H422">
        <f t="shared" si="24"/>
        <v>125.58</v>
      </c>
    </row>
    <row r="423" spans="1:8">
      <c r="A423" t="s">
        <v>5</v>
      </c>
      <c r="B423">
        <v>255</v>
      </c>
      <c r="C423">
        <v>211</v>
      </c>
      <c r="D423">
        <v>2096</v>
      </c>
      <c r="E423">
        <v>1125</v>
      </c>
      <c r="F423">
        <f t="shared" si="25"/>
        <v>157.19999999999999</v>
      </c>
      <c r="G423">
        <f t="shared" si="23"/>
        <v>125.75999999999999</v>
      </c>
      <c r="H423">
        <f t="shared" si="24"/>
        <v>125.75999999999999</v>
      </c>
    </row>
    <row r="424" spans="1:8">
      <c r="A424" t="s">
        <v>5</v>
      </c>
      <c r="B424">
        <v>255</v>
      </c>
      <c r="C424">
        <v>212</v>
      </c>
      <c r="D424">
        <v>2095</v>
      </c>
      <c r="E424">
        <v>1126</v>
      </c>
      <c r="F424">
        <f t="shared" si="25"/>
        <v>157.125</v>
      </c>
      <c r="G424">
        <f t="shared" si="23"/>
        <v>125.7</v>
      </c>
      <c r="H424">
        <f t="shared" si="24"/>
        <v>125.7</v>
      </c>
    </row>
    <row r="425" spans="1:8">
      <c r="A425" t="s">
        <v>5</v>
      </c>
      <c r="B425">
        <v>255</v>
      </c>
      <c r="C425">
        <v>213</v>
      </c>
      <c r="D425">
        <v>2092</v>
      </c>
      <c r="E425">
        <v>1124</v>
      </c>
      <c r="F425">
        <f t="shared" si="25"/>
        <v>156.9</v>
      </c>
      <c r="G425">
        <f t="shared" si="23"/>
        <v>125.52000000000001</v>
      </c>
      <c r="H425">
        <f t="shared" si="24"/>
        <v>125.52000000000001</v>
      </c>
    </row>
    <row r="426" spans="1:8">
      <c r="A426" t="s">
        <v>5</v>
      </c>
      <c r="B426">
        <v>255</v>
      </c>
      <c r="C426">
        <v>214</v>
      </c>
      <c r="D426">
        <v>2092</v>
      </c>
      <c r="E426">
        <v>1124</v>
      </c>
      <c r="F426">
        <f t="shared" si="25"/>
        <v>156.9</v>
      </c>
      <c r="G426">
        <f t="shared" si="23"/>
        <v>125.52000000000001</v>
      </c>
      <c r="H426">
        <f t="shared" si="24"/>
        <v>125.52000000000001</v>
      </c>
    </row>
    <row r="427" spans="1:8">
      <c r="A427" t="s">
        <v>5</v>
      </c>
      <c r="B427">
        <v>255</v>
      </c>
      <c r="C427">
        <v>215</v>
      </c>
      <c r="D427">
        <v>2092</v>
      </c>
      <c r="E427">
        <v>1125</v>
      </c>
      <c r="F427">
        <f t="shared" si="25"/>
        <v>156.9</v>
      </c>
      <c r="G427">
        <f t="shared" si="23"/>
        <v>125.52000000000001</v>
      </c>
      <c r="H427">
        <f t="shared" si="24"/>
        <v>125.52000000000001</v>
      </c>
    </row>
    <row r="428" spans="1:8">
      <c r="A428" t="s">
        <v>5</v>
      </c>
      <c r="B428">
        <v>255</v>
      </c>
      <c r="C428">
        <v>216</v>
      </c>
      <c r="D428">
        <v>2091</v>
      </c>
      <c r="E428">
        <v>1124</v>
      </c>
      <c r="F428">
        <f t="shared" si="25"/>
        <v>156.82499999999999</v>
      </c>
      <c r="G428">
        <f t="shared" si="23"/>
        <v>125.46</v>
      </c>
      <c r="H428">
        <f t="shared" si="24"/>
        <v>125.46</v>
      </c>
    </row>
    <row r="429" spans="1:8">
      <c r="A429" t="s">
        <v>5</v>
      </c>
      <c r="B429">
        <v>255</v>
      </c>
      <c r="C429">
        <v>217</v>
      </c>
      <c r="D429">
        <v>2093</v>
      </c>
      <c r="E429">
        <v>1123</v>
      </c>
      <c r="F429">
        <f t="shared" si="25"/>
        <v>156.97499999999999</v>
      </c>
      <c r="G429">
        <f t="shared" si="23"/>
        <v>125.58</v>
      </c>
      <c r="H429">
        <f t="shared" si="24"/>
        <v>125.58</v>
      </c>
    </row>
    <row r="430" spans="1:8">
      <c r="A430" t="s">
        <v>5</v>
      </c>
      <c r="B430">
        <v>255</v>
      </c>
      <c r="C430">
        <v>218</v>
      </c>
      <c r="D430">
        <v>2092</v>
      </c>
      <c r="E430">
        <v>1125</v>
      </c>
      <c r="F430">
        <f t="shared" si="25"/>
        <v>156.9</v>
      </c>
      <c r="G430">
        <f t="shared" si="23"/>
        <v>125.52000000000001</v>
      </c>
      <c r="H430">
        <f t="shared" si="24"/>
        <v>125.52000000000001</v>
      </c>
    </row>
    <row r="431" spans="1:8">
      <c r="A431" t="s">
        <v>5</v>
      </c>
      <c r="B431">
        <v>255</v>
      </c>
      <c r="C431">
        <v>219</v>
      </c>
      <c r="D431">
        <v>2092</v>
      </c>
      <c r="E431">
        <v>1124</v>
      </c>
      <c r="F431">
        <f t="shared" si="25"/>
        <v>156.9</v>
      </c>
      <c r="G431">
        <f t="shared" si="23"/>
        <v>125.52000000000001</v>
      </c>
      <c r="H431">
        <f t="shared" si="24"/>
        <v>125.52000000000001</v>
      </c>
    </row>
    <row r="432" spans="1:8">
      <c r="A432" t="s">
        <v>5</v>
      </c>
      <c r="B432">
        <v>255</v>
      </c>
      <c r="C432">
        <v>220</v>
      </c>
      <c r="D432">
        <v>2092</v>
      </c>
      <c r="E432">
        <v>1124</v>
      </c>
      <c r="F432">
        <f t="shared" si="25"/>
        <v>156.9</v>
      </c>
      <c r="G432">
        <f t="shared" si="23"/>
        <v>125.52000000000001</v>
      </c>
      <c r="H432">
        <f t="shared" si="24"/>
        <v>125.52000000000001</v>
      </c>
    </row>
    <row r="433" spans="1:8">
      <c r="A433" t="s">
        <v>5</v>
      </c>
      <c r="B433">
        <v>255</v>
      </c>
      <c r="C433">
        <v>221</v>
      </c>
      <c r="D433">
        <v>2092</v>
      </c>
      <c r="E433">
        <v>1124</v>
      </c>
      <c r="F433">
        <f t="shared" si="25"/>
        <v>156.9</v>
      </c>
      <c r="G433">
        <f t="shared" si="23"/>
        <v>125.52000000000001</v>
      </c>
      <c r="H433">
        <f t="shared" si="24"/>
        <v>125.52000000000001</v>
      </c>
    </row>
    <row r="434" spans="1:8">
      <c r="A434" t="s">
        <v>5</v>
      </c>
      <c r="B434">
        <v>255</v>
      </c>
      <c r="C434">
        <v>222</v>
      </c>
      <c r="D434">
        <v>2092</v>
      </c>
      <c r="E434">
        <v>1125</v>
      </c>
      <c r="F434">
        <f t="shared" si="25"/>
        <v>156.9</v>
      </c>
      <c r="G434">
        <f t="shared" si="23"/>
        <v>125.52000000000001</v>
      </c>
      <c r="H434">
        <f t="shared" si="24"/>
        <v>125.52000000000001</v>
      </c>
    </row>
    <row r="435" spans="1:8">
      <c r="A435" t="s">
        <v>5</v>
      </c>
      <c r="B435">
        <v>255</v>
      </c>
      <c r="C435">
        <v>223</v>
      </c>
      <c r="D435">
        <v>2092</v>
      </c>
      <c r="E435">
        <v>1123</v>
      </c>
      <c r="F435">
        <f t="shared" si="25"/>
        <v>156.9</v>
      </c>
      <c r="G435">
        <f t="shared" si="23"/>
        <v>125.52000000000001</v>
      </c>
      <c r="H435">
        <f t="shared" si="24"/>
        <v>125.52000000000001</v>
      </c>
    </row>
    <row r="436" spans="1:8">
      <c r="A436" t="s">
        <v>5</v>
      </c>
      <c r="B436">
        <v>255</v>
      </c>
      <c r="C436">
        <v>224</v>
      </c>
      <c r="D436">
        <v>2093</v>
      </c>
      <c r="E436">
        <v>1123</v>
      </c>
      <c r="F436">
        <f t="shared" si="25"/>
        <v>156.97499999999999</v>
      </c>
      <c r="G436">
        <f t="shared" si="23"/>
        <v>125.58</v>
      </c>
      <c r="H436">
        <f t="shared" si="24"/>
        <v>125.58</v>
      </c>
    </row>
    <row r="437" spans="1:8">
      <c r="A437" t="s">
        <v>5</v>
      </c>
      <c r="B437">
        <v>255</v>
      </c>
      <c r="C437">
        <v>225</v>
      </c>
      <c r="D437">
        <v>2093</v>
      </c>
      <c r="E437">
        <v>1123</v>
      </c>
      <c r="F437">
        <f t="shared" si="25"/>
        <v>156.97499999999999</v>
      </c>
      <c r="G437">
        <f t="shared" si="23"/>
        <v>125.58</v>
      </c>
      <c r="H437">
        <f t="shared" si="24"/>
        <v>125.58</v>
      </c>
    </row>
    <row r="438" spans="1:8">
      <c r="A438" t="s">
        <v>5</v>
      </c>
      <c r="B438">
        <v>255</v>
      </c>
      <c r="C438">
        <v>226</v>
      </c>
      <c r="D438">
        <v>2092</v>
      </c>
      <c r="E438">
        <v>1124</v>
      </c>
      <c r="F438">
        <f t="shared" si="25"/>
        <v>156.9</v>
      </c>
      <c r="G438">
        <f t="shared" si="23"/>
        <v>125.52000000000001</v>
      </c>
      <c r="H438">
        <f t="shared" si="24"/>
        <v>125.52000000000001</v>
      </c>
    </row>
    <row r="439" spans="1:8">
      <c r="A439" t="s">
        <v>5</v>
      </c>
      <c r="B439">
        <v>255</v>
      </c>
      <c r="C439">
        <v>227</v>
      </c>
      <c r="D439">
        <v>2091</v>
      </c>
      <c r="E439">
        <v>1124</v>
      </c>
      <c r="F439">
        <f t="shared" si="25"/>
        <v>156.82499999999999</v>
      </c>
      <c r="G439">
        <f t="shared" si="23"/>
        <v>125.46</v>
      </c>
      <c r="H439">
        <f t="shared" si="24"/>
        <v>125.46</v>
      </c>
    </row>
    <row r="440" spans="1:8">
      <c r="A440" t="s">
        <v>5</v>
      </c>
      <c r="B440">
        <v>255</v>
      </c>
      <c r="C440">
        <v>228</v>
      </c>
      <c r="D440">
        <v>2094</v>
      </c>
      <c r="E440">
        <v>1125</v>
      </c>
      <c r="F440">
        <f t="shared" si="25"/>
        <v>157.05000000000001</v>
      </c>
      <c r="G440">
        <f t="shared" si="23"/>
        <v>125.64000000000001</v>
      </c>
      <c r="H440">
        <f t="shared" si="24"/>
        <v>125.64000000000001</v>
      </c>
    </row>
    <row r="441" spans="1:8">
      <c r="A441" t="s">
        <v>5</v>
      </c>
      <c r="B441">
        <v>255</v>
      </c>
      <c r="C441">
        <v>229</v>
      </c>
      <c r="D441">
        <v>2093</v>
      </c>
      <c r="E441">
        <v>1125</v>
      </c>
      <c r="F441">
        <f t="shared" si="25"/>
        <v>156.97499999999999</v>
      </c>
      <c r="G441">
        <f t="shared" si="23"/>
        <v>125.58</v>
      </c>
      <c r="H441">
        <f t="shared" si="24"/>
        <v>125.58</v>
      </c>
    </row>
    <row r="442" spans="1:8">
      <c r="A442" t="s">
        <v>5</v>
      </c>
      <c r="B442">
        <v>255</v>
      </c>
      <c r="C442">
        <v>230</v>
      </c>
      <c r="D442">
        <v>2093</v>
      </c>
      <c r="E442">
        <v>1124</v>
      </c>
      <c r="F442">
        <f t="shared" si="25"/>
        <v>156.97499999999999</v>
      </c>
      <c r="G442">
        <f t="shared" si="23"/>
        <v>125.58</v>
      </c>
      <c r="H442">
        <f t="shared" si="24"/>
        <v>125.58</v>
      </c>
    </row>
    <row r="443" spans="1:8">
      <c r="A443" t="s">
        <v>5</v>
      </c>
      <c r="B443">
        <v>255</v>
      </c>
      <c r="C443">
        <v>231</v>
      </c>
      <c r="D443">
        <v>2093</v>
      </c>
      <c r="E443">
        <v>1125</v>
      </c>
      <c r="F443">
        <f t="shared" si="25"/>
        <v>156.97499999999999</v>
      </c>
      <c r="G443">
        <f t="shared" si="23"/>
        <v>125.58</v>
      </c>
      <c r="H443">
        <f t="shared" si="24"/>
        <v>125.58</v>
      </c>
    </row>
    <row r="444" spans="1:8">
      <c r="A444" t="s">
        <v>5</v>
      </c>
      <c r="B444">
        <v>255</v>
      </c>
      <c r="C444">
        <v>232</v>
      </c>
      <c r="D444">
        <v>2094</v>
      </c>
      <c r="E444">
        <v>1125</v>
      </c>
      <c r="F444">
        <f t="shared" si="25"/>
        <v>157.05000000000001</v>
      </c>
      <c r="G444">
        <f t="shared" si="23"/>
        <v>125.64000000000001</v>
      </c>
      <c r="H444">
        <f t="shared" si="24"/>
        <v>125.64000000000001</v>
      </c>
    </row>
    <row r="445" spans="1:8">
      <c r="A445" t="s">
        <v>5</v>
      </c>
      <c r="B445">
        <v>255</v>
      </c>
      <c r="C445">
        <v>233</v>
      </c>
      <c r="D445">
        <v>2093</v>
      </c>
      <c r="E445">
        <v>1124</v>
      </c>
      <c r="F445">
        <f t="shared" si="25"/>
        <v>156.97499999999999</v>
      </c>
      <c r="G445">
        <f t="shared" si="23"/>
        <v>125.58</v>
      </c>
      <c r="H445">
        <f t="shared" si="24"/>
        <v>125.58</v>
      </c>
    </row>
    <row r="446" spans="1:8">
      <c r="A446" t="s">
        <v>5</v>
      </c>
      <c r="B446">
        <v>255</v>
      </c>
      <c r="C446">
        <v>234</v>
      </c>
      <c r="D446">
        <v>2093</v>
      </c>
      <c r="E446">
        <v>1126</v>
      </c>
      <c r="F446">
        <f t="shared" si="25"/>
        <v>156.97499999999999</v>
      </c>
      <c r="G446">
        <f t="shared" si="23"/>
        <v>125.58</v>
      </c>
      <c r="H446">
        <f t="shared" si="24"/>
        <v>125.58</v>
      </c>
    </row>
    <row r="447" spans="1:8">
      <c r="A447" t="s">
        <v>5</v>
      </c>
      <c r="B447">
        <v>255</v>
      </c>
      <c r="C447">
        <v>235</v>
      </c>
      <c r="D447">
        <v>2094</v>
      </c>
      <c r="E447">
        <v>1125</v>
      </c>
      <c r="F447">
        <f t="shared" si="25"/>
        <v>157.05000000000001</v>
      </c>
      <c r="G447">
        <f t="shared" si="23"/>
        <v>125.64000000000001</v>
      </c>
      <c r="H447">
        <f t="shared" si="24"/>
        <v>125.64000000000001</v>
      </c>
    </row>
    <row r="448" spans="1:8">
      <c r="A448" t="s">
        <v>5</v>
      </c>
      <c r="B448">
        <v>255</v>
      </c>
      <c r="C448">
        <v>236</v>
      </c>
      <c r="D448">
        <v>2095</v>
      </c>
      <c r="E448">
        <v>1125</v>
      </c>
      <c r="F448">
        <f t="shared" si="25"/>
        <v>157.125</v>
      </c>
      <c r="G448">
        <f t="shared" si="23"/>
        <v>125.7</v>
      </c>
      <c r="H448">
        <f t="shared" si="24"/>
        <v>125.7</v>
      </c>
    </row>
    <row r="449" spans="1:8">
      <c r="A449" t="s">
        <v>5</v>
      </c>
      <c r="B449">
        <v>255</v>
      </c>
      <c r="C449">
        <v>237</v>
      </c>
      <c r="D449">
        <v>2093</v>
      </c>
      <c r="E449">
        <v>1124</v>
      </c>
      <c r="F449">
        <f t="shared" si="25"/>
        <v>156.97499999999999</v>
      </c>
      <c r="G449">
        <f t="shared" si="23"/>
        <v>125.58</v>
      </c>
      <c r="H449">
        <f t="shared" si="24"/>
        <v>125.58</v>
      </c>
    </row>
    <row r="450" spans="1:8">
      <c r="A450" t="s">
        <v>5</v>
      </c>
      <c r="B450">
        <v>255</v>
      </c>
      <c r="C450">
        <v>238</v>
      </c>
      <c r="D450">
        <v>2094</v>
      </c>
      <c r="E450">
        <v>1124</v>
      </c>
      <c r="F450">
        <f t="shared" si="25"/>
        <v>157.05000000000001</v>
      </c>
      <c r="G450">
        <f t="shared" si="23"/>
        <v>125.64000000000001</v>
      </c>
      <c r="H450">
        <f t="shared" si="24"/>
        <v>125.64000000000001</v>
      </c>
    </row>
    <row r="451" spans="1:8">
      <c r="A451" t="s">
        <v>5</v>
      </c>
      <c r="B451">
        <v>255</v>
      </c>
      <c r="C451">
        <v>239</v>
      </c>
      <c r="D451">
        <v>2094</v>
      </c>
      <c r="E451">
        <v>1125</v>
      </c>
      <c r="F451">
        <f t="shared" si="25"/>
        <v>157.05000000000001</v>
      </c>
      <c r="G451">
        <f t="shared" ref="G451:G466" si="26">F451*0.8</f>
        <v>125.64000000000001</v>
      </c>
      <c r="H451">
        <f t="shared" ref="H451:H466" si="27">G451</f>
        <v>125.64000000000001</v>
      </c>
    </row>
    <row r="452" spans="1:8">
      <c r="A452" t="s">
        <v>5</v>
      </c>
      <c r="B452">
        <v>255</v>
      </c>
      <c r="C452">
        <v>240</v>
      </c>
      <c r="D452">
        <v>2093</v>
      </c>
      <c r="E452">
        <v>1125</v>
      </c>
      <c r="F452">
        <f t="shared" si="25"/>
        <v>156.97499999999999</v>
      </c>
      <c r="G452">
        <f t="shared" si="26"/>
        <v>125.58</v>
      </c>
      <c r="H452">
        <f t="shared" si="27"/>
        <v>125.58</v>
      </c>
    </row>
    <row r="453" spans="1:8">
      <c r="A453" t="s">
        <v>5</v>
      </c>
      <c r="B453">
        <v>255</v>
      </c>
      <c r="C453">
        <v>241</v>
      </c>
      <c r="D453">
        <v>2092</v>
      </c>
      <c r="E453">
        <v>1126</v>
      </c>
      <c r="F453">
        <f t="shared" si="25"/>
        <v>156.9</v>
      </c>
      <c r="G453">
        <f t="shared" si="26"/>
        <v>125.52000000000001</v>
      </c>
      <c r="H453">
        <f t="shared" si="27"/>
        <v>125.52000000000001</v>
      </c>
    </row>
    <row r="454" spans="1:8">
      <c r="A454" t="s">
        <v>5</v>
      </c>
      <c r="B454">
        <v>255</v>
      </c>
      <c r="C454">
        <v>242</v>
      </c>
      <c r="D454">
        <v>2093</v>
      </c>
      <c r="E454">
        <v>1126</v>
      </c>
      <c r="F454">
        <f t="shared" si="25"/>
        <v>156.97499999999999</v>
      </c>
      <c r="G454">
        <f t="shared" si="26"/>
        <v>125.58</v>
      </c>
      <c r="H454">
        <f t="shared" si="27"/>
        <v>125.58</v>
      </c>
    </row>
    <row r="455" spans="1:8">
      <c r="A455" t="s">
        <v>5</v>
      </c>
      <c r="B455">
        <v>255</v>
      </c>
      <c r="C455">
        <v>243</v>
      </c>
      <c r="D455">
        <v>2089</v>
      </c>
      <c r="E455">
        <v>1126</v>
      </c>
      <c r="F455">
        <f t="shared" si="25"/>
        <v>156.67500000000001</v>
      </c>
      <c r="G455">
        <f t="shared" si="26"/>
        <v>125.34000000000002</v>
      </c>
      <c r="H455">
        <f t="shared" si="27"/>
        <v>125.34000000000002</v>
      </c>
    </row>
    <row r="456" spans="1:8">
      <c r="A456" t="s">
        <v>5</v>
      </c>
      <c r="B456">
        <v>255</v>
      </c>
      <c r="C456">
        <v>244</v>
      </c>
      <c r="D456">
        <v>2088</v>
      </c>
      <c r="E456">
        <v>1125</v>
      </c>
      <c r="F456">
        <f t="shared" si="25"/>
        <v>156.6</v>
      </c>
      <c r="G456">
        <f t="shared" si="26"/>
        <v>125.28</v>
      </c>
      <c r="H456">
        <f t="shared" si="27"/>
        <v>125.28</v>
      </c>
    </row>
    <row r="457" spans="1:8">
      <c r="A457" t="s">
        <v>5</v>
      </c>
      <c r="B457">
        <v>255</v>
      </c>
      <c r="C457">
        <v>245</v>
      </c>
      <c r="D457">
        <v>2088</v>
      </c>
      <c r="E457">
        <v>1125</v>
      </c>
      <c r="F457">
        <f t="shared" si="25"/>
        <v>156.6</v>
      </c>
      <c r="G457">
        <f t="shared" si="26"/>
        <v>125.28</v>
      </c>
      <c r="H457">
        <f t="shared" si="27"/>
        <v>125.28</v>
      </c>
    </row>
    <row r="458" spans="1:8">
      <c r="A458" t="s">
        <v>5</v>
      </c>
      <c r="B458">
        <v>255</v>
      </c>
      <c r="C458">
        <v>246</v>
      </c>
      <c r="D458">
        <v>2095</v>
      </c>
      <c r="E458">
        <v>1126</v>
      </c>
      <c r="F458">
        <f t="shared" si="25"/>
        <v>157.125</v>
      </c>
      <c r="G458">
        <f t="shared" si="26"/>
        <v>125.7</v>
      </c>
      <c r="H458">
        <f t="shared" si="27"/>
        <v>125.7</v>
      </c>
    </row>
    <row r="459" spans="1:8">
      <c r="A459" t="s">
        <v>5</v>
      </c>
      <c r="B459">
        <v>255</v>
      </c>
      <c r="C459">
        <v>247</v>
      </c>
      <c r="D459">
        <v>2097</v>
      </c>
      <c r="E459">
        <v>1125</v>
      </c>
      <c r="F459">
        <f t="shared" si="25"/>
        <v>157.27500000000001</v>
      </c>
      <c r="G459">
        <f t="shared" si="26"/>
        <v>125.82000000000001</v>
      </c>
      <c r="H459">
        <f t="shared" si="27"/>
        <v>125.82000000000001</v>
      </c>
    </row>
    <row r="460" spans="1:8">
      <c r="A460" t="s">
        <v>5</v>
      </c>
      <c r="B460">
        <v>255</v>
      </c>
      <c r="C460">
        <v>248</v>
      </c>
      <c r="D460">
        <v>2100</v>
      </c>
      <c r="E460">
        <v>1126</v>
      </c>
      <c r="F460">
        <f t="shared" si="25"/>
        <v>157.5</v>
      </c>
      <c r="G460">
        <f t="shared" si="26"/>
        <v>126</v>
      </c>
      <c r="H460">
        <f t="shared" si="27"/>
        <v>126</v>
      </c>
    </row>
    <row r="461" spans="1:8">
      <c r="A461" t="s">
        <v>5</v>
      </c>
      <c r="B461">
        <v>255</v>
      </c>
      <c r="C461">
        <v>249</v>
      </c>
      <c r="D461">
        <v>2101</v>
      </c>
      <c r="E461">
        <v>1125</v>
      </c>
      <c r="F461">
        <f t="shared" si="25"/>
        <v>157.57499999999999</v>
      </c>
      <c r="G461">
        <f t="shared" si="26"/>
        <v>126.06</v>
      </c>
      <c r="H461">
        <f t="shared" si="27"/>
        <v>126.06</v>
      </c>
    </row>
    <row r="462" spans="1:8">
      <c r="A462" t="s">
        <v>5</v>
      </c>
      <c r="B462">
        <v>255</v>
      </c>
      <c r="C462">
        <v>250</v>
      </c>
      <c r="D462">
        <v>2098</v>
      </c>
      <c r="E462">
        <v>1125</v>
      </c>
      <c r="F462">
        <f t="shared" si="25"/>
        <v>157.35</v>
      </c>
      <c r="G462">
        <f t="shared" si="26"/>
        <v>125.88</v>
      </c>
      <c r="H462">
        <f t="shared" si="27"/>
        <v>125.88</v>
      </c>
    </row>
    <row r="463" spans="1:8">
      <c r="A463" t="s">
        <v>5</v>
      </c>
      <c r="B463">
        <v>255</v>
      </c>
      <c r="C463">
        <v>251</v>
      </c>
      <c r="D463">
        <v>2093</v>
      </c>
      <c r="E463">
        <v>1125</v>
      </c>
      <c r="F463">
        <f t="shared" si="25"/>
        <v>156.97499999999999</v>
      </c>
      <c r="G463">
        <f t="shared" si="26"/>
        <v>125.58</v>
      </c>
      <c r="H463">
        <f t="shared" si="27"/>
        <v>125.58</v>
      </c>
    </row>
    <row r="464" spans="1:8">
      <c r="A464" t="s">
        <v>5</v>
      </c>
      <c r="B464">
        <v>255</v>
      </c>
      <c r="C464">
        <v>252</v>
      </c>
      <c r="D464">
        <v>2091</v>
      </c>
      <c r="E464">
        <v>1124</v>
      </c>
      <c r="F464">
        <f t="shared" si="25"/>
        <v>156.82499999999999</v>
      </c>
      <c r="G464">
        <f t="shared" si="26"/>
        <v>125.46</v>
      </c>
      <c r="H464">
        <f t="shared" si="27"/>
        <v>125.46</v>
      </c>
    </row>
    <row r="465" spans="1:8">
      <c r="A465" t="s">
        <v>5</v>
      </c>
      <c r="B465">
        <v>255</v>
      </c>
      <c r="C465">
        <v>253</v>
      </c>
      <c r="D465">
        <v>2090</v>
      </c>
      <c r="E465">
        <v>1125</v>
      </c>
      <c r="F465">
        <f t="shared" si="25"/>
        <v>156.75</v>
      </c>
      <c r="G465">
        <f t="shared" si="26"/>
        <v>125.4</v>
      </c>
      <c r="H465">
        <f t="shared" si="27"/>
        <v>125.4</v>
      </c>
    </row>
    <row r="466" spans="1:8">
      <c r="A466" t="s">
        <v>5</v>
      </c>
      <c r="B466">
        <v>255</v>
      </c>
      <c r="C466">
        <v>254</v>
      </c>
      <c r="D466">
        <v>2148</v>
      </c>
      <c r="E466">
        <v>1125</v>
      </c>
      <c r="F466">
        <f t="shared" si="25"/>
        <v>161.1</v>
      </c>
      <c r="G466">
        <f t="shared" si="26"/>
        <v>128.88</v>
      </c>
      <c r="H466">
        <f t="shared" si="27"/>
        <v>128.88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2"/>
  <sheetViews>
    <sheetView showRuler="0" topLeftCell="A105" workbookViewId="0">
      <selection activeCell="K123" sqref="K123:L123"/>
    </sheetView>
  </sheetViews>
  <sheetFormatPr baseColWidth="10" defaultRowHeight="15" x14ac:dyDescent="0"/>
  <cols>
    <col min="10" max="10" width="14.5" customWidth="1"/>
    <col min="11" max="11" width="15.83203125" customWidth="1"/>
    <col min="12" max="12" width="14.6640625" bestFit="1" customWidth="1"/>
    <col min="13" max="13" width="11.16406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J1" s="1" t="s">
        <v>21</v>
      </c>
      <c r="K1" s="1" t="s">
        <v>22</v>
      </c>
    </row>
    <row r="2" spans="1:17">
      <c r="A2" t="s">
        <v>10</v>
      </c>
      <c r="B2">
        <v>101</v>
      </c>
      <c r="C2">
        <v>0</v>
      </c>
      <c r="D2">
        <v>2041</v>
      </c>
      <c r="E2">
        <v>1139</v>
      </c>
      <c r="F2">
        <f>(D2*0.6)/10</f>
        <v>122.46</v>
      </c>
      <c r="G2">
        <f>F2*0.8</f>
        <v>97.968000000000004</v>
      </c>
      <c r="H2">
        <f>G2</f>
        <v>97.968000000000004</v>
      </c>
      <c r="J2" s="1" t="s">
        <v>19</v>
      </c>
      <c r="K2" t="s">
        <v>11</v>
      </c>
      <c r="L2" t="s">
        <v>10</v>
      </c>
    </row>
    <row r="3" spans="1:17">
      <c r="A3" t="s">
        <v>10</v>
      </c>
      <c r="B3">
        <v>101</v>
      </c>
      <c r="C3">
        <v>1</v>
      </c>
      <c r="D3">
        <v>2039</v>
      </c>
      <c r="E3">
        <v>1139</v>
      </c>
      <c r="F3">
        <f t="shared" ref="F3:F66" si="0">(D3*0.75)/10</f>
        <v>152.92500000000001</v>
      </c>
      <c r="G3">
        <f t="shared" ref="G3:G66" si="1">F3*0.8</f>
        <v>122.34000000000002</v>
      </c>
      <c r="H3">
        <f t="shared" ref="H3:H66" si="2">G3</f>
        <v>122.34000000000002</v>
      </c>
      <c r="J3" s="2">
        <v>0</v>
      </c>
      <c r="K3" s="3">
        <v>127.32000000000001</v>
      </c>
      <c r="L3" s="3">
        <v>97.968000000000004</v>
      </c>
      <c r="M3">
        <f>(L3/K3)-1</f>
        <v>-0.23053722902921769</v>
      </c>
      <c r="O3">
        <f>AVERAGE(K3:K222)</f>
        <v>252.97785123966938</v>
      </c>
      <c r="P3">
        <f>AVERAGE(L3:L200)</f>
        <v>240.81388235294125</v>
      </c>
      <c r="Q3" s="6">
        <f>(P3/O3)-1</f>
        <v>-4.8083137820646882E-2</v>
      </c>
    </row>
    <row r="4" spans="1:17">
      <c r="A4" t="s">
        <v>10</v>
      </c>
      <c r="B4">
        <v>101</v>
      </c>
      <c r="C4">
        <v>2</v>
      </c>
      <c r="D4">
        <v>2037</v>
      </c>
      <c r="E4">
        <v>1140</v>
      </c>
      <c r="F4">
        <f t="shared" si="0"/>
        <v>152.77500000000001</v>
      </c>
      <c r="G4">
        <f t="shared" si="1"/>
        <v>122.22000000000001</v>
      </c>
      <c r="H4">
        <f t="shared" si="2"/>
        <v>122.22000000000001</v>
      </c>
      <c r="J4" s="2">
        <v>1</v>
      </c>
      <c r="K4" s="3">
        <v>127.92000000000002</v>
      </c>
      <c r="L4" s="3">
        <v>122.34000000000002</v>
      </c>
      <c r="M4">
        <f t="shared" ref="M4:M67" si="3">(L4/K4)-1</f>
        <v>-4.3621013133208209E-2</v>
      </c>
    </row>
    <row r="5" spans="1:17">
      <c r="A5" t="s">
        <v>10</v>
      </c>
      <c r="B5">
        <v>101</v>
      </c>
      <c r="C5">
        <v>3</v>
      </c>
      <c r="D5">
        <v>2035</v>
      </c>
      <c r="E5">
        <v>1139</v>
      </c>
      <c r="F5">
        <f t="shared" si="0"/>
        <v>152.625</v>
      </c>
      <c r="G5">
        <f t="shared" si="1"/>
        <v>122.10000000000001</v>
      </c>
      <c r="H5">
        <f t="shared" si="2"/>
        <v>122.10000000000001</v>
      </c>
      <c r="J5" s="2">
        <v>2</v>
      </c>
      <c r="K5" s="3">
        <v>127.25999999999999</v>
      </c>
      <c r="L5" s="3">
        <v>122.22000000000001</v>
      </c>
      <c r="M5">
        <f t="shared" si="3"/>
        <v>-3.9603960396039417E-2</v>
      </c>
    </row>
    <row r="6" spans="1:17">
      <c r="A6" t="s">
        <v>10</v>
      </c>
      <c r="B6">
        <v>101</v>
      </c>
      <c r="C6">
        <v>4</v>
      </c>
      <c r="D6">
        <v>2031</v>
      </c>
      <c r="E6">
        <v>1139</v>
      </c>
      <c r="F6">
        <f t="shared" si="0"/>
        <v>152.32499999999999</v>
      </c>
      <c r="G6">
        <f t="shared" si="1"/>
        <v>121.86</v>
      </c>
      <c r="H6">
        <f t="shared" si="2"/>
        <v>121.86</v>
      </c>
      <c r="J6" s="2">
        <v>3</v>
      </c>
      <c r="K6" s="3">
        <v>126.60000000000001</v>
      </c>
      <c r="L6" s="3">
        <v>122.10000000000001</v>
      </c>
      <c r="M6">
        <f t="shared" si="3"/>
        <v>-3.5545023696682443E-2</v>
      </c>
    </row>
    <row r="7" spans="1:17">
      <c r="A7" t="s">
        <v>10</v>
      </c>
      <c r="B7">
        <v>101</v>
      </c>
      <c r="C7">
        <v>5</v>
      </c>
      <c r="D7">
        <v>2038</v>
      </c>
      <c r="E7">
        <v>1140</v>
      </c>
      <c r="F7">
        <f t="shared" si="0"/>
        <v>152.85</v>
      </c>
      <c r="G7">
        <f t="shared" si="1"/>
        <v>122.28</v>
      </c>
      <c r="H7">
        <f t="shared" si="2"/>
        <v>122.28</v>
      </c>
      <c r="J7" s="2">
        <v>4</v>
      </c>
      <c r="K7" s="3">
        <v>126.48</v>
      </c>
      <c r="L7" s="3">
        <v>121.86</v>
      </c>
      <c r="M7">
        <f t="shared" si="3"/>
        <v>-3.6527514231499136E-2</v>
      </c>
    </row>
    <row r="8" spans="1:17">
      <c r="A8" t="s">
        <v>10</v>
      </c>
      <c r="B8">
        <v>101</v>
      </c>
      <c r="C8">
        <v>6</v>
      </c>
      <c r="D8">
        <v>2035</v>
      </c>
      <c r="E8">
        <v>1140</v>
      </c>
      <c r="F8">
        <f t="shared" si="0"/>
        <v>152.625</v>
      </c>
      <c r="G8">
        <f t="shared" si="1"/>
        <v>122.10000000000001</v>
      </c>
      <c r="H8">
        <f t="shared" si="2"/>
        <v>122.10000000000001</v>
      </c>
      <c r="J8" s="2">
        <v>5</v>
      </c>
      <c r="K8" s="3">
        <v>126.84000000000002</v>
      </c>
      <c r="L8" s="3">
        <v>122.28</v>
      </c>
      <c r="M8">
        <f t="shared" si="3"/>
        <v>-3.5950804162724781E-2</v>
      </c>
    </row>
    <row r="9" spans="1:17">
      <c r="A9" t="s">
        <v>10</v>
      </c>
      <c r="B9">
        <v>101</v>
      </c>
      <c r="C9">
        <v>7</v>
      </c>
      <c r="D9">
        <v>2031</v>
      </c>
      <c r="E9">
        <v>1141</v>
      </c>
      <c r="F9">
        <f t="shared" si="0"/>
        <v>152.32499999999999</v>
      </c>
      <c r="G9">
        <f t="shared" si="1"/>
        <v>121.86</v>
      </c>
      <c r="H9">
        <f t="shared" si="2"/>
        <v>121.86</v>
      </c>
      <c r="J9" s="2">
        <v>6</v>
      </c>
      <c r="K9" s="3">
        <v>127.2</v>
      </c>
      <c r="L9" s="3">
        <v>122.10000000000001</v>
      </c>
      <c r="M9">
        <f t="shared" si="3"/>
        <v>-4.0094339622641417E-2</v>
      </c>
    </row>
    <row r="10" spans="1:17">
      <c r="A10" t="s">
        <v>10</v>
      </c>
      <c r="B10">
        <v>101</v>
      </c>
      <c r="C10">
        <v>8</v>
      </c>
      <c r="D10">
        <v>2031</v>
      </c>
      <c r="E10">
        <v>1141</v>
      </c>
      <c r="F10">
        <f t="shared" si="0"/>
        <v>152.32499999999999</v>
      </c>
      <c r="G10">
        <f t="shared" si="1"/>
        <v>121.86</v>
      </c>
      <c r="H10">
        <f t="shared" si="2"/>
        <v>121.86</v>
      </c>
      <c r="J10" s="2">
        <v>7</v>
      </c>
      <c r="K10" s="3">
        <v>126.66</v>
      </c>
      <c r="L10" s="3">
        <v>121.86</v>
      </c>
      <c r="M10">
        <f t="shared" si="3"/>
        <v>-3.7896731406916184E-2</v>
      </c>
    </row>
    <row r="11" spans="1:17">
      <c r="A11" t="s">
        <v>10</v>
      </c>
      <c r="B11">
        <v>101</v>
      </c>
      <c r="C11">
        <v>9</v>
      </c>
      <c r="D11">
        <v>2037</v>
      </c>
      <c r="E11">
        <v>1142</v>
      </c>
      <c r="F11">
        <f t="shared" si="0"/>
        <v>152.77500000000001</v>
      </c>
      <c r="G11">
        <f t="shared" si="1"/>
        <v>122.22000000000001</v>
      </c>
      <c r="H11">
        <f t="shared" si="2"/>
        <v>122.22000000000001</v>
      </c>
      <c r="J11" s="2">
        <v>8</v>
      </c>
      <c r="K11" s="3">
        <v>126.60000000000001</v>
      </c>
      <c r="L11" s="3">
        <v>121.86</v>
      </c>
      <c r="M11">
        <f t="shared" si="3"/>
        <v>-3.7440758293838972E-2</v>
      </c>
    </row>
    <row r="12" spans="1:17">
      <c r="A12" t="s">
        <v>10</v>
      </c>
      <c r="B12">
        <v>101</v>
      </c>
      <c r="C12">
        <v>10</v>
      </c>
      <c r="D12">
        <v>2033</v>
      </c>
      <c r="E12">
        <v>1141</v>
      </c>
      <c r="F12">
        <f t="shared" si="0"/>
        <v>152.47499999999999</v>
      </c>
      <c r="G12">
        <f t="shared" si="1"/>
        <v>121.98</v>
      </c>
      <c r="H12">
        <f t="shared" si="2"/>
        <v>121.98</v>
      </c>
      <c r="J12" s="2">
        <v>9</v>
      </c>
      <c r="K12" s="3">
        <v>127.08</v>
      </c>
      <c r="L12" s="3">
        <v>122.22000000000001</v>
      </c>
      <c r="M12">
        <f t="shared" si="3"/>
        <v>-3.8243626062322789E-2</v>
      </c>
    </row>
    <row r="13" spans="1:17">
      <c r="A13" t="s">
        <v>10</v>
      </c>
      <c r="B13">
        <v>101</v>
      </c>
      <c r="C13">
        <v>11</v>
      </c>
      <c r="D13">
        <v>2032</v>
      </c>
      <c r="E13">
        <v>1140</v>
      </c>
      <c r="F13">
        <f t="shared" si="0"/>
        <v>152.4</v>
      </c>
      <c r="G13">
        <f t="shared" si="1"/>
        <v>121.92000000000002</v>
      </c>
      <c r="H13">
        <f t="shared" si="2"/>
        <v>121.92000000000002</v>
      </c>
      <c r="J13" s="2">
        <v>10</v>
      </c>
      <c r="K13" s="3">
        <v>127.2</v>
      </c>
      <c r="L13" s="3">
        <v>121.98</v>
      </c>
      <c r="M13">
        <f t="shared" si="3"/>
        <v>-4.1037735849056567E-2</v>
      </c>
    </row>
    <row r="14" spans="1:17">
      <c r="A14" t="s">
        <v>10</v>
      </c>
      <c r="B14">
        <v>101</v>
      </c>
      <c r="C14">
        <v>12</v>
      </c>
      <c r="D14">
        <v>2033</v>
      </c>
      <c r="E14">
        <v>1140</v>
      </c>
      <c r="F14">
        <f t="shared" si="0"/>
        <v>152.47499999999999</v>
      </c>
      <c r="G14">
        <f t="shared" si="1"/>
        <v>121.98</v>
      </c>
      <c r="H14">
        <f t="shared" si="2"/>
        <v>121.98</v>
      </c>
      <c r="J14" s="2">
        <v>11</v>
      </c>
      <c r="K14" s="3">
        <v>127.25999999999999</v>
      </c>
      <c r="L14" s="3">
        <v>121.92000000000002</v>
      </c>
      <c r="M14">
        <f t="shared" si="3"/>
        <v>-4.1961338991041819E-2</v>
      </c>
    </row>
    <row r="15" spans="1:17">
      <c r="A15" t="s">
        <v>10</v>
      </c>
      <c r="B15">
        <v>101</v>
      </c>
      <c r="C15">
        <v>13</v>
      </c>
      <c r="D15">
        <v>2044</v>
      </c>
      <c r="E15">
        <v>1140</v>
      </c>
      <c r="F15">
        <f t="shared" si="0"/>
        <v>153.30000000000001</v>
      </c>
      <c r="G15">
        <f t="shared" si="1"/>
        <v>122.64000000000001</v>
      </c>
      <c r="H15">
        <f t="shared" si="2"/>
        <v>122.64000000000001</v>
      </c>
      <c r="J15" s="2">
        <v>12</v>
      </c>
      <c r="K15" s="3">
        <v>127.25999999999999</v>
      </c>
      <c r="L15" s="3">
        <v>121.98</v>
      </c>
      <c r="M15">
        <f t="shared" si="3"/>
        <v>-4.1489863272041405E-2</v>
      </c>
    </row>
    <row r="16" spans="1:17">
      <c r="A16" t="s">
        <v>10</v>
      </c>
      <c r="B16">
        <v>101</v>
      </c>
      <c r="C16">
        <v>14</v>
      </c>
      <c r="D16">
        <v>2038</v>
      </c>
      <c r="E16">
        <v>1141</v>
      </c>
      <c r="F16">
        <f t="shared" si="0"/>
        <v>152.85</v>
      </c>
      <c r="G16">
        <f t="shared" si="1"/>
        <v>122.28</v>
      </c>
      <c r="H16">
        <f t="shared" si="2"/>
        <v>122.28</v>
      </c>
      <c r="J16" s="2">
        <v>13</v>
      </c>
      <c r="K16" s="3">
        <v>127.25999999999999</v>
      </c>
      <c r="L16" s="3">
        <v>122.64000000000001</v>
      </c>
      <c r="M16">
        <f t="shared" si="3"/>
        <v>-3.6303630363036077E-2</v>
      </c>
    </row>
    <row r="17" spans="1:13">
      <c r="A17" t="s">
        <v>10</v>
      </c>
      <c r="B17">
        <v>101</v>
      </c>
      <c r="C17">
        <v>15</v>
      </c>
      <c r="D17">
        <v>2035</v>
      </c>
      <c r="E17">
        <v>1141</v>
      </c>
      <c r="F17">
        <f t="shared" si="0"/>
        <v>152.625</v>
      </c>
      <c r="G17">
        <f t="shared" si="1"/>
        <v>122.10000000000001</v>
      </c>
      <c r="H17">
        <f t="shared" si="2"/>
        <v>122.10000000000001</v>
      </c>
      <c r="J17" s="2">
        <v>14</v>
      </c>
      <c r="K17" s="3">
        <v>127.2</v>
      </c>
      <c r="L17" s="3">
        <v>122.28</v>
      </c>
      <c r="M17">
        <f t="shared" si="3"/>
        <v>-3.8679245283018915E-2</v>
      </c>
    </row>
    <row r="18" spans="1:13">
      <c r="A18" t="s">
        <v>10</v>
      </c>
      <c r="B18">
        <v>101</v>
      </c>
      <c r="C18">
        <v>16</v>
      </c>
      <c r="D18">
        <v>2034</v>
      </c>
      <c r="E18">
        <v>1142</v>
      </c>
      <c r="F18">
        <f t="shared" si="0"/>
        <v>152.55000000000001</v>
      </c>
      <c r="G18">
        <f t="shared" si="1"/>
        <v>122.04000000000002</v>
      </c>
      <c r="H18">
        <f t="shared" si="2"/>
        <v>122.04000000000002</v>
      </c>
      <c r="J18" s="2">
        <v>15</v>
      </c>
      <c r="K18" s="3">
        <v>127.2</v>
      </c>
      <c r="L18" s="3">
        <v>122.10000000000001</v>
      </c>
      <c r="M18">
        <f t="shared" si="3"/>
        <v>-4.0094339622641417E-2</v>
      </c>
    </row>
    <row r="19" spans="1:13">
      <c r="A19" t="s">
        <v>10</v>
      </c>
      <c r="B19">
        <v>101</v>
      </c>
      <c r="C19">
        <v>17</v>
      </c>
      <c r="D19">
        <v>2035</v>
      </c>
      <c r="E19">
        <v>1142</v>
      </c>
      <c r="F19">
        <f t="shared" si="0"/>
        <v>152.625</v>
      </c>
      <c r="G19">
        <f t="shared" si="1"/>
        <v>122.10000000000001</v>
      </c>
      <c r="H19">
        <f t="shared" si="2"/>
        <v>122.10000000000001</v>
      </c>
      <c r="J19" s="2">
        <v>16</v>
      </c>
      <c r="K19" s="3">
        <v>127.2</v>
      </c>
      <c r="L19" s="3">
        <v>122.04000000000002</v>
      </c>
      <c r="M19">
        <f t="shared" si="3"/>
        <v>-4.0566037735848881E-2</v>
      </c>
    </row>
    <row r="20" spans="1:13">
      <c r="A20" t="s">
        <v>10</v>
      </c>
      <c r="B20">
        <v>101</v>
      </c>
      <c r="C20">
        <v>18</v>
      </c>
      <c r="D20">
        <v>2034</v>
      </c>
      <c r="E20">
        <v>1141</v>
      </c>
      <c r="F20">
        <f t="shared" si="0"/>
        <v>152.55000000000001</v>
      </c>
      <c r="G20">
        <f t="shared" si="1"/>
        <v>122.04000000000002</v>
      </c>
      <c r="H20">
        <f t="shared" si="2"/>
        <v>122.04000000000002</v>
      </c>
      <c r="J20" s="2">
        <v>17</v>
      </c>
      <c r="K20" s="3">
        <v>127.2</v>
      </c>
      <c r="L20" s="3">
        <v>122.10000000000001</v>
      </c>
      <c r="M20">
        <f t="shared" si="3"/>
        <v>-4.0094339622641417E-2</v>
      </c>
    </row>
    <row r="21" spans="1:13">
      <c r="A21" t="s">
        <v>10</v>
      </c>
      <c r="B21">
        <v>101</v>
      </c>
      <c r="C21">
        <v>19</v>
      </c>
      <c r="D21">
        <v>2034</v>
      </c>
      <c r="E21">
        <v>1141</v>
      </c>
      <c r="F21">
        <f t="shared" si="0"/>
        <v>152.55000000000001</v>
      </c>
      <c r="G21">
        <f t="shared" si="1"/>
        <v>122.04000000000002</v>
      </c>
      <c r="H21">
        <f t="shared" si="2"/>
        <v>122.04000000000002</v>
      </c>
      <c r="J21" s="2">
        <v>18</v>
      </c>
      <c r="K21" s="3">
        <v>127.14000000000001</v>
      </c>
      <c r="L21" s="3">
        <v>122.04000000000002</v>
      </c>
      <c r="M21">
        <f t="shared" si="3"/>
        <v>-4.0113260972156617E-2</v>
      </c>
    </row>
    <row r="22" spans="1:13">
      <c r="A22" t="s">
        <v>10</v>
      </c>
      <c r="B22">
        <v>101</v>
      </c>
      <c r="C22">
        <v>20</v>
      </c>
      <c r="D22">
        <v>2034</v>
      </c>
      <c r="E22">
        <v>1142</v>
      </c>
      <c r="F22">
        <f t="shared" si="0"/>
        <v>152.55000000000001</v>
      </c>
      <c r="G22">
        <f t="shared" si="1"/>
        <v>122.04000000000002</v>
      </c>
      <c r="H22">
        <f t="shared" si="2"/>
        <v>122.04000000000002</v>
      </c>
      <c r="J22" s="2">
        <v>19</v>
      </c>
      <c r="K22" s="3">
        <v>127.14000000000001</v>
      </c>
      <c r="L22" s="3">
        <v>122.04000000000002</v>
      </c>
      <c r="M22">
        <f t="shared" si="3"/>
        <v>-4.0113260972156617E-2</v>
      </c>
    </row>
    <row r="23" spans="1:13">
      <c r="A23" t="s">
        <v>10</v>
      </c>
      <c r="B23">
        <v>101</v>
      </c>
      <c r="C23">
        <v>21</v>
      </c>
      <c r="D23">
        <v>2034</v>
      </c>
      <c r="E23">
        <v>1141</v>
      </c>
      <c r="F23">
        <f t="shared" si="0"/>
        <v>152.55000000000001</v>
      </c>
      <c r="G23">
        <f t="shared" si="1"/>
        <v>122.04000000000002</v>
      </c>
      <c r="H23">
        <f t="shared" si="2"/>
        <v>122.04000000000002</v>
      </c>
      <c r="J23" s="2">
        <v>20</v>
      </c>
      <c r="K23" s="3">
        <v>127.2</v>
      </c>
      <c r="L23" s="3">
        <v>122.04000000000002</v>
      </c>
      <c r="M23">
        <f t="shared" si="3"/>
        <v>-4.0566037735848881E-2</v>
      </c>
    </row>
    <row r="24" spans="1:13">
      <c r="A24" t="s">
        <v>10</v>
      </c>
      <c r="B24">
        <v>101</v>
      </c>
      <c r="C24">
        <v>22</v>
      </c>
      <c r="D24">
        <v>2041</v>
      </c>
      <c r="E24">
        <v>1141</v>
      </c>
      <c r="F24">
        <f t="shared" si="0"/>
        <v>153.07499999999999</v>
      </c>
      <c r="G24">
        <f t="shared" si="1"/>
        <v>122.46</v>
      </c>
      <c r="H24">
        <f t="shared" si="2"/>
        <v>122.46</v>
      </c>
      <c r="J24" s="2">
        <v>21</v>
      </c>
      <c r="K24" s="3">
        <v>127.14000000000001</v>
      </c>
      <c r="L24" s="3">
        <v>122.04000000000002</v>
      </c>
      <c r="M24">
        <f t="shared" si="3"/>
        <v>-4.0113260972156617E-2</v>
      </c>
    </row>
    <row r="25" spans="1:13">
      <c r="A25" t="s">
        <v>10</v>
      </c>
      <c r="B25">
        <v>101</v>
      </c>
      <c r="C25">
        <v>23</v>
      </c>
      <c r="D25">
        <v>2039</v>
      </c>
      <c r="E25">
        <v>1141</v>
      </c>
      <c r="F25">
        <f t="shared" si="0"/>
        <v>152.92500000000001</v>
      </c>
      <c r="G25">
        <f t="shared" si="1"/>
        <v>122.34000000000002</v>
      </c>
      <c r="H25">
        <f t="shared" si="2"/>
        <v>122.34000000000002</v>
      </c>
      <c r="J25" s="2">
        <v>22</v>
      </c>
      <c r="K25" s="3">
        <v>127.2</v>
      </c>
      <c r="L25" s="3">
        <v>122.46</v>
      </c>
      <c r="M25">
        <f t="shared" si="3"/>
        <v>-3.7264150943396301E-2</v>
      </c>
    </row>
    <row r="26" spans="1:13">
      <c r="A26" t="s">
        <v>10</v>
      </c>
      <c r="B26">
        <v>101</v>
      </c>
      <c r="C26">
        <v>24</v>
      </c>
      <c r="D26">
        <v>2038</v>
      </c>
      <c r="E26">
        <v>1142</v>
      </c>
      <c r="F26">
        <f t="shared" si="0"/>
        <v>152.85</v>
      </c>
      <c r="G26">
        <f t="shared" si="1"/>
        <v>122.28</v>
      </c>
      <c r="H26">
        <f t="shared" si="2"/>
        <v>122.28</v>
      </c>
      <c r="J26" s="2">
        <v>23</v>
      </c>
      <c r="K26" s="3">
        <v>127.2</v>
      </c>
      <c r="L26" s="3">
        <v>122.34000000000002</v>
      </c>
      <c r="M26">
        <f t="shared" si="3"/>
        <v>-3.8207547169811229E-2</v>
      </c>
    </row>
    <row r="27" spans="1:13">
      <c r="A27" t="s">
        <v>10</v>
      </c>
      <c r="B27">
        <v>101</v>
      </c>
      <c r="C27">
        <v>25</v>
      </c>
      <c r="D27">
        <v>2035</v>
      </c>
      <c r="E27">
        <v>1140</v>
      </c>
      <c r="F27">
        <f t="shared" si="0"/>
        <v>152.625</v>
      </c>
      <c r="G27">
        <f t="shared" si="1"/>
        <v>122.10000000000001</v>
      </c>
      <c r="H27">
        <f t="shared" si="2"/>
        <v>122.10000000000001</v>
      </c>
      <c r="J27" s="2">
        <v>24</v>
      </c>
      <c r="K27" s="3">
        <v>127.32000000000001</v>
      </c>
      <c r="L27" s="3">
        <v>122.28</v>
      </c>
      <c r="M27">
        <f t="shared" si="3"/>
        <v>-3.9585296889726673E-2</v>
      </c>
    </row>
    <row r="28" spans="1:13">
      <c r="A28" t="s">
        <v>10</v>
      </c>
      <c r="B28">
        <v>101</v>
      </c>
      <c r="C28">
        <v>26</v>
      </c>
      <c r="D28">
        <v>2034</v>
      </c>
      <c r="E28">
        <v>1141</v>
      </c>
      <c r="F28">
        <f t="shared" si="0"/>
        <v>152.55000000000001</v>
      </c>
      <c r="G28">
        <f t="shared" si="1"/>
        <v>122.04000000000002</v>
      </c>
      <c r="H28">
        <f t="shared" si="2"/>
        <v>122.04000000000002</v>
      </c>
      <c r="J28" s="2">
        <v>25</v>
      </c>
      <c r="K28" s="3">
        <v>127.38</v>
      </c>
      <c r="L28" s="3">
        <v>122.10000000000001</v>
      </c>
      <c r="M28">
        <f t="shared" si="3"/>
        <v>-4.1450777202072464E-2</v>
      </c>
    </row>
    <row r="29" spans="1:13">
      <c r="A29" t="s">
        <v>10</v>
      </c>
      <c r="B29">
        <v>101</v>
      </c>
      <c r="C29">
        <v>27</v>
      </c>
      <c r="D29">
        <v>2035</v>
      </c>
      <c r="E29">
        <v>1140</v>
      </c>
      <c r="F29">
        <f t="shared" si="0"/>
        <v>152.625</v>
      </c>
      <c r="G29">
        <f t="shared" si="1"/>
        <v>122.10000000000001</v>
      </c>
      <c r="H29">
        <f t="shared" si="2"/>
        <v>122.10000000000001</v>
      </c>
      <c r="J29" s="2">
        <v>26</v>
      </c>
      <c r="K29" s="3">
        <v>127.5</v>
      </c>
      <c r="L29" s="3">
        <v>122.04000000000002</v>
      </c>
      <c r="M29">
        <f t="shared" si="3"/>
        <v>-4.2823529411764594E-2</v>
      </c>
    </row>
    <row r="30" spans="1:13">
      <c r="A30" t="s">
        <v>10</v>
      </c>
      <c r="B30">
        <v>101</v>
      </c>
      <c r="C30">
        <v>28</v>
      </c>
      <c r="D30">
        <v>2046</v>
      </c>
      <c r="E30">
        <v>1142</v>
      </c>
      <c r="F30">
        <f t="shared" si="0"/>
        <v>153.44999999999999</v>
      </c>
      <c r="G30">
        <f t="shared" si="1"/>
        <v>122.75999999999999</v>
      </c>
      <c r="H30">
        <f t="shared" si="2"/>
        <v>122.75999999999999</v>
      </c>
      <c r="J30" s="2">
        <v>27</v>
      </c>
      <c r="K30" s="3">
        <v>127.56</v>
      </c>
      <c r="L30" s="3">
        <v>122.10000000000001</v>
      </c>
      <c r="M30">
        <f t="shared" si="3"/>
        <v>-4.2803386641580343E-2</v>
      </c>
    </row>
    <row r="31" spans="1:13">
      <c r="A31" t="s">
        <v>10</v>
      </c>
      <c r="B31">
        <v>101</v>
      </c>
      <c r="C31">
        <v>29</v>
      </c>
      <c r="D31">
        <v>2037</v>
      </c>
      <c r="E31">
        <v>1142</v>
      </c>
      <c r="F31">
        <f t="shared" si="0"/>
        <v>152.77500000000001</v>
      </c>
      <c r="G31">
        <f t="shared" si="1"/>
        <v>122.22000000000001</v>
      </c>
      <c r="H31">
        <f t="shared" si="2"/>
        <v>122.22000000000001</v>
      </c>
      <c r="J31" s="2">
        <v>28</v>
      </c>
      <c r="K31" s="3">
        <v>127.68</v>
      </c>
      <c r="L31" s="3">
        <v>122.75999999999999</v>
      </c>
      <c r="M31">
        <f t="shared" si="3"/>
        <v>-3.8533834586466309E-2</v>
      </c>
    </row>
    <row r="32" spans="1:13">
      <c r="A32" t="s">
        <v>10</v>
      </c>
      <c r="B32">
        <v>101</v>
      </c>
      <c r="C32">
        <v>30</v>
      </c>
      <c r="D32">
        <v>2039</v>
      </c>
      <c r="E32">
        <v>1142</v>
      </c>
      <c r="F32">
        <f t="shared" si="0"/>
        <v>152.92500000000001</v>
      </c>
      <c r="G32">
        <f t="shared" si="1"/>
        <v>122.34000000000002</v>
      </c>
      <c r="H32">
        <f t="shared" si="2"/>
        <v>122.34000000000002</v>
      </c>
      <c r="J32" s="2">
        <v>29</v>
      </c>
      <c r="K32" s="3">
        <v>127.74000000000001</v>
      </c>
      <c r="L32" s="3">
        <v>122.22000000000001</v>
      </c>
      <c r="M32">
        <f t="shared" si="3"/>
        <v>-4.3212775951150695E-2</v>
      </c>
    </row>
    <row r="33" spans="1:13">
      <c r="A33" t="s">
        <v>10</v>
      </c>
      <c r="B33">
        <v>101</v>
      </c>
      <c r="C33">
        <v>31</v>
      </c>
      <c r="D33">
        <v>2014</v>
      </c>
      <c r="E33">
        <v>1142</v>
      </c>
      <c r="F33">
        <f t="shared" si="0"/>
        <v>151.05000000000001</v>
      </c>
      <c r="G33">
        <f t="shared" si="1"/>
        <v>120.84000000000002</v>
      </c>
      <c r="H33">
        <f t="shared" si="2"/>
        <v>120.84000000000002</v>
      </c>
      <c r="J33" s="2">
        <v>30</v>
      </c>
      <c r="K33" s="3">
        <v>127.92000000000002</v>
      </c>
      <c r="L33" s="3">
        <v>122.34000000000002</v>
      </c>
      <c r="M33">
        <f t="shared" si="3"/>
        <v>-4.3621013133208209E-2</v>
      </c>
    </row>
    <row r="34" spans="1:13">
      <c r="A34" t="s">
        <v>10</v>
      </c>
      <c r="B34">
        <v>101</v>
      </c>
      <c r="C34">
        <v>32</v>
      </c>
      <c r="D34">
        <v>2022</v>
      </c>
      <c r="E34">
        <v>1142</v>
      </c>
      <c r="F34">
        <f t="shared" si="0"/>
        <v>151.65</v>
      </c>
      <c r="G34">
        <f t="shared" si="1"/>
        <v>121.32000000000001</v>
      </c>
      <c r="H34">
        <f t="shared" si="2"/>
        <v>121.32000000000001</v>
      </c>
      <c r="J34" s="2">
        <v>31</v>
      </c>
      <c r="K34" s="3">
        <v>127.86</v>
      </c>
      <c r="L34" s="3">
        <v>120.84000000000002</v>
      </c>
      <c r="M34">
        <f t="shared" si="3"/>
        <v>-5.4903801032379018E-2</v>
      </c>
    </row>
    <row r="35" spans="1:13">
      <c r="A35" t="s">
        <v>10</v>
      </c>
      <c r="B35">
        <v>101</v>
      </c>
      <c r="C35">
        <v>33</v>
      </c>
      <c r="D35">
        <v>2025</v>
      </c>
      <c r="E35">
        <v>1142</v>
      </c>
      <c r="F35">
        <f t="shared" si="0"/>
        <v>151.875</v>
      </c>
      <c r="G35">
        <f t="shared" si="1"/>
        <v>121.5</v>
      </c>
      <c r="H35">
        <f t="shared" si="2"/>
        <v>121.5</v>
      </c>
      <c r="J35" s="2">
        <v>32</v>
      </c>
      <c r="K35" s="3">
        <v>128.04000000000002</v>
      </c>
      <c r="L35" s="3">
        <v>121.32000000000001</v>
      </c>
      <c r="M35">
        <f t="shared" si="3"/>
        <v>-5.2483598875351589E-2</v>
      </c>
    </row>
    <row r="36" spans="1:13">
      <c r="A36" t="s">
        <v>10</v>
      </c>
      <c r="B36">
        <v>101</v>
      </c>
      <c r="C36">
        <v>34</v>
      </c>
      <c r="D36">
        <v>2025</v>
      </c>
      <c r="E36">
        <v>1141</v>
      </c>
      <c r="F36">
        <f t="shared" si="0"/>
        <v>151.875</v>
      </c>
      <c r="G36">
        <f t="shared" si="1"/>
        <v>121.5</v>
      </c>
      <c r="H36">
        <f t="shared" si="2"/>
        <v>121.5</v>
      </c>
      <c r="J36" s="2">
        <v>33</v>
      </c>
      <c r="K36" s="3">
        <v>128.22</v>
      </c>
      <c r="L36" s="3">
        <v>121.5</v>
      </c>
      <c r="M36">
        <f t="shared" si="3"/>
        <v>-5.2409920449227876E-2</v>
      </c>
    </row>
    <row r="37" spans="1:13">
      <c r="A37" t="s">
        <v>10</v>
      </c>
      <c r="B37">
        <v>101</v>
      </c>
      <c r="C37">
        <v>35</v>
      </c>
      <c r="D37">
        <v>2027</v>
      </c>
      <c r="E37">
        <v>1141</v>
      </c>
      <c r="F37">
        <f t="shared" si="0"/>
        <v>152.02500000000001</v>
      </c>
      <c r="G37">
        <f t="shared" si="1"/>
        <v>121.62</v>
      </c>
      <c r="H37">
        <f t="shared" si="2"/>
        <v>121.62</v>
      </c>
      <c r="J37" s="2">
        <v>34</v>
      </c>
      <c r="K37" s="3">
        <v>128.28</v>
      </c>
      <c r="L37" s="3">
        <v>121.5</v>
      </c>
      <c r="M37">
        <f t="shared" si="3"/>
        <v>-5.2853133769878435E-2</v>
      </c>
    </row>
    <row r="38" spans="1:13">
      <c r="A38" t="s">
        <v>10</v>
      </c>
      <c r="B38">
        <v>101</v>
      </c>
      <c r="C38">
        <v>36</v>
      </c>
      <c r="D38">
        <v>2039</v>
      </c>
      <c r="E38">
        <v>1141</v>
      </c>
      <c r="F38">
        <f t="shared" si="0"/>
        <v>152.92500000000001</v>
      </c>
      <c r="G38">
        <f t="shared" si="1"/>
        <v>122.34000000000002</v>
      </c>
      <c r="H38">
        <f t="shared" si="2"/>
        <v>122.34000000000002</v>
      </c>
      <c r="J38" s="2">
        <v>35</v>
      </c>
      <c r="K38" s="3">
        <v>128.34</v>
      </c>
      <c r="L38" s="3">
        <v>121.62</v>
      </c>
      <c r="M38">
        <f t="shared" si="3"/>
        <v>-5.2360916316035566E-2</v>
      </c>
    </row>
    <row r="39" spans="1:13">
      <c r="A39" t="s">
        <v>10</v>
      </c>
      <c r="B39">
        <v>101</v>
      </c>
      <c r="C39">
        <v>37</v>
      </c>
      <c r="D39">
        <v>2041</v>
      </c>
      <c r="E39">
        <v>1141</v>
      </c>
      <c r="F39">
        <f t="shared" si="0"/>
        <v>153.07499999999999</v>
      </c>
      <c r="G39">
        <f t="shared" si="1"/>
        <v>122.46</v>
      </c>
      <c r="H39">
        <f t="shared" si="2"/>
        <v>122.46</v>
      </c>
      <c r="J39" s="2">
        <v>36</v>
      </c>
      <c r="K39" s="3">
        <v>124.2</v>
      </c>
      <c r="L39" s="3">
        <v>122.34000000000002</v>
      </c>
      <c r="M39">
        <f t="shared" si="3"/>
        <v>-1.4975845410627908E-2</v>
      </c>
    </row>
    <row r="40" spans="1:13">
      <c r="A40" t="s">
        <v>10</v>
      </c>
      <c r="B40">
        <v>101</v>
      </c>
      <c r="C40">
        <v>38</v>
      </c>
      <c r="D40">
        <v>2033</v>
      </c>
      <c r="E40">
        <v>1142</v>
      </c>
      <c r="F40">
        <f t="shared" si="0"/>
        <v>152.47499999999999</v>
      </c>
      <c r="G40">
        <f t="shared" si="1"/>
        <v>121.98</v>
      </c>
      <c r="H40">
        <f t="shared" si="2"/>
        <v>121.98</v>
      </c>
      <c r="J40" s="2">
        <v>37</v>
      </c>
      <c r="K40" s="3">
        <v>125.82000000000001</v>
      </c>
      <c r="L40" s="3">
        <v>122.46</v>
      </c>
      <c r="M40">
        <f t="shared" si="3"/>
        <v>-2.6704816404387377E-2</v>
      </c>
    </row>
    <row r="41" spans="1:13">
      <c r="A41" t="s">
        <v>10</v>
      </c>
      <c r="B41">
        <v>101</v>
      </c>
      <c r="C41">
        <v>39</v>
      </c>
      <c r="D41">
        <v>2031</v>
      </c>
      <c r="E41">
        <v>1142</v>
      </c>
      <c r="F41">
        <f t="shared" si="0"/>
        <v>152.32499999999999</v>
      </c>
      <c r="G41">
        <f t="shared" si="1"/>
        <v>121.86</v>
      </c>
      <c r="H41">
        <f t="shared" si="2"/>
        <v>121.86</v>
      </c>
      <c r="J41" s="2">
        <v>38</v>
      </c>
      <c r="K41" s="3">
        <v>127.56</v>
      </c>
      <c r="L41" s="3">
        <v>121.98</v>
      </c>
      <c r="M41">
        <f t="shared" si="3"/>
        <v>-4.3744120413922838E-2</v>
      </c>
    </row>
    <row r="42" spans="1:13">
      <c r="A42" t="s">
        <v>10</v>
      </c>
      <c r="B42">
        <v>101</v>
      </c>
      <c r="C42">
        <v>40</v>
      </c>
      <c r="D42">
        <v>2032</v>
      </c>
      <c r="E42">
        <v>1141</v>
      </c>
      <c r="F42">
        <f t="shared" si="0"/>
        <v>152.4</v>
      </c>
      <c r="G42">
        <f t="shared" si="1"/>
        <v>121.92000000000002</v>
      </c>
      <c r="H42">
        <f t="shared" si="2"/>
        <v>121.92000000000002</v>
      </c>
      <c r="J42" s="2">
        <v>39</v>
      </c>
      <c r="K42" s="3">
        <v>128.22</v>
      </c>
      <c r="L42" s="3">
        <v>121.86</v>
      </c>
      <c r="M42">
        <f t="shared" si="3"/>
        <v>-4.9602246139447859E-2</v>
      </c>
    </row>
    <row r="43" spans="1:13">
      <c r="A43" t="s">
        <v>10</v>
      </c>
      <c r="B43">
        <v>101</v>
      </c>
      <c r="C43">
        <v>41</v>
      </c>
      <c r="D43">
        <v>2033</v>
      </c>
      <c r="E43">
        <v>1141</v>
      </c>
      <c r="F43">
        <f t="shared" si="0"/>
        <v>152.47499999999999</v>
      </c>
      <c r="G43">
        <f t="shared" si="1"/>
        <v>121.98</v>
      </c>
      <c r="H43">
        <f t="shared" si="2"/>
        <v>121.98</v>
      </c>
      <c r="J43" s="2">
        <v>40</v>
      </c>
      <c r="K43" s="3">
        <v>127.62</v>
      </c>
      <c r="L43" s="3">
        <v>121.92000000000002</v>
      </c>
      <c r="M43">
        <f t="shared" si="3"/>
        <v>-4.4663845792195511E-2</v>
      </c>
    </row>
    <row r="44" spans="1:13">
      <c r="A44" t="s">
        <v>10</v>
      </c>
      <c r="B44">
        <v>101</v>
      </c>
      <c r="C44">
        <v>42</v>
      </c>
      <c r="D44">
        <v>2034</v>
      </c>
      <c r="E44">
        <v>1141</v>
      </c>
      <c r="F44">
        <f t="shared" si="0"/>
        <v>152.55000000000001</v>
      </c>
      <c r="G44">
        <f t="shared" si="1"/>
        <v>122.04000000000002</v>
      </c>
      <c r="H44">
        <f t="shared" si="2"/>
        <v>122.04000000000002</v>
      </c>
      <c r="J44" s="2">
        <v>41</v>
      </c>
      <c r="K44" s="3">
        <v>127.68</v>
      </c>
      <c r="L44" s="3">
        <v>121.98</v>
      </c>
      <c r="M44">
        <f t="shared" si="3"/>
        <v>-4.4642857142857206E-2</v>
      </c>
    </row>
    <row r="45" spans="1:13">
      <c r="A45" t="s">
        <v>10</v>
      </c>
      <c r="B45">
        <v>101</v>
      </c>
      <c r="C45">
        <v>43</v>
      </c>
      <c r="D45">
        <v>2034</v>
      </c>
      <c r="E45">
        <v>1142</v>
      </c>
      <c r="F45">
        <f t="shared" si="0"/>
        <v>152.55000000000001</v>
      </c>
      <c r="G45">
        <f t="shared" si="1"/>
        <v>122.04000000000002</v>
      </c>
      <c r="H45">
        <f t="shared" si="2"/>
        <v>122.04000000000002</v>
      </c>
      <c r="J45" s="2">
        <v>42</v>
      </c>
      <c r="K45" s="3">
        <v>127.68</v>
      </c>
      <c r="L45" s="3">
        <v>122.04000000000002</v>
      </c>
      <c r="M45">
        <f t="shared" si="3"/>
        <v>-4.4172932330826975E-2</v>
      </c>
    </row>
    <row r="46" spans="1:13">
      <c r="A46" t="s">
        <v>10</v>
      </c>
      <c r="B46">
        <v>101</v>
      </c>
      <c r="C46">
        <v>44</v>
      </c>
      <c r="D46">
        <v>2035</v>
      </c>
      <c r="E46">
        <v>1141</v>
      </c>
      <c r="F46">
        <f t="shared" si="0"/>
        <v>152.625</v>
      </c>
      <c r="G46">
        <f t="shared" si="1"/>
        <v>122.10000000000001</v>
      </c>
      <c r="H46">
        <f t="shared" si="2"/>
        <v>122.10000000000001</v>
      </c>
      <c r="J46" s="2">
        <v>43</v>
      </c>
      <c r="K46" s="3">
        <v>127.68</v>
      </c>
      <c r="L46" s="3">
        <v>122.04000000000002</v>
      </c>
      <c r="M46">
        <f t="shared" si="3"/>
        <v>-4.4172932330826975E-2</v>
      </c>
    </row>
    <row r="47" spans="1:13">
      <c r="A47" t="s">
        <v>10</v>
      </c>
      <c r="B47">
        <v>101</v>
      </c>
      <c r="C47">
        <v>45</v>
      </c>
      <c r="D47">
        <v>2035</v>
      </c>
      <c r="E47">
        <v>1141</v>
      </c>
      <c r="F47">
        <f t="shared" si="0"/>
        <v>152.625</v>
      </c>
      <c r="G47">
        <f t="shared" si="1"/>
        <v>122.10000000000001</v>
      </c>
      <c r="H47">
        <f t="shared" si="2"/>
        <v>122.10000000000001</v>
      </c>
      <c r="J47" s="2">
        <v>44</v>
      </c>
      <c r="K47" s="3">
        <v>127.62</v>
      </c>
      <c r="L47" s="3">
        <v>122.10000000000001</v>
      </c>
      <c r="M47">
        <f t="shared" si="3"/>
        <v>-4.3253408556652495E-2</v>
      </c>
    </row>
    <row r="48" spans="1:13">
      <c r="A48" t="s">
        <v>10</v>
      </c>
      <c r="B48">
        <v>101</v>
      </c>
      <c r="C48">
        <v>46</v>
      </c>
      <c r="D48">
        <v>2035</v>
      </c>
      <c r="E48">
        <v>1141</v>
      </c>
      <c r="F48">
        <f t="shared" si="0"/>
        <v>152.625</v>
      </c>
      <c r="G48">
        <f t="shared" si="1"/>
        <v>122.10000000000001</v>
      </c>
      <c r="H48">
        <f t="shared" si="2"/>
        <v>122.10000000000001</v>
      </c>
      <c r="J48" s="2">
        <v>45</v>
      </c>
      <c r="K48" s="3">
        <v>127.56</v>
      </c>
      <c r="L48" s="3">
        <v>122.10000000000001</v>
      </c>
      <c r="M48">
        <f t="shared" si="3"/>
        <v>-4.2803386641580343E-2</v>
      </c>
    </row>
    <row r="49" spans="1:13">
      <c r="A49" t="s">
        <v>10</v>
      </c>
      <c r="B49">
        <v>101</v>
      </c>
      <c r="C49">
        <v>47</v>
      </c>
      <c r="D49">
        <v>2043</v>
      </c>
      <c r="E49">
        <v>1141</v>
      </c>
      <c r="F49">
        <f t="shared" si="0"/>
        <v>153.22499999999999</v>
      </c>
      <c r="G49">
        <f t="shared" si="1"/>
        <v>122.58</v>
      </c>
      <c r="H49">
        <f t="shared" si="2"/>
        <v>122.58</v>
      </c>
      <c r="J49" s="2">
        <v>46</v>
      </c>
      <c r="K49" s="3">
        <v>127.32000000000001</v>
      </c>
      <c r="L49" s="3">
        <v>122.10000000000001</v>
      </c>
      <c r="M49">
        <f t="shared" si="3"/>
        <v>-4.0999057492931201E-2</v>
      </c>
    </row>
    <row r="50" spans="1:13">
      <c r="A50" t="s">
        <v>10</v>
      </c>
      <c r="B50">
        <v>101</v>
      </c>
      <c r="C50">
        <v>48</v>
      </c>
      <c r="D50">
        <v>2047</v>
      </c>
      <c r="E50">
        <v>1141</v>
      </c>
      <c r="F50">
        <f t="shared" si="0"/>
        <v>153.52500000000001</v>
      </c>
      <c r="G50">
        <f t="shared" si="1"/>
        <v>122.82000000000001</v>
      </c>
      <c r="H50">
        <f t="shared" si="2"/>
        <v>122.82000000000001</v>
      </c>
      <c r="J50" s="2">
        <v>47</v>
      </c>
      <c r="K50" s="3">
        <v>127.5</v>
      </c>
      <c r="L50" s="3">
        <v>122.58</v>
      </c>
      <c r="M50">
        <f t="shared" si="3"/>
        <v>-3.8588235294117701E-2</v>
      </c>
    </row>
    <row r="51" spans="1:13">
      <c r="A51" t="s">
        <v>10</v>
      </c>
      <c r="B51">
        <v>101</v>
      </c>
      <c r="C51">
        <v>49</v>
      </c>
      <c r="D51">
        <v>2048</v>
      </c>
      <c r="E51">
        <v>1140</v>
      </c>
      <c r="F51">
        <f t="shared" si="0"/>
        <v>153.6</v>
      </c>
      <c r="G51">
        <f t="shared" si="1"/>
        <v>122.88</v>
      </c>
      <c r="H51">
        <f t="shared" si="2"/>
        <v>122.88</v>
      </c>
      <c r="J51" s="2">
        <v>48</v>
      </c>
      <c r="K51" s="3">
        <v>127.5</v>
      </c>
      <c r="L51" s="3">
        <v>122.82000000000001</v>
      </c>
      <c r="M51">
        <f t="shared" si="3"/>
        <v>-3.6705882352941144E-2</v>
      </c>
    </row>
    <row r="52" spans="1:13">
      <c r="A52" t="s">
        <v>10</v>
      </c>
      <c r="B52">
        <v>101</v>
      </c>
      <c r="C52">
        <v>50</v>
      </c>
      <c r="D52">
        <v>2039</v>
      </c>
      <c r="E52">
        <v>1141</v>
      </c>
      <c r="F52">
        <f t="shared" si="0"/>
        <v>152.92500000000001</v>
      </c>
      <c r="G52">
        <f t="shared" si="1"/>
        <v>122.34000000000002</v>
      </c>
      <c r="H52">
        <f t="shared" si="2"/>
        <v>122.34000000000002</v>
      </c>
      <c r="J52" s="2">
        <v>49</v>
      </c>
      <c r="K52" s="3">
        <v>127.5</v>
      </c>
      <c r="L52" s="3">
        <v>122.88</v>
      </c>
      <c r="M52">
        <f t="shared" si="3"/>
        <v>-3.6235294117647143E-2</v>
      </c>
    </row>
    <row r="53" spans="1:13">
      <c r="A53" t="s">
        <v>10</v>
      </c>
      <c r="B53">
        <v>101</v>
      </c>
      <c r="C53">
        <v>51</v>
      </c>
      <c r="D53">
        <v>2037</v>
      </c>
      <c r="E53">
        <v>1141</v>
      </c>
      <c r="F53">
        <f t="shared" si="0"/>
        <v>152.77500000000001</v>
      </c>
      <c r="G53">
        <f t="shared" si="1"/>
        <v>122.22000000000001</v>
      </c>
      <c r="H53">
        <f t="shared" si="2"/>
        <v>122.22000000000001</v>
      </c>
      <c r="J53" s="2">
        <v>50</v>
      </c>
      <c r="K53" s="3">
        <v>127.44000000000001</v>
      </c>
      <c r="L53" s="3">
        <v>122.34000000000002</v>
      </c>
      <c r="M53">
        <f t="shared" si="3"/>
        <v>-4.0018832391713666E-2</v>
      </c>
    </row>
    <row r="54" spans="1:13">
      <c r="A54" t="s">
        <v>10</v>
      </c>
      <c r="B54">
        <v>101</v>
      </c>
      <c r="C54">
        <v>52</v>
      </c>
      <c r="D54">
        <v>2036</v>
      </c>
      <c r="E54">
        <v>1141</v>
      </c>
      <c r="F54">
        <f t="shared" si="0"/>
        <v>152.69999999999999</v>
      </c>
      <c r="G54">
        <f t="shared" si="1"/>
        <v>122.16</v>
      </c>
      <c r="H54">
        <f t="shared" si="2"/>
        <v>122.16</v>
      </c>
      <c r="J54" s="2">
        <v>51</v>
      </c>
      <c r="K54" s="3">
        <v>127.38</v>
      </c>
      <c r="L54" s="3">
        <v>122.22000000000001</v>
      </c>
      <c r="M54">
        <f t="shared" si="3"/>
        <v>-4.0508714083843489E-2</v>
      </c>
    </row>
    <row r="55" spans="1:13">
      <c r="A55" t="s">
        <v>10</v>
      </c>
      <c r="B55">
        <v>101</v>
      </c>
      <c r="C55">
        <v>53</v>
      </c>
      <c r="D55">
        <v>2036</v>
      </c>
      <c r="E55">
        <v>1140</v>
      </c>
      <c r="F55">
        <f t="shared" si="0"/>
        <v>152.69999999999999</v>
      </c>
      <c r="G55">
        <f t="shared" si="1"/>
        <v>122.16</v>
      </c>
      <c r="H55">
        <f t="shared" si="2"/>
        <v>122.16</v>
      </c>
      <c r="J55" s="2">
        <v>52</v>
      </c>
      <c r="K55" s="3">
        <v>127.44000000000001</v>
      </c>
      <c r="L55" s="3">
        <v>122.16</v>
      </c>
      <c r="M55">
        <f t="shared" si="3"/>
        <v>-4.143126177024492E-2</v>
      </c>
    </row>
    <row r="56" spans="1:13">
      <c r="A56" t="s">
        <v>10</v>
      </c>
      <c r="B56">
        <v>101</v>
      </c>
      <c r="C56">
        <v>54</v>
      </c>
      <c r="D56">
        <v>2043</v>
      </c>
      <c r="E56">
        <v>1141</v>
      </c>
      <c r="F56">
        <f t="shared" si="0"/>
        <v>153.22499999999999</v>
      </c>
      <c r="G56">
        <f t="shared" si="1"/>
        <v>122.58</v>
      </c>
      <c r="H56">
        <f t="shared" si="2"/>
        <v>122.58</v>
      </c>
      <c r="J56" s="2">
        <v>53</v>
      </c>
      <c r="K56" s="3">
        <v>127.5</v>
      </c>
      <c r="L56" s="3">
        <v>122.16</v>
      </c>
      <c r="M56">
        <f t="shared" si="3"/>
        <v>-4.1882352941176482E-2</v>
      </c>
    </row>
    <row r="57" spans="1:13">
      <c r="A57" t="s">
        <v>10</v>
      </c>
      <c r="B57">
        <v>101</v>
      </c>
      <c r="C57">
        <v>55</v>
      </c>
      <c r="D57">
        <v>2038</v>
      </c>
      <c r="E57">
        <v>1140</v>
      </c>
      <c r="F57">
        <f t="shared" si="0"/>
        <v>152.85</v>
      </c>
      <c r="G57">
        <f t="shared" si="1"/>
        <v>122.28</v>
      </c>
      <c r="H57">
        <f t="shared" si="2"/>
        <v>122.28</v>
      </c>
      <c r="J57" s="2">
        <v>54</v>
      </c>
      <c r="K57" s="3">
        <v>127.56</v>
      </c>
      <c r="L57" s="3">
        <v>122.58</v>
      </c>
      <c r="M57">
        <f t="shared" si="3"/>
        <v>-3.9040451552210809E-2</v>
      </c>
    </row>
    <row r="58" spans="1:13">
      <c r="A58" t="s">
        <v>10</v>
      </c>
      <c r="B58">
        <v>101</v>
      </c>
      <c r="C58">
        <v>56</v>
      </c>
      <c r="D58">
        <v>2036</v>
      </c>
      <c r="E58">
        <v>1141</v>
      </c>
      <c r="F58">
        <f t="shared" si="0"/>
        <v>152.69999999999999</v>
      </c>
      <c r="G58">
        <f t="shared" si="1"/>
        <v>122.16</v>
      </c>
      <c r="H58">
        <f t="shared" si="2"/>
        <v>122.16</v>
      </c>
      <c r="J58" s="2">
        <v>55</v>
      </c>
      <c r="K58" s="3">
        <v>127.74000000000001</v>
      </c>
      <c r="L58" s="3">
        <v>122.28</v>
      </c>
      <c r="M58">
        <f t="shared" si="3"/>
        <v>-4.2743071864725257E-2</v>
      </c>
    </row>
    <row r="59" spans="1:13">
      <c r="A59" t="s">
        <v>10</v>
      </c>
      <c r="B59">
        <v>101</v>
      </c>
      <c r="C59">
        <v>57</v>
      </c>
      <c r="D59">
        <v>2036</v>
      </c>
      <c r="E59">
        <v>1141</v>
      </c>
      <c r="F59">
        <f t="shared" si="0"/>
        <v>152.69999999999999</v>
      </c>
      <c r="G59">
        <f t="shared" si="1"/>
        <v>122.16</v>
      </c>
      <c r="H59">
        <f t="shared" si="2"/>
        <v>122.16</v>
      </c>
      <c r="J59" s="2">
        <v>56</v>
      </c>
      <c r="K59" s="3">
        <v>127.80000000000001</v>
      </c>
      <c r="L59" s="3">
        <v>122.16</v>
      </c>
      <c r="M59">
        <f t="shared" si="3"/>
        <v>-4.4131455399061159E-2</v>
      </c>
    </row>
    <row r="60" spans="1:13">
      <c r="A60" t="s">
        <v>10</v>
      </c>
      <c r="B60">
        <v>101</v>
      </c>
      <c r="C60">
        <v>58</v>
      </c>
      <c r="D60">
        <v>2031</v>
      </c>
      <c r="E60">
        <v>1141</v>
      </c>
      <c r="F60">
        <f t="shared" si="0"/>
        <v>152.32499999999999</v>
      </c>
      <c r="G60">
        <f t="shared" si="1"/>
        <v>121.86</v>
      </c>
      <c r="H60">
        <f t="shared" si="2"/>
        <v>121.86</v>
      </c>
      <c r="J60" s="2">
        <v>57</v>
      </c>
      <c r="K60" s="3">
        <v>127.86</v>
      </c>
      <c r="L60" s="3">
        <v>122.16</v>
      </c>
      <c r="M60">
        <f t="shared" si="3"/>
        <v>-4.4580009385265185E-2</v>
      </c>
    </row>
    <row r="61" spans="1:13">
      <c r="A61" t="s">
        <v>10</v>
      </c>
      <c r="B61">
        <v>101</v>
      </c>
      <c r="C61">
        <v>59</v>
      </c>
      <c r="D61">
        <v>2017</v>
      </c>
      <c r="E61">
        <v>1141</v>
      </c>
      <c r="F61">
        <f t="shared" si="0"/>
        <v>151.27500000000001</v>
      </c>
      <c r="G61">
        <f t="shared" si="1"/>
        <v>121.02000000000001</v>
      </c>
      <c r="H61">
        <f t="shared" si="2"/>
        <v>121.02000000000001</v>
      </c>
      <c r="J61" s="2">
        <v>58</v>
      </c>
      <c r="K61" s="3">
        <v>127.86</v>
      </c>
      <c r="L61" s="3">
        <v>121.86</v>
      </c>
      <c r="M61">
        <f t="shared" si="3"/>
        <v>-4.6926325668700142E-2</v>
      </c>
    </row>
    <row r="62" spans="1:13">
      <c r="A62" t="s">
        <v>10</v>
      </c>
      <c r="B62">
        <v>101</v>
      </c>
      <c r="C62">
        <v>60</v>
      </c>
      <c r="D62">
        <v>2022</v>
      </c>
      <c r="E62">
        <v>1141</v>
      </c>
      <c r="F62">
        <f t="shared" si="0"/>
        <v>151.65</v>
      </c>
      <c r="G62">
        <f t="shared" si="1"/>
        <v>121.32000000000001</v>
      </c>
      <c r="H62">
        <f t="shared" si="2"/>
        <v>121.32000000000001</v>
      </c>
      <c r="J62" s="2">
        <v>59</v>
      </c>
      <c r="K62" s="3">
        <v>127.98</v>
      </c>
      <c r="L62" s="3">
        <v>121.02000000000001</v>
      </c>
      <c r="M62">
        <f t="shared" si="3"/>
        <v>-5.4383497421472082E-2</v>
      </c>
    </row>
    <row r="63" spans="1:13">
      <c r="A63" t="s">
        <v>10</v>
      </c>
      <c r="B63">
        <v>101</v>
      </c>
      <c r="C63">
        <v>61</v>
      </c>
      <c r="D63">
        <v>2036</v>
      </c>
      <c r="E63">
        <v>1142</v>
      </c>
      <c r="F63">
        <f t="shared" si="0"/>
        <v>152.69999999999999</v>
      </c>
      <c r="G63">
        <f t="shared" si="1"/>
        <v>122.16</v>
      </c>
      <c r="H63">
        <f t="shared" si="2"/>
        <v>122.16</v>
      </c>
      <c r="J63" s="2">
        <v>60</v>
      </c>
      <c r="K63" s="3">
        <v>127.92000000000002</v>
      </c>
      <c r="L63" s="3">
        <v>121.32000000000001</v>
      </c>
      <c r="M63">
        <f t="shared" si="3"/>
        <v>-5.1594746716697948E-2</v>
      </c>
    </row>
    <row r="64" spans="1:13">
      <c r="A64" t="s">
        <v>10</v>
      </c>
      <c r="B64">
        <v>101</v>
      </c>
      <c r="C64">
        <v>62</v>
      </c>
      <c r="D64">
        <v>2036</v>
      </c>
      <c r="E64">
        <v>1141</v>
      </c>
      <c r="F64">
        <f t="shared" si="0"/>
        <v>152.69999999999999</v>
      </c>
      <c r="G64">
        <f t="shared" si="1"/>
        <v>122.16</v>
      </c>
      <c r="H64">
        <f t="shared" si="2"/>
        <v>122.16</v>
      </c>
      <c r="J64" s="2">
        <v>61</v>
      </c>
      <c r="K64" s="3">
        <v>127.98</v>
      </c>
      <c r="L64" s="3">
        <v>122.16</v>
      </c>
      <c r="M64">
        <f t="shared" si="3"/>
        <v>-4.5475855602437942E-2</v>
      </c>
    </row>
    <row r="65" spans="1:13">
      <c r="A65" t="s">
        <v>10</v>
      </c>
      <c r="B65">
        <v>101</v>
      </c>
      <c r="C65">
        <v>63</v>
      </c>
      <c r="D65">
        <v>2034</v>
      </c>
      <c r="E65">
        <v>1141</v>
      </c>
      <c r="F65">
        <f t="shared" si="0"/>
        <v>152.55000000000001</v>
      </c>
      <c r="G65">
        <f t="shared" si="1"/>
        <v>122.04000000000002</v>
      </c>
      <c r="H65">
        <f t="shared" si="2"/>
        <v>122.04000000000002</v>
      </c>
      <c r="J65" s="2">
        <v>62</v>
      </c>
      <c r="K65" s="3">
        <v>127.92000000000002</v>
      </c>
      <c r="L65" s="3">
        <v>122.16</v>
      </c>
      <c r="M65">
        <f t="shared" si="3"/>
        <v>-4.5028142589118358E-2</v>
      </c>
    </row>
    <row r="66" spans="1:13">
      <c r="A66" t="s">
        <v>10</v>
      </c>
      <c r="B66">
        <v>101</v>
      </c>
      <c r="C66">
        <v>64</v>
      </c>
      <c r="D66">
        <v>2034</v>
      </c>
      <c r="E66">
        <v>1142</v>
      </c>
      <c r="F66">
        <f t="shared" si="0"/>
        <v>152.55000000000001</v>
      </c>
      <c r="G66">
        <f t="shared" si="1"/>
        <v>122.04000000000002</v>
      </c>
      <c r="H66">
        <f t="shared" si="2"/>
        <v>122.04000000000002</v>
      </c>
      <c r="J66" s="2">
        <v>63</v>
      </c>
      <c r="K66" s="3">
        <v>128.04000000000002</v>
      </c>
      <c r="L66" s="3">
        <v>122.04000000000002</v>
      </c>
      <c r="M66">
        <f t="shared" si="3"/>
        <v>-4.6860356138706649E-2</v>
      </c>
    </row>
    <row r="67" spans="1:13">
      <c r="A67" t="s">
        <v>10</v>
      </c>
      <c r="B67">
        <v>101</v>
      </c>
      <c r="C67">
        <v>65</v>
      </c>
      <c r="D67">
        <v>2035</v>
      </c>
      <c r="E67">
        <v>1141</v>
      </c>
      <c r="F67">
        <f t="shared" ref="F67:F127" si="4">(D67*0.75)/10</f>
        <v>152.625</v>
      </c>
      <c r="G67">
        <f t="shared" ref="G67:G127" si="5">F67*0.8</f>
        <v>122.10000000000001</v>
      </c>
      <c r="H67">
        <f t="shared" ref="H67:H127" si="6">G67</f>
        <v>122.10000000000001</v>
      </c>
      <c r="J67" s="2">
        <v>64</v>
      </c>
      <c r="K67" s="3">
        <v>128.16</v>
      </c>
      <c r="L67" s="3">
        <v>122.04000000000002</v>
      </c>
      <c r="M67">
        <f t="shared" si="3"/>
        <v>-4.7752808988763884E-2</v>
      </c>
    </row>
    <row r="68" spans="1:13">
      <c r="A68" t="s">
        <v>10</v>
      </c>
      <c r="B68">
        <v>101</v>
      </c>
      <c r="C68">
        <v>66</v>
      </c>
      <c r="D68">
        <v>2036</v>
      </c>
      <c r="E68">
        <v>1142</v>
      </c>
      <c r="F68">
        <f t="shared" si="4"/>
        <v>152.69999999999999</v>
      </c>
      <c r="G68">
        <f t="shared" si="5"/>
        <v>122.16</v>
      </c>
      <c r="H68">
        <f t="shared" si="6"/>
        <v>122.16</v>
      </c>
      <c r="J68" s="2">
        <v>65</v>
      </c>
      <c r="K68" s="3">
        <v>128.28</v>
      </c>
      <c r="L68" s="3">
        <v>122.10000000000001</v>
      </c>
      <c r="M68">
        <f t="shared" ref="M68:M103" si="7">(L68/K68)-1</f>
        <v>-4.8175865294667886E-2</v>
      </c>
    </row>
    <row r="69" spans="1:13">
      <c r="A69" t="s">
        <v>10</v>
      </c>
      <c r="B69">
        <v>101</v>
      </c>
      <c r="C69">
        <v>67</v>
      </c>
      <c r="D69">
        <v>2036</v>
      </c>
      <c r="E69">
        <v>1141</v>
      </c>
      <c r="F69">
        <f t="shared" si="4"/>
        <v>152.69999999999999</v>
      </c>
      <c r="G69">
        <f t="shared" si="5"/>
        <v>122.16</v>
      </c>
      <c r="H69">
        <f t="shared" si="6"/>
        <v>122.16</v>
      </c>
      <c r="J69" s="2">
        <v>66</v>
      </c>
      <c r="K69" s="3">
        <v>128.52000000000001</v>
      </c>
      <c r="L69" s="3">
        <v>122.16</v>
      </c>
      <c r="M69">
        <f t="shared" si="7"/>
        <v>-4.9486461251167291E-2</v>
      </c>
    </row>
    <row r="70" spans="1:13">
      <c r="A70" t="s">
        <v>10</v>
      </c>
      <c r="B70">
        <v>101</v>
      </c>
      <c r="C70">
        <v>68</v>
      </c>
      <c r="D70">
        <v>2035</v>
      </c>
      <c r="E70">
        <v>1142</v>
      </c>
      <c r="F70">
        <f t="shared" si="4"/>
        <v>152.625</v>
      </c>
      <c r="G70">
        <f t="shared" si="5"/>
        <v>122.10000000000001</v>
      </c>
      <c r="H70">
        <f t="shared" si="6"/>
        <v>122.10000000000001</v>
      </c>
      <c r="J70" s="2">
        <v>67</v>
      </c>
      <c r="K70" s="3">
        <v>128.58000000000001</v>
      </c>
      <c r="L70" s="3">
        <v>122.16</v>
      </c>
      <c r="M70">
        <f t="shared" si="7"/>
        <v>-4.9930004666355665E-2</v>
      </c>
    </row>
    <row r="71" spans="1:13">
      <c r="A71" t="s">
        <v>10</v>
      </c>
      <c r="B71">
        <v>101</v>
      </c>
      <c r="C71">
        <v>69</v>
      </c>
      <c r="D71">
        <v>2035</v>
      </c>
      <c r="E71">
        <v>1141</v>
      </c>
      <c r="F71">
        <f t="shared" si="4"/>
        <v>152.625</v>
      </c>
      <c r="G71">
        <f t="shared" si="5"/>
        <v>122.10000000000001</v>
      </c>
      <c r="H71">
        <f t="shared" si="6"/>
        <v>122.10000000000001</v>
      </c>
      <c r="J71" s="2">
        <v>68</v>
      </c>
      <c r="K71" s="3">
        <v>128.76</v>
      </c>
      <c r="L71" s="3">
        <v>122.10000000000001</v>
      </c>
      <c r="M71">
        <f t="shared" si="7"/>
        <v>-5.1724137931034364E-2</v>
      </c>
    </row>
    <row r="72" spans="1:13">
      <c r="A72" t="s">
        <v>10</v>
      </c>
      <c r="B72">
        <v>101</v>
      </c>
      <c r="C72">
        <v>70</v>
      </c>
      <c r="D72">
        <v>2034</v>
      </c>
      <c r="E72">
        <v>1141</v>
      </c>
      <c r="F72">
        <f t="shared" si="4"/>
        <v>152.55000000000001</v>
      </c>
      <c r="G72">
        <f t="shared" si="5"/>
        <v>122.04000000000002</v>
      </c>
      <c r="H72">
        <f t="shared" si="6"/>
        <v>122.04000000000002</v>
      </c>
      <c r="J72" s="2">
        <v>69</v>
      </c>
      <c r="K72" s="3">
        <v>128.82000000000002</v>
      </c>
      <c r="L72" s="3">
        <v>122.10000000000001</v>
      </c>
      <c r="M72">
        <f t="shared" si="7"/>
        <v>-5.2165812761993613E-2</v>
      </c>
    </row>
    <row r="73" spans="1:13">
      <c r="A73" t="s">
        <v>10</v>
      </c>
      <c r="B73">
        <v>101</v>
      </c>
      <c r="C73">
        <v>71</v>
      </c>
      <c r="D73">
        <v>2034</v>
      </c>
      <c r="E73">
        <v>1141</v>
      </c>
      <c r="F73">
        <f t="shared" si="4"/>
        <v>152.55000000000001</v>
      </c>
      <c r="G73">
        <f t="shared" si="5"/>
        <v>122.04000000000002</v>
      </c>
      <c r="H73">
        <f t="shared" si="6"/>
        <v>122.04000000000002</v>
      </c>
      <c r="J73" s="2">
        <v>70</v>
      </c>
      <c r="K73" s="3">
        <v>124.32000000000001</v>
      </c>
      <c r="L73" s="3">
        <v>122.04000000000002</v>
      </c>
      <c r="M73">
        <f t="shared" si="7"/>
        <v>-1.8339768339768248E-2</v>
      </c>
    </row>
    <row r="74" spans="1:13">
      <c r="A74" t="s">
        <v>10</v>
      </c>
      <c r="B74">
        <v>101</v>
      </c>
      <c r="C74">
        <v>72</v>
      </c>
      <c r="D74">
        <v>2034</v>
      </c>
      <c r="E74">
        <v>1141</v>
      </c>
      <c r="F74">
        <f t="shared" si="4"/>
        <v>152.55000000000001</v>
      </c>
      <c r="G74">
        <f t="shared" si="5"/>
        <v>122.04000000000002</v>
      </c>
      <c r="H74">
        <f t="shared" si="6"/>
        <v>122.04000000000002</v>
      </c>
      <c r="J74" s="2">
        <v>71</v>
      </c>
      <c r="K74" s="3">
        <v>125.88</v>
      </c>
      <c r="L74" s="3">
        <v>122.04000000000002</v>
      </c>
      <c r="M74">
        <f t="shared" si="7"/>
        <v>-3.0505243088655654E-2</v>
      </c>
    </row>
    <row r="75" spans="1:13">
      <c r="A75" t="s">
        <v>10</v>
      </c>
      <c r="B75">
        <v>101</v>
      </c>
      <c r="C75">
        <v>73</v>
      </c>
      <c r="D75">
        <v>2031</v>
      </c>
      <c r="E75">
        <v>1140</v>
      </c>
      <c r="F75">
        <f t="shared" si="4"/>
        <v>152.32499999999999</v>
      </c>
      <c r="G75">
        <f t="shared" si="5"/>
        <v>121.86</v>
      </c>
      <c r="H75">
        <f t="shared" si="6"/>
        <v>121.86</v>
      </c>
      <c r="J75" s="2">
        <v>72</v>
      </c>
      <c r="K75" s="3">
        <v>127.92000000000002</v>
      </c>
      <c r="L75" s="3">
        <v>122.04000000000002</v>
      </c>
      <c r="M75">
        <f t="shared" si="7"/>
        <v>-4.5966228893058125E-2</v>
      </c>
    </row>
    <row r="76" spans="1:13">
      <c r="A76" t="s">
        <v>10</v>
      </c>
      <c r="B76">
        <v>101</v>
      </c>
      <c r="C76">
        <v>74</v>
      </c>
      <c r="D76">
        <v>2036</v>
      </c>
      <c r="E76">
        <v>1141</v>
      </c>
      <c r="F76">
        <f t="shared" si="4"/>
        <v>152.69999999999999</v>
      </c>
      <c r="G76">
        <f t="shared" si="5"/>
        <v>122.16</v>
      </c>
      <c r="H76">
        <f t="shared" si="6"/>
        <v>122.16</v>
      </c>
      <c r="J76" s="2">
        <v>73</v>
      </c>
      <c r="K76" s="3">
        <v>127.14000000000001</v>
      </c>
      <c r="L76" s="3">
        <v>121.86</v>
      </c>
      <c r="M76">
        <f t="shared" si="7"/>
        <v>-4.1529023124115216E-2</v>
      </c>
    </row>
    <row r="77" spans="1:13">
      <c r="A77" t="s">
        <v>10</v>
      </c>
      <c r="B77">
        <v>101</v>
      </c>
      <c r="C77">
        <v>75</v>
      </c>
      <c r="D77">
        <v>2021</v>
      </c>
      <c r="E77">
        <v>1140</v>
      </c>
      <c r="F77">
        <f t="shared" si="4"/>
        <v>151.57499999999999</v>
      </c>
      <c r="G77">
        <f t="shared" si="5"/>
        <v>121.25999999999999</v>
      </c>
      <c r="H77">
        <f t="shared" si="6"/>
        <v>121.25999999999999</v>
      </c>
      <c r="J77" s="2">
        <v>74</v>
      </c>
      <c r="K77" s="3">
        <v>127.44000000000001</v>
      </c>
      <c r="L77" s="3">
        <v>122.16</v>
      </c>
      <c r="M77">
        <f t="shared" si="7"/>
        <v>-4.143126177024492E-2</v>
      </c>
    </row>
    <row r="78" spans="1:13">
      <c r="A78" t="s">
        <v>10</v>
      </c>
      <c r="B78">
        <v>101</v>
      </c>
      <c r="C78">
        <v>76</v>
      </c>
      <c r="D78">
        <v>2025</v>
      </c>
      <c r="E78">
        <v>1141</v>
      </c>
      <c r="F78">
        <f t="shared" si="4"/>
        <v>151.875</v>
      </c>
      <c r="G78">
        <f t="shared" si="5"/>
        <v>121.5</v>
      </c>
      <c r="H78">
        <f t="shared" si="6"/>
        <v>121.5</v>
      </c>
      <c r="J78" s="2">
        <v>75</v>
      </c>
      <c r="K78" s="3">
        <v>127.5</v>
      </c>
      <c r="L78" s="3">
        <v>121.25999999999999</v>
      </c>
      <c r="M78">
        <f t="shared" si="7"/>
        <v>-4.8941176470588266E-2</v>
      </c>
    </row>
    <row r="79" spans="1:13">
      <c r="A79" t="s">
        <v>10</v>
      </c>
      <c r="B79">
        <v>101</v>
      </c>
      <c r="C79">
        <v>77</v>
      </c>
      <c r="D79">
        <v>2035</v>
      </c>
      <c r="E79">
        <v>1141</v>
      </c>
      <c r="F79">
        <f t="shared" si="4"/>
        <v>152.625</v>
      </c>
      <c r="G79">
        <f t="shared" si="5"/>
        <v>122.10000000000001</v>
      </c>
      <c r="H79">
        <f t="shared" si="6"/>
        <v>122.10000000000001</v>
      </c>
      <c r="J79" s="2">
        <v>76</v>
      </c>
      <c r="K79" s="3">
        <v>127.2</v>
      </c>
      <c r="L79" s="3">
        <v>121.5</v>
      </c>
      <c r="M79">
        <f t="shared" si="7"/>
        <v>-4.4811320754717054E-2</v>
      </c>
    </row>
    <row r="80" spans="1:13">
      <c r="A80" t="s">
        <v>10</v>
      </c>
      <c r="B80">
        <v>101</v>
      </c>
      <c r="C80">
        <v>78</v>
      </c>
      <c r="D80">
        <v>2042</v>
      </c>
      <c r="E80">
        <v>1141</v>
      </c>
      <c r="F80">
        <f t="shared" si="4"/>
        <v>153.15</v>
      </c>
      <c r="G80">
        <f t="shared" si="5"/>
        <v>122.52000000000001</v>
      </c>
      <c r="H80">
        <f t="shared" si="6"/>
        <v>122.52000000000001</v>
      </c>
      <c r="J80" s="2">
        <v>77</v>
      </c>
      <c r="K80" s="3">
        <v>127.14000000000001</v>
      </c>
      <c r="L80" s="3">
        <v>122.10000000000001</v>
      </c>
      <c r="M80">
        <f t="shared" si="7"/>
        <v>-3.9641340254837232E-2</v>
      </c>
    </row>
    <row r="81" spans="1:13">
      <c r="A81" t="s">
        <v>10</v>
      </c>
      <c r="B81">
        <v>101</v>
      </c>
      <c r="C81">
        <v>79</v>
      </c>
      <c r="D81">
        <v>2039</v>
      </c>
      <c r="E81">
        <v>1141</v>
      </c>
      <c r="F81">
        <f t="shared" si="4"/>
        <v>152.92500000000001</v>
      </c>
      <c r="G81">
        <f t="shared" si="5"/>
        <v>122.34000000000002</v>
      </c>
      <c r="H81">
        <f t="shared" si="6"/>
        <v>122.34000000000002</v>
      </c>
      <c r="J81" s="2">
        <v>78</v>
      </c>
      <c r="K81" s="3">
        <v>127.25999999999999</v>
      </c>
      <c r="L81" s="3">
        <v>122.52000000000001</v>
      </c>
      <c r="M81">
        <f t="shared" si="7"/>
        <v>-3.7246581801037126E-2</v>
      </c>
    </row>
    <row r="82" spans="1:13">
      <c r="A82" t="s">
        <v>10</v>
      </c>
      <c r="B82">
        <v>101</v>
      </c>
      <c r="C82">
        <v>80</v>
      </c>
      <c r="D82">
        <v>2037</v>
      </c>
      <c r="E82">
        <v>1141</v>
      </c>
      <c r="F82">
        <f t="shared" si="4"/>
        <v>152.77500000000001</v>
      </c>
      <c r="G82">
        <f t="shared" si="5"/>
        <v>122.22000000000001</v>
      </c>
      <c r="H82">
        <f t="shared" si="6"/>
        <v>122.22000000000001</v>
      </c>
      <c r="J82" s="2">
        <v>79</v>
      </c>
      <c r="K82" s="3">
        <v>127.32000000000001</v>
      </c>
      <c r="L82" s="3">
        <v>122.34000000000002</v>
      </c>
      <c r="M82">
        <f t="shared" si="7"/>
        <v>-3.911404335532509E-2</v>
      </c>
    </row>
    <row r="83" spans="1:13">
      <c r="A83" t="s">
        <v>10</v>
      </c>
      <c r="B83">
        <v>101</v>
      </c>
      <c r="C83">
        <v>81</v>
      </c>
      <c r="D83">
        <v>2048</v>
      </c>
      <c r="E83">
        <v>1141</v>
      </c>
      <c r="F83">
        <f t="shared" si="4"/>
        <v>153.6</v>
      </c>
      <c r="G83">
        <f t="shared" si="5"/>
        <v>122.88</v>
      </c>
      <c r="H83">
        <f t="shared" si="6"/>
        <v>122.88</v>
      </c>
      <c r="J83" s="2">
        <v>80</v>
      </c>
      <c r="K83" s="3">
        <v>127.38</v>
      </c>
      <c r="L83" s="3">
        <v>122.22000000000001</v>
      </c>
      <c r="M83">
        <f t="shared" si="7"/>
        <v>-4.0508714083843489E-2</v>
      </c>
    </row>
    <row r="84" spans="1:13">
      <c r="A84" t="s">
        <v>10</v>
      </c>
      <c r="B84">
        <v>101</v>
      </c>
      <c r="C84">
        <v>82</v>
      </c>
      <c r="D84">
        <v>2038</v>
      </c>
      <c r="E84">
        <v>1142</v>
      </c>
      <c r="F84">
        <f t="shared" si="4"/>
        <v>152.85</v>
      </c>
      <c r="G84">
        <f t="shared" si="5"/>
        <v>122.28</v>
      </c>
      <c r="H84">
        <f t="shared" si="6"/>
        <v>122.28</v>
      </c>
      <c r="J84" s="2">
        <v>81</v>
      </c>
      <c r="K84" s="3">
        <v>127.5</v>
      </c>
      <c r="L84" s="3">
        <v>122.88</v>
      </c>
      <c r="M84">
        <f t="shared" si="7"/>
        <v>-3.6235294117647143E-2</v>
      </c>
    </row>
    <row r="85" spans="1:13">
      <c r="A85" t="s">
        <v>10</v>
      </c>
      <c r="B85">
        <v>101</v>
      </c>
      <c r="C85">
        <v>83</v>
      </c>
      <c r="D85">
        <v>2035</v>
      </c>
      <c r="E85">
        <v>1141</v>
      </c>
      <c r="F85">
        <f t="shared" si="4"/>
        <v>152.625</v>
      </c>
      <c r="G85">
        <f t="shared" si="5"/>
        <v>122.10000000000001</v>
      </c>
      <c r="H85">
        <f t="shared" si="6"/>
        <v>122.10000000000001</v>
      </c>
      <c r="J85" s="2">
        <v>82</v>
      </c>
      <c r="K85" s="3">
        <v>127.62</v>
      </c>
      <c r="L85" s="3">
        <v>122.28</v>
      </c>
      <c r="M85">
        <f t="shared" si="7"/>
        <v>-4.184297132110959E-2</v>
      </c>
    </row>
    <row r="86" spans="1:13">
      <c r="A86" t="s">
        <v>10</v>
      </c>
      <c r="B86">
        <v>101</v>
      </c>
      <c r="C86">
        <v>84</v>
      </c>
      <c r="D86">
        <v>2034</v>
      </c>
      <c r="E86">
        <v>1141</v>
      </c>
      <c r="F86">
        <f t="shared" si="4"/>
        <v>152.55000000000001</v>
      </c>
      <c r="G86">
        <f t="shared" si="5"/>
        <v>122.04000000000002</v>
      </c>
      <c r="H86">
        <f t="shared" si="6"/>
        <v>122.04000000000002</v>
      </c>
      <c r="J86" s="2">
        <v>83</v>
      </c>
      <c r="K86" s="3">
        <v>127.86</v>
      </c>
      <c r="L86" s="3">
        <v>122.10000000000001</v>
      </c>
      <c r="M86">
        <f t="shared" si="7"/>
        <v>-4.5049272641952021E-2</v>
      </c>
    </row>
    <row r="87" spans="1:13">
      <c r="A87" t="s">
        <v>10</v>
      </c>
      <c r="B87">
        <v>101</v>
      </c>
      <c r="C87">
        <v>85</v>
      </c>
      <c r="D87">
        <v>2034</v>
      </c>
      <c r="E87">
        <v>1141</v>
      </c>
      <c r="F87">
        <f t="shared" si="4"/>
        <v>152.55000000000001</v>
      </c>
      <c r="G87">
        <f t="shared" si="5"/>
        <v>122.04000000000002</v>
      </c>
      <c r="H87">
        <f t="shared" si="6"/>
        <v>122.04000000000002</v>
      </c>
      <c r="J87" s="2">
        <v>84</v>
      </c>
      <c r="K87" s="3">
        <v>128.04000000000002</v>
      </c>
      <c r="L87" s="3">
        <v>122.04000000000002</v>
      </c>
      <c r="M87">
        <f t="shared" si="7"/>
        <v>-4.6860356138706649E-2</v>
      </c>
    </row>
    <row r="88" spans="1:13">
      <c r="A88" t="s">
        <v>10</v>
      </c>
      <c r="B88">
        <v>101</v>
      </c>
      <c r="C88">
        <v>86</v>
      </c>
      <c r="D88">
        <v>2034</v>
      </c>
      <c r="E88">
        <v>1141</v>
      </c>
      <c r="F88">
        <f t="shared" si="4"/>
        <v>152.55000000000001</v>
      </c>
      <c r="G88">
        <f t="shared" si="5"/>
        <v>122.04000000000002</v>
      </c>
      <c r="H88">
        <f t="shared" si="6"/>
        <v>122.04000000000002</v>
      </c>
      <c r="J88" s="2">
        <v>85</v>
      </c>
      <c r="K88" s="3">
        <v>128.22</v>
      </c>
      <c r="L88" s="3">
        <v>122.04000000000002</v>
      </c>
      <c r="M88">
        <f t="shared" si="7"/>
        <v>-4.8198408984557628E-2</v>
      </c>
    </row>
    <row r="89" spans="1:13">
      <c r="A89" t="s">
        <v>10</v>
      </c>
      <c r="B89">
        <v>101</v>
      </c>
      <c r="C89">
        <v>87</v>
      </c>
      <c r="D89">
        <v>2033</v>
      </c>
      <c r="E89">
        <v>1141</v>
      </c>
      <c r="F89">
        <f t="shared" si="4"/>
        <v>152.47499999999999</v>
      </c>
      <c r="G89">
        <f t="shared" si="5"/>
        <v>121.98</v>
      </c>
      <c r="H89">
        <f t="shared" si="6"/>
        <v>121.98</v>
      </c>
      <c r="J89" s="2">
        <v>86</v>
      </c>
      <c r="K89" s="3">
        <v>128.46</v>
      </c>
      <c r="L89" s="3">
        <v>122.04000000000002</v>
      </c>
      <c r="M89">
        <f t="shared" si="7"/>
        <v>-4.9976646426903248E-2</v>
      </c>
    </row>
    <row r="90" spans="1:13">
      <c r="A90" t="s">
        <v>10</v>
      </c>
      <c r="B90">
        <v>101</v>
      </c>
      <c r="C90">
        <v>88</v>
      </c>
      <c r="D90">
        <v>2033</v>
      </c>
      <c r="E90">
        <v>1141</v>
      </c>
      <c r="F90">
        <f t="shared" si="4"/>
        <v>152.47499999999999</v>
      </c>
      <c r="G90">
        <f t="shared" si="5"/>
        <v>121.98</v>
      </c>
      <c r="H90">
        <f t="shared" si="6"/>
        <v>121.98</v>
      </c>
      <c r="J90" s="2">
        <v>87</v>
      </c>
      <c r="K90" s="3">
        <v>128.58000000000001</v>
      </c>
      <c r="L90" s="3">
        <v>121.98</v>
      </c>
      <c r="M90">
        <f t="shared" si="7"/>
        <v>-5.1329911339244139E-2</v>
      </c>
    </row>
    <row r="91" spans="1:13">
      <c r="A91" t="s">
        <v>10</v>
      </c>
      <c r="B91">
        <v>101</v>
      </c>
      <c r="C91">
        <v>89</v>
      </c>
      <c r="D91">
        <v>2033</v>
      </c>
      <c r="E91">
        <v>1142</v>
      </c>
      <c r="F91">
        <f t="shared" si="4"/>
        <v>152.47499999999999</v>
      </c>
      <c r="G91">
        <f t="shared" si="5"/>
        <v>121.98</v>
      </c>
      <c r="H91">
        <f t="shared" si="6"/>
        <v>121.98</v>
      </c>
      <c r="J91" s="2">
        <v>88</v>
      </c>
      <c r="K91" s="3">
        <v>124.25999999999999</v>
      </c>
      <c r="L91" s="3">
        <v>121.98</v>
      </c>
      <c r="M91">
        <f t="shared" si="7"/>
        <v>-1.8348623853210899E-2</v>
      </c>
    </row>
    <row r="92" spans="1:13">
      <c r="A92" t="s">
        <v>10</v>
      </c>
      <c r="B92">
        <v>101</v>
      </c>
      <c r="C92">
        <v>90</v>
      </c>
      <c r="D92">
        <v>2029</v>
      </c>
      <c r="E92">
        <v>1142</v>
      </c>
      <c r="F92">
        <f t="shared" si="4"/>
        <v>152.17500000000001</v>
      </c>
      <c r="G92">
        <f t="shared" si="5"/>
        <v>121.74000000000001</v>
      </c>
      <c r="H92">
        <f t="shared" si="6"/>
        <v>121.74000000000001</v>
      </c>
      <c r="J92" s="2">
        <v>89</v>
      </c>
      <c r="K92" s="3">
        <v>126.06</v>
      </c>
      <c r="L92" s="3">
        <v>121.98</v>
      </c>
      <c r="M92">
        <f t="shared" si="7"/>
        <v>-3.2365540218943334E-2</v>
      </c>
    </row>
    <row r="93" spans="1:13">
      <c r="A93" t="s">
        <v>10</v>
      </c>
      <c r="B93">
        <v>101</v>
      </c>
      <c r="C93">
        <v>91</v>
      </c>
      <c r="D93">
        <v>2011</v>
      </c>
      <c r="E93">
        <v>1141</v>
      </c>
      <c r="F93">
        <f t="shared" si="4"/>
        <v>150.82499999999999</v>
      </c>
      <c r="G93">
        <f t="shared" si="5"/>
        <v>120.66</v>
      </c>
      <c r="H93">
        <f t="shared" si="6"/>
        <v>120.66</v>
      </c>
      <c r="J93" s="2">
        <v>90</v>
      </c>
      <c r="K93" s="3">
        <v>127.68</v>
      </c>
      <c r="L93" s="3">
        <v>121.74000000000001</v>
      </c>
      <c r="M93">
        <f t="shared" si="7"/>
        <v>-4.6522556390977465E-2</v>
      </c>
    </row>
    <row r="94" spans="1:13">
      <c r="A94" t="s">
        <v>10</v>
      </c>
      <c r="B94">
        <v>101</v>
      </c>
      <c r="C94">
        <v>92</v>
      </c>
      <c r="D94">
        <v>2031</v>
      </c>
      <c r="E94">
        <v>1141</v>
      </c>
      <c r="F94">
        <f t="shared" si="4"/>
        <v>152.32499999999999</v>
      </c>
      <c r="G94">
        <f t="shared" si="5"/>
        <v>121.86</v>
      </c>
      <c r="H94">
        <f t="shared" si="6"/>
        <v>121.86</v>
      </c>
      <c r="J94" s="2">
        <v>91</v>
      </c>
      <c r="K94" s="3">
        <v>123.60000000000001</v>
      </c>
      <c r="L94" s="3">
        <v>120.66</v>
      </c>
      <c r="M94">
        <f t="shared" si="7"/>
        <v>-2.378640776699037E-2</v>
      </c>
    </row>
    <row r="95" spans="1:13">
      <c r="A95" t="s">
        <v>10</v>
      </c>
      <c r="B95">
        <v>101</v>
      </c>
      <c r="C95">
        <v>93</v>
      </c>
      <c r="D95">
        <v>2037</v>
      </c>
      <c r="E95">
        <v>1141</v>
      </c>
      <c r="F95">
        <f t="shared" si="4"/>
        <v>152.77500000000001</v>
      </c>
      <c r="G95">
        <f t="shared" si="5"/>
        <v>122.22000000000001</v>
      </c>
      <c r="H95">
        <f t="shared" si="6"/>
        <v>122.22000000000001</v>
      </c>
      <c r="J95" s="2">
        <v>92</v>
      </c>
      <c r="K95" s="3">
        <v>127.32000000000001</v>
      </c>
      <c r="L95" s="3">
        <v>121.86</v>
      </c>
      <c r="M95">
        <f t="shared" si="7"/>
        <v>-4.2884071630537313E-2</v>
      </c>
    </row>
    <row r="96" spans="1:13">
      <c r="A96" t="s">
        <v>10</v>
      </c>
      <c r="B96">
        <v>101</v>
      </c>
      <c r="C96">
        <v>94</v>
      </c>
      <c r="D96">
        <v>2037</v>
      </c>
      <c r="E96">
        <v>1140</v>
      </c>
      <c r="F96">
        <f t="shared" si="4"/>
        <v>152.77500000000001</v>
      </c>
      <c r="G96">
        <f t="shared" si="5"/>
        <v>122.22000000000001</v>
      </c>
      <c r="H96">
        <f t="shared" si="6"/>
        <v>122.22000000000001</v>
      </c>
      <c r="J96" s="2">
        <v>93</v>
      </c>
      <c r="K96" s="3">
        <v>127.68</v>
      </c>
      <c r="L96" s="3">
        <v>122.22000000000001</v>
      </c>
      <c r="M96">
        <f t="shared" si="7"/>
        <v>-4.2763157894736836E-2</v>
      </c>
    </row>
    <row r="97" spans="1:13">
      <c r="A97" t="s">
        <v>10</v>
      </c>
      <c r="B97">
        <v>101</v>
      </c>
      <c r="C97">
        <v>95</v>
      </c>
      <c r="D97">
        <v>2035</v>
      </c>
      <c r="E97">
        <v>1142</v>
      </c>
      <c r="F97">
        <f t="shared" si="4"/>
        <v>152.625</v>
      </c>
      <c r="G97">
        <f t="shared" si="5"/>
        <v>122.10000000000001</v>
      </c>
      <c r="H97">
        <f t="shared" si="6"/>
        <v>122.10000000000001</v>
      </c>
      <c r="J97" s="2">
        <v>94</v>
      </c>
      <c r="K97" s="3">
        <v>127.92000000000002</v>
      </c>
      <c r="L97" s="3">
        <v>122.22000000000001</v>
      </c>
      <c r="M97">
        <f t="shared" si="7"/>
        <v>-4.4559099437148197E-2</v>
      </c>
    </row>
    <row r="98" spans="1:13">
      <c r="A98" t="s">
        <v>10</v>
      </c>
      <c r="B98">
        <v>101</v>
      </c>
      <c r="C98">
        <v>96</v>
      </c>
      <c r="D98">
        <v>2030</v>
      </c>
      <c r="E98">
        <v>1142</v>
      </c>
      <c r="F98">
        <f t="shared" si="4"/>
        <v>152.25</v>
      </c>
      <c r="G98">
        <f t="shared" si="5"/>
        <v>121.80000000000001</v>
      </c>
      <c r="H98">
        <f t="shared" si="6"/>
        <v>121.80000000000001</v>
      </c>
      <c r="J98" s="2">
        <v>95</v>
      </c>
      <c r="K98" s="3">
        <v>127.92000000000002</v>
      </c>
      <c r="L98" s="3">
        <v>122.10000000000001</v>
      </c>
      <c r="M98">
        <f t="shared" si="7"/>
        <v>-4.5497185741088186E-2</v>
      </c>
    </row>
    <row r="99" spans="1:13">
      <c r="A99" t="s">
        <v>10</v>
      </c>
      <c r="B99">
        <v>101</v>
      </c>
      <c r="C99">
        <v>97</v>
      </c>
      <c r="D99">
        <v>2026</v>
      </c>
      <c r="E99">
        <v>1141</v>
      </c>
      <c r="F99">
        <f t="shared" si="4"/>
        <v>151.94999999999999</v>
      </c>
      <c r="G99">
        <f t="shared" si="5"/>
        <v>121.56</v>
      </c>
      <c r="H99">
        <f t="shared" si="6"/>
        <v>121.56</v>
      </c>
      <c r="J99" s="2">
        <v>96</v>
      </c>
      <c r="K99" s="3">
        <v>127.92000000000002</v>
      </c>
      <c r="L99" s="3">
        <v>121.80000000000001</v>
      </c>
      <c r="M99">
        <f t="shared" si="7"/>
        <v>-4.7842401500938103E-2</v>
      </c>
    </row>
    <row r="100" spans="1:13">
      <c r="A100" t="s">
        <v>10</v>
      </c>
      <c r="B100">
        <v>101</v>
      </c>
      <c r="C100">
        <v>98</v>
      </c>
      <c r="D100">
        <v>2024</v>
      </c>
      <c r="E100">
        <v>1141</v>
      </c>
      <c r="F100">
        <f t="shared" si="4"/>
        <v>151.80000000000001</v>
      </c>
      <c r="G100">
        <f t="shared" si="5"/>
        <v>121.44000000000001</v>
      </c>
      <c r="H100">
        <f t="shared" si="6"/>
        <v>121.44000000000001</v>
      </c>
      <c r="J100" s="2">
        <v>97</v>
      </c>
      <c r="K100" s="3">
        <v>128.1</v>
      </c>
      <c r="L100" s="3">
        <v>121.56</v>
      </c>
      <c r="M100">
        <f t="shared" si="7"/>
        <v>-5.1053864168618235E-2</v>
      </c>
    </row>
    <row r="101" spans="1:13">
      <c r="A101" t="s">
        <v>10</v>
      </c>
      <c r="B101">
        <v>101</v>
      </c>
      <c r="C101">
        <v>99</v>
      </c>
      <c r="D101">
        <v>2017</v>
      </c>
      <c r="E101">
        <v>1143</v>
      </c>
      <c r="F101">
        <f t="shared" si="4"/>
        <v>151.27500000000001</v>
      </c>
      <c r="G101">
        <f t="shared" si="5"/>
        <v>121.02000000000001</v>
      </c>
      <c r="H101">
        <f t="shared" si="6"/>
        <v>121.02000000000001</v>
      </c>
      <c r="J101" s="2">
        <v>98</v>
      </c>
      <c r="K101" s="3">
        <v>128.4</v>
      </c>
      <c r="L101" s="3">
        <v>121.44000000000001</v>
      </c>
      <c r="M101">
        <f t="shared" si="7"/>
        <v>-5.4205607476635498E-2</v>
      </c>
    </row>
    <row r="102" spans="1:13">
      <c r="A102" t="s">
        <v>10</v>
      </c>
      <c r="B102">
        <v>101</v>
      </c>
      <c r="C102">
        <v>100</v>
      </c>
      <c r="D102">
        <v>1693</v>
      </c>
      <c r="E102">
        <v>1144</v>
      </c>
      <c r="F102">
        <f t="shared" si="4"/>
        <v>126.97499999999999</v>
      </c>
      <c r="G102">
        <f t="shared" si="5"/>
        <v>101.58</v>
      </c>
      <c r="H102">
        <f t="shared" si="6"/>
        <v>101.58</v>
      </c>
      <c r="J102" s="2">
        <v>99</v>
      </c>
      <c r="K102" s="3">
        <v>128.76</v>
      </c>
      <c r="L102" s="3">
        <v>121.02000000000001</v>
      </c>
      <c r="M102">
        <f t="shared" si="7"/>
        <v>-6.0111835973904792E-2</v>
      </c>
    </row>
    <row r="103" spans="1:13">
      <c r="A103" t="s">
        <v>11</v>
      </c>
      <c r="B103">
        <v>120</v>
      </c>
      <c r="C103">
        <v>0</v>
      </c>
      <c r="D103">
        <v>2122</v>
      </c>
      <c r="E103">
        <v>1124</v>
      </c>
      <c r="F103">
        <f t="shared" si="4"/>
        <v>159.15</v>
      </c>
      <c r="G103">
        <f t="shared" si="5"/>
        <v>127.32000000000001</v>
      </c>
      <c r="H103">
        <f t="shared" si="6"/>
        <v>127.32000000000001</v>
      </c>
      <c r="J103" s="2">
        <v>100</v>
      </c>
      <c r="K103" s="3">
        <v>128.82000000000002</v>
      </c>
      <c r="L103" s="3">
        <v>101.58</v>
      </c>
      <c r="M103">
        <f t="shared" si="7"/>
        <v>-0.21145784816022373</v>
      </c>
    </row>
    <row r="104" spans="1:13">
      <c r="A104" t="s">
        <v>11</v>
      </c>
      <c r="B104">
        <v>120</v>
      </c>
      <c r="C104">
        <v>1</v>
      </c>
      <c r="D104">
        <v>2132</v>
      </c>
      <c r="E104">
        <v>1124</v>
      </c>
      <c r="F104">
        <f t="shared" si="4"/>
        <v>159.9</v>
      </c>
      <c r="G104">
        <f t="shared" si="5"/>
        <v>127.92000000000002</v>
      </c>
      <c r="H104">
        <f t="shared" si="6"/>
        <v>127.92000000000002</v>
      </c>
      <c r="J104" s="2">
        <v>101</v>
      </c>
      <c r="K104" s="3">
        <v>128.88</v>
      </c>
      <c r="L104" s="3"/>
    </row>
    <row r="105" spans="1:13">
      <c r="A105" t="s">
        <v>11</v>
      </c>
      <c r="B105">
        <v>120</v>
      </c>
      <c r="C105">
        <v>2</v>
      </c>
      <c r="D105">
        <v>2121</v>
      </c>
      <c r="E105">
        <v>1123</v>
      </c>
      <c r="F105">
        <f t="shared" si="4"/>
        <v>159.07499999999999</v>
      </c>
      <c r="G105">
        <f t="shared" si="5"/>
        <v>127.25999999999999</v>
      </c>
      <c r="H105">
        <f t="shared" si="6"/>
        <v>127.25999999999999</v>
      </c>
      <c r="J105" s="2">
        <v>102</v>
      </c>
      <c r="K105" s="3">
        <v>128.88</v>
      </c>
      <c r="L105" s="3"/>
    </row>
    <row r="106" spans="1:13">
      <c r="A106" t="s">
        <v>11</v>
      </c>
      <c r="B106">
        <v>120</v>
      </c>
      <c r="C106">
        <v>3</v>
      </c>
      <c r="D106">
        <v>2110</v>
      </c>
      <c r="E106">
        <v>1125</v>
      </c>
      <c r="F106">
        <f t="shared" si="4"/>
        <v>158.25</v>
      </c>
      <c r="G106">
        <f t="shared" si="5"/>
        <v>126.60000000000001</v>
      </c>
      <c r="H106">
        <f t="shared" si="6"/>
        <v>126.60000000000001</v>
      </c>
      <c r="J106" s="2">
        <v>103</v>
      </c>
      <c r="K106" s="3">
        <v>128.88</v>
      </c>
      <c r="L106" s="3"/>
    </row>
    <row r="107" spans="1:13">
      <c r="A107" t="s">
        <v>11</v>
      </c>
      <c r="B107">
        <v>120</v>
      </c>
      <c r="C107">
        <v>4</v>
      </c>
      <c r="D107">
        <v>2108</v>
      </c>
      <c r="E107">
        <v>1124</v>
      </c>
      <c r="F107">
        <f t="shared" si="4"/>
        <v>158.1</v>
      </c>
      <c r="G107">
        <f t="shared" si="5"/>
        <v>126.48</v>
      </c>
      <c r="H107">
        <f t="shared" si="6"/>
        <v>126.48</v>
      </c>
      <c r="J107" s="2">
        <v>104</v>
      </c>
      <c r="K107" s="3">
        <v>128.88</v>
      </c>
      <c r="L107" s="3"/>
    </row>
    <row r="108" spans="1:13">
      <c r="A108" t="s">
        <v>11</v>
      </c>
      <c r="B108">
        <v>120</v>
      </c>
      <c r="C108">
        <v>5</v>
      </c>
      <c r="D108">
        <v>2114</v>
      </c>
      <c r="E108">
        <v>1124</v>
      </c>
      <c r="F108">
        <f t="shared" si="4"/>
        <v>158.55000000000001</v>
      </c>
      <c r="G108">
        <f t="shared" si="5"/>
        <v>126.84000000000002</v>
      </c>
      <c r="H108">
        <f t="shared" si="6"/>
        <v>126.84000000000002</v>
      </c>
      <c r="J108" s="2">
        <v>105</v>
      </c>
      <c r="K108" s="3">
        <v>128.94000000000003</v>
      </c>
      <c r="L108" s="3"/>
    </row>
    <row r="109" spans="1:13">
      <c r="A109" t="s">
        <v>11</v>
      </c>
      <c r="B109">
        <v>120</v>
      </c>
      <c r="C109">
        <v>6</v>
      </c>
      <c r="D109">
        <v>2120</v>
      </c>
      <c r="E109">
        <v>1125</v>
      </c>
      <c r="F109">
        <f t="shared" si="4"/>
        <v>159</v>
      </c>
      <c r="G109">
        <f t="shared" si="5"/>
        <v>127.2</v>
      </c>
      <c r="H109">
        <f t="shared" si="6"/>
        <v>127.2</v>
      </c>
      <c r="J109" s="2">
        <v>106</v>
      </c>
      <c r="K109" s="3">
        <v>128.88</v>
      </c>
      <c r="L109" s="3"/>
    </row>
    <row r="110" spans="1:13">
      <c r="A110" t="s">
        <v>11</v>
      </c>
      <c r="B110">
        <v>120</v>
      </c>
      <c r="C110">
        <v>7</v>
      </c>
      <c r="D110">
        <v>2111</v>
      </c>
      <c r="E110">
        <v>1124</v>
      </c>
      <c r="F110">
        <f t="shared" si="4"/>
        <v>158.32499999999999</v>
      </c>
      <c r="G110">
        <f t="shared" si="5"/>
        <v>126.66</v>
      </c>
      <c r="H110">
        <f t="shared" si="6"/>
        <v>126.66</v>
      </c>
      <c r="J110" s="2">
        <v>107</v>
      </c>
      <c r="K110" s="3">
        <v>124.44000000000001</v>
      </c>
      <c r="L110" s="3"/>
    </row>
    <row r="111" spans="1:13">
      <c r="A111" t="s">
        <v>11</v>
      </c>
      <c r="B111">
        <v>120</v>
      </c>
      <c r="C111">
        <v>8</v>
      </c>
      <c r="D111">
        <v>2110</v>
      </c>
      <c r="E111">
        <v>1125</v>
      </c>
      <c r="F111">
        <f t="shared" si="4"/>
        <v>158.25</v>
      </c>
      <c r="G111">
        <f t="shared" si="5"/>
        <v>126.60000000000001</v>
      </c>
      <c r="H111">
        <f t="shared" si="6"/>
        <v>126.60000000000001</v>
      </c>
      <c r="J111" s="2">
        <v>108</v>
      </c>
      <c r="K111" s="3">
        <v>127.86</v>
      </c>
      <c r="L111" s="3"/>
    </row>
    <row r="112" spans="1:13">
      <c r="A112" t="s">
        <v>11</v>
      </c>
      <c r="B112">
        <v>120</v>
      </c>
      <c r="C112">
        <v>9</v>
      </c>
      <c r="D112">
        <v>2118</v>
      </c>
      <c r="E112">
        <v>1125</v>
      </c>
      <c r="F112">
        <f t="shared" si="4"/>
        <v>158.85</v>
      </c>
      <c r="G112">
        <f t="shared" si="5"/>
        <v>127.08</v>
      </c>
      <c r="H112">
        <f t="shared" si="6"/>
        <v>127.08</v>
      </c>
      <c r="J112" s="2">
        <v>109</v>
      </c>
      <c r="K112" s="3">
        <v>127.92000000000002</v>
      </c>
      <c r="L112" s="3"/>
    </row>
    <row r="113" spans="1:12">
      <c r="A113" t="s">
        <v>11</v>
      </c>
      <c r="B113">
        <v>120</v>
      </c>
      <c r="C113">
        <v>10</v>
      </c>
      <c r="D113">
        <v>2120</v>
      </c>
      <c r="E113">
        <v>1125</v>
      </c>
      <c r="F113">
        <f t="shared" si="4"/>
        <v>159</v>
      </c>
      <c r="G113">
        <f t="shared" si="5"/>
        <v>127.2</v>
      </c>
      <c r="H113">
        <f t="shared" si="6"/>
        <v>127.2</v>
      </c>
      <c r="J113" s="2">
        <v>110</v>
      </c>
      <c r="K113" s="3">
        <v>127.74000000000001</v>
      </c>
      <c r="L113" s="3"/>
    </row>
    <row r="114" spans="1:12">
      <c r="A114" t="s">
        <v>11</v>
      </c>
      <c r="B114">
        <v>120</v>
      </c>
      <c r="C114">
        <v>11</v>
      </c>
      <c r="D114">
        <v>2121</v>
      </c>
      <c r="E114">
        <v>1125</v>
      </c>
      <c r="F114">
        <f t="shared" si="4"/>
        <v>159.07499999999999</v>
      </c>
      <c r="G114">
        <f t="shared" si="5"/>
        <v>127.25999999999999</v>
      </c>
      <c r="H114">
        <f t="shared" si="6"/>
        <v>127.25999999999999</v>
      </c>
      <c r="J114" s="2">
        <v>111</v>
      </c>
      <c r="K114" s="3">
        <v>127.68</v>
      </c>
      <c r="L114" s="3"/>
    </row>
    <row r="115" spans="1:12">
      <c r="A115" t="s">
        <v>11</v>
      </c>
      <c r="B115">
        <v>120</v>
      </c>
      <c r="C115">
        <v>12</v>
      </c>
      <c r="D115">
        <v>2121</v>
      </c>
      <c r="E115">
        <v>1125</v>
      </c>
      <c r="F115">
        <f t="shared" si="4"/>
        <v>159.07499999999999</v>
      </c>
      <c r="G115">
        <f t="shared" si="5"/>
        <v>127.25999999999999</v>
      </c>
      <c r="H115">
        <f t="shared" si="6"/>
        <v>127.25999999999999</v>
      </c>
      <c r="J115" s="2">
        <v>112</v>
      </c>
      <c r="K115" s="3">
        <v>127.68</v>
      </c>
      <c r="L115" s="3"/>
    </row>
    <row r="116" spans="1:12">
      <c r="A116" t="s">
        <v>11</v>
      </c>
      <c r="B116">
        <v>120</v>
      </c>
      <c r="C116">
        <v>13</v>
      </c>
      <c r="D116">
        <v>2121</v>
      </c>
      <c r="E116">
        <v>1125</v>
      </c>
      <c r="F116">
        <f t="shared" si="4"/>
        <v>159.07499999999999</v>
      </c>
      <c r="G116">
        <f t="shared" si="5"/>
        <v>127.25999999999999</v>
      </c>
      <c r="H116">
        <f t="shared" si="6"/>
        <v>127.25999999999999</v>
      </c>
      <c r="J116" s="2">
        <v>113</v>
      </c>
      <c r="K116" s="3">
        <v>128.04000000000002</v>
      </c>
      <c r="L116" s="3"/>
    </row>
    <row r="117" spans="1:12">
      <c r="A117" t="s">
        <v>11</v>
      </c>
      <c r="B117">
        <v>120</v>
      </c>
      <c r="C117">
        <v>14</v>
      </c>
      <c r="D117">
        <v>2120</v>
      </c>
      <c r="E117">
        <v>1125</v>
      </c>
      <c r="F117">
        <f t="shared" si="4"/>
        <v>159</v>
      </c>
      <c r="G117">
        <f t="shared" si="5"/>
        <v>127.2</v>
      </c>
      <c r="H117">
        <f t="shared" si="6"/>
        <v>127.2</v>
      </c>
      <c r="J117" s="2">
        <v>114</v>
      </c>
      <c r="K117" s="3">
        <v>128.4</v>
      </c>
      <c r="L117" s="3"/>
    </row>
    <row r="118" spans="1:12">
      <c r="A118" t="s">
        <v>11</v>
      </c>
      <c r="B118">
        <v>120</v>
      </c>
      <c r="C118">
        <v>15</v>
      </c>
      <c r="D118">
        <v>2120</v>
      </c>
      <c r="E118">
        <v>1125</v>
      </c>
      <c r="F118">
        <f t="shared" si="4"/>
        <v>159</v>
      </c>
      <c r="G118">
        <f t="shared" si="5"/>
        <v>127.2</v>
      </c>
      <c r="H118">
        <f t="shared" si="6"/>
        <v>127.2</v>
      </c>
      <c r="J118" s="2">
        <v>115</v>
      </c>
      <c r="K118" s="3">
        <v>127.92000000000002</v>
      </c>
      <c r="L118" s="3"/>
    </row>
    <row r="119" spans="1:12">
      <c r="A119" t="s">
        <v>11</v>
      </c>
      <c r="B119">
        <v>120</v>
      </c>
      <c r="C119">
        <v>16</v>
      </c>
      <c r="D119">
        <v>2120</v>
      </c>
      <c r="E119">
        <v>1125</v>
      </c>
      <c r="F119">
        <f t="shared" si="4"/>
        <v>159</v>
      </c>
      <c r="G119">
        <f t="shared" si="5"/>
        <v>127.2</v>
      </c>
      <c r="H119">
        <f t="shared" si="6"/>
        <v>127.2</v>
      </c>
      <c r="J119" s="2">
        <v>116</v>
      </c>
      <c r="K119" s="3">
        <v>127.80000000000001</v>
      </c>
      <c r="L119" s="3"/>
    </row>
    <row r="120" spans="1:12">
      <c r="A120" t="s">
        <v>11</v>
      </c>
      <c r="B120">
        <v>120</v>
      </c>
      <c r="C120">
        <v>17</v>
      </c>
      <c r="D120">
        <v>2120</v>
      </c>
      <c r="E120">
        <v>1126</v>
      </c>
      <c r="F120">
        <f t="shared" si="4"/>
        <v>159</v>
      </c>
      <c r="G120">
        <f t="shared" si="5"/>
        <v>127.2</v>
      </c>
      <c r="H120">
        <f t="shared" si="6"/>
        <v>127.2</v>
      </c>
      <c r="J120" s="2">
        <v>117</v>
      </c>
      <c r="K120" s="3">
        <v>127.5</v>
      </c>
      <c r="L120" s="3"/>
    </row>
    <row r="121" spans="1:12">
      <c r="A121" t="s">
        <v>11</v>
      </c>
      <c r="B121">
        <v>120</v>
      </c>
      <c r="C121">
        <v>18</v>
      </c>
      <c r="D121">
        <v>2119</v>
      </c>
      <c r="E121">
        <v>1126</v>
      </c>
      <c r="F121">
        <f t="shared" si="4"/>
        <v>158.92500000000001</v>
      </c>
      <c r="G121">
        <f t="shared" si="5"/>
        <v>127.14000000000001</v>
      </c>
      <c r="H121">
        <f t="shared" si="6"/>
        <v>127.14000000000001</v>
      </c>
      <c r="J121" s="2">
        <v>118</v>
      </c>
      <c r="K121" s="3">
        <v>127.5</v>
      </c>
      <c r="L121" s="3"/>
    </row>
    <row r="122" spans="1:12">
      <c r="A122" t="s">
        <v>11</v>
      </c>
      <c r="B122">
        <v>120</v>
      </c>
      <c r="C122">
        <v>19</v>
      </c>
      <c r="D122">
        <v>2119</v>
      </c>
      <c r="E122">
        <v>1125</v>
      </c>
      <c r="F122">
        <f t="shared" si="4"/>
        <v>158.92500000000001</v>
      </c>
      <c r="G122">
        <f t="shared" si="5"/>
        <v>127.14000000000001</v>
      </c>
      <c r="H122">
        <f t="shared" si="6"/>
        <v>127.14000000000001</v>
      </c>
      <c r="J122" s="2">
        <v>119</v>
      </c>
      <c r="K122" s="3">
        <v>128.52000000000001</v>
      </c>
      <c r="L122" s="3"/>
    </row>
    <row r="123" spans="1:12">
      <c r="A123" t="s">
        <v>11</v>
      </c>
      <c r="B123">
        <v>120</v>
      </c>
      <c r="C123">
        <v>20</v>
      </c>
      <c r="D123">
        <v>2120</v>
      </c>
      <c r="E123">
        <v>1125</v>
      </c>
      <c r="F123">
        <f t="shared" si="4"/>
        <v>159</v>
      </c>
      <c r="G123">
        <f t="shared" si="5"/>
        <v>127.2</v>
      </c>
      <c r="H123">
        <f t="shared" si="6"/>
        <v>127.2</v>
      </c>
      <c r="J123" s="2" t="s">
        <v>20</v>
      </c>
      <c r="K123" s="3">
        <v>15305.159999999998</v>
      </c>
      <c r="L123" s="3">
        <v>12281.508000000003</v>
      </c>
    </row>
    <row r="124" spans="1:12">
      <c r="A124" t="s">
        <v>11</v>
      </c>
      <c r="B124">
        <v>120</v>
      </c>
      <c r="C124">
        <v>21</v>
      </c>
      <c r="D124">
        <v>2119</v>
      </c>
      <c r="E124">
        <v>1125</v>
      </c>
      <c r="F124">
        <f t="shared" si="4"/>
        <v>158.92500000000001</v>
      </c>
      <c r="G124">
        <f t="shared" si="5"/>
        <v>127.14000000000001</v>
      </c>
      <c r="H124">
        <f t="shared" si="6"/>
        <v>127.14000000000001</v>
      </c>
    </row>
    <row r="125" spans="1:12">
      <c r="A125" t="s">
        <v>11</v>
      </c>
      <c r="B125">
        <v>120</v>
      </c>
      <c r="C125">
        <v>22</v>
      </c>
      <c r="D125">
        <v>2120</v>
      </c>
      <c r="E125">
        <v>1126</v>
      </c>
      <c r="F125">
        <f t="shared" si="4"/>
        <v>159</v>
      </c>
      <c r="G125">
        <f t="shared" si="5"/>
        <v>127.2</v>
      </c>
      <c r="H125">
        <f t="shared" si="6"/>
        <v>127.2</v>
      </c>
    </row>
    <row r="126" spans="1:12">
      <c r="A126" t="s">
        <v>11</v>
      </c>
      <c r="B126">
        <v>120</v>
      </c>
      <c r="C126">
        <v>23</v>
      </c>
      <c r="D126">
        <v>2120</v>
      </c>
      <c r="E126">
        <v>1125</v>
      </c>
      <c r="F126">
        <f t="shared" si="4"/>
        <v>159</v>
      </c>
      <c r="G126">
        <f t="shared" si="5"/>
        <v>127.2</v>
      </c>
      <c r="H126">
        <f t="shared" si="6"/>
        <v>127.2</v>
      </c>
    </row>
    <row r="127" spans="1:12">
      <c r="A127" t="s">
        <v>11</v>
      </c>
      <c r="B127">
        <v>120</v>
      </c>
      <c r="C127">
        <v>24</v>
      </c>
      <c r="D127">
        <v>2122</v>
      </c>
      <c r="E127">
        <v>1124</v>
      </c>
      <c r="F127">
        <f t="shared" si="4"/>
        <v>159.15</v>
      </c>
      <c r="G127">
        <f t="shared" si="5"/>
        <v>127.32000000000001</v>
      </c>
      <c r="H127">
        <f t="shared" si="6"/>
        <v>127.32000000000001</v>
      </c>
    </row>
    <row r="128" spans="1:12">
      <c r="A128" t="s">
        <v>11</v>
      </c>
      <c r="B128">
        <v>120</v>
      </c>
      <c r="C128">
        <v>25</v>
      </c>
      <c r="D128">
        <v>2123</v>
      </c>
      <c r="E128">
        <v>1125</v>
      </c>
      <c r="F128">
        <f t="shared" ref="F128:F191" si="8">(D128*0.75)/10</f>
        <v>159.22499999999999</v>
      </c>
      <c r="G128">
        <f t="shared" ref="G128:G191" si="9">F128*0.8</f>
        <v>127.38</v>
      </c>
      <c r="H128">
        <f t="shared" ref="H128:H191" si="10">G128</f>
        <v>127.38</v>
      </c>
    </row>
    <row r="129" spans="1:8">
      <c r="A129" t="s">
        <v>11</v>
      </c>
      <c r="B129">
        <v>120</v>
      </c>
      <c r="C129">
        <v>26</v>
      </c>
      <c r="D129">
        <v>2125</v>
      </c>
      <c r="E129">
        <v>1126</v>
      </c>
      <c r="F129">
        <f t="shared" si="8"/>
        <v>159.375</v>
      </c>
      <c r="G129">
        <f t="shared" si="9"/>
        <v>127.5</v>
      </c>
      <c r="H129">
        <f t="shared" si="10"/>
        <v>127.5</v>
      </c>
    </row>
    <row r="130" spans="1:8">
      <c r="A130" t="s">
        <v>11</v>
      </c>
      <c r="B130">
        <v>120</v>
      </c>
      <c r="C130">
        <v>27</v>
      </c>
      <c r="D130">
        <v>2126</v>
      </c>
      <c r="E130">
        <v>1125</v>
      </c>
      <c r="F130">
        <f t="shared" si="8"/>
        <v>159.44999999999999</v>
      </c>
      <c r="G130">
        <f t="shared" si="9"/>
        <v>127.56</v>
      </c>
      <c r="H130">
        <f t="shared" si="10"/>
        <v>127.56</v>
      </c>
    </row>
    <row r="131" spans="1:8">
      <c r="A131" t="s">
        <v>11</v>
      </c>
      <c r="B131">
        <v>120</v>
      </c>
      <c r="C131">
        <v>28</v>
      </c>
      <c r="D131">
        <v>2128</v>
      </c>
      <c r="E131">
        <v>1126</v>
      </c>
      <c r="F131">
        <f t="shared" si="8"/>
        <v>159.6</v>
      </c>
      <c r="G131">
        <f t="shared" si="9"/>
        <v>127.68</v>
      </c>
      <c r="H131">
        <f t="shared" si="10"/>
        <v>127.68</v>
      </c>
    </row>
    <row r="132" spans="1:8">
      <c r="A132" t="s">
        <v>11</v>
      </c>
      <c r="B132">
        <v>120</v>
      </c>
      <c r="C132">
        <v>29</v>
      </c>
      <c r="D132">
        <v>2129</v>
      </c>
      <c r="E132">
        <v>1125</v>
      </c>
      <c r="F132">
        <f t="shared" si="8"/>
        <v>159.67500000000001</v>
      </c>
      <c r="G132">
        <f t="shared" si="9"/>
        <v>127.74000000000001</v>
      </c>
      <c r="H132">
        <f t="shared" si="10"/>
        <v>127.74000000000001</v>
      </c>
    </row>
    <row r="133" spans="1:8">
      <c r="A133" t="s">
        <v>11</v>
      </c>
      <c r="B133">
        <v>120</v>
      </c>
      <c r="C133">
        <v>30</v>
      </c>
      <c r="D133">
        <v>2132</v>
      </c>
      <c r="E133">
        <v>1125</v>
      </c>
      <c r="F133">
        <f t="shared" si="8"/>
        <v>159.9</v>
      </c>
      <c r="G133">
        <f t="shared" si="9"/>
        <v>127.92000000000002</v>
      </c>
      <c r="H133">
        <f t="shared" si="10"/>
        <v>127.92000000000002</v>
      </c>
    </row>
    <row r="134" spans="1:8">
      <c r="A134" t="s">
        <v>11</v>
      </c>
      <c r="B134">
        <v>120</v>
      </c>
      <c r="C134">
        <v>31</v>
      </c>
      <c r="D134">
        <v>2131</v>
      </c>
      <c r="E134">
        <v>1126</v>
      </c>
      <c r="F134">
        <f t="shared" si="8"/>
        <v>159.82499999999999</v>
      </c>
      <c r="G134">
        <f t="shared" si="9"/>
        <v>127.86</v>
      </c>
      <c r="H134">
        <f t="shared" si="10"/>
        <v>127.86</v>
      </c>
    </row>
    <row r="135" spans="1:8">
      <c r="A135" t="s">
        <v>11</v>
      </c>
      <c r="B135">
        <v>120</v>
      </c>
      <c r="C135">
        <v>32</v>
      </c>
      <c r="D135">
        <v>2134</v>
      </c>
      <c r="E135">
        <v>1126</v>
      </c>
      <c r="F135">
        <f t="shared" si="8"/>
        <v>160.05000000000001</v>
      </c>
      <c r="G135">
        <f t="shared" si="9"/>
        <v>128.04000000000002</v>
      </c>
      <c r="H135">
        <f t="shared" si="10"/>
        <v>128.04000000000002</v>
      </c>
    </row>
    <row r="136" spans="1:8">
      <c r="A136" t="s">
        <v>11</v>
      </c>
      <c r="B136">
        <v>120</v>
      </c>
      <c r="C136">
        <v>33</v>
      </c>
      <c r="D136">
        <v>2137</v>
      </c>
      <c r="E136">
        <v>1126</v>
      </c>
      <c r="F136">
        <f t="shared" si="8"/>
        <v>160.27500000000001</v>
      </c>
      <c r="G136">
        <f t="shared" si="9"/>
        <v>128.22</v>
      </c>
      <c r="H136">
        <f t="shared" si="10"/>
        <v>128.22</v>
      </c>
    </row>
    <row r="137" spans="1:8">
      <c r="A137" t="s">
        <v>11</v>
      </c>
      <c r="B137">
        <v>120</v>
      </c>
      <c r="C137">
        <v>34</v>
      </c>
      <c r="D137">
        <v>2138</v>
      </c>
      <c r="E137">
        <v>1125</v>
      </c>
      <c r="F137">
        <f t="shared" si="8"/>
        <v>160.35</v>
      </c>
      <c r="G137">
        <f t="shared" si="9"/>
        <v>128.28</v>
      </c>
      <c r="H137">
        <f t="shared" si="10"/>
        <v>128.28</v>
      </c>
    </row>
    <row r="138" spans="1:8">
      <c r="A138" t="s">
        <v>11</v>
      </c>
      <c r="B138">
        <v>120</v>
      </c>
      <c r="C138">
        <v>35</v>
      </c>
      <c r="D138">
        <v>2139</v>
      </c>
      <c r="E138">
        <v>1125</v>
      </c>
      <c r="F138">
        <f t="shared" si="8"/>
        <v>160.42500000000001</v>
      </c>
      <c r="G138">
        <f t="shared" si="9"/>
        <v>128.34</v>
      </c>
      <c r="H138">
        <f t="shared" si="10"/>
        <v>128.34</v>
      </c>
    </row>
    <row r="139" spans="1:8">
      <c r="A139" t="s">
        <v>11</v>
      </c>
      <c r="B139">
        <v>120</v>
      </c>
      <c r="C139">
        <v>36</v>
      </c>
      <c r="D139">
        <v>2070</v>
      </c>
      <c r="E139">
        <v>1125</v>
      </c>
      <c r="F139">
        <f t="shared" si="8"/>
        <v>155.25</v>
      </c>
      <c r="G139">
        <f t="shared" si="9"/>
        <v>124.2</v>
      </c>
      <c r="H139">
        <f t="shared" si="10"/>
        <v>124.2</v>
      </c>
    </row>
    <row r="140" spans="1:8">
      <c r="A140" t="s">
        <v>11</v>
      </c>
      <c r="B140">
        <v>120</v>
      </c>
      <c r="C140">
        <v>37</v>
      </c>
      <c r="D140">
        <v>2097</v>
      </c>
      <c r="E140">
        <v>1125</v>
      </c>
      <c r="F140">
        <f t="shared" si="8"/>
        <v>157.27500000000001</v>
      </c>
      <c r="G140">
        <f t="shared" si="9"/>
        <v>125.82000000000001</v>
      </c>
      <c r="H140">
        <f t="shared" si="10"/>
        <v>125.82000000000001</v>
      </c>
    </row>
    <row r="141" spans="1:8">
      <c r="A141" t="s">
        <v>11</v>
      </c>
      <c r="B141">
        <v>120</v>
      </c>
      <c r="C141">
        <v>38</v>
      </c>
      <c r="D141">
        <v>2126</v>
      </c>
      <c r="E141">
        <v>1125</v>
      </c>
      <c r="F141">
        <f t="shared" si="8"/>
        <v>159.44999999999999</v>
      </c>
      <c r="G141">
        <f t="shared" si="9"/>
        <v>127.56</v>
      </c>
      <c r="H141">
        <f t="shared" si="10"/>
        <v>127.56</v>
      </c>
    </row>
    <row r="142" spans="1:8">
      <c r="A142" t="s">
        <v>11</v>
      </c>
      <c r="B142">
        <v>120</v>
      </c>
      <c r="C142">
        <v>39</v>
      </c>
      <c r="D142">
        <v>2137</v>
      </c>
      <c r="E142">
        <v>1126</v>
      </c>
      <c r="F142">
        <f t="shared" si="8"/>
        <v>160.27500000000001</v>
      </c>
      <c r="G142">
        <f t="shared" si="9"/>
        <v>128.22</v>
      </c>
      <c r="H142">
        <f t="shared" si="10"/>
        <v>128.22</v>
      </c>
    </row>
    <row r="143" spans="1:8">
      <c r="A143" t="s">
        <v>11</v>
      </c>
      <c r="B143">
        <v>120</v>
      </c>
      <c r="C143">
        <v>40</v>
      </c>
      <c r="D143">
        <v>2127</v>
      </c>
      <c r="E143">
        <v>1126</v>
      </c>
      <c r="F143">
        <f t="shared" si="8"/>
        <v>159.52500000000001</v>
      </c>
      <c r="G143">
        <f t="shared" si="9"/>
        <v>127.62</v>
      </c>
      <c r="H143">
        <f t="shared" si="10"/>
        <v>127.62</v>
      </c>
    </row>
    <row r="144" spans="1:8">
      <c r="A144" t="s">
        <v>11</v>
      </c>
      <c r="B144">
        <v>120</v>
      </c>
      <c r="C144">
        <v>41</v>
      </c>
      <c r="D144">
        <v>2128</v>
      </c>
      <c r="E144">
        <v>1127</v>
      </c>
      <c r="F144">
        <f t="shared" si="8"/>
        <v>159.6</v>
      </c>
      <c r="G144">
        <f t="shared" si="9"/>
        <v>127.68</v>
      </c>
      <c r="H144">
        <f t="shared" si="10"/>
        <v>127.68</v>
      </c>
    </row>
    <row r="145" spans="1:8">
      <c r="A145" t="s">
        <v>11</v>
      </c>
      <c r="B145">
        <v>120</v>
      </c>
      <c r="C145">
        <v>42</v>
      </c>
      <c r="D145">
        <v>2128</v>
      </c>
      <c r="E145">
        <v>1126</v>
      </c>
      <c r="F145">
        <f t="shared" si="8"/>
        <v>159.6</v>
      </c>
      <c r="G145">
        <f t="shared" si="9"/>
        <v>127.68</v>
      </c>
      <c r="H145">
        <f t="shared" si="10"/>
        <v>127.68</v>
      </c>
    </row>
    <row r="146" spans="1:8">
      <c r="A146" t="s">
        <v>11</v>
      </c>
      <c r="B146">
        <v>120</v>
      </c>
      <c r="C146">
        <v>43</v>
      </c>
      <c r="D146">
        <v>2128</v>
      </c>
      <c r="E146">
        <v>1126</v>
      </c>
      <c r="F146">
        <f t="shared" si="8"/>
        <v>159.6</v>
      </c>
      <c r="G146">
        <f t="shared" si="9"/>
        <v>127.68</v>
      </c>
      <c r="H146">
        <f t="shared" si="10"/>
        <v>127.68</v>
      </c>
    </row>
    <row r="147" spans="1:8">
      <c r="A147" t="s">
        <v>11</v>
      </c>
      <c r="B147">
        <v>120</v>
      </c>
      <c r="C147">
        <v>44</v>
      </c>
      <c r="D147">
        <v>2127</v>
      </c>
      <c r="E147">
        <v>1126</v>
      </c>
      <c r="F147">
        <f t="shared" si="8"/>
        <v>159.52500000000001</v>
      </c>
      <c r="G147">
        <f t="shared" si="9"/>
        <v>127.62</v>
      </c>
      <c r="H147">
        <f t="shared" si="10"/>
        <v>127.62</v>
      </c>
    </row>
    <row r="148" spans="1:8">
      <c r="A148" t="s">
        <v>11</v>
      </c>
      <c r="B148">
        <v>120</v>
      </c>
      <c r="C148">
        <v>45</v>
      </c>
      <c r="D148">
        <v>2126</v>
      </c>
      <c r="E148">
        <v>1125</v>
      </c>
      <c r="F148">
        <f t="shared" si="8"/>
        <v>159.44999999999999</v>
      </c>
      <c r="G148">
        <f t="shared" si="9"/>
        <v>127.56</v>
      </c>
      <c r="H148">
        <f t="shared" si="10"/>
        <v>127.56</v>
      </c>
    </row>
    <row r="149" spans="1:8">
      <c r="A149" t="s">
        <v>11</v>
      </c>
      <c r="B149">
        <v>120</v>
      </c>
      <c r="C149">
        <v>46</v>
      </c>
      <c r="D149">
        <v>2122</v>
      </c>
      <c r="E149">
        <v>1125</v>
      </c>
      <c r="F149">
        <f t="shared" si="8"/>
        <v>159.15</v>
      </c>
      <c r="G149">
        <f t="shared" si="9"/>
        <v>127.32000000000001</v>
      </c>
      <c r="H149">
        <f t="shared" si="10"/>
        <v>127.32000000000001</v>
      </c>
    </row>
    <row r="150" spans="1:8">
      <c r="A150" t="s">
        <v>11</v>
      </c>
      <c r="B150">
        <v>120</v>
      </c>
      <c r="C150">
        <v>47</v>
      </c>
      <c r="D150">
        <v>2125</v>
      </c>
      <c r="E150">
        <v>1126</v>
      </c>
      <c r="F150">
        <f t="shared" si="8"/>
        <v>159.375</v>
      </c>
      <c r="G150">
        <f t="shared" si="9"/>
        <v>127.5</v>
      </c>
      <c r="H150">
        <f t="shared" si="10"/>
        <v>127.5</v>
      </c>
    </row>
    <row r="151" spans="1:8">
      <c r="A151" t="s">
        <v>11</v>
      </c>
      <c r="B151">
        <v>120</v>
      </c>
      <c r="C151">
        <v>48</v>
      </c>
      <c r="D151">
        <v>2125</v>
      </c>
      <c r="E151">
        <v>1125</v>
      </c>
      <c r="F151">
        <f t="shared" si="8"/>
        <v>159.375</v>
      </c>
      <c r="G151">
        <f t="shared" si="9"/>
        <v>127.5</v>
      </c>
      <c r="H151">
        <f t="shared" si="10"/>
        <v>127.5</v>
      </c>
    </row>
    <row r="152" spans="1:8">
      <c r="A152" t="s">
        <v>11</v>
      </c>
      <c r="B152">
        <v>120</v>
      </c>
      <c r="C152">
        <v>49</v>
      </c>
      <c r="D152">
        <v>2125</v>
      </c>
      <c r="E152">
        <v>1126</v>
      </c>
      <c r="F152">
        <f t="shared" si="8"/>
        <v>159.375</v>
      </c>
      <c r="G152">
        <f t="shared" si="9"/>
        <v>127.5</v>
      </c>
      <c r="H152">
        <f t="shared" si="10"/>
        <v>127.5</v>
      </c>
    </row>
    <row r="153" spans="1:8">
      <c r="A153" t="s">
        <v>11</v>
      </c>
      <c r="B153">
        <v>120</v>
      </c>
      <c r="C153">
        <v>50</v>
      </c>
      <c r="D153">
        <v>2124</v>
      </c>
      <c r="E153">
        <v>1126</v>
      </c>
      <c r="F153">
        <f t="shared" si="8"/>
        <v>159.30000000000001</v>
      </c>
      <c r="G153">
        <f t="shared" si="9"/>
        <v>127.44000000000001</v>
      </c>
      <c r="H153">
        <f t="shared" si="10"/>
        <v>127.44000000000001</v>
      </c>
    </row>
    <row r="154" spans="1:8">
      <c r="A154" t="s">
        <v>11</v>
      </c>
      <c r="B154">
        <v>120</v>
      </c>
      <c r="C154">
        <v>51</v>
      </c>
      <c r="D154">
        <v>2123</v>
      </c>
      <c r="E154">
        <v>1126</v>
      </c>
      <c r="F154">
        <f t="shared" si="8"/>
        <v>159.22499999999999</v>
      </c>
      <c r="G154">
        <f t="shared" si="9"/>
        <v>127.38</v>
      </c>
      <c r="H154">
        <f t="shared" si="10"/>
        <v>127.38</v>
      </c>
    </row>
    <row r="155" spans="1:8">
      <c r="A155" t="s">
        <v>11</v>
      </c>
      <c r="B155">
        <v>120</v>
      </c>
      <c r="C155">
        <v>52</v>
      </c>
      <c r="D155">
        <v>2124</v>
      </c>
      <c r="E155">
        <v>1125</v>
      </c>
      <c r="F155">
        <f t="shared" si="8"/>
        <v>159.30000000000001</v>
      </c>
      <c r="G155">
        <f t="shared" si="9"/>
        <v>127.44000000000001</v>
      </c>
      <c r="H155">
        <f t="shared" si="10"/>
        <v>127.44000000000001</v>
      </c>
    </row>
    <row r="156" spans="1:8">
      <c r="A156" t="s">
        <v>11</v>
      </c>
      <c r="B156">
        <v>120</v>
      </c>
      <c r="C156">
        <v>53</v>
      </c>
      <c r="D156">
        <v>2125</v>
      </c>
      <c r="E156">
        <v>1126</v>
      </c>
      <c r="F156">
        <f t="shared" si="8"/>
        <v>159.375</v>
      </c>
      <c r="G156">
        <f t="shared" si="9"/>
        <v>127.5</v>
      </c>
      <c r="H156">
        <f t="shared" si="10"/>
        <v>127.5</v>
      </c>
    </row>
    <row r="157" spans="1:8">
      <c r="A157" t="s">
        <v>11</v>
      </c>
      <c r="B157">
        <v>120</v>
      </c>
      <c r="C157">
        <v>54</v>
      </c>
      <c r="D157">
        <v>2126</v>
      </c>
      <c r="E157">
        <v>1125</v>
      </c>
      <c r="F157">
        <f t="shared" si="8"/>
        <v>159.44999999999999</v>
      </c>
      <c r="G157">
        <f t="shared" si="9"/>
        <v>127.56</v>
      </c>
      <c r="H157">
        <f t="shared" si="10"/>
        <v>127.56</v>
      </c>
    </row>
    <row r="158" spans="1:8">
      <c r="A158" t="s">
        <v>11</v>
      </c>
      <c r="B158">
        <v>120</v>
      </c>
      <c r="C158">
        <v>55</v>
      </c>
      <c r="D158">
        <v>2129</v>
      </c>
      <c r="E158">
        <v>1124</v>
      </c>
      <c r="F158">
        <f t="shared" si="8"/>
        <v>159.67500000000001</v>
      </c>
      <c r="G158">
        <f t="shared" si="9"/>
        <v>127.74000000000001</v>
      </c>
      <c r="H158">
        <f t="shared" si="10"/>
        <v>127.74000000000001</v>
      </c>
    </row>
    <row r="159" spans="1:8">
      <c r="A159" t="s">
        <v>11</v>
      </c>
      <c r="B159">
        <v>120</v>
      </c>
      <c r="C159">
        <v>56</v>
      </c>
      <c r="D159">
        <v>2130</v>
      </c>
      <c r="E159">
        <v>1125</v>
      </c>
      <c r="F159">
        <f t="shared" si="8"/>
        <v>159.75</v>
      </c>
      <c r="G159">
        <f t="shared" si="9"/>
        <v>127.80000000000001</v>
      </c>
      <c r="H159">
        <f t="shared" si="10"/>
        <v>127.80000000000001</v>
      </c>
    </row>
    <row r="160" spans="1:8">
      <c r="A160" t="s">
        <v>11</v>
      </c>
      <c r="B160">
        <v>120</v>
      </c>
      <c r="C160">
        <v>57</v>
      </c>
      <c r="D160">
        <v>2131</v>
      </c>
      <c r="E160">
        <v>1125</v>
      </c>
      <c r="F160">
        <f t="shared" si="8"/>
        <v>159.82499999999999</v>
      </c>
      <c r="G160">
        <f t="shared" si="9"/>
        <v>127.86</v>
      </c>
      <c r="H160">
        <f t="shared" si="10"/>
        <v>127.86</v>
      </c>
    </row>
    <row r="161" spans="1:8">
      <c r="A161" t="s">
        <v>11</v>
      </c>
      <c r="B161">
        <v>120</v>
      </c>
      <c r="C161">
        <v>58</v>
      </c>
      <c r="D161">
        <v>2131</v>
      </c>
      <c r="E161">
        <v>1125</v>
      </c>
      <c r="F161">
        <f t="shared" si="8"/>
        <v>159.82499999999999</v>
      </c>
      <c r="G161">
        <f t="shared" si="9"/>
        <v>127.86</v>
      </c>
      <c r="H161">
        <f t="shared" si="10"/>
        <v>127.86</v>
      </c>
    </row>
    <row r="162" spans="1:8">
      <c r="A162" t="s">
        <v>11</v>
      </c>
      <c r="B162">
        <v>120</v>
      </c>
      <c r="C162">
        <v>59</v>
      </c>
      <c r="D162">
        <v>2133</v>
      </c>
      <c r="E162">
        <v>1125</v>
      </c>
      <c r="F162">
        <f t="shared" si="8"/>
        <v>159.97499999999999</v>
      </c>
      <c r="G162">
        <f t="shared" si="9"/>
        <v>127.98</v>
      </c>
      <c r="H162">
        <f t="shared" si="10"/>
        <v>127.98</v>
      </c>
    </row>
    <row r="163" spans="1:8">
      <c r="A163" t="s">
        <v>11</v>
      </c>
      <c r="B163">
        <v>120</v>
      </c>
      <c r="C163">
        <v>60</v>
      </c>
      <c r="D163">
        <v>2132</v>
      </c>
      <c r="E163">
        <v>1125</v>
      </c>
      <c r="F163">
        <f t="shared" si="8"/>
        <v>159.9</v>
      </c>
      <c r="G163">
        <f t="shared" si="9"/>
        <v>127.92000000000002</v>
      </c>
      <c r="H163">
        <f t="shared" si="10"/>
        <v>127.92000000000002</v>
      </c>
    </row>
    <row r="164" spans="1:8">
      <c r="A164" t="s">
        <v>11</v>
      </c>
      <c r="B164">
        <v>120</v>
      </c>
      <c r="C164">
        <v>61</v>
      </c>
      <c r="D164">
        <v>2133</v>
      </c>
      <c r="E164">
        <v>1126</v>
      </c>
      <c r="F164">
        <f t="shared" si="8"/>
        <v>159.97499999999999</v>
      </c>
      <c r="G164">
        <f t="shared" si="9"/>
        <v>127.98</v>
      </c>
      <c r="H164">
        <f t="shared" si="10"/>
        <v>127.98</v>
      </c>
    </row>
    <row r="165" spans="1:8">
      <c r="A165" t="s">
        <v>11</v>
      </c>
      <c r="B165">
        <v>120</v>
      </c>
      <c r="C165">
        <v>62</v>
      </c>
      <c r="D165">
        <v>2132</v>
      </c>
      <c r="E165">
        <v>1125</v>
      </c>
      <c r="F165">
        <f t="shared" si="8"/>
        <v>159.9</v>
      </c>
      <c r="G165">
        <f t="shared" si="9"/>
        <v>127.92000000000002</v>
      </c>
      <c r="H165">
        <f t="shared" si="10"/>
        <v>127.92000000000002</v>
      </c>
    </row>
    <row r="166" spans="1:8">
      <c r="A166" t="s">
        <v>11</v>
      </c>
      <c r="B166">
        <v>120</v>
      </c>
      <c r="C166">
        <v>63</v>
      </c>
      <c r="D166">
        <v>2134</v>
      </c>
      <c r="E166">
        <v>1123</v>
      </c>
      <c r="F166">
        <f t="shared" si="8"/>
        <v>160.05000000000001</v>
      </c>
      <c r="G166">
        <f t="shared" si="9"/>
        <v>128.04000000000002</v>
      </c>
      <c r="H166">
        <f t="shared" si="10"/>
        <v>128.04000000000002</v>
      </c>
    </row>
    <row r="167" spans="1:8">
      <c r="A167" t="s">
        <v>11</v>
      </c>
      <c r="B167">
        <v>120</v>
      </c>
      <c r="C167">
        <v>64</v>
      </c>
      <c r="D167">
        <v>2136</v>
      </c>
      <c r="E167">
        <v>1124</v>
      </c>
      <c r="F167">
        <f t="shared" si="8"/>
        <v>160.19999999999999</v>
      </c>
      <c r="G167">
        <f t="shared" si="9"/>
        <v>128.16</v>
      </c>
      <c r="H167">
        <f t="shared" si="10"/>
        <v>128.16</v>
      </c>
    </row>
    <row r="168" spans="1:8">
      <c r="A168" t="s">
        <v>11</v>
      </c>
      <c r="B168">
        <v>120</v>
      </c>
      <c r="C168">
        <v>65</v>
      </c>
      <c r="D168">
        <v>2138</v>
      </c>
      <c r="E168">
        <v>1125</v>
      </c>
      <c r="F168">
        <f t="shared" si="8"/>
        <v>160.35</v>
      </c>
      <c r="G168">
        <f t="shared" si="9"/>
        <v>128.28</v>
      </c>
      <c r="H168">
        <f t="shared" si="10"/>
        <v>128.28</v>
      </c>
    </row>
    <row r="169" spans="1:8">
      <c r="A169" t="s">
        <v>11</v>
      </c>
      <c r="B169">
        <v>120</v>
      </c>
      <c r="C169">
        <v>66</v>
      </c>
      <c r="D169">
        <v>2142</v>
      </c>
      <c r="E169">
        <v>1125</v>
      </c>
      <c r="F169">
        <f t="shared" si="8"/>
        <v>160.65</v>
      </c>
      <c r="G169">
        <f t="shared" si="9"/>
        <v>128.52000000000001</v>
      </c>
      <c r="H169">
        <f t="shared" si="10"/>
        <v>128.52000000000001</v>
      </c>
    </row>
    <row r="170" spans="1:8">
      <c r="A170" t="s">
        <v>11</v>
      </c>
      <c r="B170">
        <v>120</v>
      </c>
      <c r="C170">
        <v>67</v>
      </c>
      <c r="D170">
        <v>2143</v>
      </c>
      <c r="E170">
        <v>1124</v>
      </c>
      <c r="F170">
        <f t="shared" si="8"/>
        <v>160.72499999999999</v>
      </c>
      <c r="G170">
        <f t="shared" si="9"/>
        <v>128.58000000000001</v>
      </c>
      <c r="H170">
        <f t="shared" si="10"/>
        <v>128.58000000000001</v>
      </c>
    </row>
    <row r="171" spans="1:8">
      <c r="A171" t="s">
        <v>11</v>
      </c>
      <c r="B171">
        <v>120</v>
      </c>
      <c r="C171">
        <v>68</v>
      </c>
      <c r="D171">
        <v>2146</v>
      </c>
      <c r="E171">
        <v>1125</v>
      </c>
      <c r="F171">
        <f t="shared" si="8"/>
        <v>160.94999999999999</v>
      </c>
      <c r="G171">
        <f t="shared" si="9"/>
        <v>128.76</v>
      </c>
      <c r="H171">
        <f t="shared" si="10"/>
        <v>128.76</v>
      </c>
    </row>
    <row r="172" spans="1:8">
      <c r="A172" t="s">
        <v>11</v>
      </c>
      <c r="B172">
        <v>120</v>
      </c>
      <c r="C172">
        <v>69</v>
      </c>
      <c r="D172">
        <v>2147</v>
      </c>
      <c r="E172">
        <v>1124</v>
      </c>
      <c r="F172">
        <f t="shared" si="8"/>
        <v>161.02500000000001</v>
      </c>
      <c r="G172">
        <f t="shared" si="9"/>
        <v>128.82000000000002</v>
      </c>
      <c r="H172">
        <f t="shared" si="10"/>
        <v>128.82000000000002</v>
      </c>
    </row>
    <row r="173" spans="1:8">
      <c r="A173" t="s">
        <v>11</v>
      </c>
      <c r="B173">
        <v>120</v>
      </c>
      <c r="C173">
        <v>70</v>
      </c>
      <c r="D173">
        <v>2072</v>
      </c>
      <c r="E173">
        <v>1124</v>
      </c>
      <c r="F173">
        <f t="shared" si="8"/>
        <v>155.4</v>
      </c>
      <c r="G173">
        <f t="shared" si="9"/>
        <v>124.32000000000001</v>
      </c>
      <c r="H173">
        <f t="shared" si="10"/>
        <v>124.32000000000001</v>
      </c>
    </row>
    <row r="174" spans="1:8">
      <c r="A174" t="s">
        <v>11</v>
      </c>
      <c r="B174">
        <v>120</v>
      </c>
      <c r="C174">
        <v>71</v>
      </c>
      <c r="D174">
        <v>2098</v>
      </c>
      <c r="E174">
        <v>1125</v>
      </c>
      <c r="F174">
        <f t="shared" si="8"/>
        <v>157.35</v>
      </c>
      <c r="G174">
        <f t="shared" si="9"/>
        <v>125.88</v>
      </c>
      <c r="H174">
        <f t="shared" si="10"/>
        <v>125.88</v>
      </c>
    </row>
    <row r="175" spans="1:8">
      <c r="A175" t="s">
        <v>11</v>
      </c>
      <c r="B175">
        <v>120</v>
      </c>
      <c r="C175">
        <v>72</v>
      </c>
      <c r="D175">
        <v>2132</v>
      </c>
      <c r="E175">
        <v>1124</v>
      </c>
      <c r="F175">
        <f t="shared" si="8"/>
        <v>159.9</v>
      </c>
      <c r="G175">
        <f t="shared" si="9"/>
        <v>127.92000000000002</v>
      </c>
      <c r="H175">
        <f t="shared" si="10"/>
        <v>127.92000000000002</v>
      </c>
    </row>
    <row r="176" spans="1:8">
      <c r="A176" t="s">
        <v>11</v>
      </c>
      <c r="B176">
        <v>120</v>
      </c>
      <c r="C176">
        <v>73</v>
      </c>
      <c r="D176">
        <v>2119</v>
      </c>
      <c r="E176">
        <v>1124</v>
      </c>
      <c r="F176">
        <f t="shared" si="8"/>
        <v>158.92500000000001</v>
      </c>
      <c r="G176">
        <f t="shared" si="9"/>
        <v>127.14000000000001</v>
      </c>
      <c r="H176">
        <f t="shared" si="10"/>
        <v>127.14000000000001</v>
      </c>
    </row>
    <row r="177" spans="1:8">
      <c r="A177" t="s">
        <v>11</v>
      </c>
      <c r="B177">
        <v>120</v>
      </c>
      <c r="C177">
        <v>74</v>
      </c>
      <c r="D177">
        <v>2124</v>
      </c>
      <c r="E177">
        <v>1125</v>
      </c>
      <c r="F177">
        <f t="shared" si="8"/>
        <v>159.30000000000001</v>
      </c>
      <c r="G177">
        <f t="shared" si="9"/>
        <v>127.44000000000001</v>
      </c>
      <c r="H177">
        <f t="shared" si="10"/>
        <v>127.44000000000001</v>
      </c>
    </row>
    <row r="178" spans="1:8">
      <c r="A178" t="s">
        <v>11</v>
      </c>
      <c r="B178">
        <v>120</v>
      </c>
      <c r="C178">
        <v>75</v>
      </c>
      <c r="D178">
        <v>2125</v>
      </c>
      <c r="E178">
        <v>1125</v>
      </c>
      <c r="F178">
        <f t="shared" si="8"/>
        <v>159.375</v>
      </c>
      <c r="G178">
        <f t="shared" si="9"/>
        <v>127.5</v>
      </c>
      <c r="H178">
        <f t="shared" si="10"/>
        <v>127.5</v>
      </c>
    </row>
    <row r="179" spans="1:8">
      <c r="A179" t="s">
        <v>11</v>
      </c>
      <c r="B179">
        <v>120</v>
      </c>
      <c r="C179">
        <v>76</v>
      </c>
      <c r="D179">
        <v>2120</v>
      </c>
      <c r="E179">
        <v>1124</v>
      </c>
      <c r="F179">
        <f t="shared" si="8"/>
        <v>159</v>
      </c>
      <c r="G179">
        <f t="shared" si="9"/>
        <v>127.2</v>
      </c>
      <c r="H179">
        <f t="shared" si="10"/>
        <v>127.2</v>
      </c>
    </row>
    <row r="180" spans="1:8">
      <c r="A180" t="s">
        <v>11</v>
      </c>
      <c r="B180">
        <v>120</v>
      </c>
      <c r="C180">
        <v>77</v>
      </c>
      <c r="D180">
        <v>2119</v>
      </c>
      <c r="E180">
        <v>1123</v>
      </c>
      <c r="F180">
        <f t="shared" si="8"/>
        <v>158.92500000000001</v>
      </c>
      <c r="G180">
        <f t="shared" si="9"/>
        <v>127.14000000000001</v>
      </c>
      <c r="H180">
        <f t="shared" si="10"/>
        <v>127.14000000000001</v>
      </c>
    </row>
    <row r="181" spans="1:8">
      <c r="A181" t="s">
        <v>11</v>
      </c>
      <c r="B181">
        <v>120</v>
      </c>
      <c r="C181">
        <v>78</v>
      </c>
      <c r="D181">
        <v>2121</v>
      </c>
      <c r="E181">
        <v>1125</v>
      </c>
      <c r="F181">
        <f t="shared" si="8"/>
        <v>159.07499999999999</v>
      </c>
      <c r="G181">
        <f t="shared" si="9"/>
        <v>127.25999999999999</v>
      </c>
      <c r="H181">
        <f t="shared" si="10"/>
        <v>127.25999999999999</v>
      </c>
    </row>
    <row r="182" spans="1:8">
      <c r="A182" t="s">
        <v>11</v>
      </c>
      <c r="B182">
        <v>120</v>
      </c>
      <c r="C182">
        <v>79</v>
      </c>
      <c r="D182">
        <v>2122</v>
      </c>
      <c r="E182">
        <v>1125</v>
      </c>
      <c r="F182">
        <f t="shared" si="8"/>
        <v>159.15</v>
      </c>
      <c r="G182">
        <f t="shared" si="9"/>
        <v>127.32000000000001</v>
      </c>
      <c r="H182">
        <f t="shared" si="10"/>
        <v>127.32000000000001</v>
      </c>
    </row>
    <row r="183" spans="1:8">
      <c r="A183" t="s">
        <v>11</v>
      </c>
      <c r="B183">
        <v>120</v>
      </c>
      <c r="C183">
        <v>80</v>
      </c>
      <c r="D183">
        <v>2123</v>
      </c>
      <c r="E183">
        <v>1124</v>
      </c>
      <c r="F183">
        <f t="shared" si="8"/>
        <v>159.22499999999999</v>
      </c>
      <c r="G183">
        <f t="shared" si="9"/>
        <v>127.38</v>
      </c>
      <c r="H183">
        <f t="shared" si="10"/>
        <v>127.38</v>
      </c>
    </row>
    <row r="184" spans="1:8">
      <c r="A184" t="s">
        <v>11</v>
      </c>
      <c r="B184">
        <v>120</v>
      </c>
      <c r="C184">
        <v>81</v>
      </c>
      <c r="D184">
        <v>2125</v>
      </c>
      <c r="E184">
        <v>1124</v>
      </c>
      <c r="F184">
        <f t="shared" si="8"/>
        <v>159.375</v>
      </c>
      <c r="G184">
        <f t="shared" si="9"/>
        <v>127.5</v>
      </c>
      <c r="H184">
        <f t="shared" si="10"/>
        <v>127.5</v>
      </c>
    </row>
    <row r="185" spans="1:8">
      <c r="A185" t="s">
        <v>11</v>
      </c>
      <c r="B185">
        <v>120</v>
      </c>
      <c r="C185">
        <v>82</v>
      </c>
      <c r="D185">
        <v>2127</v>
      </c>
      <c r="E185">
        <v>1124</v>
      </c>
      <c r="F185">
        <f t="shared" si="8"/>
        <v>159.52500000000001</v>
      </c>
      <c r="G185">
        <f t="shared" si="9"/>
        <v>127.62</v>
      </c>
      <c r="H185">
        <f t="shared" si="10"/>
        <v>127.62</v>
      </c>
    </row>
    <row r="186" spans="1:8">
      <c r="A186" t="s">
        <v>11</v>
      </c>
      <c r="B186">
        <v>120</v>
      </c>
      <c r="C186">
        <v>83</v>
      </c>
      <c r="D186">
        <v>2131</v>
      </c>
      <c r="E186">
        <v>1124</v>
      </c>
      <c r="F186">
        <f t="shared" si="8"/>
        <v>159.82499999999999</v>
      </c>
      <c r="G186">
        <f t="shared" si="9"/>
        <v>127.86</v>
      </c>
      <c r="H186">
        <f t="shared" si="10"/>
        <v>127.86</v>
      </c>
    </row>
    <row r="187" spans="1:8">
      <c r="A187" t="s">
        <v>11</v>
      </c>
      <c r="B187">
        <v>120</v>
      </c>
      <c r="C187">
        <v>84</v>
      </c>
      <c r="D187">
        <v>2134</v>
      </c>
      <c r="E187">
        <v>1124</v>
      </c>
      <c r="F187">
        <f t="shared" si="8"/>
        <v>160.05000000000001</v>
      </c>
      <c r="G187">
        <f t="shared" si="9"/>
        <v>128.04000000000002</v>
      </c>
      <c r="H187">
        <f t="shared" si="10"/>
        <v>128.04000000000002</v>
      </c>
    </row>
    <row r="188" spans="1:8">
      <c r="A188" t="s">
        <v>11</v>
      </c>
      <c r="B188">
        <v>120</v>
      </c>
      <c r="C188">
        <v>85</v>
      </c>
      <c r="D188">
        <v>2137</v>
      </c>
      <c r="E188">
        <v>1125</v>
      </c>
      <c r="F188">
        <f t="shared" si="8"/>
        <v>160.27500000000001</v>
      </c>
      <c r="G188">
        <f t="shared" si="9"/>
        <v>128.22</v>
      </c>
      <c r="H188">
        <f t="shared" si="10"/>
        <v>128.22</v>
      </c>
    </row>
    <row r="189" spans="1:8">
      <c r="A189" t="s">
        <v>11</v>
      </c>
      <c r="B189">
        <v>120</v>
      </c>
      <c r="C189">
        <v>86</v>
      </c>
      <c r="D189">
        <v>2141</v>
      </c>
      <c r="E189">
        <v>1125</v>
      </c>
      <c r="F189">
        <f t="shared" si="8"/>
        <v>160.57499999999999</v>
      </c>
      <c r="G189">
        <f t="shared" si="9"/>
        <v>128.46</v>
      </c>
      <c r="H189">
        <f t="shared" si="10"/>
        <v>128.46</v>
      </c>
    </row>
    <row r="190" spans="1:8">
      <c r="A190" t="s">
        <v>11</v>
      </c>
      <c r="B190">
        <v>120</v>
      </c>
      <c r="C190">
        <v>87</v>
      </c>
      <c r="D190">
        <v>2143</v>
      </c>
      <c r="E190">
        <v>1123</v>
      </c>
      <c r="F190">
        <f t="shared" si="8"/>
        <v>160.72499999999999</v>
      </c>
      <c r="G190">
        <f t="shared" si="9"/>
        <v>128.58000000000001</v>
      </c>
      <c r="H190">
        <f t="shared" si="10"/>
        <v>128.58000000000001</v>
      </c>
    </row>
    <row r="191" spans="1:8">
      <c r="A191" t="s">
        <v>11</v>
      </c>
      <c r="B191">
        <v>120</v>
      </c>
      <c r="C191">
        <v>88</v>
      </c>
      <c r="D191">
        <v>2071</v>
      </c>
      <c r="E191">
        <v>1125</v>
      </c>
      <c r="F191">
        <f t="shared" si="8"/>
        <v>155.32499999999999</v>
      </c>
      <c r="G191">
        <f t="shared" si="9"/>
        <v>124.25999999999999</v>
      </c>
      <c r="H191">
        <f t="shared" si="10"/>
        <v>124.25999999999999</v>
      </c>
    </row>
    <row r="192" spans="1:8">
      <c r="A192" t="s">
        <v>11</v>
      </c>
      <c r="B192">
        <v>120</v>
      </c>
      <c r="C192">
        <v>89</v>
      </c>
      <c r="D192">
        <v>2101</v>
      </c>
      <c r="E192">
        <v>1124</v>
      </c>
      <c r="F192">
        <f t="shared" ref="F192:F222" si="11">(D192*0.75)/10</f>
        <v>157.57499999999999</v>
      </c>
      <c r="G192">
        <f t="shared" ref="G192:G222" si="12">F192*0.8</f>
        <v>126.06</v>
      </c>
      <c r="H192">
        <f t="shared" ref="H192:H222" si="13">G192</f>
        <v>126.06</v>
      </c>
    </row>
    <row r="193" spans="1:8">
      <c r="A193" t="s">
        <v>11</v>
      </c>
      <c r="B193">
        <v>120</v>
      </c>
      <c r="C193">
        <v>90</v>
      </c>
      <c r="D193">
        <v>2128</v>
      </c>
      <c r="E193">
        <v>1124</v>
      </c>
      <c r="F193">
        <f t="shared" si="11"/>
        <v>159.6</v>
      </c>
      <c r="G193">
        <f t="shared" si="12"/>
        <v>127.68</v>
      </c>
      <c r="H193">
        <f t="shared" si="13"/>
        <v>127.68</v>
      </c>
    </row>
    <row r="194" spans="1:8">
      <c r="A194" t="s">
        <v>11</v>
      </c>
      <c r="B194">
        <v>120</v>
      </c>
      <c r="C194">
        <v>91</v>
      </c>
      <c r="D194">
        <v>2060</v>
      </c>
      <c r="E194">
        <v>1125</v>
      </c>
      <c r="F194">
        <f t="shared" si="11"/>
        <v>154.5</v>
      </c>
      <c r="G194">
        <f t="shared" si="12"/>
        <v>123.60000000000001</v>
      </c>
      <c r="H194">
        <f t="shared" si="13"/>
        <v>123.60000000000001</v>
      </c>
    </row>
    <row r="195" spans="1:8">
      <c r="A195" t="s">
        <v>11</v>
      </c>
      <c r="B195">
        <v>120</v>
      </c>
      <c r="C195">
        <v>92</v>
      </c>
      <c r="D195">
        <v>2122</v>
      </c>
      <c r="E195">
        <v>1124</v>
      </c>
      <c r="F195">
        <f t="shared" si="11"/>
        <v>159.15</v>
      </c>
      <c r="G195">
        <f t="shared" si="12"/>
        <v>127.32000000000001</v>
      </c>
      <c r="H195">
        <f t="shared" si="13"/>
        <v>127.32000000000001</v>
      </c>
    </row>
    <row r="196" spans="1:8">
      <c r="A196" t="s">
        <v>11</v>
      </c>
      <c r="B196">
        <v>120</v>
      </c>
      <c r="C196">
        <v>93</v>
      </c>
      <c r="D196">
        <v>2128</v>
      </c>
      <c r="E196">
        <v>1124</v>
      </c>
      <c r="F196">
        <f t="shared" si="11"/>
        <v>159.6</v>
      </c>
      <c r="G196">
        <f t="shared" si="12"/>
        <v>127.68</v>
      </c>
      <c r="H196">
        <f t="shared" si="13"/>
        <v>127.68</v>
      </c>
    </row>
    <row r="197" spans="1:8">
      <c r="A197" t="s">
        <v>11</v>
      </c>
      <c r="B197">
        <v>120</v>
      </c>
      <c r="C197">
        <v>94</v>
      </c>
      <c r="D197">
        <v>2132</v>
      </c>
      <c r="E197">
        <v>1123</v>
      </c>
      <c r="F197">
        <f t="shared" si="11"/>
        <v>159.9</v>
      </c>
      <c r="G197">
        <f t="shared" si="12"/>
        <v>127.92000000000002</v>
      </c>
      <c r="H197">
        <f t="shared" si="13"/>
        <v>127.92000000000002</v>
      </c>
    </row>
    <row r="198" spans="1:8">
      <c r="A198" t="s">
        <v>11</v>
      </c>
      <c r="B198">
        <v>120</v>
      </c>
      <c r="C198">
        <v>95</v>
      </c>
      <c r="D198">
        <v>2132</v>
      </c>
      <c r="E198">
        <v>1123</v>
      </c>
      <c r="F198">
        <f t="shared" si="11"/>
        <v>159.9</v>
      </c>
      <c r="G198">
        <f t="shared" si="12"/>
        <v>127.92000000000002</v>
      </c>
      <c r="H198">
        <f t="shared" si="13"/>
        <v>127.92000000000002</v>
      </c>
    </row>
    <row r="199" spans="1:8">
      <c r="A199" t="s">
        <v>11</v>
      </c>
      <c r="B199">
        <v>120</v>
      </c>
      <c r="C199">
        <v>96</v>
      </c>
      <c r="D199">
        <v>2132</v>
      </c>
      <c r="E199">
        <v>1124</v>
      </c>
      <c r="F199">
        <f t="shared" si="11"/>
        <v>159.9</v>
      </c>
      <c r="G199">
        <f t="shared" si="12"/>
        <v>127.92000000000002</v>
      </c>
      <c r="H199">
        <f t="shared" si="13"/>
        <v>127.92000000000002</v>
      </c>
    </row>
    <row r="200" spans="1:8">
      <c r="A200" t="s">
        <v>11</v>
      </c>
      <c r="B200">
        <v>120</v>
      </c>
      <c r="C200">
        <v>97</v>
      </c>
      <c r="D200">
        <v>2135</v>
      </c>
      <c r="E200">
        <v>1124</v>
      </c>
      <c r="F200">
        <f t="shared" si="11"/>
        <v>160.125</v>
      </c>
      <c r="G200">
        <f t="shared" si="12"/>
        <v>128.1</v>
      </c>
      <c r="H200">
        <f t="shared" si="13"/>
        <v>128.1</v>
      </c>
    </row>
    <row r="201" spans="1:8">
      <c r="A201" t="s">
        <v>11</v>
      </c>
      <c r="B201">
        <v>120</v>
      </c>
      <c r="C201">
        <v>98</v>
      </c>
      <c r="D201">
        <v>2140</v>
      </c>
      <c r="E201">
        <v>1124</v>
      </c>
      <c r="F201">
        <f t="shared" si="11"/>
        <v>160.5</v>
      </c>
      <c r="G201">
        <f t="shared" si="12"/>
        <v>128.4</v>
      </c>
      <c r="H201">
        <f t="shared" si="13"/>
        <v>128.4</v>
      </c>
    </row>
    <row r="202" spans="1:8">
      <c r="A202" t="s">
        <v>11</v>
      </c>
      <c r="B202">
        <v>120</v>
      </c>
      <c r="C202">
        <v>99</v>
      </c>
      <c r="D202">
        <v>2146</v>
      </c>
      <c r="E202">
        <v>1125</v>
      </c>
      <c r="F202">
        <f t="shared" si="11"/>
        <v>160.94999999999999</v>
      </c>
      <c r="G202">
        <f t="shared" si="12"/>
        <v>128.76</v>
      </c>
      <c r="H202">
        <f t="shared" si="13"/>
        <v>128.76</v>
      </c>
    </row>
    <row r="203" spans="1:8">
      <c r="A203" t="s">
        <v>11</v>
      </c>
      <c r="B203">
        <v>120</v>
      </c>
      <c r="C203">
        <v>100</v>
      </c>
      <c r="D203">
        <v>2147</v>
      </c>
      <c r="E203">
        <v>1123</v>
      </c>
      <c r="F203">
        <f t="shared" si="11"/>
        <v>161.02500000000001</v>
      </c>
      <c r="G203">
        <f t="shared" si="12"/>
        <v>128.82000000000002</v>
      </c>
      <c r="H203">
        <f t="shared" si="13"/>
        <v>128.82000000000002</v>
      </c>
    </row>
    <row r="204" spans="1:8">
      <c r="A204" t="s">
        <v>11</v>
      </c>
      <c r="B204">
        <v>120</v>
      </c>
      <c r="C204">
        <v>101</v>
      </c>
      <c r="D204">
        <v>2148</v>
      </c>
      <c r="E204">
        <v>1124</v>
      </c>
      <c r="F204">
        <f t="shared" si="11"/>
        <v>161.1</v>
      </c>
      <c r="G204">
        <f t="shared" si="12"/>
        <v>128.88</v>
      </c>
      <c r="H204">
        <f t="shared" si="13"/>
        <v>128.88</v>
      </c>
    </row>
    <row r="205" spans="1:8">
      <c r="A205" t="s">
        <v>11</v>
      </c>
      <c r="B205">
        <v>120</v>
      </c>
      <c r="C205">
        <v>102</v>
      </c>
      <c r="D205">
        <v>2148</v>
      </c>
      <c r="E205">
        <v>1124</v>
      </c>
      <c r="F205">
        <f t="shared" si="11"/>
        <v>161.1</v>
      </c>
      <c r="G205">
        <f t="shared" si="12"/>
        <v>128.88</v>
      </c>
      <c r="H205">
        <f t="shared" si="13"/>
        <v>128.88</v>
      </c>
    </row>
    <row r="206" spans="1:8">
      <c r="A206" t="s">
        <v>11</v>
      </c>
      <c r="B206">
        <v>120</v>
      </c>
      <c r="C206">
        <v>103</v>
      </c>
      <c r="D206">
        <v>2148</v>
      </c>
      <c r="E206">
        <v>1123</v>
      </c>
      <c r="F206">
        <f t="shared" si="11"/>
        <v>161.1</v>
      </c>
      <c r="G206">
        <f t="shared" si="12"/>
        <v>128.88</v>
      </c>
      <c r="H206">
        <f t="shared" si="13"/>
        <v>128.88</v>
      </c>
    </row>
    <row r="207" spans="1:8">
      <c r="A207" t="s">
        <v>11</v>
      </c>
      <c r="B207">
        <v>120</v>
      </c>
      <c r="C207">
        <v>104</v>
      </c>
      <c r="D207">
        <v>2148</v>
      </c>
      <c r="E207">
        <v>1124</v>
      </c>
      <c r="F207">
        <f t="shared" si="11"/>
        <v>161.1</v>
      </c>
      <c r="G207">
        <f t="shared" si="12"/>
        <v>128.88</v>
      </c>
      <c r="H207">
        <f t="shared" si="13"/>
        <v>128.88</v>
      </c>
    </row>
    <row r="208" spans="1:8">
      <c r="A208" t="s">
        <v>11</v>
      </c>
      <c r="B208">
        <v>120</v>
      </c>
      <c r="C208">
        <v>105</v>
      </c>
      <c r="D208">
        <v>2149</v>
      </c>
      <c r="E208">
        <v>1123</v>
      </c>
      <c r="F208">
        <f t="shared" si="11"/>
        <v>161.17500000000001</v>
      </c>
      <c r="G208">
        <f t="shared" si="12"/>
        <v>128.94000000000003</v>
      </c>
      <c r="H208">
        <f t="shared" si="13"/>
        <v>128.94000000000003</v>
      </c>
    </row>
    <row r="209" spans="1:8">
      <c r="A209" t="s">
        <v>11</v>
      </c>
      <c r="B209">
        <v>120</v>
      </c>
      <c r="C209">
        <v>106</v>
      </c>
      <c r="D209">
        <v>2148</v>
      </c>
      <c r="E209">
        <v>1123</v>
      </c>
      <c r="F209">
        <f t="shared" si="11"/>
        <v>161.1</v>
      </c>
      <c r="G209">
        <f t="shared" si="12"/>
        <v>128.88</v>
      </c>
      <c r="H209">
        <f t="shared" si="13"/>
        <v>128.88</v>
      </c>
    </row>
    <row r="210" spans="1:8">
      <c r="A210" t="s">
        <v>11</v>
      </c>
      <c r="B210">
        <v>120</v>
      </c>
      <c r="C210">
        <v>107</v>
      </c>
      <c r="D210">
        <v>2074</v>
      </c>
      <c r="E210">
        <v>1124</v>
      </c>
      <c r="F210">
        <f t="shared" si="11"/>
        <v>155.55000000000001</v>
      </c>
      <c r="G210">
        <f t="shared" si="12"/>
        <v>124.44000000000001</v>
      </c>
      <c r="H210">
        <f t="shared" si="13"/>
        <v>124.44000000000001</v>
      </c>
    </row>
    <row r="211" spans="1:8">
      <c r="A211" t="s">
        <v>11</v>
      </c>
      <c r="B211">
        <v>120</v>
      </c>
      <c r="C211">
        <v>108</v>
      </c>
      <c r="D211">
        <v>2131</v>
      </c>
      <c r="E211">
        <v>1123</v>
      </c>
      <c r="F211">
        <f t="shared" si="11"/>
        <v>159.82499999999999</v>
      </c>
      <c r="G211">
        <f t="shared" si="12"/>
        <v>127.86</v>
      </c>
      <c r="H211">
        <f t="shared" si="13"/>
        <v>127.86</v>
      </c>
    </row>
    <row r="212" spans="1:8">
      <c r="A212" t="s">
        <v>11</v>
      </c>
      <c r="B212">
        <v>120</v>
      </c>
      <c r="C212">
        <v>109</v>
      </c>
      <c r="D212">
        <v>2132</v>
      </c>
      <c r="E212">
        <v>1123</v>
      </c>
      <c r="F212">
        <f t="shared" si="11"/>
        <v>159.9</v>
      </c>
      <c r="G212">
        <f t="shared" si="12"/>
        <v>127.92000000000002</v>
      </c>
      <c r="H212">
        <f t="shared" si="13"/>
        <v>127.92000000000002</v>
      </c>
    </row>
    <row r="213" spans="1:8">
      <c r="A213" t="s">
        <v>11</v>
      </c>
      <c r="B213">
        <v>120</v>
      </c>
      <c r="C213">
        <v>110</v>
      </c>
      <c r="D213">
        <v>2129</v>
      </c>
      <c r="E213">
        <v>1123</v>
      </c>
      <c r="F213">
        <f t="shared" si="11"/>
        <v>159.67500000000001</v>
      </c>
      <c r="G213">
        <f t="shared" si="12"/>
        <v>127.74000000000001</v>
      </c>
      <c r="H213">
        <f t="shared" si="13"/>
        <v>127.74000000000001</v>
      </c>
    </row>
    <row r="214" spans="1:8">
      <c r="A214" t="s">
        <v>11</v>
      </c>
      <c r="B214">
        <v>120</v>
      </c>
      <c r="C214">
        <v>111</v>
      </c>
      <c r="D214">
        <v>2128</v>
      </c>
      <c r="E214">
        <v>1123</v>
      </c>
      <c r="F214">
        <f t="shared" si="11"/>
        <v>159.6</v>
      </c>
      <c r="G214">
        <f t="shared" si="12"/>
        <v>127.68</v>
      </c>
      <c r="H214">
        <f t="shared" si="13"/>
        <v>127.68</v>
      </c>
    </row>
    <row r="215" spans="1:8">
      <c r="A215" t="s">
        <v>11</v>
      </c>
      <c r="B215">
        <v>120</v>
      </c>
      <c r="C215">
        <v>112</v>
      </c>
      <c r="D215">
        <v>2128</v>
      </c>
      <c r="E215">
        <v>1123</v>
      </c>
      <c r="F215">
        <f t="shared" si="11"/>
        <v>159.6</v>
      </c>
      <c r="G215">
        <f t="shared" si="12"/>
        <v>127.68</v>
      </c>
      <c r="H215">
        <f t="shared" si="13"/>
        <v>127.68</v>
      </c>
    </row>
    <row r="216" spans="1:8">
      <c r="A216" t="s">
        <v>11</v>
      </c>
      <c r="B216">
        <v>120</v>
      </c>
      <c r="C216">
        <v>113</v>
      </c>
      <c r="D216">
        <v>2134</v>
      </c>
      <c r="E216">
        <v>1123</v>
      </c>
      <c r="F216">
        <f t="shared" si="11"/>
        <v>160.05000000000001</v>
      </c>
      <c r="G216">
        <f t="shared" si="12"/>
        <v>128.04000000000002</v>
      </c>
      <c r="H216">
        <f t="shared" si="13"/>
        <v>128.04000000000002</v>
      </c>
    </row>
    <row r="217" spans="1:8">
      <c r="A217" t="s">
        <v>11</v>
      </c>
      <c r="B217">
        <v>120</v>
      </c>
      <c r="C217">
        <v>114</v>
      </c>
      <c r="D217">
        <v>2140</v>
      </c>
      <c r="E217">
        <v>1124</v>
      </c>
      <c r="F217">
        <f t="shared" si="11"/>
        <v>160.5</v>
      </c>
      <c r="G217">
        <f t="shared" si="12"/>
        <v>128.4</v>
      </c>
      <c r="H217">
        <f t="shared" si="13"/>
        <v>128.4</v>
      </c>
    </row>
    <row r="218" spans="1:8">
      <c r="A218" t="s">
        <v>11</v>
      </c>
      <c r="B218">
        <v>120</v>
      </c>
      <c r="C218">
        <v>115</v>
      </c>
      <c r="D218">
        <v>2132</v>
      </c>
      <c r="E218">
        <v>1123</v>
      </c>
      <c r="F218">
        <f t="shared" si="11"/>
        <v>159.9</v>
      </c>
      <c r="G218">
        <f t="shared" si="12"/>
        <v>127.92000000000002</v>
      </c>
      <c r="H218">
        <f t="shared" si="13"/>
        <v>127.92000000000002</v>
      </c>
    </row>
    <row r="219" spans="1:8">
      <c r="A219" t="s">
        <v>11</v>
      </c>
      <c r="B219">
        <v>120</v>
      </c>
      <c r="C219">
        <v>116</v>
      </c>
      <c r="D219">
        <v>2130</v>
      </c>
      <c r="E219">
        <v>1124</v>
      </c>
      <c r="F219">
        <f t="shared" si="11"/>
        <v>159.75</v>
      </c>
      <c r="G219">
        <f t="shared" si="12"/>
        <v>127.80000000000001</v>
      </c>
      <c r="H219">
        <f t="shared" si="13"/>
        <v>127.80000000000001</v>
      </c>
    </row>
    <row r="220" spans="1:8">
      <c r="A220" t="s">
        <v>11</v>
      </c>
      <c r="B220">
        <v>120</v>
      </c>
      <c r="C220">
        <v>117</v>
      </c>
      <c r="D220">
        <v>2125</v>
      </c>
      <c r="E220">
        <v>1124</v>
      </c>
      <c r="F220">
        <f t="shared" si="11"/>
        <v>159.375</v>
      </c>
      <c r="G220">
        <f t="shared" si="12"/>
        <v>127.5</v>
      </c>
      <c r="H220">
        <f t="shared" si="13"/>
        <v>127.5</v>
      </c>
    </row>
    <row r="221" spans="1:8">
      <c r="A221" t="s">
        <v>11</v>
      </c>
      <c r="B221">
        <v>120</v>
      </c>
      <c r="C221">
        <v>118</v>
      </c>
      <c r="D221">
        <v>2125</v>
      </c>
      <c r="E221">
        <v>1123</v>
      </c>
      <c r="F221">
        <f t="shared" si="11"/>
        <v>159.375</v>
      </c>
      <c r="G221">
        <f t="shared" si="12"/>
        <v>127.5</v>
      </c>
      <c r="H221">
        <f t="shared" si="13"/>
        <v>127.5</v>
      </c>
    </row>
    <row r="222" spans="1:8">
      <c r="A222" t="s">
        <v>11</v>
      </c>
      <c r="B222">
        <v>120</v>
      </c>
      <c r="C222">
        <v>119</v>
      </c>
      <c r="D222">
        <v>2142</v>
      </c>
      <c r="E222">
        <v>1123</v>
      </c>
      <c r="F222">
        <f t="shared" si="11"/>
        <v>160.65</v>
      </c>
      <c r="G222">
        <f t="shared" si="12"/>
        <v>128.52000000000001</v>
      </c>
      <c r="H222">
        <f t="shared" si="13"/>
        <v>128.52000000000001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3"/>
  <sheetViews>
    <sheetView showRuler="0" topLeftCell="D280" workbookViewId="0">
      <selection activeCell="K345" sqref="K345:L345"/>
    </sheetView>
  </sheetViews>
  <sheetFormatPr baseColWidth="10" defaultRowHeight="15" x14ac:dyDescent="0"/>
  <cols>
    <col min="10" max="10" width="14.5" customWidth="1"/>
    <col min="11" max="12" width="21" bestFit="1" customWidth="1"/>
    <col min="13" max="13" width="12.1640625" style="6" customWidth="1"/>
    <col min="14" max="14" width="12.16406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J1" s="1" t="s">
        <v>21</v>
      </c>
      <c r="K1" s="1" t="s">
        <v>22</v>
      </c>
    </row>
    <row r="2" spans="1:17">
      <c r="A2" t="s">
        <v>8</v>
      </c>
      <c r="B2">
        <v>290</v>
      </c>
      <c r="C2">
        <v>0</v>
      </c>
      <c r="D2">
        <v>2018</v>
      </c>
      <c r="E2">
        <v>1137</v>
      </c>
      <c r="F2">
        <f>(D2*0.6)/10</f>
        <v>121.08</v>
      </c>
      <c r="G2">
        <f>F2*0.8</f>
        <v>96.864000000000004</v>
      </c>
      <c r="H2">
        <f>G2</f>
        <v>96.864000000000004</v>
      </c>
      <c r="J2" s="1" t="s">
        <v>19</v>
      </c>
      <c r="K2" t="s">
        <v>9</v>
      </c>
      <c r="L2" t="s">
        <v>8</v>
      </c>
    </row>
    <row r="3" spans="1:17">
      <c r="A3" t="s">
        <v>8</v>
      </c>
      <c r="B3">
        <v>290</v>
      </c>
      <c r="C3">
        <v>1</v>
      </c>
      <c r="D3">
        <v>2030</v>
      </c>
      <c r="E3">
        <v>1137</v>
      </c>
      <c r="F3">
        <f t="shared" ref="F3:F66" si="0">(D3*0.75)/10</f>
        <v>152.25</v>
      </c>
      <c r="G3">
        <f t="shared" ref="G3:G66" si="1">F3*0.8</f>
        <v>121.80000000000001</v>
      </c>
      <c r="H3">
        <f t="shared" ref="H3:H66" si="2">G3</f>
        <v>121.80000000000001</v>
      </c>
      <c r="J3" s="2">
        <v>0</v>
      </c>
      <c r="K3" s="3">
        <v>124.74000000000001</v>
      </c>
      <c r="L3" s="3">
        <v>96.864000000000004</v>
      </c>
      <c r="M3" s="6">
        <f>(L3/K3)-1</f>
        <v>-0.22347282347282349</v>
      </c>
      <c r="O3">
        <f>AVERAGE(K3:K334)</f>
        <v>124.46746987951798</v>
      </c>
      <c r="P3">
        <f>AVERAGE(L3:L292)</f>
        <v>122.61649655172411</v>
      </c>
      <c r="Q3" s="6">
        <f>(P3/O3)-1</f>
        <v>-1.4871141267558285E-2</v>
      </c>
    </row>
    <row r="4" spans="1:17">
      <c r="A4" t="s">
        <v>8</v>
      </c>
      <c r="B4">
        <v>290</v>
      </c>
      <c r="C4">
        <v>2</v>
      </c>
      <c r="D4">
        <v>2026</v>
      </c>
      <c r="E4">
        <v>1137</v>
      </c>
      <c r="F4">
        <f t="shared" si="0"/>
        <v>151.94999999999999</v>
      </c>
      <c r="G4">
        <f t="shared" si="1"/>
        <v>121.56</v>
      </c>
      <c r="H4">
        <f t="shared" si="2"/>
        <v>121.56</v>
      </c>
      <c r="J4" s="2">
        <v>1</v>
      </c>
      <c r="K4" s="3">
        <v>124.68</v>
      </c>
      <c r="L4" s="3">
        <v>121.80000000000001</v>
      </c>
      <c r="M4" s="6">
        <f t="shared" ref="M4:M67" si="3">(L4/K4)-1</f>
        <v>-2.3099133782483072E-2</v>
      </c>
    </row>
    <row r="5" spans="1:17">
      <c r="A5" t="s">
        <v>8</v>
      </c>
      <c r="B5">
        <v>290</v>
      </c>
      <c r="C5">
        <v>3</v>
      </c>
      <c r="D5">
        <v>2026</v>
      </c>
      <c r="E5">
        <v>1137</v>
      </c>
      <c r="F5">
        <f t="shared" si="0"/>
        <v>151.94999999999999</v>
      </c>
      <c r="G5">
        <f t="shared" si="1"/>
        <v>121.56</v>
      </c>
      <c r="H5">
        <f t="shared" si="2"/>
        <v>121.56</v>
      </c>
      <c r="J5" s="2">
        <v>2</v>
      </c>
      <c r="K5" s="3">
        <v>124.56</v>
      </c>
      <c r="L5" s="3">
        <v>121.56</v>
      </c>
      <c r="M5" s="6">
        <f t="shared" si="3"/>
        <v>-2.4084778420038533E-2</v>
      </c>
    </row>
    <row r="6" spans="1:17">
      <c r="A6" t="s">
        <v>8</v>
      </c>
      <c r="B6">
        <v>290</v>
      </c>
      <c r="C6">
        <v>4</v>
      </c>
      <c r="D6">
        <v>2025</v>
      </c>
      <c r="E6">
        <v>1137</v>
      </c>
      <c r="F6">
        <f t="shared" si="0"/>
        <v>151.875</v>
      </c>
      <c r="G6">
        <f t="shared" si="1"/>
        <v>121.5</v>
      </c>
      <c r="H6">
        <f t="shared" si="2"/>
        <v>121.5</v>
      </c>
      <c r="J6" s="2">
        <v>3</v>
      </c>
      <c r="K6" s="3">
        <v>124.56</v>
      </c>
      <c r="L6" s="3">
        <v>121.56</v>
      </c>
      <c r="M6" s="6">
        <f t="shared" si="3"/>
        <v>-2.4084778420038533E-2</v>
      </c>
    </row>
    <row r="7" spans="1:17">
      <c r="A7" t="s">
        <v>8</v>
      </c>
      <c r="B7">
        <v>290</v>
      </c>
      <c r="C7">
        <v>5</v>
      </c>
      <c r="D7">
        <v>2034</v>
      </c>
      <c r="E7">
        <v>1137</v>
      </c>
      <c r="F7">
        <f t="shared" si="0"/>
        <v>152.55000000000001</v>
      </c>
      <c r="G7">
        <f t="shared" si="1"/>
        <v>122.04000000000002</v>
      </c>
      <c r="H7">
        <f t="shared" si="2"/>
        <v>122.04000000000002</v>
      </c>
      <c r="J7" s="2">
        <v>4</v>
      </c>
      <c r="K7" s="3">
        <v>124.5</v>
      </c>
      <c r="L7" s="3">
        <v>121.5</v>
      </c>
      <c r="M7" s="6">
        <f t="shared" si="3"/>
        <v>-2.4096385542168641E-2</v>
      </c>
    </row>
    <row r="8" spans="1:17">
      <c r="A8" t="s">
        <v>8</v>
      </c>
      <c r="B8">
        <v>290</v>
      </c>
      <c r="C8">
        <v>6</v>
      </c>
      <c r="D8">
        <v>2040</v>
      </c>
      <c r="E8">
        <v>1137</v>
      </c>
      <c r="F8">
        <f t="shared" si="0"/>
        <v>153</v>
      </c>
      <c r="G8">
        <f t="shared" si="1"/>
        <v>122.4</v>
      </c>
      <c r="H8">
        <f t="shared" si="2"/>
        <v>122.4</v>
      </c>
      <c r="J8" s="2">
        <v>5</v>
      </c>
      <c r="K8" s="3">
        <v>124.44000000000001</v>
      </c>
      <c r="L8" s="3">
        <v>122.04000000000002</v>
      </c>
      <c r="M8" s="6">
        <f t="shared" si="3"/>
        <v>-1.9286403085824411E-2</v>
      </c>
    </row>
    <row r="9" spans="1:17">
      <c r="A9" t="s">
        <v>8</v>
      </c>
      <c r="B9">
        <v>290</v>
      </c>
      <c r="C9">
        <v>7</v>
      </c>
      <c r="D9">
        <v>2039</v>
      </c>
      <c r="E9">
        <v>1138</v>
      </c>
      <c r="F9">
        <f t="shared" si="0"/>
        <v>152.92500000000001</v>
      </c>
      <c r="G9">
        <f t="shared" si="1"/>
        <v>122.34000000000002</v>
      </c>
      <c r="H9">
        <f t="shared" si="2"/>
        <v>122.34000000000002</v>
      </c>
      <c r="J9" s="2">
        <v>6</v>
      </c>
      <c r="K9" s="3">
        <v>124.56</v>
      </c>
      <c r="L9" s="3">
        <v>122.4</v>
      </c>
      <c r="M9" s="6">
        <f t="shared" si="3"/>
        <v>-1.7341040462427681E-2</v>
      </c>
    </row>
    <row r="10" spans="1:17">
      <c r="A10" t="s">
        <v>8</v>
      </c>
      <c r="B10">
        <v>290</v>
      </c>
      <c r="C10">
        <v>8</v>
      </c>
      <c r="D10">
        <v>2031</v>
      </c>
      <c r="E10">
        <v>1138</v>
      </c>
      <c r="F10">
        <f t="shared" si="0"/>
        <v>152.32499999999999</v>
      </c>
      <c r="G10">
        <f t="shared" si="1"/>
        <v>121.86</v>
      </c>
      <c r="H10">
        <f t="shared" si="2"/>
        <v>121.86</v>
      </c>
      <c r="J10" s="2">
        <v>7</v>
      </c>
      <c r="K10" s="3">
        <v>124.56</v>
      </c>
      <c r="L10" s="3">
        <v>122.34000000000002</v>
      </c>
      <c r="M10" s="6">
        <f t="shared" si="3"/>
        <v>-1.7822736030828401E-2</v>
      </c>
    </row>
    <row r="11" spans="1:17">
      <c r="A11" t="s">
        <v>8</v>
      </c>
      <c r="B11">
        <v>290</v>
      </c>
      <c r="C11">
        <v>9</v>
      </c>
      <c r="D11">
        <v>2028</v>
      </c>
      <c r="E11">
        <v>1138</v>
      </c>
      <c r="F11">
        <f t="shared" si="0"/>
        <v>152.1</v>
      </c>
      <c r="G11">
        <f t="shared" si="1"/>
        <v>121.68</v>
      </c>
      <c r="H11">
        <f t="shared" si="2"/>
        <v>121.68</v>
      </c>
      <c r="J11" s="2">
        <v>8</v>
      </c>
      <c r="K11" s="3">
        <v>124.56</v>
      </c>
      <c r="L11" s="3">
        <v>121.86</v>
      </c>
      <c r="M11" s="6">
        <f t="shared" si="3"/>
        <v>-2.1676300578034713E-2</v>
      </c>
    </row>
    <row r="12" spans="1:17">
      <c r="A12" t="s">
        <v>8</v>
      </c>
      <c r="B12">
        <v>290</v>
      </c>
      <c r="C12">
        <v>10</v>
      </c>
      <c r="D12">
        <v>2029</v>
      </c>
      <c r="E12">
        <v>1138</v>
      </c>
      <c r="F12">
        <f t="shared" si="0"/>
        <v>152.17500000000001</v>
      </c>
      <c r="G12">
        <f t="shared" si="1"/>
        <v>121.74000000000001</v>
      </c>
      <c r="H12">
        <f t="shared" si="2"/>
        <v>121.74000000000001</v>
      </c>
      <c r="J12" s="2">
        <v>9</v>
      </c>
      <c r="K12" s="3">
        <v>124.5</v>
      </c>
      <c r="L12" s="3">
        <v>121.68</v>
      </c>
      <c r="M12" s="6">
        <f t="shared" si="3"/>
        <v>-2.2650602409638454E-2</v>
      </c>
    </row>
    <row r="13" spans="1:17">
      <c r="A13" t="s">
        <v>8</v>
      </c>
      <c r="B13">
        <v>290</v>
      </c>
      <c r="C13">
        <v>11</v>
      </c>
      <c r="D13">
        <v>2030</v>
      </c>
      <c r="E13">
        <v>1138</v>
      </c>
      <c r="F13">
        <f t="shared" si="0"/>
        <v>152.25</v>
      </c>
      <c r="G13">
        <f t="shared" si="1"/>
        <v>121.80000000000001</v>
      </c>
      <c r="H13">
        <f t="shared" si="2"/>
        <v>121.80000000000001</v>
      </c>
      <c r="J13" s="2">
        <v>10</v>
      </c>
      <c r="K13" s="3">
        <v>124.44000000000001</v>
      </c>
      <c r="L13" s="3">
        <v>121.74000000000001</v>
      </c>
      <c r="M13" s="6">
        <f t="shared" si="3"/>
        <v>-2.1697203471552573E-2</v>
      </c>
    </row>
    <row r="14" spans="1:17">
      <c r="A14" t="s">
        <v>8</v>
      </c>
      <c r="B14">
        <v>290</v>
      </c>
      <c r="C14">
        <v>12</v>
      </c>
      <c r="D14">
        <v>2030</v>
      </c>
      <c r="E14">
        <v>1139</v>
      </c>
      <c r="F14">
        <f t="shared" si="0"/>
        <v>152.25</v>
      </c>
      <c r="G14">
        <f t="shared" si="1"/>
        <v>121.80000000000001</v>
      </c>
      <c r="H14">
        <f t="shared" si="2"/>
        <v>121.80000000000001</v>
      </c>
      <c r="J14" s="2">
        <v>11</v>
      </c>
      <c r="K14" s="3">
        <v>124.56</v>
      </c>
      <c r="L14" s="3">
        <v>121.80000000000001</v>
      </c>
      <c r="M14" s="6">
        <f t="shared" si="3"/>
        <v>-2.2157996146435432E-2</v>
      </c>
    </row>
    <row r="15" spans="1:17">
      <c r="A15" t="s">
        <v>8</v>
      </c>
      <c r="B15">
        <v>290</v>
      </c>
      <c r="C15">
        <v>13</v>
      </c>
      <c r="D15">
        <v>2031</v>
      </c>
      <c r="E15">
        <v>1139</v>
      </c>
      <c r="F15">
        <f t="shared" si="0"/>
        <v>152.32499999999999</v>
      </c>
      <c r="G15">
        <f t="shared" si="1"/>
        <v>121.86</v>
      </c>
      <c r="H15">
        <f t="shared" si="2"/>
        <v>121.86</v>
      </c>
      <c r="J15" s="2">
        <v>12</v>
      </c>
      <c r="K15" s="3">
        <v>124.5</v>
      </c>
      <c r="L15" s="3">
        <v>121.80000000000001</v>
      </c>
      <c r="M15" s="6">
        <f t="shared" si="3"/>
        <v>-2.1686746987951699E-2</v>
      </c>
    </row>
    <row r="16" spans="1:17">
      <c r="A16" t="s">
        <v>8</v>
      </c>
      <c r="B16">
        <v>290</v>
      </c>
      <c r="C16">
        <v>14</v>
      </c>
      <c r="D16">
        <v>2033</v>
      </c>
      <c r="E16">
        <v>1137</v>
      </c>
      <c r="F16">
        <f t="shared" si="0"/>
        <v>152.47499999999999</v>
      </c>
      <c r="G16">
        <f t="shared" si="1"/>
        <v>121.98</v>
      </c>
      <c r="H16">
        <f t="shared" si="2"/>
        <v>121.98</v>
      </c>
      <c r="J16" s="2">
        <v>13</v>
      </c>
      <c r="K16" s="3">
        <v>124.62</v>
      </c>
      <c r="L16" s="3">
        <v>121.86</v>
      </c>
      <c r="M16" s="6">
        <f t="shared" si="3"/>
        <v>-2.2147327876745337E-2</v>
      </c>
    </row>
    <row r="17" spans="1:13">
      <c r="A17" t="s">
        <v>8</v>
      </c>
      <c r="B17">
        <v>290</v>
      </c>
      <c r="C17">
        <v>15</v>
      </c>
      <c r="D17">
        <v>2035</v>
      </c>
      <c r="E17">
        <v>1138</v>
      </c>
      <c r="F17">
        <f t="shared" si="0"/>
        <v>152.625</v>
      </c>
      <c r="G17">
        <f t="shared" si="1"/>
        <v>122.10000000000001</v>
      </c>
      <c r="H17">
        <f t="shared" si="2"/>
        <v>122.10000000000001</v>
      </c>
      <c r="J17" s="2">
        <v>14</v>
      </c>
      <c r="K17" s="3">
        <v>124.5</v>
      </c>
      <c r="L17" s="3">
        <v>121.98</v>
      </c>
      <c r="M17" s="6">
        <f t="shared" si="3"/>
        <v>-2.0240963855421623E-2</v>
      </c>
    </row>
    <row r="18" spans="1:13">
      <c r="A18" t="s">
        <v>8</v>
      </c>
      <c r="B18">
        <v>290</v>
      </c>
      <c r="C18">
        <v>16</v>
      </c>
      <c r="D18">
        <v>2037</v>
      </c>
      <c r="E18">
        <v>1138</v>
      </c>
      <c r="F18">
        <f t="shared" si="0"/>
        <v>152.77500000000001</v>
      </c>
      <c r="G18">
        <f t="shared" si="1"/>
        <v>122.22000000000001</v>
      </c>
      <c r="H18">
        <f t="shared" si="2"/>
        <v>122.22000000000001</v>
      </c>
      <c r="J18" s="2">
        <v>15</v>
      </c>
      <c r="K18" s="3">
        <v>124.44000000000001</v>
      </c>
      <c r="L18" s="3">
        <v>122.10000000000001</v>
      </c>
      <c r="M18" s="6">
        <f t="shared" si="3"/>
        <v>-1.8804243008678889E-2</v>
      </c>
    </row>
    <row r="19" spans="1:13">
      <c r="A19" t="s">
        <v>8</v>
      </c>
      <c r="B19">
        <v>290</v>
      </c>
      <c r="C19">
        <v>17</v>
      </c>
      <c r="D19">
        <v>2037</v>
      </c>
      <c r="E19">
        <v>1139</v>
      </c>
      <c r="F19">
        <f t="shared" si="0"/>
        <v>152.77500000000001</v>
      </c>
      <c r="G19">
        <f t="shared" si="1"/>
        <v>122.22000000000001</v>
      </c>
      <c r="H19">
        <f t="shared" si="2"/>
        <v>122.22000000000001</v>
      </c>
      <c r="J19" s="2">
        <v>16</v>
      </c>
      <c r="K19" s="3">
        <v>124.56</v>
      </c>
      <c r="L19" s="3">
        <v>122.22000000000001</v>
      </c>
      <c r="M19" s="6">
        <f t="shared" si="3"/>
        <v>-1.8786127167629951E-2</v>
      </c>
    </row>
    <row r="20" spans="1:13">
      <c r="A20" t="s">
        <v>8</v>
      </c>
      <c r="B20">
        <v>290</v>
      </c>
      <c r="C20">
        <v>18</v>
      </c>
      <c r="D20">
        <v>2036</v>
      </c>
      <c r="E20">
        <v>1135</v>
      </c>
      <c r="F20">
        <f t="shared" si="0"/>
        <v>152.69999999999999</v>
      </c>
      <c r="G20">
        <f t="shared" si="1"/>
        <v>122.16</v>
      </c>
      <c r="H20">
        <f t="shared" si="2"/>
        <v>122.16</v>
      </c>
      <c r="J20" s="2">
        <v>17</v>
      </c>
      <c r="K20" s="3">
        <v>124.44000000000001</v>
      </c>
      <c r="L20" s="3">
        <v>122.22000000000001</v>
      </c>
      <c r="M20" s="6">
        <f t="shared" si="3"/>
        <v>-1.7839922854387624E-2</v>
      </c>
    </row>
    <row r="21" spans="1:13">
      <c r="A21" t="s">
        <v>8</v>
      </c>
      <c r="B21">
        <v>290</v>
      </c>
      <c r="C21">
        <v>19</v>
      </c>
      <c r="D21">
        <v>2037</v>
      </c>
      <c r="E21">
        <v>1136</v>
      </c>
      <c r="F21">
        <f t="shared" si="0"/>
        <v>152.77500000000001</v>
      </c>
      <c r="G21">
        <f t="shared" si="1"/>
        <v>122.22000000000001</v>
      </c>
      <c r="H21">
        <f t="shared" si="2"/>
        <v>122.22000000000001</v>
      </c>
      <c r="J21" s="2">
        <v>18</v>
      </c>
      <c r="K21" s="3">
        <v>124.5</v>
      </c>
      <c r="L21" s="3">
        <v>122.16</v>
      </c>
      <c r="M21" s="6">
        <f t="shared" si="3"/>
        <v>-1.8795180722891547E-2</v>
      </c>
    </row>
    <row r="22" spans="1:13">
      <c r="A22" t="s">
        <v>8</v>
      </c>
      <c r="B22">
        <v>290</v>
      </c>
      <c r="C22">
        <v>20</v>
      </c>
      <c r="D22">
        <v>2033</v>
      </c>
      <c r="E22">
        <v>1139</v>
      </c>
      <c r="F22">
        <f t="shared" si="0"/>
        <v>152.47499999999999</v>
      </c>
      <c r="G22">
        <f t="shared" si="1"/>
        <v>121.98</v>
      </c>
      <c r="H22">
        <f t="shared" si="2"/>
        <v>121.98</v>
      </c>
      <c r="J22" s="2">
        <v>19</v>
      </c>
      <c r="K22" s="3">
        <v>124.56</v>
      </c>
      <c r="L22" s="3">
        <v>122.22000000000001</v>
      </c>
      <c r="M22" s="6">
        <f t="shared" si="3"/>
        <v>-1.8786127167629951E-2</v>
      </c>
    </row>
    <row r="23" spans="1:13">
      <c r="A23" t="s">
        <v>8</v>
      </c>
      <c r="B23">
        <v>290</v>
      </c>
      <c r="C23">
        <v>21</v>
      </c>
      <c r="D23">
        <v>2038</v>
      </c>
      <c r="E23">
        <v>1137</v>
      </c>
      <c r="F23">
        <f t="shared" si="0"/>
        <v>152.85</v>
      </c>
      <c r="G23">
        <f t="shared" si="1"/>
        <v>122.28</v>
      </c>
      <c r="H23">
        <f t="shared" si="2"/>
        <v>122.28</v>
      </c>
      <c r="J23" s="2">
        <v>20</v>
      </c>
      <c r="K23" s="3">
        <v>124.56</v>
      </c>
      <c r="L23" s="3">
        <v>121.98</v>
      </c>
      <c r="M23" s="6">
        <f t="shared" si="3"/>
        <v>-2.0712909441233163E-2</v>
      </c>
    </row>
    <row r="24" spans="1:13">
      <c r="A24" t="s">
        <v>8</v>
      </c>
      <c r="B24">
        <v>290</v>
      </c>
      <c r="C24">
        <v>22</v>
      </c>
      <c r="D24">
        <v>2035</v>
      </c>
      <c r="E24">
        <v>1137</v>
      </c>
      <c r="F24">
        <f t="shared" si="0"/>
        <v>152.625</v>
      </c>
      <c r="G24">
        <f t="shared" si="1"/>
        <v>122.10000000000001</v>
      </c>
      <c r="H24">
        <f t="shared" si="2"/>
        <v>122.10000000000001</v>
      </c>
      <c r="J24" s="2">
        <v>21</v>
      </c>
      <c r="K24" s="3">
        <v>124.5</v>
      </c>
      <c r="L24" s="3">
        <v>122.28</v>
      </c>
      <c r="M24" s="6">
        <f t="shared" si="3"/>
        <v>-1.7831325301204792E-2</v>
      </c>
    </row>
    <row r="25" spans="1:13">
      <c r="A25" t="s">
        <v>8</v>
      </c>
      <c r="B25">
        <v>290</v>
      </c>
      <c r="C25">
        <v>23</v>
      </c>
      <c r="D25">
        <v>2033</v>
      </c>
      <c r="E25">
        <v>1138</v>
      </c>
      <c r="F25">
        <f t="shared" si="0"/>
        <v>152.47499999999999</v>
      </c>
      <c r="G25">
        <f t="shared" si="1"/>
        <v>121.98</v>
      </c>
      <c r="H25">
        <f t="shared" si="2"/>
        <v>121.98</v>
      </c>
      <c r="J25" s="2">
        <v>22</v>
      </c>
      <c r="K25" s="3">
        <v>124.38</v>
      </c>
      <c r="L25" s="3">
        <v>122.10000000000001</v>
      </c>
      <c r="M25" s="6">
        <f t="shared" si="3"/>
        <v>-1.8330921369995035E-2</v>
      </c>
    </row>
    <row r="26" spans="1:13">
      <c r="A26" t="s">
        <v>8</v>
      </c>
      <c r="B26">
        <v>290</v>
      </c>
      <c r="C26">
        <v>24</v>
      </c>
      <c r="D26">
        <v>2035</v>
      </c>
      <c r="E26">
        <v>1138</v>
      </c>
      <c r="F26">
        <f t="shared" si="0"/>
        <v>152.625</v>
      </c>
      <c r="G26">
        <f t="shared" si="1"/>
        <v>122.10000000000001</v>
      </c>
      <c r="H26">
        <f t="shared" si="2"/>
        <v>122.10000000000001</v>
      </c>
      <c r="J26" s="2">
        <v>23</v>
      </c>
      <c r="K26" s="3">
        <v>124.44000000000001</v>
      </c>
      <c r="L26" s="3">
        <v>121.98</v>
      </c>
      <c r="M26" s="6">
        <f t="shared" si="3"/>
        <v>-1.9768563162970154E-2</v>
      </c>
    </row>
    <row r="27" spans="1:13">
      <c r="A27" t="s">
        <v>8</v>
      </c>
      <c r="B27">
        <v>290</v>
      </c>
      <c r="C27">
        <v>25</v>
      </c>
      <c r="D27">
        <v>2036</v>
      </c>
      <c r="E27">
        <v>1138</v>
      </c>
      <c r="F27">
        <f t="shared" si="0"/>
        <v>152.69999999999999</v>
      </c>
      <c r="G27">
        <f t="shared" si="1"/>
        <v>122.16</v>
      </c>
      <c r="H27">
        <f t="shared" si="2"/>
        <v>122.16</v>
      </c>
      <c r="J27" s="2">
        <v>24</v>
      </c>
      <c r="K27" s="3">
        <v>124.38</v>
      </c>
      <c r="L27" s="3">
        <v>122.10000000000001</v>
      </c>
      <c r="M27" s="6">
        <f t="shared" si="3"/>
        <v>-1.8330921369995035E-2</v>
      </c>
    </row>
    <row r="28" spans="1:13">
      <c r="A28" t="s">
        <v>8</v>
      </c>
      <c r="B28">
        <v>290</v>
      </c>
      <c r="C28">
        <v>26</v>
      </c>
      <c r="D28">
        <v>2050</v>
      </c>
      <c r="E28">
        <v>1137</v>
      </c>
      <c r="F28">
        <f t="shared" si="0"/>
        <v>153.75</v>
      </c>
      <c r="G28">
        <f t="shared" si="1"/>
        <v>123</v>
      </c>
      <c r="H28">
        <f t="shared" si="2"/>
        <v>123</v>
      </c>
      <c r="J28" s="2">
        <v>25</v>
      </c>
      <c r="K28" s="3">
        <v>124.44000000000001</v>
      </c>
      <c r="L28" s="3">
        <v>122.16</v>
      </c>
      <c r="M28" s="6">
        <f t="shared" si="3"/>
        <v>-1.8322082931533368E-2</v>
      </c>
    </row>
    <row r="29" spans="1:13">
      <c r="A29" t="s">
        <v>8</v>
      </c>
      <c r="B29">
        <v>290</v>
      </c>
      <c r="C29">
        <v>27</v>
      </c>
      <c r="D29">
        <v>2047</v>
      </c>
      <c r="E29">
        <v>1136</v>
      </c>
      <c r="F29">
        <f t="shared" si="0"/>
        <v>153.52500000000001</v>
      </c>
      <c r="G29">
        <f t="shared" si="1"/>
        <v>122.82000000000001</v>
      </c>
      <c r="H29">
        <f t="shared" si="2"/>
        <v>122.82000000000001</v>
      </c>
      <c r="J29" s="2">
        <v>26</v>
      </c>
      <c r="K29" s="3">
        <v>124.56</v>
      </c>
      <c r="L29" s="3">
        <v>123</v>
      </c>
      <c r="M29" s="6">
        <f t="shared" si="3"/>
        <v>-1.2524084778420042E-2</v>
      </c>
    </row>
    <row r="30" spans="1:13">
      <c r="A30" t="s">
        <v>8</v>
      </c>
      <c r="B30">
        <v>290</v>
      </c>
      <c r="C30">
        <v>28</v>
      </c>
      <c r="D30">
        <v>2048</v>
      </c>
      <c r="E30">
        <v>1136</v>
      </c>
      <c r="F30">
        <f t="shared" si="0"/>
        <v>153.6</v>
      </c>
      <c r="G30">
        <f t="shared" si="1"/>
        <v>122.88</v>
      </c>
      <c r="H30">
        <f t="shared" si="2"/>
        <v>122.88</v>
      </c>
      <c r="J30" s="2">
        <v>27</v>
      </c>
      <c r="K30" s="3">
        <v>124.44000000000001</v>
      </c>
      <c r="L30" s="3">
        <v>122.82000000000001</v>
      </c>
      <c r="M30" s="6">
        <f t="shared" si="3"/>
        <v>-1.3018322082931522E-2</v>
      </c>
    </row>
    <row r="31" spans="1:13">
      <c r="A31" t="s">
        <v>8</v>
      </c>
      <c r="B31">
        <v>290</v>
      </c>
      <c r="C31">
        <v>29</v>
      </c>
      <c r="D31">
        <v>2044</v>
      </c>
      <c r="E31">
        <v>1135</v>
      </c>
      <c r="F31">
        <f t="shared" si="0"/>
        <v>153.30000000000001</v>
      </c>
      <c r="G31">
        <f t="shared" si="1"/>
        <v>122.64000000000001</v>
      </c>
      <c r="H31">
        <f t="shared" si="2"/>
        <v>122.64000000000001</v>
      </c>
      <c r="J31" s="2">
        <v>28</v>
      </c>
      <c r="K31" s="3">
        <v>124.56</v>
      </c>
      <c r="L31" s="3">
        <v>122.88</v>
      </c>
      <c r="M31" s="6">
        <f t="shared" si="3"/>
        <v>-1.3487475915221592E-2</v>
      </c>
    </row>
    <row r="32" spans="1:13">
      <c r="A32" t="s">
        <v>8</v>
      </c>
      <c r="B32">
        <v>290</v>
      </c>
      <c r="C32">
        <v>30</v>
      </c>
      <c r="D32">
        <v>2048</v>
      </c>
      <c r="E32">
        <v>1136</v>
      </c>
      <c r="F32">
        <f t="shared" si="0"/>
        <v>153.6</v>
      </c>
      <c r="G32">
        <f t="shared" si="1"/>
        <v>122.88</v>
      </c>
      <c r="H32">
        <f t="shared" si="2"/>
        <v>122.88</v>
      </c>
      <c r="J32" s="2">
        <v>29</v>
      </c>
      <c r="K32" s="3">
        <v>124.62</v>
      </c>
      <c r="L32" s="3">
        <v>122.64000000000001</v>
      </c>
      <c r="M32" s="6">
        <f t="shared" si="3"/>
        <v>-1.5888300433317237E-2</v>
      </c>
    </row>
    <row r="33" spans="1:13">
      <c r="A33" t="s">
        <v>8</v>
      </c>
      <c r="B33">
        <v>290</v>
      </c>
      <c r="C33">
        <v>31</v>
      </c>
      <c r="D33">
        <v>2043</v>
      </c>
      <c r="E33">
        <v>1136</v>
      </c>
      <c r="F33">
        <f t="shared" si="0"/>
        <v>153.22499999999999</v>
      </c>
      <c r="G33">
        <f t="shared" si="1"/>
        <v>122.58</v>
      </c>
      <c r="H33">
        <f t="shared" si="2"/>
        <v>122.58</v>
      </c>
      <c r="J33" s="2">
        <v>30</v>
      </c>
      <c r="K33" s="3">
        <v>124.62</v>
      </c>
      <c r="L33" s="3">
        <v>122.88</v>
      </c>
      <c r="M33" s="6">
        <f t="shared" si="3"/>
        <v>-1.3962445835339454E-2</v>
      </c>
    </row>
    <row r="34" spans="1:13">
      <c r="A34" t="s">
        <v>8</v>
      </c>
      <c r="B34">
        <v>290</v>
      </c>
      <c r="C34">
        <v>32</v>
      </c>
      <c r="D34">
        <v>2045</v>
      </c>
      <c r="E34">
        <v>1136</v>
      </c>
      <c r="F34">
        <f t="shared" si="0"/>
        <v>153.375</v>
      </c>
      <c r="G34">
        <f t="shared" si="1"/>
        <v>122.7</v>
      </c>
      <c r="H34">
        <f t="shared" si="2"/>
        <v>122.7</v>
      </c>
      <c r="J34" s="2">
        <v>31</v>
      </c>
      <c r="K34" s="3">
        <v>124.38</v>
      </c>
      <c r="L34" s="3">
        <v>122.58</v>
      </c>
      <c r="M34" s="6">
        <f t="shared" si="3"/>
        <v>-1.4471780028943559E-2</v>
      </c>
    </row>
    <row r="35" spans="1:13">
      <c r="A35" t="s">
        <v>8</v>
      </c>
      <c r="B35">
        <v>290</v>
      </c>
      <c r="C35">
        <v>33</v>
      </c>
      <c r="D35">
        <v>2045</v>
      </c>
      <c r="E35">
        <v>1137</v>
      </c>
      <c r="F35">
        <f t="shared" si="0"/>
        <v>153.375</v>
      </c>
      <c r="G35">
        <f t="shared" si="1"/>
        <v>122.7</v>
      </c>
      <c r="H35">
        <f t="shared" si="2"/>
        <v>122.7</v>
      </c>
      <c r="J35" s="2">
        <v>32</v>
      </c>
      <c r="K35" s="3">
        <v>124.56</v>
      </c>
      <c r="L35" s="3">
        <v>122.7</v>
      </c>
      <c r="M35" s="6">
        <f t="shared" si="3"/>
        <v>-1.4932562620423862E-2</v>
      </c>
    </row>
    <row r="36" spans="1:13">
      <c r="A36" t="s">
        <v>8</v>
      </c>
      <c r="B36">
        <v>290</v>
      </c>
      <c r="C36">
        <v>34</v>
      </c>
      <c r="D36">
        <v>2044</v>
      </c>
      <c r="E36">
        <v>1137</v>
      </c>
      <c r="F36">
        <f t="shared" si="0"/>
        <v>153.30000000000001</v>
      </c>
      <c r="G36">
        <f t="shared" si="1"/>
        <v>122.64000000000001</v>
      </c>
      <c r="H36">
        <f t="shared" si="2"/>
        <v>122.64000000000001</v>
      </c>
      <c r="J36" s="2">
        <v>33</v>
      </c>
      <c r="K36" s="3">
        <v>124.44000000000001</v>
      </c>
      <c r="L36" s="3">
        <v>122.7</v>
      </c>
      <c r="M36" s="6">
        <f t="shared" si="3"/>
        <v>-1.3982642237222787E-2</v>
      </c>
    </row>
    <row r="37" spans="1:13">
      <c r="A37" t="s">
        <v>8</v>
      </c>
      <c r="B37">
        <v>290</v>
      </c>
      <c r="C37">
        <v>35</v>
      </c>
      <c r="D37">
        <v>2045</v>
      </c>
      <c r="E37">
        <v>1137</v>
      </c>
      <c r="F37">
        <f t="shared" si="0"/>
        <v>153.375</v>
      </c>
      <c r="G37">
        <f t="shared" si="1"/>
        <v>122.7</v>
      </c>
      <c r="H37">
        <f t="shared" si="2"/>
        <v>122.7</v>
      </c>
      <c r="J37" s="2">
        <v>34</v>
      </c>
      <c r="K37" s="3">
        <v>124.56</v>
      </c>
      <c r="L37" s="3">
        <v>122.64000000000001</v>
      </c>
      <c r="M37" s="6">
        <f t="shared" si="3"/>
        <v>-1.5414258188824581E-2</v>
      </c>
    </row>
    <row r="38" spans="1:13">
      <c r="A38" t="s">
        <v>8</v>
      </c>
      <c r="B38">
        <v>290</v>
      </c>
      <c r="C38">
        <v>36</v>
      </c>
      <c r="D38">
        <v>2054</v>
      </c>
      <c r="E38">
        <v>1137</v>
      </c>
      <c r="F38">
        <f t="shared" si="0"/>
        <v>154.05000000000001</v>
      </c>
      <c r="G38">
        <f t="shared" si="1"/>
        <v>123.24000000000001</v>
      </c>
      <c r="H38">
        <f t="shared" si="2"/>
        <v>123.24000000000001</v>
      </c>
      <c r="J38" s="2">
        <v>35</v>
      </c>
      <c r="K38" s="3">
        <v>124.56</v>
      </c>
      <c r="L38" s="3">
        <v>122.7</v>
      </c>
      <c r="M38" s="6">
        <f t="shared" si="3"/>
        <v>-1.4932562620423862E-2</v>
      </c>
    </row>
    <row r="39" spans="1:13">
      <c r="A39" t="s">
        <v>8</v>
      </c>
      <c r="B39">
        <v>290</v>
      </c>
      <c r="C39">
        <v>37</v>
      </c>
      <c r="D39">
        <v>2048</v>
      </c>
      <c r="E39">
        <v>1139</v>
      </c>
      <c r="F39">
        <f t="shared" si="0"/>
        <v>153.6</v>
      </c>
      <c r="G39">
        <f t="shared" si="1"/>
        <v>122.88</v>
      </c>
      <c r="H39">
        <f t="shared" si="2"/>
        <v>122.88</v>
      </c>
      <c r="J39" s="2">
        <v>36</v>
      </c>
      <c r="K39" s="3">
        <v>124.56</v>
      </c>
      <c r="L39" s="3">
        <v>123.24000000000001</v>
      </c>
      <c r="M39" s="6">
        <f t="shared" si="3"/>
        <v>-1.0597302504816941E-2</v>
      </c>
    </row>
    <row r="40" spans="1:13">
      <c r="A40" t="s">
        <v>8</v>
      </c>
      <c r="B40">
        <v>290</v>
      </c>
      <c r="C40">
        <v>38</v>
      </c>
      <c r="D40">
        <v>2045</v>
      </c>
      <c r="E40">
        <v>1139</v>
      </c>
      <c r="F40">
        <f t="shared" si="0"/>
        <v>153.375</v>
      </c>
      <c r="G40">
        <f t="shared" si="1"/>
        <v>122.7</v>
      </c>
      <c r="H40">
        <f t="shared" si="2"/>
        <v>122.7</v>
      </c>
      <c r="J40" s="2">
        <v>37</v>
      </c>
      <c r="K40" s="3">
        <v>124.44000000000001</v>
      </c>
      <c r="L40" s="3">
        <v>122.88</v>
      </c>
      <c r="M40" s="6">
        <f t="shared" si="3"/>
        <v>-1.2536162005786E-2</v>
      </c>
    </row>
    <row r="41" spans="1:13">
      <c r="A41" t="s">
        <v>8</v>
      </c>
      <c r="B41">
        <v>290</v>
      </c>
      <c r="C41">
        <v>39</v>
      </c>
      <c r="D41">
        <v>2044</v>
      </c>
      <c r="E41">
        <v>1138</v>
      </c>
      <c r="F41">
        <f t="shared" si="0"/>
        <v>153.30000000000001</v>
      </c>
      <c r="G41">
        <f t="shared" si="1"/>
        <v>122.64000000000001</v>
      </c>
      <c r="H41">
        <f t="shared" si="2"/>
        <v>122.64000000000001</v>
      </c>
      <c r="J41" s="2">
        <v>38</v>
      </c>
      <c r="K41" s="3">
        <v>124.56</v>
      </c>
      <c r="L41" s="3">
        <v>122.7</v>
      </c>
      <c r="M41" s="6">
        <f t="shared" si="3"/>
        <v>-1.4932562620423862E-2</v>
      </c>
    </row>
    <row r="42" spans="1:13">
      <c r="A42" t="s">
        <v>8</v>
      </c>
      <c r="B42">
        <v>290</v>
      </c>
      <c r="C42">
        <v>40</v>
      </c>
      <c r="D42">
        <v>2047</v>
      </c>
      <c r="E42">
        <v>1138</v>
      </c>
      <c r="F42">
        <f t="shared" si="0"/>
        <v>153.52500000000001</v>
      </c>
      <c r="G42">
        <f t="shared" si="1"/>
        <v>122.82000000000001</v>
      </c>
      <c r="H42">
        <f t="shared" si="2"/>
        <v>122.82000000000001</v>
      </c>
      <c r="J42" s="2">
        <v>39</v>
      </c>
      <c r="K42" s="3">
        <v>124.62</v>
      </c>
      <c r="L42" s="3">
        <v>122.64000000000001</v>
      </c>
      <c r="M42" s="6">
        <f t="shared" si="3"/>
        <v>-1.5888300433317237E-2</v>
      </c>
    </row>
    <row r="43" spans="1:13">
      <c r="A43" t="s">
        <v>8</v>
      </c>
      <c r="B43">
        <v>290</v>
      </c>
      <c r="C43">
        <v>41</v>
      </c>
      <c r="D43">
        <v>2043</v>
      </c>
      <c r="E43">
        <v>1137</v>
      </c>
      <c r="F43">
        <f t="shared" si="0"/>
        <v>153.22499999999999</v>
      </c>
      <c r="G43">
        <f t="shared" si="1"/>
        <v>122.58</v>
      </c>
      <c r="H43">
        <f t="shared" si="2"/>
        <v>122.58</v>
      </c>
      <c r="J43" s="2">
        <v>40</v>
      </c>
      <c r="K43" s="3">
        <v>124.56</v>
      </c>
      <c r="L43" s="3">
        <v>122.82000000000001</v>
      </c>
      <c r="M43" s="6">
        <f t="shared" si="3"/>
        <v>-1.3969171483622311E-2</v>
      </c>
    </row>
    <row r="44" spans="1:13">
      <c r="A44" t="s">
        <v>8</v>
      </c>
      <c r="B44">
        <v>290</v>
      </c>
      <c r="C44">
        <v>42</v>
      </c>
      <c r="D44">
        <v>2044</v>
      </c>
      <c r="E44">
        <v>1139</v>
      </c>
      <c r="F44">
        <f t="shared" si="0"/>
        <v>153.30000000000001</v>
      </c>
      <c r="G44">
        <f t="shared" si="1"/>
        <v>122.64000000000001</v>
      </c>
      <c r="H44">
        <f t="shared" si="2"/>
        <v>122.64000000000001</v>
      </c>
      <c r="J44" s="2">
        <v>41</v>
      </c>
      <c r="K44" s="3">
        <v>124.44000000000001</v>
      </c>
      <c r="L44" s="3">
        <v>122.58</v>
      </c>
      <c r="M44" s="6">
        <f t="shared" si="3"/>
        <v>-1.4946962391514051E-2</v>
      </c>
    </row>
    <row r="45" spans="1:13">
      <c r="A45" t="s">
        <v>8</v>
      </c>
      <c r="B45">
        <v>290</v>
      </c>
      <c r="C45">
        <v>43</v>
      </c>
      <c r="D45">
        <v>2042</v>
      </c>
      <c r="E45">
        <v>1138</v>
      </c>
      <c r="F45">
        <f t="shared" si="0"/>
        <v>153.15</v>
      </c>
      <c r="G45">
        <f t="shared" si="1"/>
        <v>122.52000000000001</v>
      </c>
      <c r="H45">
        <f t="shared" si="2"/>
        <v>122.52000000000001</v>
      </c>
      <c r="J45" s="2">
        <v>42</v>
      </c>
      <c r="K45" s="3">
        <v>124.38</v>
      </c>
      <c r="L45" s="3">
        <v>122.64000000000001</v>
      </c>
      <c r="M45" s="6">
        <f t="shared" si="3"/>
        <v>-1.3989387361311945E-2</v>
      </c>
    </row>
    <row r="46" spans="1:13">
      <c r="A46" t="s">
        <v>8</v>
      </c>
      <c r="B46">
        <v>290</v>
      </c>
      <c r="C46">
        <v>44</v>
      </c>
      <c r="D46">
        <v>2045</v>
      </c>
      <c r="E46">
        <v>1139</v>
      </c>
      <c r="F46">
        <f t="shared" si="0"/>
        <v>153.375</v>
      </c>
      <c r="G46">
        <f t="shared" si="1"/>
        <v>122.7</v>
      </c>
      <c r="H46">
        <f t="shared" si="2"/>
        <v>122.7</v>
      </c>
      <c r="J46" s="2">
        <v>43</v>
      </c>
      <c r="K46" s="3">
        <v>124.5</v>
      </c>
      <c r="L46" s="3">
        <v>122.52000000000001</v>
      </c>
      <c r="M46" s="6">
        <f t="shared" si="3"/>
        <v>-1.5903614457831283E-2</v>
      </c>
    </row>
    <row r="47" spans="1:13">
      <c r="A47" t="s">
        <v>8</v>
      </c>
      <c r="B47">
        <v>290</v>
      </c>
      <c r="C47">
        <v>45</v>
      </c>
      <c r="D47">
        <v>2047</v>
      </c>
      <c r="E47">
        <v>1136</v>
      </c>
      <c r="F47">
        <f t="shared" si="0"/>
        <v>153.52500000000001</v>
      </c>
      <c r="G47">
        <f t="shared" si="1"/>
        <v>122.82000000000001</v>
      </c>
      <c r="H47">
        <f t="shared" si="2"/>
        <v>122.82000000000001</v>
      </c>
      <c r="J47" s="2">
        <v>44</v>
      </c>
      <c r="K47" s="3">
        <v>124.5</v>
      </c>
      <c r="L47" s="3">
        <v>122.7</v>
      </c>
      <c r="M47" s="6">
        <f t="shared" si="3"/>
        <v>-1.4457831325301207E-2</v>
      </c>
    </row>
    <row r="48" spans="1:13">
      <c r="A48" t="s">
        <v>8</v>
      </c>
      <c r="B48">
        <v>290</v>
      </c>
      <c r="C48">
        <v>46</v>
      </c>
      <c r="D48">
        <v>2043</v>
      </c>
      <c r="E48">
        <v>1138</v>
      </c>
      <c r="F48">
        <f t="shared" si="0"/>
        <v>153.22499999999999</v>
      </c>
      <c r="G48">
        <f t="shared" si="1"/>
        <v>122.58</v>
      </c>
      <c r="H48">
        <f t="shared" si="2"/>
        <v>122.58</v>
      </c>
      <c r="J48" s="2">
        <v>45</v>
      </c>
      <c r="K48" s="3">
        <v>124.44000000000001</v>
      </c>
      <c r="L48" s="3">
        <v>122.82000000000001</v>
      </c>
      <c r="M48" s="6">
        <f t="shared" si="3"/>
        <v>-1.3018322082931522E-2</v>
      </c>
    </row>
    <row r="49" spans="1:13">
      <c r="A49" t="s">
        <v>8</v>
      </c>
      <c r="B49">
        <v>290</v>
      </c>
      <c r="C49">
        <v>47</v>
      </c>
      <c r="D49">
        <v>2055</v>
      </c>
      <c r="E49">
        <v>1138</v>
      </c>
      <c r="F49">
        <f t="shared" si="0"/>
        <v>154.125</v>
      </c>
      <c r="G49">
        <f t="shared" si="1"/>
        <v>123.30000000000001</v>
      </c>
      <c r="H49">
        <f t="shared" si="2"/>
        <v>123.30000000000001</v>
      </c>
      <c r="J49" s="2">
        <v>46</v>
      </c>
      <c r="K49" s="3">
        <v>124.74000000000001</v>
      </c>
      <c r="L49" s="3">
        <v>122.58</v>
      </c>
      <c r="M49" s="6">
        <f t="shared" si="3"/>
        <v>-1.7316017316017396E-2</v>
      </c>
    </row>
    <row r="50" spans="1:13">
      <c r="A50" t="s">
        <v>8</v>
      </c>
      <c r="B50">
        <v>290</v>
      </c>
      <c r="C50">
        <v>48</v>
      </c>
      <c r="D50">
        <v>2046</v>
      </c>
      <c r="E50">
        <v>1136</v>
      </c>
      <c r="F50">
        <f t="shared" si="0"/>
        <v>153.44999999999999</v>
      </c>
      <c r="G50">
        <f t="shared" si="1"/>
        <v>122.75999999999999</v>
      </c>
      <c r="H50">
        <f t="shared" si="2"/>
        <v>122.75999999999999</v>
      </c>
      <c r="J50" s="2">
        <v>47</v>
      </c>
      <c r="K50" s="3">
        <v>124.74000000000001</v>
      </c>
      <c r="L50" s="3">
        <v>123.30000000000001</v>
      </c>
      <c r="M50" s="6">
        <f t="shared" si="3"/>
        <v>-1.1544011544011523E-2</v>
      </c>
    </row>
    <row r="51" spans="1:13">
      <c r="A51" t="s">
        <v>8</v>
      </c>
      <c r="B51">
        <v>290</v>
      </c>
      <c r="C51">
        <v>49</v>
      </c>
      <c r="D51">
        <v>2046</v>
      </c>
      <c r="E51">
        <v>1137</v>
      </c>
      <c r="F51">
        <f t="shared" si="0"/>
        <v>153.44999999999999</v>
      </c>
      <c r="G51">
        <f t="shared" si="1"/>
        <v>122.75999999999999</v>
      </c>
      <c r="H51">
        <f t="shared" si="2"/>
        <v>122.75999999999999</v>
      </c>
      <c r="J51" s="2">
        <v>48</v>
      </c>
      <c r="K51" s="3">
        <v>124.92000000000002</v>
      </c>
      <c r="L51" s="3">
        <v>122.75999999999999</v>
      </c>
      <c r="M51" s="6">
        <f t="shared" si="3"/>
        <v>-1.7291066282420942E-2</v>
      </c>
    </row>
    <row r="52" spans="1:13">
      <c r="A52" t="s">
        <v>8</v>
      </c>
      <c r="B52">
        <v>290</v>
      </c>
      <c r="C52">
        <v>50</v>
      </c>
      <c r="D52">
        <v>2051</v>
      </c>
      <c r="E52">
        <v>1137</v>
      </c>
      <c r="F52">
        <f t="shared" si="0"/>
        <v>153.82499999999999</v>
      </c>
      <c r="G52">
        <f t="shared" si="1"/>
        <v>123.06</v>
      </c>
      <c r="H52">
        <f t="shared" si="2"/>
        <v>123.06</v>
      </c>
      <c r="J52" s="2">
        <v>49</v>
      </c>
      <c r="K52" s="3">
        <v>124.80000000000001</v>
      </c>
      <c r="L52" s="3">
        <v>122.75999999999999</v>
      </c>
      <c r="M52" s="6">
        <f t="shared" si="3"/>
        <v>-1.634615384615401E-2</v>
      </c>
    </row>
    <row r="53" spans="1:13">
      <c r="A53" t="s">
        <v>8</v>
      </c>
      <c r="B53">
        <v>290</v>
      </c>
      <c r="C53">
        <v>51</v>
      </c>
      <c r="D53">
        <v>2055</v>
      </c>
      <c r="E53">
        <v>1136</v>
      </c>
      <c r="F53">
        <f t="shared" si="0"/>
        <v>154.125</v>
      </c>
      <c r="G53">
        <f t="shared" si="1"/>
        <v>123.30000000000001</v>
      </c>
      <c r="H53">
        <f t="shared" si="2"/>
        <v>123.30000000000001</v>
      </c>
      <c r="J53" s="2">
        <v>50</v>
      </c>
      <c r="K53" s="3">
        <v>124.74000000000001</v>
      </c>
      <c r="L53" s="3">
        <v>123.06</v>
      </c>
      <c r="M53" s="6">
        <f t="shared" si="3"/>
        <v>-1.3468013468013518E-2</v>
      </c>
    </row>
    <row r="54" spans="1:13">
      <c r="A54" t="s">
        <v>8</v>
      </c>
      <c r="B54">
        <v>290</v>
      </c>
      <c r="C54">
        <v>52</v>
      </c>
      <c r="D54">
        <v>2048</v>
      </c>
      <c r="E54">
        <v>1136</v>
      </c>
      <c r="F54">
        <f t="shared" si="0"/>
        <v>153.6</v>
      </c>
      <c r="G54">
        <f t="shared" si="1"/>
        <v>122.88</v>
      </c>
      <c r="H54">
        <f t="shared" si="2"/>
        <v>122.88</v>
      </c>
      <c r="J54" s="2">
        <v>51</v>
      </c>
      <c r="K54" s="3">
        <v>124.86</v>
      </c>
      <c r="L54" s="3">
        <v>123.30000000000001</v>
      </c>
      <c r="M54" s="6">
        <f t="shared" si="3"/>
        <v>-1.2493993272465032E-2</v>
      </c>
    </row>
    <row r="55" spans="1:13">
      <c r="A55" t="s">
        <v>8</v>
      </c>
      <c r="B55">
        <v>290</v>
      </c>
      <c r="C55">
        <v>53</v>
      </c>
      <c r="D55">
        <v>2043</v>
      </c>
      <c r="E55">
        <v>1136</v>
      </c>
      <c r="F55">
        <f t="shared" si="0"/>
        <v>153.22499999999999</v>
      </c>
      <c r="G55">
        <f t="shared" si="1"/>
        <v>122.58</v>
      </c>
      <c r="H55">
        <f t="shared" si="2"/>
        <v>122.58</v>
      </c>
      <c r="J55" s="2">
        <v>52</v>
      </c>
      <c r="K55" s="3">
        <v>124.86</v>
      </c>
      <c r="L55" s="3">
        <v>122.88</v>
      </c>
      <c r="M55" s="6">
        <f t="shared" si="3"/>
        <v>-1.5857760691975087E-2</v>
      </c>
    </row>
    <row r="56" spans="1:13">
      <c r="A56" t="s">
        <v>8</v>
      </c>
      <c r="B56">
        <v>290</v>
      </c>
      <c r="C56">
        <v>54</v>
      </c>
      <c r="D56">
        <v>2043</v>
      </c>
      <c r="E56">
        <v>1137</v>
      </c>
      <c r="F56">
        <f t="shared" si="0"/>
        <v>153.22499999999999</v>
      </c>
      <c r="G56">
        <f t="shared" si="1"/>
        <v>122.58</v>
      </c>
      <c r="H56">
        <f t="shared" si="2"/>
        <v>122.58</v>
      </c>
      <c r="J56" s="2">
        <v>53</v>
      </c>
      <c r="K56" s="3">
        <v>124.80000000000001</v>
      </c>
      <c r="L56" s="3">
        <v>122.58</v>
      </c>
      <c r="M56" s="6">
        <f t="shared" si="3"/>
        <v>-1.7788461538461586E-2</v>
      </c>
    </row>
    <row r="57" spans="1:13">
      <c r="A57" t="s">
        <v>8</v>
      </c>
      <c r="B57">
        <v>290</v>
      </c>
      <c r="C57">
        <v>55</v>
      </c>
      <c r="D57">
        <v>2042</v>
      </c>
      <c r="E57">
        <v>1138</v>
      </c>
      <c r="F57">
        <f t="shared" si="0"/>
        <v>153.15</v>
      </c>
      <c r="G57">
        <f t="shared" si="1"/>
        <v>122.52000000000001</v>
      </c>
      <c r="H57">
        <f t="shared" si="2"/>
        <v>122.52000000000001</v>
      </c>
      <c r="J57" s="2">
        <v>54</v>
      </c>
      <c r="K57" s="3">
        <v>124.80000000000001</v>
      </c>
      <c r="L57" s="3">
        <v>122.58</v>
      </c>
      <c r="M57" s="6">
        <f t="shared" si="3"/>
        <v>-1.7788461538461586E-2</v>
      </c>
    </row>
    <row r="58" spans="1:13">
      <c r="A58" t="s">
        <v>8</v>
      </c>
      <c r="B58">
        <v>290</v>
      </c>
      <c r="C58">
        <v>56</v>
      </c>
      <c r="D58">
        <v>2043</v>
      </c>
      <c r="E58">
        <v>1137</v>
      </c>
      <c r="F58">
        <f t="shared" si="0"/>
        <v>153.22499999999999</v>
      </c>
      <c r="G58">
        <f t="shared" si="1"/>
        <v>122.58</v>
      </c>
      <c r="H58">
        <f t="shared" si="2"/>
        <v>122.58</v>
      </c>
      <c r="J58" s="2">
        <v>55</v>
      </c>
      <c r="K58" s="3">
        <v>124.74000000000001</v>
      </c>
      <c r="L58" s="3">
        <v>122.52000000000001</v>
      </c>
      <c r="M58" s="6">
        <f t="shared" si="3"/>
        <v>-1.7797017797017811E-2</v>
      </c>
    </row>
    <row r="59" spans="1:13">
      <c r="A59" t="s">
        <v>8</v>
      </c>
      <c r="B59">
        <v>290</v>
      </c>
      <c r="C59">
        <v>57</v>
      </c>
      <c r="D59">
        <v>2043</v>
      </c>
      <c r="E59">
        <v>1136</v>
      </c>
      <c r="F59">
        <f t="shared" si="0"/>
        <v>153.22499999999999</v>
      </c>
      <c r="G59">
        <f t="shared" si="1"/>
        <v>122.58</v>
      </c>
      <c r="H59">
        <f t="shared" si="2"/>
        <v>122.58</v>
      </c>
      <c r="J59" s="2">
        <v>56</v>
      </c>
      <c r="K59" s="3">
        <v>124.80000000000001</v>
      </c>
      <c r="L59" s="3">
        <v>122.58</v>
      </c>
      <c r="M59" s="6">
        <f t="shared" si="3"/>
        <v>-1.7788461538461586E-2</v>
      </c>
    </row>
    <row r="60" spans="1:13">
      <c r="A60" t="s">
        <v>8</v>
      </c>
      <c r="B60">
        <v>290</v>
      </c>
      <c r="C60">
        <v>58</v>
      </c>
      <c r="D60">
        <v>2044</v>
      </c>
      <c r="E60">
        <v>1137</v>
      </c>
      <c r="F60">
        <f t="shared" si="0"/>
        <v>153.30000000000001</v>
      </c>
      <c r="G60">
        <f t="shared" si="1"/>
        <v>122.64000000000001</v>
      </c>
      <c r="H60">
        <f t="shared" si="2"/>
        <v>122.64000000000001</v>
      </c>
      <c r="J60" s="2">
        <v>57</v>
      </c>
      <c r="K60" s="3">
        <v>124.86</v>
      </c>
      <c r="L60" s="3">
        <v>122.58</v>
      </c>
      <c r="M60" s="6">
        <f t="shared" si="3"/>
        <v>-1.8260451705910619E-2</v>
      </c>
    </row>
    <row r="61" spans="1:13">
      <c r="A61" t="s">
        <v>8</v>
      </c>
      <c r="B61">
        <v>290</v>
      </c>
      <c r="C61">
        <v>59</v>
      </c>
      <c r="D61">
        <v>2044</v>
      </c>
      <c r="E61">
        <v>1137</v>
      </c>
      <c r="F61">
        <f t="shared" si="0"/>
        <v>153.30000000000001</v>
      </c>
      <c r="G61">
        <f t="shared" si="1"/>
        <v>122.64000000000001</v>
      </c>
      <c r="H61">
        <f t="shared" si="2"/>
        <v>122.64000000000001</v>
      </c>
      <c r="J61" s="2">
        <v>58</v>
      </c>
      <c r="K61" s="3">
        <v>124.92000000000002</v>
      </c>
      <c r="L61" s="3">
        <v>122.64000000000001</v>
      </c>
      <c r="M61" s="6">
        <f t="shared" si="3"/>
        <v>-1.8251681075888593E-2</v>
      </c>
    </row>
    <row r="62" spans="1:13">
      <c r="A62" t="s">
        <v>8</v>
      </c>
      <c r="B62">
        <v>290</v>
      </c>
      <c r="C62">
        <v>60</v>
      </c>
      <c r="D62">
        <v>2043</v>
      </c>
      <c r="E62">
        <v>1137</v>
      </c>
      <c r="F62">
        <f t="shared" si="0"/>
        <v>153.22499999999999</v>
      </c>
      <c r="G62">
        <f t="shared" si="1"/>
        <v>122.58</v>
      </c>
      <c r="H62">
        <f t="shared" si="2"/>
        <v>122.58</v>
      </c>
      <c r="J62" s="2">
        <v>59</v>
      </c>
      <c r="K62" s="3">
        <v>124.74000000000001</v>
      </c>
      <c r="L62" s="3">
        <v>122.64000000000001</v>
      </c>
      <c r="M62" s="6">
        <f t="shared" si="3"/>
        <v>-1.6835016835016758E-2</v>
      </c>
    </row>
    <row r="63" spans="1:13">
      <c r="A63" t="s">
        <v>8</v>
      </c>
      <c r="B63">
        <v>290</v>
      </c>
      <c r="C63">
        <v>61</v>
      </c>
      <c r="D63">
        <v>2045</v>
      </c>
      <c r="E63">
        <v>1137</v>
      </c>
      <c r="F63">
        <f t="shared" si="0"/>
        <v>153.375</v>
      </c>
      <c r="G63">
        <f t="shared" si="1"/>
        <v>122.7</v>
      </c>
      <c r="H63">
        <f t="shared" si="2"/>
        <v>122.7</v>
      </c>
      <c r="J63" s="2">
        <v>60</v>
      </c>
      <c r="K63" s="3">
        <v>124.74000000000001</v>
      </c>
      <c r="L63" s="3">
        <v>122.58</v>
      </c>
      <c r="M63" s="6">
        <f t="shared" si="3"/>
        <v>-1.7316017316017396E-2</v>
      </c>
    </row>
    <row r="64" spans="1:13">
      <c r="A64" t="s">
        <v>8</v>
      </c>
      <c r="B64">
        <v>290</v>
      </c>
      <c r="C64">
        <v>62</v>
      </c>
      <c r="D64">
        <v>2044</v>
      </c>
      <c r="E64">
        <v>1136</v>
      </c>
      <c r="F64">
        <f t="shared" si="0"/>
        <v>153.30000000000001</v>
      </c>
      <c r="G64">
        <f t="shared" si="1"/>
        <v>122.64000000000001</v>
      </c>
      <c r="H64">
        <f t="shared" si="2"/>
        <v>122.64000000000001</v>
      </c>
      <c r="J64" s="2">
        <v>61</v>
      </c>
      <c r="K64" s="3">
        <v>124.68</v>
      </c>
      <c r="L64" s="3">
        <v>122.7</v>
      </c>
      <c r="M64" s="6">
        <f t="shared" si="3"/>
        <v>-1.5880654475457168E-2</v>
      </c>
    </row>
    <row r="65" spans="1:13">
      <c r="A65" t="s">
        <v>8</v>
      </c>
      <c r="B65">
        <v>290</v>
      </c>
      <c r="C65">
        <v>63</v>
      </c>
      <c r="D65">
        <v>2051</v>
      </c>
      <c r="E65">
        <v>1137</v>
      </c>
      <c r="F65">
        <f t="shared" si="0"/>
        <v>153.82499999999999</v>
      </c>
      <c r="G65">
        <f t="shared" si="1"/>
        <v>123.06</v>
      </c>
      <c r="H65">
        <f t="shared" si="2"/>
        <v>123.06</v>
      </c>
      <c r="J65" s="2">
        <v>62</v>
      </c>
      <c r="K65" s="3">
        <v>124.68</v>
      </c>
      <c r="L65" s="3">
        <v>122.64000000000001</v>
      </c>
      <c r="M65" s="6">
        <f t="shared" si="3"/>
        <v>-1.6361886429258843E-2</v>
      </c>
    </row>
    <row r="66" spans="1:13">
      <c r="A66" t="s">
        <v>8</v>
      </c>
      <c r="B66">
        <v>290</v>
      </c>
      <c r="C66">
        <v>64</v>
      </c>
      <c r="D66">
        <v>2048</v>
      </c>
      <c r="E66">
        <v>1138</v>
      </c>
      <c r="F66">
        <f t="shared" si="0"/>
        <v>153.6</v>
      </c>
      <c r="G66">
        <f t="shared" si="1"/>
        <v>122.88</v>
      </c>
      <c r="H66">
        <f t="shared" si="2"/>
        <v>122.88</v>
      </c>
      <c r="J66" s="2">
        <v>63</v>
      </c>
      <c r="K66" s="3">
        <v>124.74000000000001</v>
      </c>
      <c r="L66" s="3">
        <v>123.06</v>
      </c>
      <c r="M66" s="6">
        <f t="shared" si="3"/>
        <v>-1.3468013468013518E-2</v>
      </c>
    </row>
    <row r="67" spans="1:13">
      <c r="A67" t="s">
        <v>8</v>
      </c>
      <c r="B67">
        <v>290</v>
      </c>
      <c r="C67">
        <v>65</v>
      </c>
      <c r="D67">
        <v>2044</v>
      </c>
      <c r="E67">
        <v>1138</v>
      </c>
      <c r="F67">
        <f t="shared" ref="F67:F130" si="4">(D67*0.75)/10</f>
        <v>153.30000000000001</v>
      </c>
      <c r="G67">
        <f t="shared" ref="G67:G130" si="5">F67*0.8</f>
        <v>122.64000000000001</v>
      </c>
      <c r="H67">
        <f t="shared" ref="H67:H130" si="6">G67</f>
        <v>122.64000000000001</v>
      </c>
      <c r="J67" s="2">
        <v>64</v>
      </c>
      <c r="K67" s="3">
        <v>124.68</v>
      </c>
      <c r="L67" s="3">
        <v>122.88</v>
      </c>
      <c r="M67" s="6">
        <f t="shared" si="3"/>
        <v>-1.4436958614052031E-2</v>
      </c>
    </row>
    <row r="68" spans="1:13">
      <c r="A68" t="s">
        <v>8</v>
      </c>
      <c r="B68">
        <v>290</v>
      </c>
      <c r="C68">
        <v>66</v>
      </c>
      <c r="D68">
        <v>2051</v>
      </c>
      <c r="E68">
        <v>1138</v>
      </c>
      <c r="F68">
        <f t="shared" si="4"/>
        <v>153.82499999999999</v>
      </c>
      <c r="G68">
        <f t="shared" si="5"/>
        <v>123.06</v>
      </c>
      <c r="H68">
        <f t="shared" si="6"/>
        <v>123.06</v>
      </c>
      <c r="J68" s="2">
        <v>65</v>
      </c>
      <c r="K68" s="3">
        <v>124.74000000000001</v>
      </c>
      <c r="L68" s="3">
        <v>122.64000000000001</v>
      </c>
      <c r="M68" s="6">
        <f t="shared" ref="M68:M131" si="7">(L68/K68)-1</f>
        <v>-1.6835016835016758E-2</v>
      </c>
    </row>
    <row r="69" spans="1:13">
      <c r="A69" t="s">
        <v>8</v>
      </c>
      <c r="B69">
        <v>290</v>
      </c>
      <c r="C69">
        <v>67</v>
      </c>
      <c r="D69">
        <v>2053</v>
      </c>
      <c r="E69">
        <v>1136</v>
      </c>
      <c r="F69">
        <f t="shared" si="4"/>
        <v>153.97499999999999</v>
      </c>
      <c r="G69">
        <f t="shared" si="5"/>
        <v>123.18</v>
      </c>
      <c r="H69">
        <f t="shared" si="6"/>
        <v>123.18</v>
      </c>
      <c r="J69" s="2">
        <v>66</v>
      </c>
      <c r="K69" s="3">
        <v>124.86</v>
      </c>
      <c r="L69" s="3">
        <v>123.06</v>
      </c>
      <c r="M69" s="6">
        <f t="shared" si="7"/>
        <v>-1.4416146083613635E-2</v>
      </c>
    </row>
    <row r="70" spans="1:13">
      <c r="A70" t="s">
        <v>8</v>
      </c>
      <c r="B70">
        <v>290</v>
      </c>
      <c r="C70">
        <v>68</v>
      </c>
      <c r="D70">
        <v>2049</v>
      </c>
      <c r="E70">
        <v>1137</v>
      </c>
      <c r="F70">
        <f t="shared" si="4"/>
        <v>153.67500000000001</v>
      </c>
      <c r="G70">
        <f t="shared" si="5"/>
        <v>122.94000000000001</v>
      </c>
      <c r="H70">
        <f t="shared" si="6"/>
        <v>122.94000000000001</v>
      </c>
      <c r="J70" s="2">
        <v>67</v>
      </c>
      <c r="K70" s="3">
        <v>124.86</v>
      </c>
      <c r="L70" s="3">
        <v>123.18</v>
      </c>
      <c r="M70" s="6">
        <f t="shared" si="7"/>
        <v>-1.3455069678039333E-2</v>
      </c>
    </row>
    <row r="71" spans="1:13">
      <c r="A71" t="s">
        <v>8</v>
      </c>
      <c r="B71">
        <v>290</v>
      </c>
      <c r="C71">
        <v>69</v>
      </c>
      <c r="D71">
        <v>2046</v>
      </c>
      <c r="E71">
        <v>1137</v>
      </c>
      <c r="F71">
        <f t="shared" si="4"/>
        <v>153.44999999999999</v>
      </c>
      <c r="G71">
        <f t="shared" si="5"/>
        <v>122.75999999999999</v>
      </c>
      <c r="H71">
        <f t="shared" si="6"/>
        <v>122.75999999999999</v>
      </c>
      <c r="J71" s="2">
        <v>68</v>
      </c>
      <c r="K71" s="3">
        <v>124.80000000000001</v>
      </c>
      <c r="L71" s="3">
        <v>122.94000000000001</v>
      </c>
      <c r="M71" s="6">
        <f t="shared" si="7"/>
        <v>-1.4903846153846101E-2</v>
      </c>
    </row>
    <row r="72" spans="1:13">
      <c r="A72" t="s">
        <v>8</v>
      </c>
      <c r="B72">
        <v>290</v>
      </c>
      <c r="C72">
        <v>70</v>
      </c>
      <c r="D72">
        <v>2044</v>
      </c>
      <c r="E72">
        <v>1137</v>
      </c>
      <c r="F72">
        <f t="shared" si="4"/>
        <v>153.30000000000001</v>
      </c>
      <c r="G72">
        <f t="shared" si="5"/>
        <v>122.64000000000001</v>
      </c>
      <c r="H72">
        <f t="shared" si="6"/>
        <v>122.64000000000001</v>
      </c>
      <c r="J72" s="2">
        <v>69</v>
      </c>
      <c r="K72" s="3">
        <v>124.92000000000002</v>
      </c>
      <c r="L72" s="3">
        <v>122.75999999999999</v>
      </c>
      <c r="M72" s="6">
        <f t="shared" si="7"/>
        <v>-1.7291066282420942E-2</v>
      </c>
    </row>
    <row r="73" spans="1:13">
      <c r="A73" t="s">
        <v>8</v>
      </c>
      <c r="B73">
        <v>290</v>
      </c>
      <c r="C73">
        <v>71</v>
      </c>
      <c r="D73">
        <v>2045</v>
      </c>
      <c r="E73">
        <v>1137</v>
      </c>
      <c r="F73">
        <f t="shared" si="4"/>
        <v>153.375</v>
      </c>
      <c r="G73">
        <f t="shared" si="5"/>
        <v>122.7</v>
      </c>
      <c r="H73">
        <f t="shared" si="6"/>
        <v>122.7</v>
      </c>
      <c r="J73" s="2">
        <v>70</v>
      </c>
      <c r="K73" s="3">
        <v>124.80000000000001</v>
      </c>
      <c r="L73" s="3">
        <v>122.64000000000001</v>
      </c>
      <c r="M73" s="6">
        <f t="shared" si="7"/>
        <v>-1.7307692307692246E-2</v>
      </c>
    </row>
    <row r="74" spans="1:13">
      <c r="A74" t="s">
        <v>8</v>
      </c>
      <c r="B74">
        <v>290</v>
      </c>
      <c r="C74">
        <v>72</v>
      </c>
      <c r="D74">
        <v>2044</v>
      </c>
      <c r="E74">
        <v>1136</v>
      </c>
      <c r="F74">
        <f t="shared" si="4"/>
        <v>153.30000000000001</v>
      </c>
      <c r="G74">
        <f t="shared" si="5"/>
        <v>122.64000000000001</v>
      </c>
      <c r="H74">
        <f t="shared" si="6"/>
        <v>122.64000000000001</v>
      </c>
      <c r="J74" s="2">
        <v>71</v>
      </c>
      <c r="K74" s="3">
        <v>124.62</v>
      </c>
      <c r="L74" s="3">
        <v>122.7</v>
      </c>
      <c r="M74" s="6">
        <f t="shared" si="7"/>
        <v>-1.5406836783822819E-2</v>
      </c>
    </row>
    <row r="75" spans="1:13">
      <c r="A75" t="s">
        <v>8</v>
      </c>
      <c r="B75">
        <v>290</v>
      </c>
      <c r="C75">
        <v>73</v>
      </c>
      <c r="D75">
        <v>2044</v>
      </c>
      <c r="E75">
        <v>1136</v>
      </c>
      <c r="F75">
        <f t="shared" si="4"/>
        <v>153.30000000000001</v>
      </c>
      <c r="G75">
        <f t="shared" si="5"/>
        <v>122.64000000000001</v>
      </c>
      <c r="H75">
        <f t="shared" si="6"/>
        <v>122.64000000000001</v>
      </c>
      <c r="J75" s="2">
        <v>72</v>
      </c>
      <c r="K75" s="3">
        <v>124.5</v>
      </c>
      <c r="L75" s="3">
        <v>122.64000000000001</v>
      </c>
      <c r="M75" s="6">
        <f t="shared" si="7"/>
        <v>-1.4939759036144418E-2</v>
      </c>
    </row>
    <row r="76" spans="1:13">
      <c r="A76" t="s">
        <v>8</v>
      </c>
      <c r="B76">
        <v>290</v>
      </c>
      <c r="C76">
        <v>74</v>
      </c>
      <c r="D76">
        <v>2044</v>
      </c>
      <c r="E76">
        <v>1137</v>
      </c>
      <c r="F76">
        <f t="shared" si="4"/>
        <v>153.30000000000001</v>
      </c>
      <c r="G76">
        <f t="shared" si="5"/>
        <v>122.64000000000001</v>
      </c>
      <c r="H76">
        <f t="shared" si="6"/>
        <v>122.64000000000001</v>
      </c>
      <c r="J76" s="2">
        <v>73</v>
      </c>
      <c r="K76" s="3">
        <v>124.38</v>
      </c>
      <c r="L76" s="3">
        <v>122.64000000000001</v>
      </c>
      <c r="M76" s="6">
        <f t="shared" si="7"/>
        <v>-1.3989387361311945E-2</v>
      </c>
    </row>
    <row r="77" spans="1:13">
      <c r="A77" t="s">
        <v>8</v>
      </c>
      <c r="B77">
        <v>290</v>
      </c>
      <c r="C77">
        <v>75</v>
      </c>
      <c r="D77">
        <v>2043</v>
      </c>
      <c r="E77">
        <v>1135</v>
      </c>
      <c r="F77">
        <f t="shared" si="4"/>
        <v>153.22499999999999</v>
      </c>
      <c r="G77">
        <f t="shared" si="5"/>
        <v>122.58</v>
      </c>
      <c r="H77">
        <f t="shared" si="6"/>
        <v>122.58</v>
      </c>
      <c r="J77" s="2">
        <v>74</v>
      </c>
      <c r="K77" s="3">
        <v>124.5</v>
      </c>
      <c r="L77" s="3">
        <v>122.64000000000001</v>
      </c>
      <c r="M77" s="6">
        <f t="shared" si="7"/>
        <v>-1.4939759036144418E-2</v>
      </c>
    </row>
    <row r="78" spans="1:13">
      <c r="A78" t="s">
        <v>8</v>
      </c>
      <c r="B78">
        <v>290</v>
      </c>
      <c r="C78">
        <v>76</v>
      </c>
      <c r="D78">
        <v>2048</v>
      </c>
      <c r="E78">
        <v>1137</v>
      </c>
      <c r="F78">
        <f t="shared" si="4"/>
        <v>153.6</v>
      </c>
      <c r="G78">
        <f t="shared" si="5"/>
        <v>122.88</v>
      </c>
      <c r="H78">
        <f t="shared" si="6"/>
        <v>122.88</v>
      </c>
      <c r="J78" s="2">
        <v>75</v>
      </c>
      <c r="K78" s="3">
        <v>124.44000000000001</v>
      </c>
      <c r="L78" s="3">
        <v>122.58</v>
      </c>
      <c r="M78" s="6">
        <f t="shared" si="7"/>
        <v>-1.4946962391514051E-2</v>
      </c>
    </row>
    <row r="79" spans="1:13">
      <c r="A79" t="s">
        <v>8</v>
      </c>
      <c r="B79">
        <v>290</v>
      </c>
      <c r="C79">
        <v>77</v>
      </c>
      <c r="D79">
        <v>2044</v>
      </c>
      <c r="E79">
        <v>1136</v>
      </c>
      <c r="F79">
        <f t="shared" si="4"/>
        <v>153.30000000000001</v>
      </c>
      <c r="G79">
        <f t="shared" si="5"/>
        <v>122.64000000000001</v>
      </c>
      <c r="H79">
        <f t="shared" si="6"/>
        <v>122.64000000000001</v>
      </c>
      <c r="J79" s="2">
        <v>76</v>
      </c>
      <c r="K79" s="3">
        <v>124.44000000000001</v>
      </c>
      <c r="L79" s="3">
        <v>122.88</v>
      </c>
      <c r="M79" s="6">
        <f t="shared" si="7"/>
        <v>-1.2536162005786E-2</v>
      </c>
    </row>
    <row r="80" spans="1:13">
      <c r="A80" t="s">
        <v>8</v>
      </c>
      <c r="B80">
        <v>290</v>
      </c>
      <c r="C80">
        <v>78</v>
      </c>
      <c r="D80">
        <v>2054</v>
      </c>
      <c r="E80">
        <v>1136</v>
      </c>
      <c r="F80">
        <f t="shared" si="4"/>
        <v>154.05000000000001</v>
      </c>
      <c r="G80">
        <f t="shared" si="5"/>
        <v>123.24000000000001</v>
      </c>
      <c r="H80">
        <f t="shared" si="6"/>
        <v>123.24000000000001</v>
      </c>
      <c r="J80" s="2">
        <v>77</v>
      </c>
      <c r="K80" s="3">
        <v>124.32000000000001</v>
      </c>
      <c r="L80" s="3">
        <v>122.64000000000001</v>
      </c>
      <c r="M80" s="6">
        <f t="shared" si="7"/>
        <v>-1.3513513513513487E-2</v>
      </c>
    </row>
    <row r="81" spans="1:13">
      <c r="A81" t="s">
        <v>8</v>
      </c>
      <c r="B81">
        <v>290</v>
      </c>
      <c r="C81">
        <v>79</v>
      </c>
      <c r="D81">
        <v>2044</v>
      </c>
      <c r="E81">
        <v>1136</v>
      </c>
      <c r="F81">
        <f t="shared" si="4"/>
        <v>153.30000000000001</v>
      </c>
      <c r="G81">
        <f t="shared" si="5"/>
        <v>122.64000000000001</v>
      </c>
      <c r="H81">
        <f t="shared" si="6"/>
        <v>122.64000000000001</v>
      </c>
      <c r="J81" s="2">
        <v>78</v>
      </c>
      <c r="K81" s="3">
        <v>124.32000000000001</v>
      </c>
      <c r="L81" s="3">
        <v>123.24000000000001</v>
      </c>
      <c r="M81" s="6">
        <f t="shared" si="7"/>
        <v>-8.6872586872587254E-3</v>
      </c>
    </row>
    <row r="82" spans="1:13">
      <c r="A82" t="s">
        <v>8</v>
      </c>
      <c r="B82">
        <v>290</v>
      </c>
      <c r="C82">
        <v>80</v>
      </c>
      <c r="D82">
        <v>2044</v>
      </c>
      <c r="E82">
        <v>1136</v>
      </c>
      <c r="F82">
        <f t="shared" si="4"/>
        <v>153.30000000000001</v>
      </c>
      <c r="G82">
        <f t="shared" si="5"/>
        <v>122.64000000000001</v>
      </c>
      <c r="H82">
        <f t="shared" si="6"/>
        <v>122.64000000000001</v>
      </c>
      <c r="J82" s="2">
        <v>79</v>
      </c>
      <c r="K82" s="3">
        <v>124.32000000000001</v>
      </c>
      <c r="L82" s="3">
        <v>122.64000000000001</v>
      </c>
      <c r="M82" s="6">
        <f t="shared" si="7"/>
        <v>-1.3513513513513487E-2</v>
      </c>
    </row>
    <row r="83" spans="1:13">
      <c r="A83" t="s">
        <v>8</v>
      </c>
      <c r="B83">
        <v>290</v>
      </c>
      <c r="C83">
        <v>81</v>
      </c>
      <c r="D83">
        <v>2045</v>
      </c>
      <c r="E83">
        <v>1135</v>
      </c>
      <c r="F83">
        <f t="shared" si="4"/>
        <v>153.375</v>
      </c>
      <c r="G83">
        <f t="shared" si="5"/>
        <v>122.7</v>
      </c>
      <c r="H83">
        <f t="shared" si="6"/>
        <v>122.7</v>
      </c>
      <c r="J83" s="2">
        <v>80</v>
      </c>
      <c r="K83" s="3">
        <v>124.32000000000001</v>
      </c>
      <c r="L83" s="3">
        <v>122.64000000000001</v>
      </c>
      <c r="M83" s="6">
        <f t="shared" si="7"/>
        <v>-1.3513513513513487E-2</v>
      </c>
    </row>
    <row r="84" spans="1:13">
      <c r="A84" t="s">
        <v>8</v>
      </c>
      <c r="B84">
        <v>290</v>
      </c>
      <c r="C84">
        <v>82</v>
      </c>
      <c r="D84">
        <v>2050</v>
      </c>
      <c r="E84">
        <v>1134</v>
      </c>
      <c r="F84">
        <f t="shared" si="4"/>
        <v>153.75</v>
      </c>
      <c r="G84">
        <f t="shared" si="5"/>
        <v>123</v>
      </c>
      <c r="H84">
        <f t="shared" si="6"/>
        <v>123</v>
      </c>
      <c r="J84" s="2">
        <v>81</v>
      </c>
      <c r="K84" s="3">
        <v>124.44000000000001</v>
      </c>
      <c r="L84" s="3">
        <v>122.7</v>
      </c>
      <c r="M84" s="6">
        <f t="shared" si="7"/>
        <v>-1.3982642237222787E-2</v>
      </c>
    </row>
    <row r="85" spans="1:13">
      <c r="A85" t="s">
        <v>8</v>
      </c>
      <c r="B85">
        <v>290</v>
      </c>
      <c r="C85">
        <v>83</v>
      </c>
      <c r="D85">
        <v>2046</v>
      </c>
      <c r="E85">
        <v>1135</v>
      </c>
      <c r="F85">
        <f t="shared" si="4"/>
        <v>153.44999999999999</v>
      </c>
      <c r="G85">
        <f t="shared" si="5"/>
        <v>122.75999999999999</v>
      </c>
      <c r="H85">
        <f t="shared" si="6"/>
        <v>122.75999999999999</v>
      </c>
      <c r="J85" s="2">
        <v>82</v>
      </c>
      <c r="K85" s="3">
        <v>124.38</v>
      </c>
      <c r="L85" s="3">
        <v>123</v>
      </c>
      <c r="M85" s="6">
        <f t="shared" si="7"/>
        <v>-1.1095031355523366E-2</v>
      </c>
    </row>
    <row r="86" spans="1:13">
      <c r="A86" t="s">
        <v>8</v>
      </c>
      <c r="B86">
        <v>290</v>
      </c>
      <c r="C86">
        <v>84</v>
      </c>
      <c r="D86">
        <v>2045</v>
      </c>
      <c r="E86">
        <v>1134</v>
      </c>
      <c r="F86">
        <f t="shared" si="4"/>
        <v>153.375</v>
      </c>
      <c r="G86">
        <f t="shared" si="5"/>
        <v>122.7</v>
      </c>
      <c r="H86">
        <f t="shared" si="6"/>
        <v>122.7</v>
      </c>
      <c r="J86" s="2">
        <v>83</v>
      </c>
      <c r="K86" s="3">
        <v>124.32000000000001</v>
      </c>
      <c r="L86" s="3">
        <v>122.75999999999999</v>
      </c>
      <c r="M86" s="6">
        <f t="shared" si="7"/>
        <v>-1.254826254826269E-2</v>
      </c>
    </row>
    <row r="87" spans="1:13">
      <c r="A87" t="s">
        <v>8</v>
      </c>
      <c r="B87">
        <v>290</v>
      </c>
      <c r="C87">
        <v>85</v>
      </c>
      <c r="D87">
        <v>2046</v>
      </c>
      <c r="E87">
        <v>1135</v>
      </c>
      <c r="F87">
        <f t="shared" si="4"/>
        <v>153.44999999999999</v>
      </c>
      <c r="G87">
        <f t="shared" si="5"/>
        <v>122.75999999999999</v>
      </c>
      <c r="H87">
        <f t="shared" si="6"/>
        <v>122.75999999999999</v>
      </c>
      <c r="J87" s="2">
        <v>84</v>
      </c>
      <c r="K87" s="3">
        <v>124.38</v>
      </c>
      <c r="L87" s="3">
        <v>122.7</v>
      </c>
      <c r="M87" s="6">
        <f t="shared" si="7"/>
        <v>-1.3506994693680552E-2</v>
      </c>
    </row>
    <row r="88" spans="1:13">
      <c r="A88" t="s">
        <v>8</v>
      </c>
      <c r="B88">
        <v>290</v>
      </c>
      <c r="C88">
        <v>86</v>
      </c>
      <c r="D88">
        <v>2044</v>
      </c>
      <c r="E88">
        <v>1136</v>
      </c>
      <c r="F88">
        <f t="shared" si="4"/>
        <v>153.30000000000001</v>
      </c>
      <c r="G88">
        <f t="shared" si="5"/>
        <v>122.64000000000001</v>
      </c>
      <c r="H88">
        <f t="shared" si="6"/>
        <v>122.64000000000001</v>
      </c>
      <c r="J88" s="2">
        <v>85</v>
      </c>
      <c r="K88" s="3">
        <v>124.38</v>
      </c>
      <c r="L88" s="3">
        <v>122.75999999999999</v>
      </c>
      <c r="M88" s="6">
        <f t="shared" si="7"/>
        <v>-1.302460202604927E-2</v>
      </c>
    </row>
    <row r="89" spans="1:13">
      <c r="A89" t="s">
        <v>8</v>
      </c>
      <c r="B89">
        <v>290</v>
      </c>
      <c r="C89">
        <v>87</v>
      </c>
      <c r="D89">
        <v>2046</v>
      </c>
      <c r="E89">
        <v>1135</v>
      </c>
      <c r="F89">
        <f t="shared" si="4"/>
        <v>153.44999999999999</v>
      </c>
      <c r="G89">
        <f t="shared" si="5"/>
        <v>122.75999999999999</v>
      </c>
      <c r="H89">
        <f t="shared" si="6"/>
        <v>122.75999999999999</v>
      </c>
      <c r="J89" s="2">
        <v>86</v>
      </c>
      <c r="K89" s="3">
        <v>124.62</v>
      </c>
      <c r="L89" s="3">
        <v>122.64000000000001</v>
      </c>
      <c r="M89" s="6">
        <f t="shared" si="7"/>
        <v>-1.5888300433317237E-2</v>
      </c>
    </row>
    <row r="90" spans="1:13">
      <c r="A90" t="s">
        <v>8</v>
      </c>
      <c r="B90">
        <v>290</v>
      </c>
      <c r="C90">
        <v>88</v>
      </c>
      <c r="D90">
        <v>2046</v>
      </c>
      <c r="E90">
        <v>1135</v>
      </c>
      <c r="F90">
        <f t="shared" si="4"/>
        <v>153.44999999999999</v>
      </c>
      <c r="G90">
        <f t="shared" si="5"/>
        <v>122.75999999999999</v>
      </c>
      <c r="H90">
        <f t="shared" si="6"/>
        <v>122.75999999999999</v>
      </c>
      <c r="J90" s="2">
        <v>87</v>
      </c>
      <c r="K90" s="3">
        <v>124.56</v>
      </c>
      <c r="L90" s="3">
        <v>122.75999999999999</v>
      </c>
      <c r="M90" s="6">
        <f t="shared" si="7"/>
        <v>-1.4450867052023253E-2</v>
      </c>
    </row>
    <row r="91" spans="1:13">
      <c r="A91" t="s">
        <v>8</v>
      </c>
      <c r="B91">
        <v>290</v>
      </c>
      <c r="C91">
        <v>89</v>
      </c>
      <c r="D91">
        <v>2045</v>
      </c>
      <c r="E91">
        <v>1135</v>
      </c>
      <c r="F91">
        <f t="shared" si="4"/>
        <v>153.375</v>
      </c>
      <c r="G91">
        <f t="shared" si="5"/>
        <v>122.7</v>
      </c>
      <c r="H91">
        <f t="shared" si="6"/>
        <v>122.7</v>
      </c>
      <c r="J91" s="2">
        <v>88</v>
      </c>
      <c r="K91" s="3">
        <v>124.25999999999999</v>
      </c>
      <c r="L91" s="3">
        <v>122.75999999999999</v>
      </c>
      <c r="M91" s="6">
        <f t="shared" si="7"/>
        <v>-1.2071463061323007E-2</v>
      </c>
    </row>
    <row r="92" spans="1:13">
      <c r="A92" t="s">
        <v>8</v>
      </c>
      <c r="B92">
        <v>290</v>
      </c>
      <c r="C92">
        <v>90</v>
      </c>
      <c r="D92">
        <v>2050</v>
      </c>
      <c r="E92">
        <v>1136</v>
      </c>
      <c r="F92">
        <f t="shared" si="4"/>
        <v>153.75</v>
      </c>
      <c r="G92">
        <f t="shared" si="5"/>
        <v>123</v>
      </c>
      <c r="H92">
        <f t="shared" si="6"/>
        <v>123</v>
      </c>
      <c r="J92" s="2">
        <v>89</v>
      </c>
      <c r="K92" s="3">
        <v>124.2</v>
      </c>
      <c r="L92" s="3">
        <v>122.7</v>
      </c>
      <c r="M92" s="6">
        <f t="shared" si="7"/>
        <v>-1.2077294685990392E-2</v>
      </c>
    </row>
    <row r="93" spans="1:13">
      <c r="A93" t="s">
        <v>8</v>
      </c>
      <c r="B93">
        <v>290</v>
      </c>
      <c r="C93">
        <v>91</v>
      </c>
      <c r="D93">
        <v>2045</v>
      </c>
      <c r="E93">
        <v>1133</v>
      </c>
      <c r="F93">
        <f t="shared" si="4"/>
        <v>153.375</v>
      </c>
      <c r="G93">
        <f t="shared" si="5"/>
        <v>122.7</v>
      </c>
      <c r="H93">
        <f t="shared" si="6"/>
        <v>122.7</v>
      </c>
      <c r="J93" s="2">
        <v>90</v>
      </c>
      <c r="K93" s="3">
        <v>124.32000000000001</v>
      </c>
      <c r="L93" s="3">
        <v>123</v>
      </c>
      <c r="M93" s="6">
        <f t="shared" si="7"/>
        <v>-1.0617760617760652E-2</v>
      </c>
    </row>
    <row r="94" spans="1:13">
      <c r="A94" t="s">
        <v>8</v>
      </c>
      <c r="B94">
        <v>290</v>
      </c>
      <c r="C94">
        <v>92</v>
      </c>
      <c r="D94">
        <v>2046</v>
      </c>
      <c r="E94">
        <v>1136</v>
      </c>
      <c r="F94">
        <f t="shared" si="4"/>
        <v>153.44999999999999</v>
      </c>
      <c r="G94">
        <f t="shared" si="5"/>
        <v>122.75999999999999</v>
      </c>
      <c r="H94">
        <f t="shared" si="6"/>
        <v>122.75999999999999</v>
      </c>
      <c r="J94" s="2">
        <v>91</v>
      </c>
      <c r="K94" s="3">
        <v>124.44000000000001</v>
      </c>
      <c r="L94" s="3">
        <v>122.7</v>
      </c>
      <c r="M94" s="6">
        <f t="shared" si="7"/>
        <v>-1.3982642237222787E-2</v>
      </c>
    </row>
    <row r="95" spans="1:13">
      <c r="A95" t="s">
        <v>8</v>
      </c>
      <c r="B95">
        <v>290</v>
      </c>
      <c r="C95">
        <v>93</v>
      </c>
      <c r="D95">
        <v>2054</v>
      </c>
      <c r="E95">
        <v>1136</v>
      </c>
      <c r="F95">
        <f t="shared" si="4"/>
        <v>154.05000000000001</v>
      </c>
      <c r="G95">
        <f t="shared" si="5"/>
        <v>123.24000000000001</v>
      </c>
      <c r="H95">
        <f t="shared" si="6"/>
        <v>123.24000000000001</v>
      </c>
      <c r="J95" s="2">
        <v>92</v>
      </c>
      <c r="K95" s="3">
        <v>124.38</v>
      </c>
      <c r="L95" s="3">
        <v>122.75999999999999</v>
      </c>
      <c r="M95" s="6">
        <f t="shared" si="7"/>
        <v>-1.302460202604927E-2</v>
      </c>
    </row>
    <row r="96" spans="1:13">
      <c r="A96" t="s">
        <v>8</v>
      </c>
      <c r="B96">
        <v>290</v>
      </c>
      <c r="C96">
        <v>94</v>
      </c>
      <c r="D96">
        <v>2051</v>
      </c>
      <c r="E96">
        <v>1136</v>
      </c>
      <c r="F96">
        <f t="shared" si="4"/>
        <v>153.82499999999999</v>
      </c>
      <c r="G96">
        <f t="shared" si="5"/>
        <v>123.06</v>
      </c>
      <c r="H96">
        <f t="shared" si="6"/>
        <v>123.06</v>
      </c>
      <c r="J96" s="2">
        <v>93</v>
      </c>
      <c r="K96" s="3">
        <v>124.2</v>
      </c>
      <c r="L96" s="3">
        <v>123.24000000000001</v>
      </c>
      <c r="M96" s="6">
        <f t="shared" si="7"/>
        <v>-7.7294685990337841E-3</v>
      </c>
    </row>
    <row r="97" spans="1:13">
      <c r="A97" t="s">
        <v>8</v>
      </c>
      <c r="B97">
        <v>290</v>
      </c>
      <c r="C97">
        <v>95</v>
      </c>
      <c r="D97">
        <v>2054</v>
      </c>
      <c r="E97">
        <v>1137</v>
      </c>
      <c r="F97">
        <f t="shared" si="4"/>
        <v>154.05000000000001</v>
      </c>
      <c r="G97">
        <f t="shared" si="5"/>
        <v>123.24000000000001</v>
      </c>
      <c r="H97">
        <f t="shared" si="6"/>
        <v>123.24000000000001</v>
      </c>
      <c r="J97" s="2">
        <v>94</v>
      </c>
      <c r="K97" s="3">
        <v>124.2</v>
      </c>
      <c r="L97" s="3">
        <v>123.06</v>
      </c>
      <c r="M97" s="6">
        <f t="shared" si="7"/>
        <v>-9.1787439613526534E-3</v>
      </c>
    </row>
    <row r="98" spans="1:13">
      <c r="A98" t="s">
        <v>8</v>
      </c>
      <c r="B98">
        <v>290</v>
      </c>
      <c r="C98">
        <v>96</v>
      </c>
      <c r="D98">
        <v>2047</v>
      </c>
      <c r="E98">
        <v>1137</v>
      </c>
      <c r="F98">
        <f t="shared" si="4"/>
        <v>153.52500000000001</v>
      </c>
      <c r="G98">
        <f t="shared" si="5"/>
        <v>122.82000000000001</v>
      </c>
      <c r="H98">
        <f t="shared" si="6"/>
        <v>122.82000000000001</v>
      </c>
      <c r="J98" s="2">
        <v>95</v>
      </c>
      <c r="K98" s="3">
        <v>124.38</v>
      </c>
      <c r="L98" s="3">
        <v>123.24000000000001</v>
      </c>
      <c r="M98" s="6">
        <f t="shared" si="7"/>
        <v>-9.1654606849974618E-3</v>
      </c>
    </row>
    <row r="99" spans="1:13">
      <c r="A99" t="s">
        <v>8</v>
      </c>
      <c r="B99">
        <v>290</v>
      </c>
      <c r="C99">
        <v>97</v>
      </c>
      <c r="D99">
        <v>2046</v>
      </c>
      <c r="E99">
        <v>1138</v>
      </c>
      <c r="F99">
        <f t="shared" si="4"/>
        <v>153.44999999999999</v>
      </c>
      <c r="G99">
        <f t="shared" si="5"/>
        <v>122.75999999999999</v>
      </c>
      <c r="H99">
        <f t="shared" si="6"/>
        <v>122.75999999999999</v>
      </c>
      <c r="J99" s="2">
        <v>96</v>
      </c>
      <c r="K99" s="3">
        <v>124.5</v>
      </c>
      <c r="L99" s="3">
        <v>122.82000000000001</v>
      </c>
      <c r="M99" s="6">
        <f t="shared" si="7"/>
        <v>-1.3493975903614452E-2</v>
      </c>
    </row>
    <row r="100" spans="1:13">
      <c r="A100" t="s">
        <v>8</v>
      </c>
      <c r="B100">
        <v>290</v>
      </c>
      <c r="C100">
        <v>98</v>
      </c>
      <c r="D100">
        <v>2050</v>
      </c>
      <c r="E100">
        <v>1137</v>
      </c>
      <c r="F100">
        <f t="shared" si="4"/>
        <v>153.75</v>
      </c>
      <c r="G100">
        <f t="shared" si="5"/>
        <v>123</v>
      </c>
      <c r="H100">
        <f t="shared" si="6"/>
        <v>123</v>
      </c>
      <c r="J100" s="2">
        <v>97</v>
      </c>
      <c r="K100" s="3">
        <v>124.32000000000001</v>
      </c>
      <c r="L100" s="3">
        <v>122.75999999999999</v>
      </c>
      <c r="M100" s="6">
        <f t="shared" si="7"/>
        <v>-1.254826254826269E-2</v>
      </c>
    </row>
    <row r="101" spans="1:13">
      <c r="A101" t="s">
        <v>8</v>
      </c>
      <c r="B101">
        <v>290</v>
      </c>
      <c r="C101">
        <v>99</v>
      </c>
      <c r="D101">
        <v>2048</v>
      </c>
      <c r="E101">
        <v>1135</v>
      </c>
      <c r="F101">
        <f t="shared" si="4"/>
        <v>153.6</v>
      </c>
      <c r="G101">
        <f t="shared" si="5"/>
        <v>122.88</v>
      </c>
      <c r="H101">
        <f t="shared" si="6"/>
        <v>122.88</v>
      </c>
      <c r="J101" s="2">
        <v>98</v>
      </c>
      <c r="K101" s="3">
        <v>124.25999999999999</v>
      </c>
      <c r="L101" s="3">
        <v>123</v>
      </c>
      <c r="M101" s="6">
        <f t="shared" si="7"/>
        <v>-1.0140028971511228E-2</v>
      </c>
    </row>
    <row r="102" spans="1:13">
      <c r="A102" t="s">
        <v>8</v>
      </c>
      <c r="B102">
        <v>290</v>
      </c>
      <c r="C102">
        <v>100</v>
      </c>
      <c r="D102">
        <v>2044</v>
      </c>
      <c r="E102">
        <v>1137</v>
      </c>
      <c r="F102">
        <f t="shared" si="4"/>
        <v>153.30000000000001</v>
      </c>
      <c r="G102">
        <f t="shared" si="5"/>
        <v>122.64000000000001</v>
      </c>
      <c r="H102">
        <f t="shared" si="6"/>
        <v>122.64000000000001</v>
      </c>
      <c r="J102" s="2">
        <v>99</v>
      </c>
      <c r="K102" s="3">
        <v>124.38</v>
      </c>
      <c r="L102" s="3">
        <v>122.88</v>
      </c>
      <c r="M102" s="6">
        <f t="shared" si="7"/>
        <v>-1.2059816690786263E-2</v>
      </c>
    </row>
    <row r="103" spans="1:13">
      <c r="A103" t="s">
        <v>8</v>
      </c>
      <c r="B103">
        <v>290</v>
      </c>
      <c r="C103">
        <v>101</v>
      </c>
      <c r="D103">
        <v>2044</v>
      </c>
      <c r="E103">
        <v>1137</v>
      </c>
      <c r="F103">
        <f t="shared" si="4"/>
        <v>153.30000000000001</v>
      </c>
      <c r="G103">
        <f t="shared" si="5"/>
        <v>122.64000000000001</v>
      </c>
      <c r="H103">
        <f t="shared" si="6"/>
        <v>122.64000000000001</v>
      </c>
      <c r="J103" s="2">
        <v>100</v>
      </c>
      <c r="K103" s="3">
        <v>124.44000000000001</v>
      </c>
      <c r="L103" s="3">
        <v>122.64000000000001</v>
      </c>
      <c r="M103" s="6">
        <f t="shared" si="7"/>
        <v>-1.4464802314368308E-2</v>
      </c>
    </row>
    <row r="104" spans="1:13">
      <c r="A104" t="s">
        <v>8</v>
      </c>
      <c r="B104">
        <v>290</v>
      </c>
      <c r="C104">
        <v>102</v>
      </c>
      <c r="D104">
        <v>2050</v>
      </c>
      <c r="E104">
        <v>1135</v>
      </c>
      <c r="F104">
        <f t="shared" si="4"/>
        <v>153.75</v>
      </c>
      <c r="G104">
        <f t="shared" si="5"/>
        <v>123</v>
      </c>
      <c r="H104">
        <f t="shared" si="6"/>
        <v>123</v>
      </c>
      <c r="J104" s="2">
        <v>101</v>
      </c>
      <c r="K104" s="3">
        <v>124.32000000000001</v>
      </c>
      <c r="L104" s="3">
        <v>122.64000000000001</v>
      </c>
      <c r="M104" s="6">
        <f t="shared" si="7"/>
        <v>-1.3513513513513487E-2</v>
      </c>
    </row>
    <row r="105" spans="1:13">
      <c r="A105" t="s">
        <v>8</v>
      </c>
      <c r="B105">
        <v>290</v>
      </c>
      <c r="C105">
        <v>103</v>
      </c>
      <c r="D105">
        <v>2050</v>
      </c>
      <c r="E105">
        <v>1137</v>
      </c>
      <c r="F105">
        <f t="shared" si="4"/>
        <v>153.75</v>
      </c>
      <c r="G105">
        <f t="shared" si="5"/>
        <v>123</v>
      </c>
      <c r="H105">
        <f t="shared" si="6"/>
        <v>123</v>
      </c>
      <c r="J105" s="2">
        <v>102</v>
      </c>
      <c r="K105" s="3">
        <v>124.32000000000001</v>
      </c>
      <c r="L105" s="3">
        <v>123</v>
      </c>
      <c r="M105" s="6">
        <f t="shared" si="7"/>
        <v>-1.0617760617760652E-2</v>
      </c>
    </row>
    <row r="106" spans="1:13">
      <c r="A106" t="s">
        <v>8</v>
      </c>
      <c r="B106">
        <v>290</v>
      </c>
      <c r="C106">
        <v>104</v>
      </c>
      <c r="D106">
        <v>2047</v>
      </c>
      <c r="E106">
        <v>1136</v>
      </c>
      <c r="F106">
        <f t="shared" si="4"/>
        <v>153.52500000000001</v>
      </c>
      <c r="G106">
        <f t="shared" si="5"/>
        <v>122.82000000000001</v>
      </c>
      <c r="H106">
        <f t="shared" si="6"/>
        <v>122.82000000000001</v>
      </c>
      <c r="J106" s="2">
        <v>103</v>
      </c>
      <c r="K106" s="3">
        <v>124.44000000000001</v>
      </c>
      <c r="L106" s="3">
        <v>123</v>
      </c>
      <c r="M106" s="6">
        <f t="shared" si="7"/>
        <v>-1.1571841851494846E-2</v>
      </c>
    </row>
    <row r="107" spans="1:13">
      <c r="A107" t="s">
        <v>8</v>
      </c>
      <c r="B107">
        <v>290</v>
      </c>
      <c r="C107">
        <v>105</v>
      </c>
      <c r="D107">
        <v>2046</v>
      </c>
      <c r="E107">
        <v>1137</v>
      </c>
      <c r="F107">
        <f t="shared" si="4"/>
        <v>153.44999999999999</v>
      </c>
      <c r="G107">
        <f t="shared" si="5"/>
        <v>122.75999999999999</v>
      </c>
      <c r="H107">
        <f t="shared" si="6"/>
        <v>122.75999999999999</v>
      </c>
      <c r="J107" s="2">
        <v>104</v>
      </c>
      <c r="K107" s="3">
        <v>124.38</v>
      </c>
      <c r="L107" s="3">
        <v>122.82000000000001</v>
      </c>
      <c r="M107" s="6">
        <f t="shared" si="7"/>
        <v>-1.2542209358417655E-2</v>
      </c>
    </row>
    <row r="108" spans="1:13">
      <c r="A108" t="s">
        <v>8</v>
      </c>
      <c r="B108">
        <v>290</v>
      </c>
      <c r="C108">
        <v>106</v>
      </c>
      <c r="D108">
        <v>2046</v>
      </c>
      <c r="E108">
        <v>1138</v>
      </c>
      <c r="F108">
        <f t="shared" si="4"/>
        <v>153.44999999999999</v>
      </c>
      <c r="G108">
        <f t="shared" si="5"/>
        <v>122.75999999999999</v>
      </c>
      <c r="H108">
        <f t="shared" si="6"/>
        <v>122.75999999999999</v>
      </c>
      <c r="J108" s="2">
        <v>105</v>
      </c>
      <c r="K108" s="3">
        <v>124.38</v>
      </c>
      <c r="L108" s="3">
        <v>122.75999999999999</v>
      </c>
      <c r="M108" s="6">
        <f t="shared" si="7"/>
        <v>-1.302460202604927E-2</v>
      </c>
    </row>
    <row r="109" spans="1:13">
      <c r="A109" t="s">
        <v>8</v>
      </c>
      <c r="B109">
        <v>290</v>
      </c>
      <c r="C109">
        <v>107</v>
      </c>
      <c r="D109">
        <v>2046</v>
      </c>
      <c r="E109">
        <v>1136</v>
      </c>
      <c r="F109">
        <f t="shared" si="4"/>
        <v>153.44999999999999</v>
      </c>
      <c r="G109">
        <f t="shared" si="5"/>
        <v>122.75999999999999</v>
      </c>
      <c r="H109">
        <f t="shared" si="6"/>
        <v>122.75999999999999</v>
      </c>
      <c r="J109" s="2">
        <v>106</v>
      </c>
      <c r="K109" s="3">
        <v>124.5</v>
      </c>
      <c r="L109" s="3">
        <v>122.75999999999999</v>
      </c>
      <c r="M109" s="6">
        <f t="shared" si="7"/>
        <v>-1.3975903614457885E-2</v>
      </c>
    </row>
    <row r="110" spans="1:13">
      <c r="A110" t="s">
        <v>8</v>
      </c>
      <c r="B110">
        <v>290</v>
      </c>
      <c r="C110">
        <v>108</v>
      </c>
      <c r="D110">
        <v>2047</v>
      </c>
      <c r="E110">
        <v>1135</v>
      </c>
      <c r="F110">
        <f t="shared" si="4"/>
        <v>153.52500000000001</v>
      </c>
      <c r="G110">
        <f t="shared" si="5"/>
        <v>122.82000000000001</v>
      </c>
      <c r="H110">
        <f t="shared" si="6"/>
        <v>122.82000000000001</v>
      </c>
      <c r="J110" s="2">
        <v>107</v>
      </c>
      <c r="K110" s="3">
        <v>124.5</v>
      </c>
      <c r="L110" s="3">
        <v>122.75999999999999</v>
      </c>
      <c r="M110" s="6">
        <f t="shared" si="7"/>
        <v>-1.3975903614457885E-2</v>
      </c>
    </row>
    <row r="111" spans="1:13">
      <c r="A111" t="s">
        <v>8</v>
      </c>
      <c r="B111">
        <v>290</v>
      </c>
      <c r="C111">
        <v>109</v>
      </c>
      <c r="D111">
        <v>2045</v>
      </c>
      <c r="E111">
        <v>1137</v>
      </c>
      <c r="F111">
        <f t="shared" si="4"/>
        <v>153.375</v>
      </c>
      <c r="G111">
        <f t="shared" si="5"/>
        <v>122.7</v>
      </c>
      <c r="H111">
        <f t="shared" si="6"/>
        <v>122.7</v>
      </c>
      <c r="J111" s="2">
        <v>108</v>
      </c>
      <c r="K111" s="3">
        <v>124.38</v>
      </c>
      <c r="L111" s="3">
        <v>122.82000000000001</v>
      </c>
      <c r="M111" s="6">
        <f t="shared" si="7"/>
        <v>-1.2542209358417655E-2</v>
      </c>
    </row>
    <row r="112" spans="1:13">
      <c r="A112" t="s">
        <v>8</v>
      </c>
      <c r="B112">
        <v>290</v>
      </c>
      <c r="C112">
        <v>110</v>
      </c>
      <c r="D112">
        <v>2044</v>
      </c>
      <c r="E112">
        <v>1136</v>
      </c>
      <c r="F112">
        <f t="shared" si="4"/>
        <v>153.30000000000001</v>
      </c>
      <c r="G112">
        <f t="shared" si="5"/>
        <v>122.64000000000001</v>
      </c>
      <c r="H112">
        <f t="shared" si="6"/>
        <v>122.64000000000001</v>
      </c>
      <c r="J112" s="2">
        <v>109</v>
      </c>
      <c r="K112" s="3">
        <v>124.38</v>
      </c>
      <c r="L112" s="3">
        <v>122.7</v>
      </c>
      <c r="M112" s="6">
        <f t="shared" si="7"/>
        <v>-1.3506994693680552E-2</v>
      </c>
    </row>
    <row r="113" spans="1:13">
      <c r="A113" t="s">
        <v>8</v>
      </c>
      <c r="B113">
        <v>290</v>
      </c>
      <c r="C113">
        <v>111</v>
      </c>
      <c r="D113">
        <v>2045</v>
      </c>
      <c r="E113">
        <v>1137</v>
      </c>
      <c r="F113">
        <f t="shared" si="4"/>
        <v>153.375</v>
      </c>
      <c r="G113">
        <f t="shared" si="5"/>
        <v>122.7</v>
      </c>
      <c r="H113">
        <f t="shared" si="6"/>
        <v>122.7</v>
      </c>
      <c r="J113" s="2">
        <v>110</v>
      </c>
      <c r="K113" s="3">
        <v>124.44000000000001</v>
      </c>
      <c r="L113" s="3">
        <v>122.64000000000001</v>
      </c>
      <c r="M113" s="6">
        <f t="shared" si="7"/>
        <v>-1.4464802314368308E-2</v>
      </c>
    </row>
    <row r="114" spans="1:13">
      <c r="A114" t="s">
        <v>8</v>
      </c>
      <c r="B114">
        <v>290</v>
      </c>
      <c r="C114">
        <v>112</v>
      </c>
      <c r="D114">
        <v>2046</v>
      </c>
      <c r="E114">
        <v>1136</v>
      </c>
      <c r="F114">
        <f t="shared" si="4"/>
        <v>153.44999999999999</v>
      </c>
      <c r="G114">
        <f t="shared" si="5"/>
        <v>122.75999999999999</v>
      </c>
      <c r="H114">
        <f t="shared" si="6"/>
        <v>122.75999999999999</v>
      </c>
      <c r="J114" s="2">
        <v>111</v>
      </c>
      <c r="K114" s="3">
        <v>124.56</v>
      </c>
      <c r="L114" s="3">
        <v>122.7</v>
      </c>
      <c r="M114" s="6">
        <f t="shared" si="7"/>
        <v>-1.4932562620423862E-2</v>
      </c>
    </row>
    <row r="115" spans="1:13">
      <c r="A115" t="s">
        <v>8</v>
      </c>
      <c r="B115">
        <v>290</v>
      </c>
      <c r="C115">
        <v>113</v>
      </c>
      <c r="D115">
        <v>2050</v>
      </c>
      <c r="E115">
        <v>1136</v>
      </c>
      <c r="F115">
        <f t="shared" si="4"/>
        <v>153.75</v>
      </c>
      <c r="G115">
        <f t="shared" si="5"/>
        <v>123</v>
      </c>
      <c r="H115">
        <f t="shared" si="6"/>
        <v>123</v>
      </c>
      <c r="J115" s="2">
        <v>112</v>
      </c>
      <c r="K115" s="3">
        <v>124.56</v>
      </c>
      <c r="L115" s="3">
        <v>122.75999999999999</v>
      </c>
      <c r="M115" s="6">
        <f t="shared" si="7"/>
        <v>-1.4450867052023253E-2</v>
      </c>
    </row>
    <row r="116" spans="1:13">
      <c r="A116" t="s">
        <v>8</v>
      </c>
      <c r="B116">
        <v>290</v>
      </c>
      <c r="C116">
        <v>114</v>
      </c>
      <c r="D116">
        <v>2049</v>
      </c>
      <c r="E116">
        <v>1136</v>
      </c>
      <c r="F116">
        <f t="shared" si="4"/>
        <v>153.67500000000001</v>
      </c>
      <c r="G116">
        <f t="shared" si="5"/>
        <v>122.94000000000001</v>
      </c>
      <c r="H116">
        <f t="shared" si="6"/>
        <v>122.94000000000001</v>
      </c>
      <c r="J116" s="2">
        <v>113</v>
      </c>
      <c r="K116" s="3">
        <v>124.38</v>
      </c>
      <c r="L116" s="3">
        <v>123</v>
      </c>
      <c r="M116" s="6">
        <f t="shared" si="7"/>
        <v>-1.1095031355523366E-2</v>
      </c>
    </row>
    <row r="117" spans="1:13">
      <c r="A117" t="s">
        <v>8</v>
      </c>
      <c r="B117">
        <v>290</v>
      </c>
      <c r="C117">
        <v>115</v>
      </c>
      <c r="D117">
        <v>2054</v>
      </c>
      <c r="E117">
        <v>1136</v>
      </c>
      <c r="F117">
        <f t="shared" si="4"/>
        <v>154.05000000000001</v>
      </c>
      <c r="G117">
        <f t="shared" si="5"/>
        <v>123.24000000000001</v>
      </c>
      <c r="H117">
        <f t="shared" si="6"/>
        <v>123.24000000000001</v>
      </c>
      <c r="J117" s="2">
        <v>114</v>
      </c>
      <c r="K117" s="3">
        <v>124.32000000000001</v>
      </c>
      <c r="L117" s="3">
        <v>122.94000000000001</v>
      </c>
      <c r="M117" s="6">
        <f t="shared" si="7"/>
        <v>-1.1100386100386106E-2</v>
      </c>
    </row>
    <row r="118" spans="1:13">
      <c r="A118" t="s">
        <v>8</v>
      </c>
      <c r="B118">
        <v>290</v>
      </c>
      <c r="C118">
        <v>116</v>
      </c>
      <c r="D118">
        <v>2048</v>
      </c>
      <c r="E118">
        <v>1136</v>
      </c>
      <c r="F118">
        <f t="shared" si="4"/>
        <v>153.6</v>
      </c>
      <c r="G118">
        <f t="shared" si="5"/>
        <v>122.88</v>
      </c>
      <c r="H118">
        <f t="shared" si="6"/>
        <v>122.88</v>
      </c>
      <c r="J118" s="2">
        <v>115</v>
      </c>
      <c r="K118" s="3">
        <v>124.38</v>
      </c>
      <c r="L118" s="3">
        <v>123.24000000000001</v>
      </c>
      <c r="M118" s="6">
        <f t="shared" si="7"/>
        <v>-9.1654606849974618E-3</v>
      </c>
    </row>
    <row r="119" spans="1:13">
      <c r="A119" t="s">
        <v>8</v>
      </c>
      <c r="B119">
        <v>290</v>
      </c>
      <c r="C119">
        <v>117</v>
      </c>
      <c r="D119">
        <v>2052</v>
      </c>
      <c r="E119">
        <v>1136</v>
      </c>
      <c r="F119">
        <f t="shared" si="4"/>
        <v>153.9</v>
      </c>
      <c r="G119">
        <f t="shared" si="5"/>
        <v>123.12</v>
      </c>
      <c r="H119">
        <f t="shared" si="6"/>
        <v>123.12</v>
      </c>
      <c r="J119" s="2">
        <v>116</v>
      </c>
      <c r="K119" s="3">
        <v>124.62</v>
      </c>
      <c r="L119" s="3">
        <v>122.88</v>
      </c>
      <c r="M119" s="6">
        <f t="shared" si="7"/>
        <v>-1.3962445835339454E-2</v>
      </c>
    </row>
    <row r="120" spans="1:13">
      <c r="A120" t="s">
        <v>8</v>
      </c>
      <c r="B120">
        <v>290</v>
      </c>
      <c r="C120">
        <v>118</v>
      </c>
      <c r="D120">
        <v>2059</v>
      </c>
      <c r="E120">
        <v>1137</v>
      </c>
      <c r="F120">
        <f t="shared" si="4"/>
        <v>154.42500000000001</v>
      </c>
      <c r="G120">
        <f t="shared" si="5"/>
        <v>123.54000000000002</v>
      </c>
      <c r="H120">
        <f t="shared" si="6"/>
        <v>123.54000000000002</v>
      </c>
      <c r="J120" s="2">
        <v>117</v>
      </c>
      <c r="K120" s="3">
        <v>124.38</v>
      </c>
      <c r="L120" s="3">
        <v>123.12</v>
      </c>
      <c r="M120" s="6">
        <f t="shared" si="7"/>
        <v>-1.0130246020260469E-2</v>
      </c>
    </row>
    <row r="121" spans="1:13">
      <c r="A121" t="s">
        <v>8</v>
      </c>
      <c r="B121">
        <v>290</v>
      </c>
      <c r="C121">
        <v>119</v>
      </c>
      <c r="D121">
        <v>2047</v>
      </c>
      <c r="E121">
        <v>1136</v>
      </c>
      <c r="F121">
        <f t="shared" si="4"/>
        <v>153.52500000000001</v>
      </c>
      <c r="G121">
        <f t="shared" si="5"/>
        <v>122.82000000000001</v>
      </c>
      <c r="H121">
        <f t="shared" si="6"/>
        <v>122.82000000000001</v>
      </c>
      <c r="J121" s="2">
        <v>118</v>
      </c>
      <c r="K121" s="3">
        <v>124.2</v>
      </c>
      <c r="L121" s="3">
        <v>123.54000000000002</v>
      </c>
      <c r="M121" s="6">
        <f t="shared" si="7"/>
        <v>-5.3140096618355948E-3</v>
      </c>
    </row>
    <row r="122" spans="1:13">
      <c r="A122" t="s">
        <v>8</v>
      </c>
      <c r="B122">
        <v>290</v>
      </c>
      <c r="C122">
        <v>120</v>
      </c>
      <c r="D122">
        <v>2044</v>
      </c>
      <c r="E122">
        <v>1136</v>
      </c>
      <c r="F122">
        <f t="shared" si="4"/>
        <v>153.30000000000001</v>
      </c>
      <c r="G122">
        <f t="shared" si="5"/>
        <v>122.64000000000001</v>
      </c>
      <c r="H122">
        <f t="shared" si="6"/>
        <v>122.64000000000001</v>
      </c>
      <c r="J122" s="2">
        <v>119</v>
      </c>
      <c r="K122" s="3">
        <v>124.32000000000001</v>
      </c>
      <c r="L122" s="3">
        <v>122.82000000000001</v>
      </c>
      <c r="M122" s="6">
        <f t="shared" si="7"/>
        <v>-1.2065637065637014E-2</v>
      </c>
    </row>
    <row r="123" spans="1:13">
      <c r="A123" t="s">
        <v>8</v>
      </c>
      <c r="B123">
        <v>290</v>
      </c>
      <c r="C123">
        <v>121</v>
      </c>
      <c r="D123">
        <v>2045</v>
      </c>
      <c r="E123">
        <v>1136</v>
      </c>
      <c r="F123">
        <f t="shared" si="4"/>
        <v>153.375</v>
      </c>
      <c r="G123">
        <f t="shared" si="5"/>
        <v>122.7</v>
      </c>
      <c r="H123">
        <f t="shared" si="6"/>
        <v>122.7</v>
      </c>
      <c r="J123" s="2">
        <v>120</v>
      </c>
      <c r="K123" s="3">
        <v>124.32000000000001</v>
      </c>
      <c r="L123" s="3">
        <v>122.64000000000001</v>
      </c>
      <c r="M123" s="6">
        <f t="shared" si="7"/>
        <v>-1.3513513513513487E-2</v>
      </c>
    </row>
    <row r="124" spans="1:13">
      <c r="A124" t="s">
        <v>8</v>
      </c>
      <c r="B124">
        <v>290</v>
      </c>
      <c r="C124">
        <v>122</v>
      </c>
      <c r="D124">
        <v>2051</v>
      </c>
      <c r="E124">
        <v>1138</v>
      </c>
      <c r="F124">
        <f t="shared" si="4"/>
        <v>153.82499999999999</v>
      </c>
      <c r="G124">
        <f t="shared" si="5"/>
        <v>123.06</v>
      </c>
      <c r="H124">
        <f t="shared" si="6"/>
        <v>123.06</v>
      </c>
      <c r="J124" s="2">
        <v>121</v>
      </c>
      <c r="K124" s="3">
        <v>124.38</v>
      </c>
      <c r="L124" s="3">
        <v>122.7</v>
      </c>
      <c r="M124" s="6">
        <f t="shared" si="7"/>
        <v>-1.3506994693680552E-2</v>
      </c>
    </row>
    <row r="125" spans="1:13">
      <c r="A125" t="s">
        <v>8</v>
      </c>
      <c r="B125">
        <v>290</v>
      </c>
      <c r="C125">
        <v>123</v>
      </c>
      <c r="D125">
        <v>2045</v>
      </c>
      <c r="E125">
        <v>1137</v>
      </c>
      <c r="F125">
        <f t="shared" si="4"/>
        <v>153.375</v>
      </c>
      <c r="G125">
        <f t="shared" si="5"/>
        <v>122.7</v>
      </c>
      <c r="H125">
        <f t="shared" si="6"/>
        <v>122.7</v>
      </c>
      <c r="J125" s="2">
        <v>122</v>
      </c>
      <c r="K125" s="3">
        <v>124.32000000000001</v>
      </c>
      <c r="L125" s="3">
        <v>123.06</v>
      </c>
      <c r="M125" s="6">
        <f t="shared" si="7"/>
        <v>-1.0135135135135198E-2</v>
      </c>
    </row>
    <row r="126" spans="1:13">
      <c r="A126" t="s">
        <v>8</v>
      </c>
      <c r="B126">
        <v>290</v>
      </c>
      <c r="C126">
        <v>124</v>
      </c>
      <c r="D126">
        <v>2047</v>
      </c>
      <c r="E126">
        <v>1138</v>
      </c>
      <c r="F126">
        <f t="shared" si="4"/>
        <v>153.52500000000001</v>
      </c>
      <c r="G126">
        <f t="shared" si="5"/>
        <v>122.82000000000001</v>
      </c>
      <c r="H126">
        <f t="shared" si="6"/>
        <v>122.82000000000001</v>
      </c>
      <c r="J126" s="2">
        <v>123</v>
      </c>
      <c r="K126" s="3">
        <v>124.74000000000001</v>
      </c>
      <c r="L126" s="3">
        <v>122.7</v>
      </c>
      <c r="M126" s="6">
        <f t="shared" si="7"/>
        <v>-1.6354016354016454E-2</v>
      </c>
    </row>
    <row r="127" spans="1:13">
      <c r="A127" t="s">
        <v>8</v>
      </c>
      <c r="B127">
        <v>290</v>
      </c>
      <c r="C127">
        <v>125</v>
      </c>
      <c r="D127">
        <v>2045</v>
      </c>
      <c r="E127">
        <v>1137</v>
      </c>
      <c r="F127">
        <f t="shared" si="4"/>
        <v>153.375</v>
      </c>
      <c r="G127">
        <f t="shared" si="5"/>
        <v>122.7</v>
      </c>
      <c r="H127">
        <f t="shared" si="6"/>
        <v>122.7</v>
      </c>
      <c r="J127" s="2">
        <v>124</v>
      </c>
      <c r="K127" s="3">
        <v>124.80000000000001</v>
      </c>
      <c r="L127" s="3">
        <v>122.82000000000001</v>
      </c>
      <c r="M127" s="6">
        <f t="shared" si="7"/>
        <v>-1.586538461538467E-2</v>
      </c>
    </row>
    <row r="128" spans="1:13">
      <c r="A128" t="s">
        <v>8</v>
      </c>
      <c r="B128">
        <v>290</v>
      </c>
      <c r="C128">
        <v>126</v>
      </c>
      <c r="D128">
        <v>2047</v>
      </c>
      <c r="E128">
        <v>1137</v>
      </c>
      <c r="F128">
        <f t="shared" si="4"/>
        <v>153.52500000000001</v>
      </c>
      <c r="G128">
        <f t="shared" si="5"/>
        <v>122.82000000000001</v>
      </c>
      <c r="H128">
        <f t="shared" si="6"/>
        <v>122.82000000000001</v>
      </c>
      <c r="J128" s="2">
        <v>125</v>
      </c>
      <c r="K128" s="3">
        <v>124.92000000000002</v>
      </c>
      <c r="L128" s="3">
        <v>122.7</v>
      </c>
      <c r="M128" s="6">
        <f t="shared" si="7"/>
        <v>-1.7771373679154712E-2</v>
      </c>
    </row>
    <row r="129" spans="1:13">
      <c r="A129" t="s">
        <v>8</v>
      </c>
      <c r="B129">
        <v>290</v>
      </c>
      <c r="C129">
        <v>127</v>
      </c>
      <c r="D129">
        <v>2046</v>
      </c>
      <c r="E129">
        <v>1136</v>
      </c>
      <c r="F129">
        <f t="shared" si="4"/>
        <v>153.44999999999999</v>
      </c>
      <c r="G129">
        <f t="shared" si="5"/>
        <v>122.75999999999999</v>
      </c>
      <c r="H129">
        <f t="shared" si="6"/>
        <v>122.75999999999999</v>
      </c>
      <c r="J129" s="2">
        <v>126</v>
      </c>
      <c r="K129" s="3">
        <v>124.74000000000001</v>
      </c>
      <c r="L129" s="3">
        <v>122.82000000000001</v>
      </c>
      <c r="M129" s="6">
        <f t="shared" si="7"/>
        <v>-1.5392015392015401E-2</v>
      </c>
    </row>
    <row r="130" spans="1:13">
      <c r="A130" t="s">
        <v>8</v>
      </c>
      <c r="B130">
        <v>290</v>
      </c>
      <c r="C130">
        <v>128</v>
      </c>
      <c r="D130">
        <v>2047</v>
      </c>
      <c r="E130">
        <v>1137</v>
      </c>
      <c r="F130">
        <f t="shared" si="4"/>
        <v>153.52500000000001</v>
      </c>
      <c r="G130">
        <f t="shared" si="5"/>
        <v>122.82000000000001</v>
      </c>
      <c r="H130">
        <f t="shared" si="6"/>
        <v>122.82000000000001</v>
      </c>
      <c r="J130" s="2">
        <v>127</v>
      </c>
      <c r="K130" s="3">
        <v>124.86</v>
      </c>
      <c r="L130" s="3">
        <v>122.75999999999999</v>
      </c>
      <c r="M130" s="6">
        <f t="shared" si="7"/>
        <v>-1.6818837097549277E-2</v>
      </c>
    </row>
    <row r="131" spans="1:13">
      <c r="A131" t="s">
        <v>8</v>
      </c>
      <c r="B131">
        <v>290</v>
      </c>
      <c r="C131">
        <v>129</v>
      </c>
      <c r="D131">
        <v>2044</v>
      </c>
      <c r="E131">
        <v>1137</v>
      </c>
      <c r="F131">
        <f t="shared" ref="F131:F194" si="8">(D131*0.75)/10</f>
        <v>153.30000000000001</v>
      </c>
      <c r="G131">
        <f t="shared" ref="G131:G194" si="9">F131*0.8</f>
        <v>122.64000000000001</v>
      </c>
      <c r="H131">
        <f t="shared" ref="H131:H194" si="10">G131</f>
        <v>122.64000000000001</v>
      </c>
      <c r="J131" s="2">
        <v>128</v>
      </c>
      <c r="K131" s="3">
        <v>124.98</v>
      </c>
      <c r="L131" s="3">
        <v>122.82000000000001</v>
      </c>
      <c r="M131" s="6">
        <f t="shared" si="7"/>
        <v>-1.7282765242438769E-2</v>
      </c>
    </row>
    <row r="132" spans="1:13">
      <c r="A132" t="s">
        <v>8</v>
      </c>
      <c r="B132">
        <v>290</v>
      </c>
      <c r="C132">
        <v>130</v>
      </c>
      <c r="D132">
        <v>2045</v>
      </c>
      <c r="E132">
        <v>1138</v>
      </c>
      <c r="F132">
        <f t="shared" si="8"/>
        <v>153.375</v>
      </c>
      <c r="G132">
        <f t="shared" si="9"/>
        <v>122.7</v>
      </c>
      <c r="H132">
        <f t="shared" si="10"/>
        <v>122.7</v>
      </c>
      <c r="J132" s="2">
        <v>129</v>
      </c>
      <c r="K132" s="3">
        <v>124.80000000000001</v>
      </c>
      <c r="L132" s="3">
        <v>122.64000000000001</v>
      </c>
      <c r="M132" s="6">
        <f t="shared" ref="M132:M195" si="11">(L132/K132)-1</f>
        <v>-1.7307692307692246E-2</v>
      </c>
    </row>
    <row r="133" spans="1:13">
      <c r="A133" t="s">
        <v>8</v>
      </c>
      <c r="B133">
        <v>290</v>
      </c>
      <c r="C133">
        <v>131</v>
      </c>
      <c r="D133">
        <v>2042</v>
      </c>
      <c r="E133">
        <v>1138</v>
      </c>
      <c r="F133">
        <f t="shared" si="8"/>
        <v>153.15</v>
      </c>
      <c r="G133">
        <f t="shared" si="9"/>
        <v>122.52000000000001</v>
      </c>
      <c r="H133">
        <f t="shared" si="10"/>
        <v>122.52000000000001</v>
      </c>
      <c r="J133" s="2">
        <v>130</v>
      </c>
      <c r="K133" s="3">
        <v>124.86</v>
      </c>
      <c r="L133" s="3">
        <v>122.7</v>
      </c>
      <c r="M133" s="6">
        <f t="shared" si="11"/>
        <v>-1.7299375300336317E-2</v>
      </c>
    </row>
    <row r="134" spans="1:13">
      <c r="A134" t="s">
        <v>8</v>
      </c>
      <c r="B134">
        <v>290</v>
      </c>
      <c r="C134">
        <v>132</v>
      </c>
      <c r="D134">
        <v>2043</v>
      </c>
      <c r="E134">
        <v>1138</v>
      </c>
      <c r="F134">
        <f t="shared" si="8"/>
        <v>153.22499999999999</v>
      </c>
      <c r="G134">
        <f t="shared" si="9"/>
        <v>122.58</v>
      </c>
      <c r="H134">
        <f t="shared" si="10"/>
        <v>122.58</v>
      </c>
      <c r="J134" s="2">
        <v>131</v>
      </c>
      <c r="K134" s="3">
        <v>124.80000000000001</v>
      </c>
      <c r="L134" s="3">
        <v>122.52000000000001</v>
      </c>
      <c r="M134" s="6">
        <f t="shared" si="11"/>
        <v>-1.8269230769230815E-2</v>
      </c>
    </row>
    <row r="135" spans="1:13">
      <c r="A135" t="s">
        <v>8</v>
      </c>
      <c r="B135">
        <v>290</v>
      </c>
      <c r="C135">
        <v>133</v>
      </c>
      <c r="D135">
        <v>2043</v>
      </c>
      <c r="E135">
        <v>1136</v>
      </c>
      <c r="F135">
        <f t="shared" si="8"/>
        <v>153.22499999999999</v>
      </c>
      <c r="G135">
        <f t="shared" si="9"/>
        <v>122.58</v>
      </c>
      <c r="H135">
        <f t="shared" si="10"/>
        <v>122.58</v>
      </c>
      <c r="J135" s="2">
        <v>132</v>
      </c>
      <c r="K135" s="3">
        <v>124.92000000000002</v>
      </c>
      <c r="L135" s="3">
        <v>122.58</v>
      </c>
      <c r="M135" s="6">
        <f t="shared" si="11"/>
        <v>-1.8731988472622585E-2</v>
      </c>
    </row>
    <row r="136" spans="1:13">
      <c r="A136" t="s">
        <v>8</v>
      </c>
      <c r="B136">
        <v>290</v>
      </c>
      <c r="C136">
        <v>134</v>
      </c>
      <c r="D136">
        <v>2043</v>
      </c>
      <c r="E136">
        <v>1137</v>
      </c>
      <c r="F136">
        <f t="shared" si="8"/>
        <v>153.22499999999999</v>
      </c>
      <c r="G136">
        <f t="shared" si="9"/>
        <v>122.58</v>
      </c>
      <c r="H136">
        <f t="shared" si="10"/>
        <v>122.58</v>
      </c>
      <c r="J136" s="2">
        <v>133</v>
      </c>
      <c r="K136" s="3">
        <v>124.92000000000002</v>
      </c>
      <c r="L136" s="3">
        <v>122.58</v>
      </c>
      <c r="M136" s="6">
        <f t="shared" si="11"/>
        <v>-1.8731988472622585E-2</v>
      </c>
    </row>
    <row r="137" spans="1:13">
      <c r="A137" t="s">
        <v>8</v>
      </c>
      <c r="B137">
        <v>290</v>
      </c>
      <c r="C137">
        <v>135</v>
      </c>
      <c r="D137">
        <v>2058</v>
      </c>
      <c r="E137">
        <v>1138</v>
      </c>
      <c r="F137">
        <f t="shared" si="8"/>
        <v>154.35</v>
      </c>
      <c r="G137">
        <f t="shared" si="9"/>
        <v>123.48</v>
      </c>
      <c r="H137">
        <f t="shared" si="10"/>
        <v>123.48</v>
      </c>
      <c r="J137" s="2">
        <v>134</v>
      </c>
      <c r="K137" s="3">
        <v>124.86</v>
      </c>
      <c r="L137" s="3">
        <v>122.58</v>
      </c>
      <c r="M137" s="6">
        <f t="shared" si="11"/>
        <v>-1.8260451705910619E-2</v>
      </c>
    </row>
    <row r="138" spans="1:13">
      <c r="A138" t="s">
        <v>8</v>
      </c>
      <c r="B138">
        <v>290</v>
      </c>
      <c r="C138">
        <v>136</v>
      </c>
      <c r="D138">
        <v>2061</v>
      </c>
      <c r="E138">
        <v>1139</v>
      </c>
      <c r="F138">
        <f t="shared" si="8"/>
        <v>154.57499999999999</v>
      </c>
      <c r="G138">
        <f t="shared" si="9"/>
        <v>123.66</v>
      </c>
      <c r="H138">
        <f t="shared" si="10"/>
        <v>123.66</v>
      </c>
      <c r="J138" s="2">
        <v>135</v>
      </c>
      <c r="K138" s="3">
        <v>124.92000000000002</v>
      </c>
      <c r="L138" s="3">
        <v>123.48</v>
      </c>
      <c r="M138" s="6">
        <f t="shared" si="11"/>
        <v>-1.1527377521613924E-2</v>
      </c>
    </row>
    <row r="139" spans="1:13">
      <c r="A139" t="s">
        <v>8</v>
      </c>
      <c r="B139">
        <v>290</v>
      </c>
      <c r="C139">
        <v>137</v>
      </c>
      <c r="D139">
        <v>2057</v>
      </c>
      <c r="E139">
        <v>1139</v>
      </c>
      <c r="F139">
        <f t="shared" si="8"/>
        <v>154.27500000000001</v>
      </c>
      <c r="G139">
        <f t="shared" si="9"/>
        <v>123.42000000000002</v>
      </c>
      <c r="H139">
        <f t="shared" si="10"/>
        <v>123.42000000000002</v>
      </c>
      <c r="J139" s="2">
        <v>136</v>
      </c>
      <c r="K139" s="3">
        <v>124.98</v>
      </c>
      <c r="L139" s="3">
        <v>123.66</v>
      </c>
      <c r="M139" s="6">
        <f t="shared" si="11"/>
        <v>-1.0561689870379309E-2</v>
      </c>
    </row>
    <row r="140" spans="1:13">
      <c r="A140" t="s">
        <v>8</v>
      </c>
      <c r="B140">
        <v>290</v>
      </c>
      <c r="C140">
        <v>138</v>
      </c>
      <c r="D140">
        <v>2051</v>
      </c>
      <c r="E140">
        <v>1138</v>
      </c>
      <c r="F140">
        <f t="shared" si="8"/>
        <v>153.82499999999999</v>
      </c>
      <c r="G140">
        <f t="shared" si="9"/>
        <v>123.06</v>
      </c>
      <c r="H140">
        <f t="shared" si="10"/>
        <v>123.06</v>
      </c>
      <c r="J140" s="2">
        <v>137</v>
      </c>
      <c r="K140" s="3">
        <v>124.92000000000002</v>
      </c>
      <c r="L140" s="3">
        <v>123.42000000000002</v>
      </c>
      <c r="M140" s="6">
        <f t="shared" si="11"/>
        <v>-1.2007684918347694E-2</v>
      </c>
    </row>
    <row r="141" spans="1:13">
      <c r="A141" t="s">
        <v>8</v>
      </c>
      <c r="B141">
        <v>290</v>
      </c>
      <c r="C141">
        <v>139</v>
      </c>
      <c r="D141">
        <v>2049</v>
      </c>
      <c r="E141">
        <v>1138</v>
      </c>
      <c r="F141">
        <f t="shared" si="8"/>
        <v>153.67500000000001</v>
      </c>
      <c r="G141">
        <f t="shared" si="9"/>
        <v>122.94000000000001</v>
      </c>
      <c r="H141">
        <f t="shared" si="10"/>
        <v>122.94000000000001</v>
      </c>
      <c r="J141" s="2">
        <v>138</v>
      </c>
      <c r="K141" s="3">
        <v>124.74000000000001</v>
      </c>
      <c r="L141" s="3">
        <v>123.06</v>
      </c>
      <c r="M141" s="6">
        <f t="shared" si="11"/>
        <v>-1.3468013468013518E-2</v>
      </c>
    </row>
    <row r="142" spans="1:13">
      <c r="A142" t="s">
        <v>8</v>
      </c>
      <c r="B142">
        <v>290</v>
      </c>
      <c r="C142">
        <v>140</v>
      </c>
      <c r="D142">
        <v>2049</v>
      </c>
      <c r="E142">
        <v>1139</v>
      </c>
      <c r="F142">
        <f t="shared" si="8"/>
        <v>153.67500000000001</v>
      </c>
      <c r="G142">
        <f t="shared" si="9"/>
        <v>122.94000000000001</v>
      </c>
      <c r="H142">
        <f t="shared" si="10"/>
        <v>122.94000000000001</v>
      </c>
      <c r="J142" s="2">
        <v>139</v>
      </c>
      <c r="K142" s="3">
        <v>124.92000000000002</v>
      </c>
      <c r="L142" s="3">
        <v>122.94000000000001</v>
      </c>
      <c r="M142" s="6">
        <f t="shared" si="11"/>
        <v>-1.5850144092219076E-2</v>
      </c>
    </row>
    <row r="143" spans="1:13">
      <c r="A143" t="s">
        <v>8</v>
      </c>
      <c r="B143">
        <v>290</v>
      </c>
      <c r="C143">
        <v>141</v>
      </c>
      <c r="D143">
        <v>2045</v>
      </c>
      <c r="E143">
        <v>1138</v>
      </c>
      <c r="F143">
        <f t="shared" si="8"/>
        <v>153.375</v>
      </c>
      <c r="G143">
        <f t="shared" si="9"/>
        <v>122.7</v>
      </c>
      <c r="H143">
        <f t="shared" si="10"/>
        <v>122.7</v>
      </c>
      <c r="J143" s="2">
        <v>140</v>
      </c>
      <c r="K143" s="3">
        <v>124.80000000000001</v>
      </c>
      <c r="L143" s="3">
        <v>122.94000000000001</v>
      </c>
      <c r="M143" s="6">
        <f t="shared" si="11"/>
        <v>-1.4903846153846101E-2</v>
      </c>
    </row>
    <row r="144" spans="1:13">
      <c r="A144" t="s">
        <v>8</v>
      </c>
      <c r="B144">
        <v>290</v>
      </c>
      <c r="C144">
        <v>142</v>
      </c>
      <c r="D144">
        <v>2046</v>
      </c>
      <c r="E144">
        <v>1137</v>
      </c>
      <c r="F144">
        <f t="shared" si="8"/>
        <v>153.44999999999999</v>
      </c>
      <c r="G144">
        <f t="shared" si="9"/>
        <v>122.75999999999999</v>
      </c>
      <c r="H144">
        <f t="shared" si="10"/>
        <v>122.75999999999999</v>
      </c>
      <c r="J144" s="2">
        <v>141</v>
      </c>
      <c r="K144" s="3">
        <v>124.74000000000001</v>
      </c>
      <c r="L144" s="3">
        <v>122.7</v>
      </c>
      <c r="M144" s="6">
        <f t="shared" si="11"/>
        <v>-1.6354016354016454E-2</v>
      </c>
    </row>
    <row r="145" spans="1:13">
      <c r="A145" t="s">
        <v>8</v>
      </c>
      <c r="B145">
        <v>290</v>
      </c>
      <c r="C145">
        <v>143</v>
      </c>
      <c r="D145">
        <v>2045</v>
      </c>
      <c r="E145">
        <v>1139</v>
      </c>
      <c r="F145">
        <f t="shared" si="8"/>
        <v>153.375</v>
      </c>
      <c r="G145">
        <f t="shared" si="9"/>
        <v>122.7</v>
      </c>
      <c r="H145">
        <f t="shared" si="10"/>
        <v>122.7</v>
      </c>
      <c r="J145" s="2">
        <v>142</v>
      </c>
      <c r="K145" s="3">
        <v>124.80000000000001</v>
      </c>
      <c r="L145" s="3">
        <v>122.75999999999999</v>
      </c>
      <c r="M145" s="6">
        <f t="shared" si="11"/>
        <v>-1.634615384615401E-2</v>
      </c>
    </row>
    <row r="146" spans="1:13">
      <c r="A146" t="s">
        <v>8</v>
      </c>
      <c r="B146">
        <v>290</v>
      </c>
      <c r="C146">
        <v>144</v>
      </c>
      <c r="D146">
        <v>2045</v>
      </c>
      <c r="E146">
        <v>1138</v>
      </c>
      <c r="F146">
        <f t="shared" si="8"/>
        <v>153.375</v>
      </c>
      <c r="G146">
        <f t="shared" si="9"/>
        <v>122.7</v>
      </c>
      <c r="H146">
        <f t="shared" si="10"/>
        <v>122.7</v>
      </c>
      <c r="J146" s="2">
        <v>143</v>
      </c>
      <c r="K146" s="3">
        <v>124.74000000000001</v>
      </c>
      <c r="L146" s="3">
        <v>122.7</v>
      </c>
      <c r="M146" s="6">
        <f t="shared" si="11"/>
        <v>-1.6354016354016454E-2</v>
      </c>
    </row>
    <row r="147" spans="1:13">
      <c r="A147" t="s">
        <v>8</v>
      </c>
      <c r="B147">
        <v>290</v>
      </c>
      <c r="C147">
        <v>145</v>
      </c>
      <c r="D147">
        <v>2047</v>
      </c>
      <c r="E147">
        <v>1138</v>
      </c>
      <c r="F147">
        <f t="shared" si="8"/>
        <v>153.52500000000001</v>
      </c>
      <c r="G147">
        <f t="shared" si="9"/>
        <v>122.82000000000001</v>
      </c>
      <c r="H147">
        <f t="shared" si="10"/>
        <v>122.82000000000001</v>
      </c>
      <c r="J147" s="2">
        <v>144</v>
      </c>
      <c r="K147" s="3">
        <v>124.80000000000001</v>
      </c>
      <c r="L147" s="3">
        <v>122.7</v>
      </c>
      <c r="M147" s="6">
        <f t="shared" si="11"/>
        <v>-1.6826923076923128E-2</v>
      </c>
    </row>
    <row r="148" spans="1:13">
      <c r="A148" t="s">
        <v>8</v>
      </c>
      <c r="B148">
        <v>290</v>
      </c>
      <c r="C148">
        <v>146</v>
      </c>
      <c r="D148">
        <v>2044</v>
      </c>
      <c r="E148">
        <v>1138</v>
      </c>
      <c r="F148">
        <f t="shared" si="8"/>
        <v>153.30000000000001</v>
      </c>
      <c r="G148">
        <f t="shared" si="9"/>
        <v>122.64000000000001</v>
      </c>
      <c r="H148">
        <f t="shared" si="10"/>
        <v>122.64000000000001</v>
      </c>
      <c r="J148" s="2">
        <v>145</v>
      </c>
      <c r="K148" s="3">
        <v>124.80000000000001</v>
      </c>
      <c r="L148" s="3">
        <v>122.82000000000001</v>
      </c>
      <c r="M148" s="6">
        <f t="shared" si="11"/>
        <v>-1.586538461538467E-2</v>
      </c>
    </row>
    <row r="149" spans="1:13">
      <c r="A149" t="s">
        <v>8</v>
      </c>
      <c r="B149">
        <v>290</v>
      </c>
      <c r="C149">
        <v>147</v>
      </c>
      <c r="D149">
        <v>2051</v>
      </c>
      <c r="E149">
        <v>1136</v>
      </c>
      <c r="F149">
        <f t="shared" si="8"/>
        <v>153.82499999999999</v>
      </c>
      <c r="G149">
        <f t="shared" si="9"/>
        <v>123.06</v>
      </c>
      <c r="H149">
        <f t="shared" si="10"/>
        <v>123.06</v>
      </c>
      <c r="J149" s="2">
        <v>146</v>
      </c>
      <c r="K149" s="3">
        <v>124.86</v>
      </c>
      <c r="L149" s="3">
        <v>122.64000000000001</v>
      </c>
      <c r="M149" s="6">
        <f t="shared" si="11"/>
        <v>-1.7779913503123357E-2</v>
      </c>
    </row>
    <row r="150" spans="1:13">
      <c r="A150" t="s">
        <v>8</v>
      </c>
      <c r="B150">
        <v>290</v>
      </c>
      <c r="C150">
        <v>148</v>
      </c>
      <c r="D150">
        <v>2055</v>
      </c>
      <c r="E150">
        <v>1137</v>
      </c>
      <c r="F150">
        <f t="shared" si="8"/>
        <v>154.125</v>
      </c>
      <c r="G150">
        <f t="shared" si="9"/>
        <v>123.30000000000001</v>
      </c>
      <c r="H150">
        <f t="shared" si="10"/>
        <v>123.30000000000001</v>
      </c>
      <c r="J150" s="2">
        <v>147</v>
      </c>
      <c r="K150" s="3">
        <v>124.74000000000001</v>
      </c>
      <c r="L150" s="3">
        <v>123.06</v>
      </c>
      <c r="M150" s="6">
        <f t="shared" si="11"/>
        <v>-1.3468013468013518E-2</v>
      </c>
    </row>
    <row r="151" spans="1:13">
      <c r="A151" t="s">
        <v>8</v>
      </c>
      <c r="B151">
        <v>290</v>
      </c>
      <c r="C151">
        <v>149</v>
      </c>
      <c r="D151">
        <v>2057</v>
      </c>
      <c r="E151">
        <v>1136</v>
      </c>
      <c r="F151">
        <f t="shared" si="8"/>
        <v>154.27500000000001</v>
      </c>
      <c r="G151">
        <f t="shared" si="9"/>
        <v>123.42000000000002</v>
      </c>
      <c r="H151">
        <f t="shared" si="10"/>
        <v>123.42000000000002</v>
      </c>
      <c r="J151" s="2">
        <v>148</v>
      </c>
      <c r="K151" s="3">
        <v>124.92000000000002</v>
      </c>
      <c r="L151" s="3">
        <v>123.30000000000001</v>
      </c>
      <c r="M151" s="6">
        <f t="shared" si="11"/>
        <v>-1.2968299711815567E-2</v>
      </c>
    </row>
    <row r="152" spans="1:13">
      <c r="A152" t="s">
        <v>8</v>
      </c>
      <c r="B152">
        <v>290</v>
      </c>
      <c r="C152">
        <v>150</v>
      </c>
      <c r="D152">
        <v>2047</v>
      </c>
      <c r="E152">
        <v>1137</v>
      </c>
      <c r="F152">
        <f t="shared" si="8"/>
        <v>153.52500000000001</v>
      </c>
      <c r="G152">
        <f t="shared" si="9"/>
        <v>122.82000000000001</v>
      </c>
      <c r="H152">
        <f t="shared" si="10"/>
        <v>122.82000000000001</v>
      </c>
      <c r="J152" s="2">
        <v>149</v>
      </c>
      <c r="K152" s="3">
        <v>125.16</v>
      </c>
      <c r="L152" s="3">
        <v>123.42000000000002</v>
      </c>
      <c r="M152" s="6">
        <f t="shared" si="11"/>
        <v>-1.3902205177372839E-2</v>
      </c>
    </row>
    <row r="153" spans="1:13">
      <c r="A153" t="s">
        <v>8</v>
      </c>
      <c r="B153">
        <v>290</v>
      </c>
      <c r="C153">
        <v>151</v>
      </c>
      <c r="D153">
        <v>2045</v>
      </c>
      <c r="E153">
        <v>1136</v>
      </c>
      <c r="F153">
        <f t="shared" si="8"/>
        <v>153.375</v>
      </c>
      <c r="G153">
        <f t="shared" si="9"/>
        <v>122.7</v>
      </c>
      <c r="H153">
        <f t="shared" si="10"/>
        <v>122.7</v>
      </c>
      <c r="J153" s="2">
        <v>150</v>
      </c>
      <c r="K153" s="3">
        <v>124.92000000000002</v>
      </c>
      <c r="L153" s="3">
        <v>122.82000000000001</v>
      </c>
      <c r="M153" s="6">
        <f t="shared" si="11"/>
        <v>-1.6810758885686949E-2</v>
      </c>
    </row>
    <row r="154" spans="1:13">
      <c r="A154" t="s">
        <v>8</v>
      </c>
      <c r="B154">
        <v>290</v>
      </c>
      <c r="C154">
        <v>152</v>
      </c>
      <c r="D154">
        <v>2043</v>
      </c>
      <c r="E154">
        <v>1137</v>
      </c>
      <c r="F154">
        <f t="shared" si="8"/>
        <v>153.22499999999999</v>
      </c>
      <c r="G154">
        <f t="shared" si="9"/>
        <v>122.58</v>
      </c>
      <c r="H154">
        <f t="shared" si="10"/>
        <v>122.58</v>
      </c>
      <c r="J154" s="2">
        <v>151</v>
      </c>
      <c r="K154" s="3">
        <v>124.86</v>
      </c>
      <c r="L154" s="3">
        <v>122.7</v>
      </c>
      <c r="M154" s="6">
        <f t="shared" si="11"/>
        <v>-1.7299375300336317E-2</v>
      </c>
    </row>
    <row r="155" spans="1:13">
      <c r="A155" t="s">
        <v>8</v>
      </c>
      <c r="B155">
        <v>290</v>
      </c>
      <c r="C155">
        <v>153</v>
      </c>
      <c r="D155">
        <v>2044</v>
      </c>
      <c r="E155">
        <v>1136</v>
      </c>
      <c r="F155">
        <f t="shared" si="8"/>
        <v>153.30000000000001</v>
      </c>
      <c r="G155">
        <f t="shared" si="9"/>
        <v>122.64000000000001</v>
      </c>
      <c r="H155">
        <f t="shared" si="10"/>
        <v>122.64000000000001</v>
      </c>
      <c r="J155" s="2">
        <v>152</v>
      </c>
      <c r="K155" s="3">
        <v>124.74000000000001</v>
      </c>
      <c r="L155" s="3">
        <v>122.58</v>
      </c>
      <c r="M155" s="6">
        <f t="shared" si="11"/>
        <v>-1.7316017316017396E-2</v>
      </c>
    </row>
    <row r="156" spans="1:13">
      <c r="A156" t="s">
        <v>8</v>
      </c>
      <c r="B156">
        <v>290</v>
      </c>
      <c r="C156">
        <v>154</v>
      </c>
      <c r="D156">
        <v>2045</v>
      </c>
      <c r="E156">
        <v>1135</v>
      </c>
      <c r="F156">
        <f t="shared" si="8"/>
        <v>153.375</v>
      </c>
      <c r="G156">
        <f t="shared" si="9"/>
        <v>122.7</v>
      </c>
      <c r="H156">
        <f t="shared" si="10"/>
        <v>122.7</v>
      </c>
      <c r="J156" s="2">
        <v>153</v>
      </c>
      <c r="K156" s="3">
        <v>124.62</v>
      </c>
      <c r="L156" s="3">
        <v>122.64000000000001</v>
      </c>
      <c r="M156" s="6">
        <f t="shared" si="11"/>
        <v>-1.5888300433317237E-2</v>
      </c>
    </row>
    <row r="157" spans="1:13">
      <c r="A157" t="s">
        <v>8</v>
      </c>
      <c r="B157">
        <v>290</v>
      </c>
      <c r="C157">
        <v>155</v>
      </c>
      <c r="D157">
        <v>2044</v>
      </c>
      <c r="E157">
        <v>1137</v>
      </c>
      <c r="F157">
        <f t="shared" si="8"/>
        <v>153.30000000000001</v>
      </c>
      <c r="G157">
        <f t="shared" si="9"/>
        <v>122.64000000000001</v>
      </c>
      <c r="H157">
        <f t="shared" si="10"/>
        <v>122.64000000000001</v>
      </c>
      <c r="J157" s="2">
        <v>154</v>
      </c>
      <c r="K157" s="3">
        <v>124.5</v>
      </c>
      <c r="L157" s="3">
        <v>122.7</v>
      </c>
      <c r="M157" s="6">
        <f t="shared" si="11"/>
        <v>-1.4457831325301207E-2</v>
      </c>
    </row>
    <row r="158" spans="1:13">
      <c r="A158" t="s">
        <v>8</v>
      </c>
      <c r="B158">
        <v>290</v>
      </c>
      <c r="C158">
        <v>156</v>
      </c>
      <c r="D158">
        <v>2046</v>
      </c>
      <c r="E158">
        <v>1136</v>
      </c>
      <c r="F158">
        <f t="shared" si="8"/>
        <v>153.44999999999999</v>
      </c>
      <c r="G158">
        <f t="shared" si="9"/>
        <v>122.75999999999999</v>
      </c>
      <c r="H158">
        <f t="shared" si="10"/>
        <v>122.75999999999999</v>
      </c>
      <c r="J158" s="2">
        <v>155</v>
      </c>
      <c r="K158" s="3">
        <v>124.44000000000001</v>
      </c>
      <c r="L158" s="3">
        <v>122.64000000000001</v>
      </c>
      <c r="M158" s="6">
        <f t="shared" si="11"/>
        <v>-1.4464802314368308E-2</v>
      </c>
    </row>
    <row r="159" spans="1:13">
      <c r="A159" t="s">
        <v>8</v>
      </c>
      <c r="B159">
        <v>290</v>
      </c>
      <c r="C159">
        <v>157</v>
      </c>
      <c r="D159">
        <v>2045</v>
      </c>
      <c r="E159">
        <v>1137</v>
      </c>
      <c r="F159">
        <f t="shared" si="8"/>
        <v>153.375</v>
      </c>
      <c r="G159">
        <f t="shared" si="9"/>
        <v>122.7</v>
      </c>
      <c r="H159">
        <f t="shared" si="10"/>
        <v>122.7</v>
      </c>
      <c r="J159" s="2">
        <v>156</v>
      </c>
      <c r="K159" s="3">
        <v>124.44000000000001</v>
      </c>
      <c r="L159" s="3">
        <v>122.75999999999999</v>
      </c>
      <c r="M159" s="6">
        <f t="shared" si="11"/>
        <v>-1.3500482160077265E-2</v>
      </c>
    </row>
    <row r="160" spans="1:13">
      <c r="A160" t="s">
        <v>8</v>
      </c>
      <c r="B160">
        <v>290</v>
      </c>
      <c r="C160">
        <v>158</v>
      </c>
      <c r="D160">
        <v>2047</v>
      </c>
      <c r="E160">
        <v>1136</v>
      </c>
      <c r="F160">
        <f t="shared" si="8"/>
        <v>153.52500000000001</v>
      </c>
      <c r="G160">
        <f t="shared" si="9"/>
        <v>122.82000000000001</v>
      </c>
      <c r="H160">
        <f t="shared" si="10"/>
        <v>122.82000000000001</v>
      </c>
      <c r="J160" s="2">
        <v>157</v>
      </c>
      <c r="K160" s="3">
        <v>124.38</v>
      </c>
      <c r="L160" s="3">
        <v>122.7</v>
      </c>
      <c r="M160" s="6">
        <f t="shared" si="11"/>
        <v>-1.3506994693680552E-2</v>
      </c>
    </row>
    <row r="161" spans="1:13">
      <c r="A161" t="s">
        <v>8</v>
      </c>
      <c r="B161">
        <v>290</v>
      </c>
      <c r="C161">
        <v>159</v>
      </c>
      <c r="D161">
        <v>2047</v>
      </c>
      <c r="E161">
        <v>1135</v>
      </c>
      <c r="F161">
        <f t="shared" si="8"/>
        <v>153.52500000000001</v>
      </c>
      <c r="G161">
        <f t="shared" si="9"/>
        <v>122.82000000000001</v>
      </c>
      <c r="H161">
        <f t="shared" si="10"/>
        <v>122.82000000000001</v>
      </c>
      <c r="J161" s="2">
        <v>158</v>
      </c>
      <c r="K161" s="3">
        <v>124.2</v>
      </c>
      <c r="L161" s="3">
        <v>122.82000000000001</v>
      </c>
      <c r="M161" s="6">
        <f t="shared" si="11"/>
        <v>-1.1111111111111072E-2</v>
      </c>
    </row>
    <row r="162" spans="1:13">
      <c r="A162" t="s">
        <v>8</v>
      </c>
      <c r="B162">
        <v>290</v>
      </c>
      <c r="C162">
        <v>160</v>
      </c>
      <c r="D162">
        <v>2051</v>
      </c>
      <c r="E162">
        <v>1135</v>
      </c>
      <c r="F162">
        <f t="shared" si="8"/>
        <v>153.82499999999999</v>
      </c>
      <c r="G162">
        <f t="shared" si="9"/>
        <v>123.06</v>
      </c>
      <c r="H162">
        <f t="shared" si="10"/>
        <v>123.06</v>
      </c>
      <c r="J162" s="2">
        <v>159</v>
      </c>
      <c r="K162" s="3">
        <v>124.5</v>
      </c>
      <c r="L162" s="3">
        <v>122.82000000000001</v>
      </c>
      <c r="M162" s="6">
        <f t="shared" si="11"/>
        <v>-1.3493975903614452E-2</v>
      </c>
    </row>
    <row r="163" spans="1:13">
      <c r="A163" t="s">
        <v>8</v>
      </c>
      <c r="B163">
        <v>290</v>
      </c>
      <c r="C163">
        <v>161</v>
      </c>
      <c r="D163">
        <v>2047</v>
      </c>
      <c r="E163">
        <v>1137</v>
      </c>
      <c r="F163">
        <f t="shared" si="8"/>
        <v>153.52500000000001</v>
      </c>
      <c r="G163">
        <f t="shared" si="9"/>
        <v>122.82000000000001</v>
      </c>
      <c r="H163">
        <f t="shared" si="10"/>
        <v>122.82000000000001</v>
      </c>
      <c r="J163" s="2">
        <v>160</v>
      </c>
      <c r="K163" s="3">
        <v>124.5</v>
      </c>
      <c r="L163" s="3">
        <v>123.06</v>
      </c>
      <c r="M163" s="6">
        <f t="shared" si="11"/>
        <v>-1.1566265060240943E-2</v>
      </c>
    </row>
    <row r="164" spans="1:13">
      <c r="A164" t="s">
        <v>8</v>
      </c>
      <c r="B164">
        <v>290</v>
      </c>
      <c r="C164">
        <v>162</v>
      </c>
      <c r="D164">
        <v>2044</v>
      </c>
      <c r="E164">
        <v>1137</v>
      </c>
      <c r="F164">
        <f t="shared" si="8"/>
        <v>153.30000000000001</v>
      </c>
      <c r="G164">
        <f t="shared" si="9"/>
        <v>122.64000000000001</v>
      </c>
      <c r="H164">
        <f t="shared" si="10"/>
        <v>122.64000000000001</v>
      </c>
      <c r="J164" s="2">
        <v>161</v>
      </c>
      <c r="K164" s="3">
        <v>124.25999999999999</v>
      </c>
      <c r="L164" s="3">
        <v>122.82000000000001</v>
      </c>
      <c r="M164" s="6">
        <f t="shared" si="11"/>
        <v>-1.1588604538870007E-2</v>
      </c>
    </row>
    <row r="165" spans="1:13">
      <c r="A165" t="s">
        <v>8</v>
      </c>
      <c r="B165">
        <v>290</v>
      </c>
      <c r="C165">
        <v>163</v>
      </c>
      <c r="D165">
        <v>2045</v>
      </c>
      <c r="E165">
        <v>1138</v>
      </c>
      <c r="F165">
        <f t="shared" si="8"/>
        <v>153.375</v>
      </c>
      <c r="G165">
        <f t="shared" si="9"/>
        <v>122.7</v>
      </c>
      <c r="H165">
        <f t="shared" si="10"/>
        <v>122.7</v>
      </c>
      <c r="J165" s="2">
        <v>162</v>
      </c>
      <c r="K165" s="3">
        <v>124.32000000000001</v>
      </c>
      <c r="L165" s="3">
        <v>122.64000000000001</v>
      </c>
      <c r="M165" s="6">
        <f t="shared" si="11"/>
        <v>-1.3513513513513487E-2</v>
      </c>
    </row>
    <row r="166" spans="1:13">
      <c r="A166" t="s">
        <v>8</v>
      </c>
      <c r="B166">
        <v>290</v>
      </c>
      <c r="C166">
        <v>164</v>
      </c>
      <c r="D166">
        <v>2046</v>
      </c>
      <c r="E166">
        <v>1137</v>
      </c>
      <c r="F166">
        <f t="shared" si="8"/>
        <v>153.44999999999999</v>
      </c>
      <c r="G166">
        <f t="shared" si="9"/>
        <v>122.75999999999999</v>
      </c>
      <c r="H166">
        <f t="shared" si="10"/>
        <v>122.75999999999999</v>
      </c>
      <c r="J166" s="2">
        <v>163</v>
      </c>
      <c r="K166" s="3">
        <v>124.25999999999999</v>
      </c>
      <c r="L166" s="3">
        <v>122.7</v>
      </c>
      <c r="M166" s="6">
        <f t="shared" si="11"/>
        <v>-1.2554321583775896E-2</v>
      </c>
    </row>
    <row r="167" spans="1:13">
      <c r="A167" t="s">
        <v>8</v>
      </c>
      <c r="B167">
        <v>290</v>
      </c>
      <c r="C167">
        <v>165</v>
      </c>
      <c r="D167">
        <v>2050</v>
      </c>
      <c r="E167">
        <v>1137</v>
      </c>
      <c r="F167">
        <f t="shared" si="8"/>
        <v>153.75</v>
      </c>
      <c r="G167">
        <f t="shared" si="9"/>
        <v>123</v>
      </c>
      <c r="H167">
        <f t="shared" si="10"/>
        <v>123</v>
      </c>
      <c r="J167" s="2">
        <v>164</v>
      </c>
      <c r="K167" s="3">
        <v>124.44000000000001</v>
      </c>
      <c r="L167" s="3">
        <v>122.75999999999999</v>
      </c>
      <c r="M167" s="6">
        <f t="shared" si="11"/>
        <v>-1.3500482160077265E-2</v>
      </c>
    </row>
    <row r="168" spans="1:13">
      <c r="A168" t="s">
        <v>8</v>
      </c>
      <c r="B168">
        <v>290</v>
      </c>
      <c r="C168">
        <v>166</v>
      </c>
      <c r="D168">
        <v>2047</v>
      </c>
      <c r="E168">
        <v>1138</v>
      </c>
      <c r="F168">
        <f t="shared" si="8"/>
        <v>153.52500000000001</v>
      </c>
      <c r="G168">
        <f t="shared" si="9"/>
        <v>122.82000000000001</v>
      </c>
      <c r="H168">
        <f t="shared" si="10"/>
        <v>122.82000000000001</v>
      </c>
      <c r="J168" s="2">
        <v>165</v>
      </c>
      <c r="K168" s="3">
        <v>124.32000000000001</v>
      </c>
      <c r="L168" s="3">
        <v>123</v>
      </c>
      <c r="M168" s="6">
        <f t="shared" si="11"/>
        <v>-1.0617760617760652E-2</v>
      </c>
    </row>
    <row r="169" spans="1:13">
      <c r="A169" t="s">
        <v>8</v>
      </c>
      <c r="B169">
        <v>290</v>
      </c>
      <c r="C169">
        <v>167</v>
      </c>
      <c r="D169">
        <v>2045</v>
      </c>
      <c r="E169">
        <v>1137</v>
      </c>
      <c r="F169">
        <f t="shared" si="8"/>
        <v>153.375</v>
      </c>
      <c r="G169">
        <f t="shared" si="9"/>
        <v>122.7</v>
      </c>
      <c r="H169">
        <f t="shared" si="10"/>
        <v>122.7</v>
      </c>
      <c r="J169" s="2">
        <v>166</v>
      </c>
      <c r="K169" s="3">
        <v>124.38</v>
      </c>
      <c r="L169" s="3">
        <v>122.82000000000001</v>
      </c>
      <c r="M169" s="6">
        <f t="shared" si="11"/>
        <v>-1.2542209358417655E-2</v>
      </c>
    </row>
    <row r="170" spans="1:13">
      <c r="A170" t="s">
        <v>8</v>
      </c>
      <c r="B170">
        <v>290</v>
      </c>
      <c r="C170">
        <v>168</v>
      </c>
      <c r="D170">
        <v>2045</v>
      </c>
      <c r="E170">
        <v>1138</v>
      </c>
      <c r="F170">
        <f t="shared" si="8"/>
        <v>153.375</v>
      </c>
      <c r="G170">
        <f t="shared" si="9"/>
        <v>122.7</v>
      </c>
      <c r="H170">
        <f t="shared" si="10"/>
        <v>122.7</v>
      </c>
      <c r="J170" s="2">
        <v>167</v>
      </c>
      <c r="K170" s="3">
        <v>124.38</v>
      </c>
      <c r="L170" s="3">
        <v>122.7</v>
      </c>
      <c r="M170" s="6">
        <f t="shared" si="11"/>
        <v>-1.3506994693680552E-2</v>
      </c>
    </row>
    <row r="171" spans="1:13">
      <c r="A171" t="s">
        <v>8</v>
      </c>
      <c r="B171">
        <v>290</v>
      </c>
      <c r="C171">
        <v>169</v>
      </c>
      <c r="D171">
        <v>2045</v>
      </c>
      <c r="E171">
        <v>1137</v>
      </c>
      <c r="F171">
        <f t="shared" si="8"/>
        <v>153.375</v>
      </c>
      <c r="G171">
        <f t="shared" si="9"/>
        <v>122.7</v>
      </c>
      <c r="H171">
        <f t="shared" si="10"/>
        <v>122.7</v>
      </c>
      <c r="J171" s="2">
        <v>168</v>
      </c>
      <c r="K171" s="3">
        <v>124.38</v>
      </c>
      <c r="L171" s="3">
        <v>122.7</v>
      </c>
      <c r="M171" s="6">
        <f t="shared" si="11"/>
        <v>-1.3506994693680552E-2</v>
      </c>
    </row>
    <row r="172" spans="1:13">
      <c r="A172" t="s">
        <v>8</v>
      </c>
      <c r="B172">
        <v>290</v>
      </c>
      <c r="C172">
        <v>170</v>
      </c>
      <c r="D172">
        <v>2045</v>
      </c>
      <c r="E172">
        <v>1136</v>
      </c>
      <c r="F172">
        <f t="shared" si="8"/>
        <v>153.375</v>
      </c>
      <c r="G172">
        <f t="shared" si="9"/>
        <v>122.7</v>
      </c>
      <c r="H172">
        <f t="shared" si="10"/>
        <v>122.7</v>
      </c>
      <c r="J172" s="2">
        <v>169</v>
      </c>
      <c r="K172" s="3">
        <v>124.38</v>
      </c>
      <c r="L172" s="3">
        <v>122.7</v>
      </c>
      <c r="M172" s="6">
        <f t="shared" si="11"/>
        <v>-1.3506994693680552E-2</v>
      </c>
    </row>
    <row r="173" spans="1:13">
      <c r="A173" t="s">
        <v>8</v>
      </c>
      <c r="B173">
        <v>290</v>
      </c>
      <c r="C173">
        <v>171</v>
      </c>
      <c r="D173">
        <v>2045</v>
      </c>
      <c r="E173">
        <v>1137</v>
      </c>
      <c r="F173">
        <f t="shared" si="8"/>
        <v>153.375</v>
      </c>
      <c r="G173">
        <f t="shared" si="9"/>
        <v>122.7</v>
      </c>
      <c r="H173">
        <f t="shared" si="10"/>
        <v>122.7</v>
      </c>
      <c r="J173" s="2">
        <v>170</v>
      </c>
      <c r="K173" s="3">
        <v>124.32000000000001</v>
      </c>
      <c r="L173" s="3">
        <v>122.7</v>
      </c>
      <c r="M173" s="6">
        <f t="shared" si="11"/>
        <v>-1.3030888030888033E-2</v>
      </c>
    </row>
    <row r="174" spans="1:13">
      <c r="A174" t="s">
        <v>8</v>
      </c>
      <c r="B174">
        <v>290</v>
      </c>
      <c r="C174">
        <v>172</v>
      </c>
      <c r="D174">
        <v>2045</v>
      </c>
      <c r="E174">
        <v>1137</v>
      </c>
      <c r="F174">
        <f t="shared" si="8"/>
        <v>153.375</v>
      </c>
      <c r="G174">
        <f t="shared" si="9"/>
        <v>122.7</v>
      </c>
      <c r="H174">
        <f t="shared" si="10"/>
        <v>122.7</v>
      </c>
      <c r="J174" s="2">
        <v>171</v>
      </c>
      <c r="K174" s="3">
        <v>124.32000000000001</v>
      </c>
      <c r="L174" s="3">
        <v>122.7</v>
      </c>
      <c r="M174" s="6">
        <f t="shared" si="11"/>
        <v>-1.3030888030888033E-2</v>
      </c>
    </row>
    <row r="175" spans="1:13">
      <c r="A175" t="s">
        <v>8</v>
      </c>
      <c r="B175">
        <v>290</v>
      </c>
      <c r="C175">
        <v>173</v>
      </c>
      <c r="D175">
        <v>2045</v>
      </c>
      <c r="E175">
        <v>1136</v>
      </c>
      <c r="F175">
        <f t="shared" si="8"/>
        <v>153.375</v>
      </c>
      <c r="G175">
        <f t="shared" si="9"/>
        <v>122.7</v>
      </c>
      <c r="H175">
        <f t="shared" si="10"/>
        <v>122.7</v>
      </c>
      <c r="J175" s="2">
        <v>172</v>
      </c>
      <c r="K175" s="3">
        <v>124.32000000000001</v>
      </c>
      <c r="L175" s="3">
        <v>122.7</v>
      </c>
      <c r="M175" s="6">
        <f t="shared" si="11"/>
        <v>-1.3030888030888033E-2</v>
      </c>
    </row>
    <row r="176" spans="1:13">
      <c r="A176" t="s">
        <v>8</v>
      </c>
      <c r="B176">
        <v>290</v>
      </c>
      <c r="C176">
        <v>174</v>
      </c>
      <c r="D176">
        <v>2045</v>
      </c>
      <c r="E176">
        <v>1136</v>
      </c>
      <c r="F176">
        <f t="shared" si="8"/>
        <v>153.375</v>
      </c>
      <c r="G176">
        <f t="shared" si="9"/>
        <v>122.7</v>
      </c>
      <c r="H176">
        <f t="shared" si="10"/>
        <v>122.7</v>
      </c>
      <c r="J176" s="2">
        <v>173</v>
      </c>
      <c r="K176" s="3">
        <v>124.32000000000001</v>
      </c>
      <c r="L176" s="3">
        <v>122.7</v>
      </c>
      <c r="M176" s="6">
        <f t="shared" si="11"/>
        <v>-1.3030888030888033E-2</v>
      </c>
    </row>
    <row r="177" spans="1:13">
      <c r="A177" t="s">
        <v>8</v>
      </c>
      <c r="B177">
        <v>290</v>
      </c>
      <c r="C177">
        <v>175</v>
      </c>
      <c r="D177">
        <v>2052</v>
      </c>
      <c r="E177">
        <v>1137</v>
      </c>
      <c r="F177">
        <f t="shared" si="8"/>
        <v>153.9</v>
      </c>
      <c r="G177">
        <f t="shared" si="9"/>
        <v>123.12</v>
      </c>
      <c r="H177">
        <f t="shared" si="10"/>
        <v>123.12</v>
      </c>
      <c r="J177" s="2">
        <v>174</v>
      </c>
      <c r="K177" s="3">
        <v>124.25999999999999</v>
      </c>
      <c r="L177" s="3">
        <v>122.7</v>
      </c>
      <c r="M177" s="6">
        <f t="shared" si="11"/>
        <v>-1.2554321583775896E-2</v>
      </c>
    </row>
    <row r="178" spans="1:13">
      <c r="A178" t="s">
        <v>8</v>
      </c>
      <c r="B178">
        <v>290</v>
      </c>
      <c r="C178">
        <v>176</v>
      </c>
      <c r="D178">
        <v>2051</v>
      </c>
      <c r="E178">
        <v>1138</v>
      </c>
      <c r="F178">
        <f t="shared" si="8"/>
        <v>153.82499999999999</v>
      </c>
      <c r="G178">
        <f t="shared" si="9"/>
        <v>123.06</v>
      </c>
      <c r="H178">
        <f t="shared" si="10"/>
        <v>123.06</v>
      </c>
      <c r="J178" s="2">
        <v>175</v>
      </c>
      <c r="K178" s="3">
        <v>124.38</v>
      </c>
      <c r="L178" s="3">
        <v>123.12</v>
      </c>
      <c r="M178" s="6">
        <f t="shared" si="11"/>
        <v>-1.0130246020260469E-2</v>
      </c>
    </row>
    <row r="179" spans="1:13">
      <c r="A179" t="s">
        <v>8</v>
      </c>
      <c r="B179">
        <v>290</v>
      </c>
      <c r="C179">
        <v>177</v>
      </c>
      <c r="D179">
        <v>2047</v>
      </c>
      <c r="E179">
        <v>1136</v>
      </c>
      <c r="F179">
        <f t="shared" si="8"/>
        <v>153.52500000000001</v>
      </c>
      <c r="G179">
        <f t="shared" si="9"/>
        <v>122.82000000000001</v>
      </c>
      <c r="H179">
        <f t="shared" si="10"/>
        <v>122.82000000000001</v>
      </c>
      <c r="J179" s="2">
        <v>176</v>
      </c>
      <c r="K179" s="3">
        <v>124.5</v>
      </c>
      <c r="L179" s="3">
        <v>123.06</v>
      </c>
      <c r="M179" s="6">
        <f t="shared" si="11"/>
        <v>-1.1566265060240943E-2</v>
      </c>
    </row>
    <row r="180" spans="1:13">
      <c r="A180" t="s">
        <v>8</v>
      </c>
      <c r="B180">
        <v>290</v>
      </c>
      <c r="C180">
        <v>178</v>
      </c>
      <c r="D180">
        <v>2054</v>
      </c>
      <c r="E180">
        <v>1137</v>
      </c>
      <c r="F180">
        <f t="shared" si="8"/>
        <v>154.05000000000001</v>
      </c>
      <c r="G180">
        <f t="shared" si="9"/>
        <v>123.24000000000001</v>
      </c>
      <c r="H180">
        <f t="shared" si="10"/>
        <v>123.24000000000001</v>
      </c>
      <c r="J180" s="2">
        <v>177</v>
      </c>
      <c r="K180" s="3">
        <v>124.5</v>
      </c>
      <c r="L180" s="3">
        <v>122.82000000000001</v>
      </c>
      <c r="M180" s="6">
        <f t="shared" si="11"/>
        <v>-1.3493975903614452E-2</v>
      </c>
    </row>
    <row r="181" spans="1:13">
      <c r="A181" t="s">
        <v>8</v>
      </c>
      <c r="B181">
        <v>290</v>
      </c>
      <c r="C181">
        <v>179</v>
      </c>
      <c r="D181">
        <v>2048</v>
      </c>
      <c r="E181">
        <v>1138</v>
      </c>
      <c r="F181">
        <f t="shared" si="8"/>
        <v>153.6</v>
      </c>
      <c r="G181">
        <f t="shared" si="9"/>
        <v>122.88</v>
      </c>
      <c r="H181">
        <f t="shared" si="10"/>
        <v>122.88</v>
      </c>
      <c r="J181" s="2">
        <v>178</v>
      </c>
      <c r="K181" s="3">
        <v>124.38</v>
      </c>
      <c r="L181" s="3">
        <v>123.24000000000001</v>
      </c>
      <c r="M181" s="6">
        <f t="shared" si="11"/>
        <v>-9.1654606849974618E-3</v>
      </c>
    </row>
    <row r="182" spans="1:13">
      <c r="A182" t="s">
        <v>8</v>
      </c>
      <c r="B182">
        <v>290</v>
      </c>
      <c r="C182">
        <v>180</v>
      </c>
      <c r="D182">
        <v>2046</v>
      </c>
      <c r="E182">
        <v>1137</v>
      </c>
      <c r="F182">
        <f t="shared" si="8"/>
        <v>153.44999999999999</v>
      </c>
      <c r="G182">
        <f t="shared" si="9"/>
        <v>122.75999999999999</v>
      </c>
      <c r="H182">
        <f t="shared" si="10"/>
        <v>122.75999999999999</v>
      </c>
      <c r="J182" s="2">
        <v>179</v>
      </c>
      <c r="K182" s="3">
        <v>124.32000000000001</v>
      </c>
      <c r="L182" s="3">
        <v>122.88</v>
      </c>
      <c r="M182" s="6">
        <f t="shared" si="11"/>
        <v>-1.1583011583011671E-2</v>
      </c>
    </row>
    <row r="183" spans="1:13">
      <c r="A183" t="s">
        <v>8</v>
      </c>
      <c r="B183">
        <v>290</v>
      </c>
      <c r="C183">
        <v>181</v>
      </c>
      <c r="D183">
        <v>2051</v>
      </c>
      <c r="E183">
        <v>1138</v>
      </c>
      <c r="F183">
        <f t="shared" si="8"/>
        <v>153.82499999999999</v>
      </c>
      <c r="G183">
        <f t="shared" si="9"/>
        <v>123.06</v>
      </c>
      <c r="H183">
        <f t="shared" si="10"/>
        <v>123.06</v>
      </c>
      <c r="J183" s="2">
        <v>180</v>
      </c>
      <c r="K183" s="3">
        <v>124.38</v>
      </c>
      <c r="L183" s="3">
        <v>122.75999999999999</v>
      </c>
      <c r="M183" s="6">
        <f t="shared" si="11"/>
        <v>-1.302460202604927E-2</v>
      </c>
    </row>
    <row r="184" spans="1:13">
      <c r="A184" t="s">
        <v>8</v>
      </c>
      <c r="B184">
        <v>290</v>
      </c>
      <c r="C184">
        <v>182</v>
      </c>
      <c r="D184">
        <v>2045</v>
      </c>
      <c r="E184">
        <v>1138</v>
      </c>
      <c r="F184">
        <f t="shared" si="8"/>
        <v>153.375</v>
      </c>
      <c r="G184">
        <f t="shared" si="9"/>
        <v>122.7</v>
      </c>
      <c r="H184">
        <f t="shared" si="10"/>
        <v>122.7</v>
      </c>
      <c r="J184" s="2">
        <v>181</v>
      </c>
      <c r="K184" s="3">
        <v>124.38</v>
      </c>
      <c r="L184" s="3">
        <v>123.06</v>
      </c>
      <c r="M184" s="6">
        <f t="shared" si="11"/>
        <v>-1.0612638687891862E-2</v>
      </c>
    </row>
    <row r="185" spans="1:13">
      <c r="A185" t="s">
        <v>8</v>
      </c>
      <c r="B185">
        <v>290</v>
      </c>
      <c r="C185">
        <v>183</v>
      </c>
      <c r="D185">
        <v>2053</v>
      </c>
      <c r="E185">
        <v>1136</v>
      </c>
      <c r="F185">
        <f t="shared" si="8"/>
        <v>153.97499999999999</v>
      </c>
      <c r="G185">
        <f t="shared" si="9"/>
        <v>123.18</v>
      </c>
      <c r="H185">
        <f t="shared" si="10"/>
        <v>123.18</v>
      </c>
      <c r="J185" s="2">
        <v>182</v>
      </c>
      <c r="K185" s="3">
        <v>124.32000000000001</v>
      </c>
      <c r="L185" s="3">
        <v>122.7</v>
      </c>
      <c r="M185" s="6">
        <f t="shared" si="11"/>
        <v>-1.3030888030888033E-2</v>
      </c>
    </row>
    <row r="186" spans="1:13">
      <c r="A186" t="s">
        <v>8</v>
      </c>
      <c r="B186">
        <v>290</v>
      </c>
      <c r="C186">
        <v>184</v>
      </c>
      <c r="D186">
        <v>2049</v>
      </c>
      <c r="E186">
        <v>1137</v>
      </c>
      <c r="F186">
        <f t="shared" si="8"/>
        <v>153.67500000000001</v>
      </c>
      <c r="G186">
        <f t="shared" si="9"/>
        <v>122.94000000000001</v>
      </c>
      <c r="H186">
        <f t="shared" si="10"/>
        <v>122.94000000000001</v>
      </c>
      <c r="J186" s="2">
        <v>183</v>
      </c>
      <c r="K186" s="3">
        <v>124.5</v>
      </c>
      <c r="L186" s="3">
        <v>123.18</v>
      </c>
      <c r="M186" s="6">
        <f t="shared" si="11"/>
        <v>-1.0602409638554189E-2</v>
      </c>
    </row>
    <row r="187" spans="1:13">
      <c r="A187" t="s">
        <v>8</v>
      </c>
      <c r="B187">
        <v>290</v>
      </c>
      <c r="C187">
        <v>185</v>
      </c>
      <c r="D187">
        <v>2046</v>
      </c>
      <c r="E187">
        <v>1138</v>
      </c>
      <c r="F187">
        <f t="shared" si="8"/>
        <v>153.44999999999999</v>
      </c>
      <c r="G187">
        <f t="shared" si="9"/>
        <v>122.75999999999999</v>
      </c>
      <c r="H187">
        <f t="shared" si="10"/>
        <v>122.75999999999999</v>
      </c>
      <c r="J187" s="2">
        <v>184</v>
      </c>
      <c r="K187" s="3">
        <v>124.32000000000001</v>
      </c>
      <c r="L187" s="3">
        <v>122.94000000000001</v>
      </c>
      <c r="M187" s="6">
        <f t="shared" si="11"/>
        <v>-1.1100386100386106E-2</v>
      </c>
    </row>
    <row r="188" spans="1:13">
      <c r="A188" t="s">
        <v>8</v>
      </c>
      <c r="B188">
        <v>290</v>
      </c>
      <c r="C188">
        <v>186</v>
      </c>
      <c r="D188">
        <v>2045</v>
      </c>
      <c r="E188">
        <v>1139</v>
      </c>
      <c r="F188">
        <f t="shared" si="8"/>
        <v>153.375</v>
      </c>
      <c r="G188">
        <f t="shared" si="9"/>
        <v>122.7</v>
      </c>
      <c r="H188">
        <f t="shared" si="10"/>
        <v>122.7</v>
      </c>
      <c r="J188" s="2">
        <v>185</v>
      </c>
      <c r="K188" s="3">
        <v>124.38</v>
      </c>
      <c r="L188" s="3">
        <v>122.75999999999999</v>
      </c>
      <c r="M188" s="6">
        <f t="shared" si="11"/>
        <v>-1.302460202604927E-2</v>
      </c>
    </row>
    <row r="189" spans="1:13">
      <c r="A189" t="s">
        <v>8</v>
      </c>
      <c r="B189">
        <v>290</v>
      </c>
      <c r="C189">
        <v>187</v>
      </c>
      <c r="D189">
        <v>2045</v>
      </c>
      <c r="E189">
        <v>1137</v>
      </c>
      <c r="F189">
        <f t="shared" si="8"/>
        <v>153.375</v>
      </c>
      <c r="G189">
        <f t="shared" si="9"/>
        <v>122.7</v>
      </c>
      <c r="H189">
        <f t="shared" si="10"/>
        <v>122.7</v>
      </c>
      <c r="J189" s="2">
        <v>186</v>
      </c>
      <c r="K189" s="3">
        <v>124.32000000000001</v>
      </c>
      <c r="L189" s="3">
        <v>122.7</v>
      </c>
      <c r="M189" s="6">
        <f t="shared" si="11"/>
        <v>-1.3030888030888033E-2</v>
      </c>
    </row>
    <row r="190" spans="1:13">
      <c r="A190" t="s">
        <v>8</v>
      </c>
      <c r="B190">
        <v>290</v>
      </c>
      <c r="C190">
        <v>188</v>
      </c>
      <c r="D190">
        <v>2044</v>
      </c>
      <c r="E190">
        <v>1139</v>
      </c>
      <c r="F190">
        <f t="shared" si="8"/>
        <v>153.30000000000001</v>
      </c>
      <c r="G190">
        <f t="shared" si="9"/>
        <v>122.64000000000001</v>
      </c>
      <c r="H190">
        <f t="shared" si="10"/>
        <v>122.64000000000001</v>
      </c>
      <c r="J190" s="2">
        <v>187</v>
      </c>
      <c r="K190" s="3">
        <v>124.25999999999999</v>
      </c>
      <c r="L190" s="3">
        <v>122.7</v>
      </c>
      <c r="M190" s="6">
        <f t="shared" si="11"/>
        <v>-1.2554321583775896E-2</v>
      </c>
    </row>
    <row r="191" spans="1:13">
      <c r="A191" t="s">
        <v>8</v>
      </c>
      <c r="B191">
        <v>290</v>
      </c>
      <c r="C191">
        <v>189</v>
      </c>
      <c r="D191">
        <v>2043</v>
      </c>
      <c r="E191">
        <v>1138</v>
      </c>
      <c r="F191">
        <f t="shared" si="8"/>
        <v>153.22499999999999</v>
      </c>
      <c r="G191">
        <f t="shared" si="9"/>
        <v>122.58</v>
      </c>
      <c r="H191">
        <f t="shared" si="10"/>
        <v>122.58</v>
      </c>
      <c r="J191" s="2">
        <v>188</v>
      </c>
      <c r="K191" s="3">
        <v>124.38</v>
      </c>
      <c r="L191" s="3">
        <v>122.64000000000001</v>
      </c>
      <c r="M191" s="6">
        <f t="shared" si="11"/>
        <v>-1.3989387361311945E-2</v>
      </c>
    </row>
    <row r="192" spans="1:13">
      <c r="A192" t="s">
        <v>8</v>
      </c>
      <c r="B192">
        <v>290</v>
      </c>
      <c r="C192">
        <v>190</v>
      </c>
      <c r="D192">
        <v>2049</v>
      </c>
      <c r="E192">
        <v>1138</v>
      </c>
      <c r="F192">
        <f t="shared" si="8"/>
        <v>153.67500000000001</v>
      </c>
      <c r="G192">
        <f t="shared" si="9"/>
        <v>122.94000000000001</v>
      </c>
      <c r="H192">
        <f t="shared" si="10"/>
        <v>122.94000000000001</v>
      </c>
      <c r="J192" s="2">
        <v>189</v>
      </c>
      <c r="K192" s="3">
        <v>124.2</v>
      </c>
      <c r="L192" s="3">
        <v>122.58</v>
      </c>
      <c r="M192" s="6">
        <f t="shared" si="11"/>
        <v>-1.3043478260869601E-2</v>
      </c>
    </row>
    <row r="193" spans="1:13">
      <c r="A193" t="s">
        <v>8</v>
      </c>
      <c r="B193">
        <v>290</v>
      </c>
      <c r="C193">
        <v>191</v>
      </c>
      <c r="D193">
        <v>2045</v>
      </c>
      <c r="E193">
        <v>1138</v>
      </c>
      <c r="F193">
        <f t="shared" si="8"/>
        <v>153.375</v>
      </c>
      <c r="G193">
        <f t="shared" si="9"/>
        <v>122.7</v>
      </c>
      <c r="H193">
        <f t="shared" si="10"/>
        <v>122.7</v>
      </c>
      <c r="J193" s="2">
        <v>190</v>
      </c>
      <c r="K193" s="3">
        <v>124.32000000000001</v>
      </c>
      <c r="L193" s="3">
        <v>122.94000000000001</v>
      </c>
      <c r="M193" s="6">
        <f t="shared" si="11"/>
        <v>-1.1100386100386106E-2</v>
      </c>
    </row>
    <row r="194" spans="1:13">
      <c r="A194" t="s">
        <v>8</v>
      </c>
      <c r="B194">
        <v>290</v>
      </c>
      <c r="C194">
        <v>192</v>
      </c>
      <c r="D194">
        <v>2044</v>
      </c>
      <c r="E194">
        <v>1139</v>
      </c>
      <c r="F194">
        <f t="shared" si="8"/>
        <v>153.30000000000001</v>
      </c>
      <c r="G194">
        <f t="shared" si="9"/>
        <v>122.64000000000001</v>
      </c>
      <c r="H194">
        <f t="shared" si="10"/>
        <v>122.64000000000001</v>
      </c>
      <c r="J194" s="2">
        <v>191</v>
      </c>
      <c r="K194" s="3">
        <v>124.44000000000001</v>
      </c>
      <c r="L194" s="3">
        <v>122.7</v>
      </c>
      <c r="M194" s="6">
        <f t="shared" si="11"/>
        <v>-1.3982642237222787E-2</v>
      </c>
    </row>
    <row r="195" spans="1:13">
      <c r="A195" t="s">
        <v>8</v>
      </c>
      <c r="B195">
        <v>290</v>
      </c>
      <c r="C195">
        <v>193</v>
      </c>
      <c r="D195">
        <v>2046</v>
      </c>
      <c r="E195">
        <v>1138</v>
      </c>
      <c r="F195">
        <f t="shared" ref="F195:F222" si="12">(D195*0.75)/10</f>
        <v>153.44999999999999</v>
      </c>
      <c r="G195">
        <f t="shared" ref="G195:G258" si="13">F195*0.8</f>
        <v>122.75999999999999</v>
      </c>
      <c r="H195">
        <f t="shared" ref="H195:H258" si="14">G195</f>
        <v>122.75999999999999</v>
      </c>
      <c r="J195" s="2">
        <v>192</v>
      </c>
      <c r="K195" s="3">
        <v>124.38</v>
      </c>
      <c r="L195" s="3">
        <v>122.64000000000001</v>
      </c>
      <c r="M195" s="6">
        <f t="shared" si="11"/>
        <v>-1.3989387361311945E-2</v>
      </c>
    </row>
    <row r="196" spans="1:13">
      <c r="A196" t="s">
        <v>8</v>
      </c>
      <c r="B196">
        <v>290</v>
      </c>
      <c r="C196">
        <v>194</v>
      </c>
      <c r="D196">
        <v>2044</v>
      </c>
      <c r="E196">
        <v>1138</v>
      </c>
      <c r="F196">
        <f t="shared" si="12"/>
        <v>153.30000000000001</v>
      </c>
      <c r="G196">
        <f t="shared" si="13"/>
        <v>122.64000000000001</v>
      </c>
      <c r="H196">
        <f t="shared" si="14"/>
        <v>122.64000000000001</v>
      </c>
      <c r="J196" s="2">
        <v>193</v>
      </c>
      <c r="K196" s="3">
        <v>124.25999999999999</v>
      </c>
      <c r="L196" s="3">
        <v>122.75999999999999</v>
      </c>
      <c r="M196" s="6">
        <f t="shared" ref="M196:M259" si="15">(L196/K196)-1</f>
        <v>-1.2071463061323007E-2</v>
      </c>
    </row>
    <row r="197" spans="1:13">
      <c r="A197" t="s">
        <v>8</v>
      </c>
      <c r="B197">
        <v>290</v>
      </c>
      <c r="C197">
        <v>195</v>
      </c>
      <c r="D197">
        <v>2045</v>
      </c>
      <c r="E197">
        <v>1138</v>
      </c>
      <c r="F197">
        <f t="shared" si="12"/>
        <v>153.375</v>
      </c>
      <c r="G197">
        <f t="shared" si="13"/>
        <v>122.7</v>
      </c>
      <c r="H197">
        <f t="shared" si="14"/>
        <v>122.7</v>
      </c>
      <c r="J197" s="2">
        <v>194</v>
      </c>
      <c r="K197" s="3">
        <v>124.25999999999999</v>
      </c>
      <c r="L197" s="3">
        <v>122.64000000000001</v>
      </c>
      <c r="M197" s="6">
        <f t="shared" si="15"/>
        <v>-1.3037180106228674E-2</v>
      </c>
    </row>
    <row r="198" spans="1:13">
      <c r="A198" t="s">
        <v>8</v>
      </c>
      <c r="B198">
        <v>290</v>
      </c>
      <c r="C198">
        <v>196</v>
      </c>
      <c r="D198">
        <v>2044</v>
      </c>
      <c r="E198">
        <v>1138</v>
      </c>
      <c r="F198">
        <f t="shared" si="12"/>
        <v>153.30000000000001</v>
      </c>
      <c r="G198">
        <f t="shared" si="13"/>
        <v>122.64000000000001</v>
      </c>
      <c r="H198">
        <f t="shared" si="14"/>
        <v>122.64000000000001</v>
      </c>
      <c r="J198" s="2">
        <v>195</v>
      </c>
      <c r="K198" s="3">
        <v>124.32000000000001</v>
      </c>
      <c r="L198" s="3">
        <v>122.7</v>
      </c>
      <c r="M198" s="6">
        <f t="shared" si="15"/>
        <v>-1.3030888030888033E-2</v>
      </c>
    </row>
    <row r="199" spans="1:13">
      <c r="A199" t="s">
        <v>8</v>
      </c>
      <c r="B199">
        <v>290</v>
      </c>
      <c r="C199">
        <v>197</v>
      </c>
      <c r="D199">
        <v>2045</v>
      </c>
      <c r="E199">
        <v>1136</v>
      </c>
      <c r="F199">
        <f t="shared" si="12"/>
        <v>153.375</v>
      </c>
      <c r="G199">
        <f t="shared" si="13"/>
        <v>122.7</v>
      </c>
      <c r="H199">
        <f t="shared" si="14"/>
        <v>122.7</v>
      </c>
      <c r="J199" s="2">
        <v>196</v>
      </c>
      <c r="K199" s="3">
        <v>124.38</v>
      </c>
      <c r="L199" s="3">
        <v>122.64000000000001</v>
      </c>
      <c r="M199" s="6">
        <f t="shared" si="15"/>
        <v>-1.3989387361311945E-2</v>
      </c>
    </row>
    <row r="200" spans="1:13">
      <c r="A200" t="s">
        <v>8</v>
      </c>
      <c r="B200">
        <v>290</v>
      </c>
      <c r="C200">
        <v>198</v>
      </c>
      <c r="D200">
        <v>2044</v>
      </c>
      <c r="E200">
        <v>1138</v>
      </c>
      <c r="F200">
        <f t="shared" si="12"/>
        <v>153.30000000000001</v>
      </c>
      <c r="G200">
        <f t="shared" si="13"/>
        <v>122.64000000000001</v>
      </c>
      <c r="H200">
        <f t="shared" si="14"/>
        <v>122.64000000000001</v>
      </c>
      <c r="J200" s="2">
        <v>197</v>
      </c>
      <c r="K200" s="3">
        <v>124.14000000000001</v>
      </c>
      <c r="L200" s="3">
        <v>122.7</v>
      </c>
      <c r="M200" s="6">
        <f t="shared" si="15"/>
        <v>-1.1599806669888912E-2</v>
      </c>
    </row>
    <row r="201" spans="1:13">
      <c r="A201" t="s">
        <v>8</v>
      </c>
      <c r="B201">
        <v>290</v>
      </c>
      <c r="C201">
        <v>199</v>
      </c>
      <c r="D201">
        <v>2044</v>
      </c>
      <c r="E201">
        <v>1138</v>
      </c>
      <c r="F201">
        <f t="shared" si="12"/>
        <v>153.30000000000001</v>
      </c>
      <c r="G201">
        <f t="shared" si="13"/>
        <v>122.64000000000001</v>
      </c>
      <c r="H201">
        <f t="shared" si="14"/>
        <v>122.64000000000001</v>
      </c>
      <c r="J201" s="2">
        <v>198</v>
      </c>
      <c r="K201" s="3">
        <v>124.25999999999999</v>
      </c>
      <c r="L201" s="3">
        <v>122.64000000000001</v>
      </c>
      <c r="M201" s="6">
        <f t="shared" si="15"/>
        <v>-1.3037180106228674E-2</v>
      </c>
    </row>
    <row r="202" spans="1:13">
      <c r="A202" t="s">
        <v>8</v>
      </c>
      <c r="B202">
        <v>290</v>
      </c>
      <c r="C202">
        <v>200</v>
      </c>
      <c r="D202">
        <v>2051</v>
      </c>
      <c r="E202">
        <v>1138</v>
      </c>
      <c r="F202">
        <f t="shared" si="12"/>
        <v>153.82499999999999</v>
      </c>
      <c r="G202">
        <f t="shared" si="13"/>
        <v>123.06</v>
      </c>
      <c r="H202">
        <f t="shared" si="14"/>
        <v>123.06</v>
      </c>
      <c r="J202" s="2">
        <v>199</v>
      </c>
      <c r="K202" s="3">
        <v>124.25999999999999</v>
      </c>
      <c r="L202" s="3">
        <v>122.64000000000001</v>
      </c>
      <c r="M202" s="6">
        <f t="shared" si="15"/>
        <v>-1.3037180106228674E-2</v>
      </c>
    </row>
    <row r="203" spans="1:13">
      <c r="A203" t="s">
        <v>8</v>
      </c>
      <c r="B203">
        <v>290</v>
      </c>
      <c r="C203">
        <v>201</v>
      </c>
      <c r="D203">
        <v>2046</v>
      </c>
      <c r="E203">
        <v>1139</v>
      </c>
      <c r="F203">
        <f t="shared" si="12"/>
        <v>153.44999999999999</v>
      </c>
      <c r="G203">
        <f t="shared" si="13"/>
        <v>122.75999999999999</v>
      </c>
      <c r="H203">
        <f t="shared" si="14"/>
        <v>122.75999999999999</v>
      </c>
      <c r="J203" s="2">
        <v>200</v>
      </c>
      <c r="K203" s="3">
        <v>124.38</v>
      </c>
      <c r="L203" s="3">
        <v>123.06</v>
      </c>
      <c r="M203" s="6">
        <f t="shared" si="15"/>
        <v>-1.0612638687891862E-2</v>
      </c>
    </row>
    <row r="204" spans="1:13">
      <c r="A204" t="s">
        <v>8</v>
      </c>
      <c r="B204">
        <v>290</v>
      </c>
      <c r="C204">
        <v>202</v>
      </c>
      <c r="D204">
        <v>2052</v>
      </c>
      <c r="E204">
        <v>1138</v>
      </c>
      <c r="F204">
        <f t="shared" si="12"/>
        <v>153.9</v>
      </c>
      <c r="G204">
        <f t="shared" si="13"/>
        <v>123.12</v>
      </c>
      <c r="H204">
        <f t="shared" si="14"/>
        <v>123.12</v>
      </c>
      <c r="J204" s="2">
        <v>201</v>
      </c>
      <c r="K204" s="3">
        <v>124.32000000000001</v>
      </c>
      <c r="L204" s="3">
        <v>122.75999999999999</v>
      </c>
      <c r="M204" s="6">
        <f t="shared" si="15"/>
        <v>-1.254826254826269E-2</v>
      </c>
    </row>
    <row r="205" spans="1:13">
      <c r="A205" t="s">
        <v>8</v>
      </c>
      <c r="B205">
        <v>290</v>
      </c>
      <c r="C205">
        <v>203</v>
      </c>
      <c r="D205">
        <v>2051</v>
      </c>
      <c r="E205">
        <v>1140</v>
      </c>
      <c r="F205">
        <f t="shared" si="12"/>
        <v>153.82499999999999</v>
      </c>
      <c r="G205">
        <f t="shared" si="13"/>
        <v>123.06</v>
      </c>
      <c r="H205">
        <f t="shared" si="14"/>
        <v>123.06</v>
      </c>
      <c r="J205" s="2">
        <v>202</v>
      </c>
      <c r="K205" s="3">
        <v>124.2</v>
      </c>
      <c r="L205" s="3">
        <v>123.12</v>
      </c>
      <c r="M205" s="6">
        <f t="shared" si="15"/>
        <v>-8.6956521739129933E-3</v>
      </c>
    </row>
    <row r="206" spans="1:13">
      <c r="A206" t="s">
        <v>8</v>
      </c>
      <c r="B206">
        <v>290</v>
      </c>
      <c r="C206">
        <v>204</v>
      </c>
      <c r="D206">
        <v>2047</v>
      </c>
      <c r="E206">
        <v>1139</v>
      </c>
      <c r="F206">
        <f t="shared" si="12"/>
        <v>153.52500000000001</v>
      </c>
      <c r="G206">
        <f t="shared" si="13"/>
        <v>122.82000000000001</v>
      </c>
      <c r="H206">
        <f t="shared" si="14"/>
        <v>122.82000000000001</v>
      </c>
      <c r="J206" s="2">
        <v>203</v>
      </c>
      <c r="K206" s="3">
        <v>124.2</v>
      </c>
      <c r="L206" s="3">
        <v>123.06</v>
      </c>
      <c r="M206" s="6">
        <f t="shared" si="15"/>
        <v>-9.1787439613526534E-3</v>
      </c>
    </row>
    <row r="207" spans="1:13">
      <c r="A207" t="s">
        <v>8</v>
      </c>
      <c r="B207">
        <v>290</v>
      </c>
      <c r="C207">
        <v>205</v>
      </c>
      <c r="D207">
        <v>2047</v>
      </c>
      <c r="E207">
        <v>1138</v>
      </c>
      <c r="F207">
        <f t="shared" si="12"/>
        <v>153.52500000000001</v>
      </c>
      <c r="G207">
        <f t="shared" si="13"/>
        <v>122.82000000000001</v>
      </c>
      <c r="H207">
        <f t="shared" si="14"/>
        <v>122.82000000000001</v>
      </c>
      <c r="J207" s="2">
        <v>204</v>
      </c>
      <c r="K207" s="3">
        <v>124.25999999999999</v>
      </c>
      <c r="L207" s="3">
        <v>122.82000000000001</v>
      </c>
      <c r="M207" s="6">
        <f t="shared" si="15"/>
        <v>-1.1588604538870007E-2</v>
      </c>
    </row>
    <row r="208" spans="1:13">
      <c r="A208" t="s">
        <v>8</v>
      </c>
      <c r="B208">
        <v>290</v>
      </c>
      <c r="C208">
        <v>206</v>
      </c>
      <c r="D208">
        <v>2052</v>
      </c>
      <c r="E208">
        <v>1138</v>
      </c>
      <c r="F208">
        <f t="shared" si="12"/>
        <v>153.9</v>
      </c>
      <c r="G208">
        <f t="shared" si="13"/>
        <v>123.12</v>
      </c>
      <c r="H208">
        <f t="shared" si="14"/>
        <v>123.12</v>
      </c>
      <c r="J208" s="2">
        <v>205</v>
      </c>
      <c r="K208" s="3">
        <v>124.32000000000001</v>
      </c>
      <c r="L208" s="3">
        <v>122.82000000000001</v>
      </c>
      <c r="M208" s="6">
        <f t="shared" si="15"/>
        <v>-1.2065637065637014E-2</v>
      </c>
    </row>
    <row r="209" spans="1:13">
      <c r="A209" t="s">
        <v>8</v>
      </c>
      <c r="B209">
        <v>290</v>
      </c>
      <c r="C209">
        <v>207</v>
      </c>
      <c r="D209">
        <v>2058</v>
      </c>
      <c r="E209">
        <v>1138</v>
      </c>
      <c r="F209">
        <f t="shared" si="12"/>
        <v>154.35</v>
      </c>
      <c r="G209">
        <f t="shared" si="13"/>
        <v>123.48</v>
      </c>
      <c r="H209">
        <f t="shared" si="14"/>
        <v>123.48</v>
      </c>
      <c r="J209" s="2">
        <v>206</v>
      </c>
      <c r="K209" s="3">
        <v>124.25999999999999</v>
      </c>
      <c r="L209" s="3">
        <v>123.12</v>
      </c>
      <c r="M209" s="6">
        <f t="shared" si="15"/>
        <v>-9.1743119266054496E-3</v>
      </c>
    </row>
    <row r="210" spans="1:13">
      <c r="A210" t="s">
        <v>8</v>
      </c>
      <c r="B210">
        <v>290</v>
      </c>
      <c r="C210">
        <v>208</v>
      </c>
      <c r="D210">
        <v>2059</v>
      </c>
      <c r="E210">
        <v>1137</v>
      </c>
      <c r="F210">
        <f t="shared" si="12"/>
        <v>154.42500000000001</v>
      </c>
      <c r="G210">
        <f t="shared" si="13"/>
        <v>123.54000000000002</v>
      </c>
      <c r="H210">
        <f t="shared" si="14"/>
        <v>123.54000000000002</v>
      </c>
      <c r="J210" s="2">
        <v>207</v>
      </c>
      <c r="K210" s="3">
        <v>124.2</v>
      </c>
      <c r="L210" s="3">
        <v>123.48</v>
      </c>
      <c r="M210" s="6">
        <f t="shared" si="15"/>
        <v>-5.7971014492753659E-3</v>
      </c>
    </row>
    <row r="211" spans="1:13">
      <c r="A211" t="s">
        <v>8</v>
      </c>
      <c r="B211">
        <v>290</v>
      </c>
      <c r="C211">
        <v>209</v>
      </c>
      <c r="D211">
        <v>2060</v>
      </c>
      <c r="E211">
        <v>1138</v>
      </c>
      <c r="F211">
        <f t="shared" si="12"/>
        <v>154.5</v>
      </c>
      <c r="G211">
        <f t="shared" si="13"/>
        <v>123.60000000000001</v>
      </c>
      <c r="H211">
        <f t="shared" si="14"/>
        <v>123.60000000000001</v>
      </c>
      <c r="J211" s="2">
        <v>208</v>
      </c>
      <c r="K211" s="3">
        <v>124.2</v>
      </c>
      <c r="L211" s="3">
        <v>123.54000000000002</v>
      </c>
      <c r="M211" s="6">
        <f t="shared" si="15"/>
        <v>-5.3140096618355948E-3</v>
      </c>
    </row>
    <row r="212" spans="1:13">
      <c r="A212" t="s">
        <v>8</v>
      </c>
      <c r="B212">
        <v>290</v>
      </c>
      <c r="C212">
        <v>210</v>
      </c>
      <c r="D212">
        <v>2049</v>
      </c>
      <c r="E212">
        <v>1136</v>
      </c>
      <c r="F212">
        <f t="shared" si="12"/>
        <v>153.67500000000001</v>
      </c>
      <c r="G212">
        <f t="shared" si="13"/>
        <v>122.94000000000001</v>
      </c>
      <c r="H212">
        <f t="shared" si="14"/>
        <v>122.94000000000001</v>
      </c>
      <c r="J212" s="2">
        <v>209</v>
      </c>
      <c r="K212" s="3">
        <v>124.38</v>
      </c>
      <c r="L212" s="3">
        <v>123.60000000000001</v>
      </c>
      <c r="M212" s="6">
        <f t="shared" si="15"/>
        <v>-6.2711046792087721E-3</v>
      </c>
    </row>
    <row r="213" spans="1:13">
      <c r="A213" t="s">
        <v>8</v>
      </c>
      <c r="B213">
        <v>290</v>
      </c>
      <c r="C213">
        <v>211</v>
      </c>
      <c r="D213">
        <v>2048</v>
      </c>
      <c r="E213">
        <v>1138</v>
      </c>
      <c r="F213">
        <f t="shared" si="12"/>
        <v>153.6</v>
      </c>
      <c r="G213">
        <f t="shared" si="13"/>
        <v>122.88</v>
      </c>
      <c r="H213">
        <f t="shared" si="14"/>
        <v>122.88</v>
      </c>
      <c r="J213" s="2">
        <v>210</v>
      </c>
      <c r="K213" s="3">
        <v>124.25999999999999</v>
      </c>
      <c r="L213" s="3">
        <v>122.94000000000001</v>
      </c>
      <c r="M213" s="6">
        <f t="shared" si="15"/>
        <v>-1.0622887493964117E-2</v>
      </c>
    </row>
    <row r="214" spans="1:13">
      <c r="A214" t="s">
        <v>8</v>
      </c>
      <c r="B214">
        <v>290</v>
      </c>
      <c r="C214">
        <v>212</v>
      </c>
      <c r="D214">
        <v>2047</v>
      </c>
      <c r="E214">
        <v>1138</v>
      </c>
      <c r="F214">
        <f t="shared" si="12"/>
        <v>153.52500000000001</v>
      </c>
      <c r="G214">
        <f t="shared" si="13"/>
        <v>122.82000000000001</v>
      </c>
      <c r="H214">
        <f t="shared" si="14"/>
        <v>122.82000000000001</v>
      </c>
      <c r="J214" s="2">
        <v>211</v>
      </c>
      <c r="K214" s="3">
        <v>124.25999999999999</v>
      </c>
      <c r="L214" s="3">
        <v>122.88</v>
      </c>
      <c r="M214" s="6">
        <f t="shared" si="15"/>
        <v>-1.1105746016417117E-2</v>
      </c>
    </row>
    <row r="215" spans="1:13">
      <c r="A215" t="s">
        <v>8</v>
      </c>
      <c r="B215">
        <v>290</v>
      </c>
      <c r="C215">
        <v>213</v>
      </c>
      <c r="D215">
        <v>2046</v>
      </c>
      <c r="E215">
        <v>1139</v>
      </c>
      <c r="F215">
        <f t="shared" si="12"/>
        <v>153.44999999999999</v>
      </c>
      <c r="G215">
        <f t="shared" si="13"/>
        <v>122.75999999999999</v>
      </c>
      <c r="H215">
        <f t="shared" si="14"/>
        <v>122.75999999999999</v>
      </c>
      <c r="J215" s="2">
        <v>212</v>
      </c>
      <c r="K215" s="3">
        <v>124.32000000000001</v>
      </c>
      <c r="L215" s="3">
        <v>122.82000000000001</v>
      </c>
      <c r="M215" s="6">
        <f t="shared" si="15"/>
        <v>-1.2065637065637014E-2</v>
      </c>
    </row>
    <row r="216" spans="1:13">
      <c r="A216" t="s">
        <v>8</v>
      </c>
      <c r="B216">
        <v>290</v>
      </c>
      <c r="C216">
        <v>214</v>
      </c>
      <c r="D216">
        <v>2054</v>
      </c>
      <c r="E216">
        <v>1139</v>
      </c>
      <c r="F216">
        <f t="shared" si="12"/>
        <v>154.05000000000001</v>
      </c>
      <c r="G216">
        <f t="shared" si="13"/>
        <v>123.24000000000001</v>
      </c>
      <c r="H216">
        <f t="shared" si="14"/>
        <v>123.24000000000001</v>
      </c>
      <c r="J216" s="2">
        <v>213</v>
      </c>
      <c r="K216" s="3">
        <v>124.32000000000001</v>
      </c>
      <c r="L216" s="3">
        <v>122.75999999999999</v>
      </c>
      <c r="M216" s="6">
        <f t="shared" si="15"/>
        <v>-1.254826254826269E-2</v>
      </c>
    </row>
    <row r="217" spans="1:13">
      <c r="A217" t="s">
        <v>8</v>
      </c>
      <c r="B217">
        <v>290</v>
      </c>
      <c r="C217">
        <v>215</v>
      </c>
      <c r="D217">
        <v>2052</v>
      </c>
      <c r="E217">
        <v>1139</v>
      </c>
      <c r="F217">
        <f t="shared" si="12"/>
        <v>153.9</v>
      </c>
      <c r="G217">
        <f t="shared" si="13"/>
        <v>123.12</v>
      </c>
      <c r="H217">
        <f t="shared" si="14"/>
        <v>123.12</v>
      </c>
      <c r="J217" s="2">
        <v>214</v>
      </c>
      <c r="K217" s="3">
        <v>124.25999999999999</v>
      </c>
      <c r="L217" s="3">
        <v>123.24000000000001</v>
      </c>
      <c r="M217" s="6">
        <f t="shared" si="15"/>
        <v>-8.2085948816995602E-3</v>
      </c>
    </row>
    <row r="218" spans="1:13">
      <c r="A218" t="s">
        <v>8</v>
      </c>
      <c r="B218">
        <v>290</v>
      </c>
      <c r="C218">
        <v>216</v>
      </c>
      <c r="D218">
        <v>2048</v>
      </c>
      <c r="E218">
        <v>1139</v>
      </c>
      <c r="F218">
        <f t="shared" si="12"/>
        <v>153.6</v>
      </c>
      <c r="G218">
        <f t="shared" si="13"/>
        <v>122.88</v>
      </c>
      <c r="H218">
        <f t="shared" si="14"/>
        <v>122.88</v>
      </c>
      <c r="J218" s="2">
        <v>215</v>
      </c>
      <c r="K218" s="3">
        <v>124.32000000000001</v>
      </c>
      <c r="L218" s="3">
        <v>123.12</v>
      </c>
      <c r="M218" s="6">
        <f t="shared" si="15"/>
        <v>-9.6525096525096332E-3</v>
      </c>
    </row>
    <row r="219" spans="1:13">
      <c r="A219" t="s">
        <v>8</v>
      </c>
      <c r="B219">
        <v>290</v>
      </c>
      <c r="C219">
        <v>217</v>
      </c>
      <c r="D219">
        <v>2046</v>
      </c>
      <c r="E219">
        <v>1138</v>
      </c>
      <c r="F219">
        <f t="shared" si="12"/>
        <v>153.44999999999999</v>
      </c>
      <c r="G219">
        <f t="shared" si="13"/>
        <v>122.75999999999999</v>
      </c>
      <c r="H219">
        <f t="shared" si="14"/>
        <v>122.75999999999999</v>
      </c>
      <c r="J219" s="2">
        <v>216</v>
      </c>
      <c r="K219" s="3">
        <v>124.32000000000001</v>
      </c>
      <c r="L219" s="3">
        <v>122.88</v>
      </c>
      <c r="M219" s="6">
        <f t="shared" si="15"/>
        <v>-1.1583011583011671E-2</v>
      </c>
    </row>
    <row r="220" spans="1:13">
      <c r="A220" t="s">
        <v>8</v>
      </c>
      <c r="B220">
        <v>290</v>
      </c>
      <c r="C220">
        <v>218</v>
      </c>
      <c r="D220">
        <v>2045</v>
      </c>
      <c r="E220">
        <v>1141</v>
      </c>
      <c r="F220">
        <f t="shared" si="12"/>
        <v>153.375</v>
      </c>
      <c r="G220">
        <f t="shared" si="13"/>
        <v>122.7</v>
      </c>
      <c r="H220">
        <f t="shared" si="14"/>
        <v>122.7</v>
      </c>
      <c r="J220" s="2">
        <v>217</v>
      </c>
      <c r="K220" s="3">
        <v>124.44000000000001</v>
      </c>
      <c r="L220" s="3">
        <v>122.75999999999999</v>
      </c>
      <c r="M220" s="6">
        <f t="shared" si="15"/>
        <v>-1.3500482160077265E-2</v>
      </c>
    </row>
    <row r="221" spans="1:13">
      <c r="A221" t="s">
        <v>8</v>
      </c>
      <c r="B221">
        <v>290</v>
      </c>
      <c r="C221">
        <v>219</v>
      </c>
      <c r="D221">
        <v>2046</v>
      </c>
      <c r="E221">
        <v>1140</v>
      </c>
      <c r="F221">
        <f t="shared" si="12"/>
        <v>153.44999999999999</v>
      </c>
      <c r="G221">
        <f t="shared" si="13"/>
        <v>122.75999999999999</v>
      </c>
      <c r="H221">
        <f t="shared" si="14"/>
        <v>122.75999999999999</v>
      </c>
      <c r="J221" s="2">
        <v>218</v>
      </c>
      <c r="K221" s="3">
        <v>124.38</v>
      </c>
      <c r="L221" s="3">
        <v>122.7</v>
      </c>
      <c r="M221" s="6">
        <f t="shared" si="15"/>
        <v>-1.3506994693680552E-2</v>
      </c>
    </row>
    <row r="222" spans="1:13">
      <c r="A222" t="s">
        <v>8</v>
      </c>
      <c r="B222">
        <v>290</v>
      </c>
      <c r="C222">
        <v>220</v>
      </c>
      <c r="D222">
        <v>2044</v>
      </c>
      <c r="E222">
        <v>1139</v>
      </c>
      <c r="F222">
        <f t="shared" si="12"/>
        <v>153.30000000000001</v>
      </c>
      <c r="G222">
        <f t="shared" si="13"/>
        <v>122.64000000000001</v>
      </c>
      <c r="H222">
        <f t="shared" si="14"/>
        <v>122.64000000000001</v>
      </c>
      <c r="J222" s="2">
        <v>219</v>
      </c>
      <c r="K222" s="3">
        <v>124.2</v>
      </c>
      <c r="L222" s="3">
        <v>122.75999999999999</v>
      </c>
      <c r="M222" s="6">
        <f t="shared" si="15"/>
        <v>-1.1594202898550843E-2</v>
      </c>
    </row>
    <row r="223" spans="1:13">
      <c r="A223" t="s">
        <v>8</v>
      </c>
      <c r="B223">
        <v>290</v>
      </c>
      <c r="C223">
        <v>221</v>
      </c>
      <c r="D223">
        <v>2045</v>
      </c>
      <c r="E223">
        <v>1139</v>
      </c>
      <c r="F223">
        <f t="shared" ref="F223:F286" si="16">(D223*0.75)/10</f>
        <v>153.375</v>
      </c>
      <c r="G223">
        <f t="shared" si="13"/>
        <v>122.7</v>
      </c>
      <c r="H223">
        <f t="shared" si="14"/>
        <v>122.7</v>
      </c>
      <c r="J223" s="2">
        <v>220</v>
      </c>
      <c r="K223" s="3">
        <v>124.44000000000001</v>
      </c>
      <c r="L223" s="3">
        <v>122.64000000000001</v>
      </c>
      <c r="M223" s="6">
        <f t="shared" si="15"/>
        <v>-1.4464802314368308E-2</v>
      </c>
    </row>
    <row r="224" spans="1:13">
      <c r="A224" t="s">
        <v>8</v>
      </c>
      <c r="B224">
        <v>290</v>
      </c>
      <c r="C224">
        <v>222</v>
      </c>
      <c r="D224">
        <v>2055</v>
      </c>
      <c r="E224">
        <v>1139</v>
      </c>
      <c r="F224">
        <f t="shared" si="16"/>
        <v>154.125</v>
      </c>
      <c r="G224">
        <f t="shared" si="13"/>
        <v>123.30000000000001</v>
      </c>
      <c r="H224">
        <f t="shared" si="14"/>
        <v>123.30000000000001</v>
      </c>
      <c r="J224" s="2">
        <v>221</v>
      </c>
      <c r="K224" s="3">
        <v>124.38</v>
      </c>
      <c r="L224" s="3">
        <v>122.7</v>
      </c>
      <c r="M224" s="6">
        <f t="shared" si="15"/>
        <v>-1.3506994693680552E-2</v>
      </c>
    </row>
    <row r="225" spans="1:13">
      <c r="A225" t="s">
        <v>8</v>
      </c>
      <c r="B225">
        <v>290</v>
      </c>
      <c r="C225">
        <v>223</v>
      </c>
      <c r="D225">
        <v>2048</v>
      </c>
      <c r="E225">
        <v>1140</v>
      </c>
      <c r="F225">
        <f t="shared" si="16"/>
        <v>153.6</v>
      </c>
      <c r="G225">
        <f t="shared" si="13"/>
        <v>122.88</v>
      </c>
      <c r="H225">
        <f t="shared" si="14"/>
        <v>122.88</v>
      </c>
      <c r="J225" s="2">
        <v>222</v>
      </c>
      <c r="K225" s="3">
        <v>124.25999999999999</v>
      </c>
      <c r="L225" s="3">
        <v>123.30000000000001</v>
      </c>
      <c r="M225" s="6">
        <f t="shared" si="15"/>
        <v>-7.72573635924656E-3</v>
      </c>
    </row>
    <row r="226" spans="1:13">
      <c r="A226" t="s">
        <v>8</v>
      </c>
      <c r="B226">
        <v>290</v>
      </c>
      <c r="C226">
        <v>224</v>
      </c>
      <c r="D226">
        <v>2047</v>
      </c>
      <c r="E226">
        <v>1140</v>
      </c>
      <c r="F226">
        <f t="shared" si="16"/>
        <v>153.52500000000001</v>
      </c>
      <c r="G226">
        <f t="shared" si="13"/>
        <v>122.82000000000001</v>
      </c>
      <c r="H226">
        <f t="shared" si="14"/>
        <v>122.82000000000001</v>
      </c>
      <c r="J226" s="2">
        <v>223</v>
      </c>
      <c r="K226" s="3">
        <v>124.25999999999999</v>
      </c>
      <c r="L226" s="3">
        <v>122.88</v>
      </c>
      <c r="M226" s="6">
        <f t="shared" si="15"/>
        <v>-1.1105746016417117E-2</v>
      </c>
    </row>
    <row r="227" spans="1:13">
      <c r="A227" t="s">
        <v>8</v>
      </c>
      <c r="B227">
        <v>290</v>
      </c>
      <c r="C227">
        <v>225</v>
      </c>
      <c r="D227">
        <v>2044</v>
      </c>
      <c r="E227">
        <v>1139</v>
      </c>
      <c r="F227">
        <f t="shared" si="16"/>
        <v>153.30000000000001</v>
      </c>
      <c r="G227">
        <f t="shared" si="13"/>
        <v>122.64000000000001</v>
      </c>
      <c r="H227">
        <f t="shared" si="14"/>
        <v>122.64000000000001</v>
      </c>
      <c r="J227" s="2">
        <v>224</v>
      </c>
      <c r="K227" s="3">
        <v>124.25999999999999</v>
      </c>
      <c r="L227" s="3">
        <v>122.82000000000001</v>
      </c>
      <c r="M227" s="6">
        <f t="shared" si="15"/>
        <v>-1.1588604538870007E-2</v>
      </c>
    </row>
    <row r="228" spans="1:13">
      <c r="A228" t="s">
        <v>8</v>
      </c>
      <c r="B228">
        <v>290</v>
      </c>
      <c r="C228">
        <v>226</v>
      </c>
      <c r="D228">
        <v>2046</v>
      </c>
      <c r="E228">
        <v>1140</v>
      </c>
      <c r="F228">
        <f t="shared" si="16"/>
        <v>153.44999999999999</v>
      </c>
      <c r="G228">
        <f t="shared" si="13"/>
        <v>122.75999999999999</v>
      </c>
      <c r="H228">
        <f t="shared" si="14"/>
        <v>122.75999999999999</v>
      </c>
      <c r="J228" s="2">
        <v>225</v>
      </c>
      <c r="K228" s="3">
        <v>124.38</v>
      </c>
      <c r="L228" s="3">
        <v>122.64000000000001</v>
      </c>
      <c r="M228" s="6">
        <f t="shared" si="15"/>
        <v>-1.3989387361311945E-2</v>
      </c>
    </row>
    <row r="229" spans="1:13">
      <c r="A229" t="s">
        <v>8</v>
      </c>
      <c r="B229">
        <v>290</v>
      </c>
      <c r="C229">
        <v>227</v>
      </c>
      <c r="D229">
        <v>2044</v>
      </c>
      <c r="E229">
        <v>1140</v>
      </c>
      <c r="F229">
        <f t="shared" si="16"/>
        <v>153.30000000000001</v>
      </c>
      <c r="G229">
        <f t="shared" si="13"/>
        <v>122.64000000000001</v>
      </c>
      <c r="H229">
        <f t="shared" si="14"/>
        <v>122.64000000000001</v>
      </c>
      <c r="J229" s="2">
        <v>226</v>
      </c>
      <c r="K229" s="3">
        <v>124.38</v>
      </c>
      <c r="L229" s="3">
        <v>122.75999999999999</v>
      </c>
      <c r="M229" s="6">
        <f t="shared" si="15"/>
        <v>-1.302460202604927E-2</v>
      </c>
    </row>
    <row r="230" spans="1:13">
      <c r="A230" t="s">
        <v>8</v>
      </c>
      <c r="B230">
        <v>290</v>
      </c>
      <c r="C230">
        <v>228</v>
      </c>
      <c r="D230">
        <v>2045</v>
      </c>
      <c r="E230">
        <v>1139</v>
      </c>
      <c r="F230">
        <f t="shared" si="16"/>
        <v>153.375</v>
      </c>
      <c r="G230">
        <f t="shared" si="13"/>
        <v>122.7</v>
      </c>
      <c r="H230">
        <f t="shared" si="14"/>
        <v>122.7</v>
      </c>
      <c r="J230" s="2">
        <v>227</v>
      </c>
      <c r="K230" s="3">
        <v>124.25999999999999</v>
      </c>
      <c r="L230" s="3">
        <v>122.64000000000001</v>
      </c>
      <c r="M230" s="6">
        <f t="shared" si="15"/>
        <v>-1.3037180106228674E-2</v>
      </c>
    </row>
    <row r="231" spans="1:13">
      <c r="A231" t="s">
        <v>8</v>
      </c>
      <c r="B231">
        <v>290</v>
      </c>
      <c r="C231">
        <v>229</v>
      </c>
      <c r="D231">
        <v>2044</v>
      </c>
      <c r="E231">
        <v>1139</v>
      </c>
      <c r="F231">
        <f t="shared" si="16"/>
        <v>153.30000000000001</v>
      </c>
      <c r="G231">
        <f t="shared" si="13"/>
        <v>122.64000000000001</v>
      </c>
      <c r="H231">
        <f t="shared" si="14"/>
        <v>122.64000000000001</v>
      </c>
      <c r="J231" s="2">
        <v>228</v>
      </c>
      <c r="K231" s="3">
        <v>124.38</v>
      </c>
      <c r="L231" s="3">
        <v>122.7</v>
      </c>
      <c r="M231" s="6">
        <f t="shared" si="15"/>
        <v>-1.3506994693680552E-2</v>
      </c>
    </row>
    <row r="232" spans="1:13">
      <c r="A232" t="s">
        <v>8</v>
      </c>
      <c r="B232">
        <v>290</v>
      </c>
      <c r="C232">
        <v>230</v>
      </c>
      <c r="D232">
        <v>2049</v>
      </c>
      <c r="E232">
        <v>1140</v>
      </c>
      <c r="F232">
        <f t="shared" si="16"/>
        <v>153.67500000000001</v>
      </c>
      <c r="G232">
        <f t="shared" si="13"/>
        <v>122.94000000000001</v>
      </c>
      <c r="H232">
        <f t="shared" si="14"/>
        <v>122.94000000000001</v>
      </c>
      <c r="J232" s="2">
        <v>229</v>
      </c>
      <c r="K232" s="3">
        <v>124.38</v>
      </c>
      <c r="L232" s="3">
        <v>122.64000000000001</v>
      </c>
      <c r="M232" s="6">
        <f t="shared" si="15"/>
        <v>-1.3989387361311945E-2</v>
      </c>
    </row>
    <row r="233" spans="1:13">
      <c r="A233" t="s">
        <v>8</v>
      </c>
      <c r="B233">
        <v>290</v>
      </c>
      <c r="C233">
        <v>231</v>
      </c>
      <c r="D233">
        <v>2047</v>
      </c>
      <c r="E233">
        <v>1140</v>
      </c>
      <c r="F233">
        <f t="shared" si="16"/>
        <v>153.52500000000001</v>
      </c>
      <c r="G233">
        <f t="shared" si="13"/>
        <v>122.82000000000001</v>
      </c>
      <c r="H233">
        <f t="shared" si="14"/>
        <v>122.82000000000001</v>
      </c>
      <c r="J233" s="2">
        <v>230</v>
      </c>
      <c r="K233" s="3">
        <v>124.5</v>
      </c>
      <c r="L233" s="3">
        <v>122.94000000000001</v>
      </c>
      <c r="M233" s="6">
        <f t="shared" si="15"/>
        <v>-1.2530120481927587E-2</v>
      </c>
    </row>
    <row r="234" spans="1:13">
      <c r="A234" t="s">
        <v>8</v>
      </c>
      <c r="B234">
        <v>290</v>
      </c>
      <c r="C234">
        <v>232</v>
      </c>
      <c r="D234">
        <v>2045</v>
      </c>
      <c r="E234">
        <v>1141</v>
      </c>
      <c r="F234">
        <f t="shared" si="16"/>
        <v>153.375</v>
      </c>
      <c r="G234">
        <f t="shared" si="13"/>
        <v>122.7</v>
      </c>
      <c r="H234">
        <f t="shared" si="14"/>
        <v>122.7</v>
      </c>
      <c r="J234" s="2">
        <v>231</v>
      </c>
      <c r="K234" s="3">
        <v>124.5</v>
      </c>
      <c r="L234" s="3">
        <v>122.82000000000001</v>
      </c>
      <c r="M234" s="6">
        <f t="shared" si="15"/>
        <v>-1.3493975903614452E-2</v>
      </c>
    </row>
    <row r="235" spans="1:13">
      <c r="A235" t="s">
        <v>8</v>
      </c>
      <c r="B235">
        <v>290</v>
      </c>
      <c r="C235">
        <v>233</v>
      </c>
      <c r="D235">
        <v>2045</v>
      </c>
      <c r="E235">
        <v>1140</v>
      </c>
      <c r="F235">
        <f t="shared" si="16"/>
        <v>153.375</v>
      </c>
      <c r="G235">
        <f t="shared" si="13"/>
        <v>122.7</v>
      </c>
      <c r="H235">
        <f t="shared" si="14"/>
        <v>122.7</v>
      </c>
      <c r="J235" s="2">
        <v>232</v>
      </c>
      <c r="K235" s="3">
        <v>124.38</v>
      </c>
      <c r="L235" s="3">
        <v>122.7</v>
      </c>
      <c r="M235" s="6">
        <f t="shared" si="15"/>
        <v>-1.3506994693680552E-2</v>
      </c>
    </row>
    <row r="236" spans="1:13">
      <c r="A236" t="s">
        <v>8</v>
      </c>
      <c r="B236">
        <v>290</v>
      </c>
      <c r="C236">
        <v>234</v>
      </c>
      <c r="D236">
        <v>2046</v>
      </c>
      <c r="E236">
        <v>1140</v>
      </c>
      <c r="F236">
        <f t="shared" si="16"/>
        <v>153.44999999999999</v>
      </c>
      <c r="G236">
        <f t="shared" si="13"/>
        <v>122.75999999999999</v>
      </c>
      <c r="H236">
        <f t="shared" si="14"/>
        <v>122.75999999999999</v>
      </c>
      <c r="J236" s="2">
        <v>233</v>
      </c>
      <c r="K236" s="3">
        <v>124.32000000000001</v>
      </c>
      <c r="L236" s="3">
        <v>122.7</v>
      </c>
      <c r="M236" s="6">
        <f t="shared" si="15"/>
        <v>-1.3030888030888033E-2</v>
      </c>
    </row>
    <row r="237" spans="1:13">
      <c r="A237" t="s">
        <v>8</v>
      </c>
      <c r="B237">
        <v>290</v>
      </c>
      <c r="C237">
        <v>235</v>
      </c>
      <c r="D237">
        <v>2051</v>
      </c>
      <c r="E237">
        <v>1140</v>
      </c>
      <c r="F237">
        <f t="shared" si="16"/>
        <v>153.82499999999999</v>
      </c>
      <c r="G237">
        <f t="shared" si="13"/>
        <v>123.06</v>
      </c>
      <c r="H237">
        <f t="shared" si="14"/>
        <v>123.06</v>
      </c>
      <c r="J237" s="2">
        <v>234</v>
      </c>
      <c r="K237" s="3">
        <v>124.32000000000001</v>
      </c>
      <c r="L237" s="3">
        <v>122.75999999999999</v>
      </c>
      <c r="M237" s="6">
        <f t="shared" si="15"/>
        <v>-1.254826254826269E-2</v>
      </c>
    </row>
    <row r="238" spans="1:13">
      <c r="A238" t="s">
        <v>8</v>
      </c>
      <c r="B238">
        <v>290</v>
      </c>
      <c r="C238">
        <v>236</v>
      </c>
      <c r="D238">
        <v>2060</v>
      </c>
      <c r="E238">
        <v>1140</v>
      </c>
      <c r="F238">
        <f t="shared" si="16"/>
        <v>154.5</v>
      </c>
      <c r="G238">
        <f t="shared" si="13"/>
        <v>123.60000000000001</v>
      </c>
      <c r="H238">
        <f t="shared" si="14"/>
        <v>123.60000000000001</v>
      </c>
      <c r="J238" s="2">
        <v>235</v>
      </c>
      <c r="K238" s="3">
        <v>124.5</v>
      </c>
      <c r="L238" s="3">
        <v>123.06</v>
      </c>
      <c r="M238" s="6">
        <f t="shared" si="15"/>
        <v>-1.1566265060240943E-2</v>
      </c>
    </row>
    <row r="239" spans="1:13">
      <c r="A239" t="s">
        <v>8</v>
      </c>
      <c r="B239">
        <v>290</v>
      </c>
      <c r="C239">
        <v>237</v>
      </c>
      <c r="D239">
        <v>2054</v>
      </c>
      <c r="E239">
        <v>1140</v>
      </c>
      <c r="F239">
        <f t="shared" si="16"/>
        <v>154.05000000000001</v>
      </c>
      <c r="G239">
        <f t="shared" si="13"/>
        <v>123.24000000000001</v>
      </c>
      <c r="H239">
        <f t="shared" si="14"/>
        <v>123.24000000000001</v>
      </c>
      <c r="J239" s="2">
        <v>236</v>
      </c>
      <c r="K239" s="3">
        <v>124.44000000000001</v>
      </c>
      <c r="L239" s="3">
        <v>123.60000000000001</v>
      </c>
      <c r="M239" s="6">
        <f t="shared" si="15"/>
        <v>-6.7502410800386325E-3</v>
      </c>
    </row>
    <row r="240" spans="1:13">
      <c r="A240" t="s">
        <v>8</v>
      </c>
      <c r="B240">
        <v>290</v>
      </c>
      <c r="C240">
        <v>238</v>
      </c>
      <c r="D240">
        <v>2050</v>
      </c>
      <c r="E240">
        <v>1139</v>
      </c>
      <c r="F240">
        <f t="shared" si="16"/>
        <v>153.75</v>
      </c>
      <c r="G240">
        <f t="shared" si="13"/>
        <v>123</v>
      </c>
      <c r="H240">
        <f t="shared" si="14"/>
        <v>123</v>
      </c>
      <c r="J240" s="2">
        <v>237</v>
      </c>
      <c r="K240" s="3">
        <v>124.38</v>
      </c>
      <c r="L240" s="3">
        <v>123.24000000000001</v>
      </c>
      <c r="M240" s="6">
        <f t="shared" si="15"/>
        <v>-9.1654606849974618E-3</v>
      </c>
    </row>
    <row r="241" spans="1:13">
      <c r="A241" t="s">
        <v>8</v>
      </c>
      <c r="B241">
        <v>290</v>
      </c>
      <c r="C241">
        <v>239</v>
      </c>
      <c r="D241">
        <v>2048</v>
      </c>
      <c r="E241">
        <v>1139</v>
      </c>
      <c r="F241">
        <f t="shared" si="16"/>
        <v>153.6</v>
      </c>
      <c r="G241">
        <f t="shared" si="13"/>
        <v>122.88</v>
      </c>
      <c r="H241">
        <f t="shared" si="14"/>
        <v>122.88</v>
      </c>
      <c r="J241" s="2">
        <v>238</v>
      </c>
      <c r="K241" s="3">
        <v>124.44000000000001</v>
      </c>
      <c r="L241" s="3">
        <v>123</v>
      </c>
      <c r="M241" s="6">
        <f t="shared" si="15"/>
        <v>-1.1571841851494846E-2</v>
      </c>
    </row>
    <row r="242" spans="1:13">
      <c r="A242" t="s">
        <v>8</v>
      </c>
      <c r="B242">
        <v>290</v>
      </c>
      <c r="C242">
        <v>240</v>
      </c>
      <c r="D242">
        <v>2047</v>
      </c>
      <c r="E242">
        <v>1139</v>
      </c>
      <c r="F242">
        <f t="shared" si="16"/>
        <v>153.52500000000001</v>
      </c>
      <c r="G242">
        <f t="shared" si="13"/>
        <v>122.82000000000001</v>
      </c>
      <c r="H242">
        <f t="shared" si="14"/>
        <v>122.82000000000001</v>
      </c>
      <c r="J242" s="2">
        <v>239</v>
      </c>
      <c r="K242" s="3">
        <v>124.32000000000001</v>
      </c>
      <c r="L242" s="3">
        <v>122.88</v>
      </c>
      <c r="M242" s="6">
        <f t="shared" si="15"/>
        <v>-1.1583011583011671E-2</v>
      </c>
    </row>
    <row r="243" spans="1:13">
      <c r="A243" t="s">
        <v>8</v>
      </c>
      <c r="B243">
        <v>290</v>
      </c>
      <c r="C243">
        <v>241</v>
      </c>
      <c r="D243">
        <v>2047</v>
      </c>
      <c r="E243">
        <v>1139</v>
      </c>
      <c r="F243">
        <f t="shared" si="16"/>
        <v>153.52500000000001</v>
      </c>
      <c r="G243">
        <f t="shared" si="13"/>
        <v>122.82000000000001</v>
      </c>
      <c r="H243">
        <f t="shared" si="14"/>
        <v>122.82000000000001</v>
      </c>
      <c r="J243" s="2">
        <v>240</v>
      </c>
      <c r="K243" s="3">
        <v>124.38</v>
      </c>
      <c r="L243" s="3">
        <v>122.82000000000001</v>
      </c>
      <c r="M243" s="6">
        <f t="shared" si="15"/>
        <v>-1.2542209358417655E-2</v>
      </c>
    </row>
    <row r="244" spans="1:13">
      <c r="A244" t="s">
        <v>8</v>
      </c>
      <c r="B244">
        <v>290</v>
      </c>
      <c r="C244">
        <v>242</v>
      </c>
      <c r="D244">
        <v>2047</v>
      </c>
      <c r="E244">
        <v>1139</v>
      </c>
      <c r="F244">
        <f t="shared" si="16"/>
        <v>153.52500000000001</v>
      </c>
      <c r="G244">
        <f t="shared" si="13"/>
        <v>122.82000000000001</v>
      </c>
      <c r="H244">
        <f t="shared" si="14"/>
        <v>122.82000000000001</v>
      </c>
      <c r="J244" s="2">
        <v>241</v>
      </c>
      <c r="K244" s="3">
        <v>124.38</v>
      </c>
      <c r="L244" s="3">
        <v>122.82000000000001</v>
      </c>
      <c r="M244" s="6">
        <f t="shared" si="15"/>
        <v>-1.2542209358417655E-2</v>
      </c>
    </row>
    <row r="245" spans="1:13">
      <c r="A245" t="s">
        <v>8</v>
      </c>
      <c r="B245">
        <v>290</v>
      </c>
      <c r="C245">
        <v>243</v>
      </c>
      <c r="D245">
        <v>2051</v>
      </c>
      <c r="E245">
        <v>1140</v>
      </c>
      <c r="F245">
        <f t="shared" si="16"/>
        <v>153.82499999999999</v>
      </c>
      <c r="G245">
        <f t="shared" si="13"/>
        <v>123.06</v>
      </c>
      <c r="H245">
        <f t="shared" si="14"/>
        <v>123.06</v>
      </c>
      <c r="J245" s="2">
        <v>242</v>
      </c>
      <c r="K245" s="3">
        <v>124.5</v>
      </c>
      <c r="L245" s="3">
        <v>122.82000000000001</v>
      </c>
      <c r="M245" s="6">
        <f t="shared" si="15"/>
        <v>-1.3493975903614452E-2</v>
      </c>
    </row>
    <row r="246" spans="1:13">
      <c r="A246" t="s">
        <v>8</v>
      </c>
      <c r="B246">
        <v>290</v>
      </c>
      <c r="C246">
        <v>244</v>
      </c>
      <c r="D246">
        <v>2047</v>
      </c>
      <c r="E246">
        <v>1141</v>
      </c>
      <c r="F246">
        <f t="shared" si="16"/>
        <v>153.52500000000001</v>
      </c>
      <c r="G246">
        <f t="shared" si="13"/>
        <v>122.82000000000001</v>
      </c>
      <c r="H246">
        <f t="shared" si="14"/>
        <v>122.82000000000001</v>
      </c>
      <c r="J246" s="2">
        <v>243</v>
      </c>
      <c r="K246" s="3">
        <v>124.5</v>
      </c>
      <c r="L246" s="3">
        <v>123.06</v>
      </c>
      <c r="M246" s="6">
        <f t="shared" si="15"/>
        <v>-1.1566265060240943E-2</v>
      </c>
    </row>
    <row r="247" spans="1:13">
      <c r="A247" t="s">
        <v>8</v>
      </c>
      <c r="B247">
        <v>290</v>
      </c>
      <c r="C247">
        <v>245</v>
      </c>
      <c r="D247">
        <v>2046</v>
      </c>
      <c r="E247">
        <v>1140</v>
      </c>
      <c r="F247">
        <f t="shared" si="16"/>
        <v>153.44999999999999</v>
      </c>
      <c r="G247">
        <f t="shared" si="13"/>
        <v>122.75999999999999</v>
      </c>
      <c r="H247">
        <f t="shared" si="14"/>
        <v>122.75999999999999</v>
      </c>
      <c r="J247" s="2">
        <v>244</v>
      </c>
      <c r="K247" s="3">
        <v>124.5</v>
      </c>
      <c r="L247" s="3">
        <v>122.82000000000001</v>
      </c>
      <c r="M247" s="6">
        <f t="shared" si="15"/>
        <v>-1.3493975903614452E-2</v>
      </c>
    </row>
    <row r="248" spans="1:13">
      <c r="A248" t="s">
        <v>8</v>
      </c>
      <c r="B248">
        <v>290</v>
      </c>
      <c r="C248">
        <v>246</v>
      </c>
      <c r="D248">
        <v>2053</v>
      </c>
      <c r="E248">
        <v>1139</v>
      </c>
      <c r="F248">
        <f t="shared" si="16"/>
        <v>153.97499999999999</v>
      </c>
      <c r="G248">
        <f t="shared" si="13"/>
        <v>123.18</v>
      </c>
      <c r="H248">
        <f t="shared" si="14"/>
        <v>123.18</v>
      </c>
      <c r="J248" s="2">
        <v>245</v>
      </c>
      <c r="K248" s="3">
        <v>124.56</v>
      </c>
      <c r="L248" s="3">
        <v>122.75999999999999</v>
      </c>
      <c r="M248" s="6">
        <f t="shared" si="15"/>
        <v>-1.4450867052023253E-2</v>
      </c>
    </row>
    <row r="249" spans="1:13">
      <c r="A249" t="s">
        <v>8</v>
      </c>
      <c r="B249">
        <v>290</v>
      </c>
      <c r="C249">
        <v>247</v>
      </c>
      <c r="D249">
        <v>2054</v>
      </c>
      <c r="E249">
        <v>1141</v>
      </c>
      <c r="F249">
        <f t="shared" si="16"/>
        <v>154.05000000000001</v>
      </c>
      <c r="G249">
        <f t="shared" si="13"/>
        <v>123.24000000000001</v>
      </c>
      <c r="H249">
        <f t="shared" si="14"/>
        <v>123.24000000000001</v>
      </c>
      <c r="J249" s="2">
        <v>246</v>
      </c>
      <c r="K249" s="3">
        <v>124.38</v>
      </c>
      <c r="L249" s="3">
        <v>123.18</v>
      </c>
      <c r="M249" s="6">
        <f t="shared" si="15"/>
        <v>-9.6478533526289656E-3</v>
      </c>
    </row>
    <row r="250" spans="1:13">
      <c r="A250" t="s">
        <v>8</v>
      </c>
      <c r="B250">
        <v>290</v>
      </c>
      <c r="C250">
        <v>248</v>
      </c>
      <c r="D250">
        <v>2049</v>
      </c>
      <c r="E250">
        <v>1140</v>
      </c>
      <c r="F250">
        <f t="shared" si="16"/>
        <v>153.67500000000001</v>
      </c>
      <c r="G250">
        <f t="shared" si="13"/>
        <v>122.94000000000001</v>
      </c>
      <c r="H250">
        <f t="shared" si="14"/>
        <v>122.94000000000001</v>
      </c>
      <c r="J250" s="2">
        <v>247</v>
      </c>
      <c r="K250" s="3">
        <v>124.5</v>
      </c>
      <c r="L250" s="3">
        <v>123.24000000000001</v>
      </c>
      <c r="M250" s="6">
        <f t="shared" si="15"/>
        <v>-1.0120481927710756E-2</v>
      </c>
    </row>
    <row r="251" spans="1:13">
      <c r="A251" t="s">
        <v>8</v>
      </c>
      <c r="B251">
        <v>290</v>
      </c>
      <c r="C251">
        <v>249</v>
      </c>
      <c r="D251">
        <v>2051</v>
      </c>
      <c r="E251">
        <v>1140</v>
      </c>
      <c r="F251">
        <f t="shared" si="16"/>
        <v>153.82499999999999</v>
      </c>
      <c r="G251">
        <f t="shared" si="13"/>
        <v>123.06</v>
      </c>
      <c r="H251">
        <f t="shared" si="14"/>
        <v>123.06</v>
      </c>
      <c r="J251" s="2">
        <v>248</v>
      </c>
      <c r="K251" s="3">
        <v>124.5</v>
      </c>
      <c r="L251" s="3">
        <v>122.94000000000001</v>
      </c>
      <c r="M251" s="6">
        <f t="shared" si="15"/>
        <v>-1.2530120481927587E-2</v>
      </c>
    </row>
    <row r="252" spans="1:13">
      <c r="A252" t="s">
        <v>8</v>
      </c>
      <c r="B252">
        <v>290</v>
      </c>
      <c r="C252">
        <v>250</v>
      </c>
      <c r="D252">
        <v>2060</v>
      </c>
      <c r="E252">
        <v>1138</v>
      </c>
      <c r="F252">
        <f t="shared" si="16"/>
        <v>154.5</v>
      </c>
      <c r="G252">
        <f t="shared" si="13"/>
        <v>123.60000000000001</v>
      </c>
      <c r="H252">
        <f t="shared" si="14"/>
        <v>123.60000000000001</v>
      </c>
      <c r="J252" s="2">
        <v>249</v>
      </c>
      <c r="K252" s="3">
        <v>124.56</v>
      </c>
      <c r="L252" s="3">
        <v>123.06</v>
      </c>
      <c r="M252" s="6">
        <f t="shared" si="15"/>
        <v>-1.2042389210019322E-2</v>
      </c>
    </row>
    <row r="253" spans="1:13">
      <c r="A253" t="s">
        <v>8</v>
      </c>
      <c r="B253">
        <v>290</v>
      </c>
      <c r="C253">
        <v>251</v>
      </c>
      <c r="D253">
        <v>2049</v>
      </c>
      <c r="E253">
        <v>1138</v>
      </c>
      <c r="F253">
        <f t="shared" si="16"/>
        <v>153.67500000000001</v>
      </c>
      <c r="G253">
        <f t="shared" si="13"/>
        <v>122.94000000000001</v>
      </c>
      <c r="H253">
        <f t="shared" si="14"/>
        <v>122.94000000000001</v>
      </c>
      <c r="J253" s="2">
        <v>250</v>
      </c>
      <c r="K253" s="3">
        <v>124.56</v>
      </c>
      <c r="L253" s="3">
        <v>123.60000000000001</v>
      </c>
      <c r="M253" s="6">
        <f t="shared" si="15"/>
        <v>-7.7071290944122905E-3</v>
      </c>
    </row>
    <row r="254" spans="1:13">
      <c r="A254" t="s">
        <v>8</v>
      </c>
      <c r="B254">
        <v>290</v>
      </c>
      <c r="C254">
        <v>252</v>
      </c>
      <c r="D254">
        <v>2058</v>
      </c>
      <c r="E254">
        <v>1138</v>
      </c>
      <c r="F254">
        <f t="shared" si="16"/>
        <v>154.35</v>
      </c>
      <c r="G254">
        <f t="shared" si="13"/>
        <v>123.48</v>
      </c>
      <c r="H254">
        <f t="shared" si="14"/>
        <v>123.48</v>
      </c>
      <c r="J254" s="2">
        <v>251</v>
      </c>
      <c r="K254" s="3">
        <v>124.56</v>
      </c>
      <c r="L254" s="3">
        <v>122.94000000000001</v>
      </c>
      <c r="M254" s="6">
        <f t="shared" si="15"/>
        <v>-1.3005780346820761E-2</v>
      </c>
    </row>
    <row r="255" spans="1:13">
      <c r="A255" t="s">
        <v>8</v>
      </c>
      <c r="B255">
        <v>290</v>
      </c>
      <c r="C255">
        <v>253</v>
      </c>
      <c r="D255">
        <v>2055</v>
      </c>
      <c r="E255">
        <v>1139</v>
      </c>
      <c r="F255">
        <f t="shared" si="16"/>
        <v>154.125</v>
      </c>
      <c r="G255">
        <f t="shared" si="13"/>
        <v>123.30000000000001</v>
      </c>
      <c r="H255">
        <f t="shared" si="14"/>
        <v>123.30000000000001</v>
      </c>
      <c r="J255" s="2">
        <v>252</v>
      </c>
      <c r="K255" s="3">
        <v>124.38</v>
      </c>
      <c r="L255" s="3">
        <v>123.48</v>
      </c>
      <c r="M255" s="6">
        <f t="shared" si="15"/>
        <v>-7.2358900144716687E-3</v>
      </c>
    </row>
    <row r="256" spans="1:13">
      <c r="A256" t="s">
        <v>8</v>
      </c>
      <c r="B256">
        <v>290</v>
      </c>
      <c r="C256">
        <v>254</v>
      </c>
      <c r="D256">
        <v>2049</v>
      </c>
      <c r="E256">
        <v>1138</v>
      </c>
      <c r="F256">
        <f t="shared" si="16"/>
        <v>153.67500000000001</v>
      </c>
      <c r="G256">
        <f t="shared" si="13"/>
        <v>122.94000000000001</v>
      </c>
      <c r="H256">
        <f t="shared" si="14"/>
        <v>122.94000000000001</v>
      </c>
      <c r="J256" s="2">
        <v>253</v>
      </c>
      <c r="K256" s="3">
        <v>124.5</v>
      </c>
      <c r="L256" s="3">
        <v>123.30000000000001</v>
      </c>
      <c r="M256" s="6">
        <f t="shared" si="15"/>
        <v>-9.6385542168673233E-3</v>
      </c>
    </row>
    <row r="257" spans="1:13">
      <c r="A257" t="s">
        <v>8</v>
      </c>
      <c r="B257">
        <v>290</v>
      </c>
      <c r="C257">
        <v>255</v>
      </c>
      <c r="D257">
        <v>2049</v>
      </c>
      <c r="E257">
        <v>1138</v>
      </c>
      <c r="F257">
        <f t="shared" si="16"/>
        <v>153.67500000000001</v>
      </c>
      <c r="G257">
        <f t="shared" si="13"/>
        <v>122.94000000000001</v>
      </c>
      <c r="H257">
        <f t="shared" si="14"/>
        <v>122.94000000000001</v>
      </c>
      <c r="J257" s="2">
        <v>254</v>
      </c>
      <c r="K257" s="3">
        <v>124.62</v>
      </c>
      <c r="L257" s="3">
        <v>122.94000000000001</v>
      </c>
      <c r="M257" s="6">
        <f t="shared" si="15"/>
        <v>-1.3480982185844925E-2</v>
      </c>
    </row>
    <row r="258" spans="1:13">
      <c r="A258" t="s">
        <v>8</v>
      </c>
      <c r="B258">
        <v>290</v>
      </c>
      <c r="C258">
        <v>256</v>
      </c>
      <c r="D258">
        <v>2046</v>
      </c>
      <c r="E258">
        <v>1139</v>
      </c>
      <c r="F258">
        <f t="shared" si="16"/>
        <v>153.44999999999999</v>
      </c>
      <c r="G258">
        <f t="shared" si="13"/>
        <v>122.75999999999999</v>
      </c>
      <c r="H258">
        <f t="shared" si="14"/>
        <v>122.75999999999999</v>
      </c>
      <c r="J258" s="2">
        <v>255</v>
      </c>
      <c r="K258" s="3">
        <v>124.5</v>
      </c>
      <c r="L258" s="3">
        <v>122.94000000000001</v>
      </c>
      <c r="M258" s="6">
        <f t="shared" si="15"/>
        <v>-1.2530120481927587E-2</v>
      </c>
    </row>
    <row r="259" spans="1:13">
      <c r="A259" t="s">
        <v>8</v>
      </c>
      <c r="B259">
        <v>290</v>
      </c>
      <c r="C259">
        <v>257</v>
      </c>
      <c r="D259">
        <v>2048</v>
      </c>
      <c r="E259">
        <v>1139</v>
      </c>
      <c r="F259">
        <f t="shared" si="16"/>
        <v>153.6</v>
      </c>
      <c r="G259">
        <f t="shared" ref="G259:G319" si="17">F259*0.8</f>
        <v>122.88</v>
      </c>
      <c r="H259">
        <f t="shared" ref="H259:H319" si="18">G259</f>
        <v>122.88</v>
      </c>
      <c r="J259" s="2">
        <v>256</v>
      </c>
      <c r="K259" s="3">
        <v>124.38</v>
      </c>
      <c r="L259" s="3">
        <v>122.75999999999999</v>
      </c>
      <c r="M259" s="6">
        <f t="shared" si="15"/>
        <v>-1.302460202604927E-2</v>
      </c>
    </row>
    <row r="260" spans="1:13">
      <c r="A260" t="s">
        <v>8</v>
      </c>
      <c r="B260">
        <v>290</v>
      </c>
      <c r="C260">
        <v>258</v>
      </c>
      <c r="D260">
        <v>2051</v>
      </c>
      <c r="E260">
        <v>1137</v>
      </c>
      <c r="F260">
        <f t="shared" si="16"/>
        <v>153.82499999999999</v>
      </c>
      <c r="G260">
        <f t="shared" si="17"/>
        <v>123.06</v>
      </c>
      <c r="H260">
        <f t="shared" si="18"/>
        <v>123.06</v>
      </c>
      <c r="J260" s="2">
        <v>257</v>
      </c>
      <c r="K260" s="3">
        <v>124.25999999999999</v>
      </c>
      <c r="L260" s="3">
        <v>122.88</v>
      </c>
      <c r="M260" s="6">
        <f t="shared" ref="M260:M292" si="19">(L260/K260)-1</f>
        <v>-1.1105746016417117E-2</v>
      </c>
    </row>
    <row r="261" spans="1:13">
      <c r="A261" t="s">
        <v>8</v>
      </c>
      <c r="B261">
        <v>290</v>
      </c>
      <c r="C261">
        <v>259</v>
      </c>
      <c r="D261">
        <v>2049</v>
      </c>
      <c r="E261">
        <v>1139</v>
      </c>
      <c r="F261">
        <f t="shared" si="16"/>
        <v>153.67500000000001</v>
      </c>
      <c r="G261">
        <f t="shared" si="17"/>
        <v>122.94000000000001</v>
      </c>
      <c r="H261">
        <f t="shared" si="18"/>
        <v>122.94000000000001</v>
      </c>
      <c r="J261" s="2">
        <v>258</v>
      </c>
      <c r="K261" s="3">
        <v>124.38</v>
      </c>
      <c r="L261" s="3">
        <v>123.06</v>
      </c>
      <c r="M261" s="6">
        <f t="shared" si="19"/>
        <v>-1.0612638687891862E-2</v>
      </c>
    </row>
    <row r="262" spans="1:13">
      <c r="A262" t="s">
        <v>8</v>
      </c>
      <c r="B262">
        <v>290</v>
      </c>
      <c r="C262">
        <v>260</v>
      </c>
      <c r="D262">
        <v>2047</v>
      </c>
      <c r="E262">
        <v>1139</v>
      </c>
      <c r="F262">
        <f t="shared" si="16"/>
        <v>153.52500000000001</v>
      </c>
      <c r="G262">
        <f t="shared" si="17"/>
        <v>122.82000000000001</v>
      </c>
      <c r="H262">
        <f t="shared" si="18"/>
        <v>122.82000000000001</v>
      </c>
      <c r="J262" s="2">
        <v>259</v>
      </c>
      <c r="K262" s="3">
        <v>124.44000000000001</v>
      </c>
      <c r="L262" s="3">
        <v>122.94000000000001</v>
      </c>
      <c r="M262" s="6">
        <f t="shared" si="19"/>
        <v>-1.2054001928640257E-2</v>
      </c>
    </row>
    <row r="263" spans="1:13">
      <c r="A263" t="s">
        <v>8</v>
      </c>
      <c r="B263">
        <v>290</v>
      </c>
      <c r="C263">
        <v>261</v>
      </c>
      <c r="D263">
        <v>2051</v>
      </c>
      <c r="E263">
        <v>1139</v>
      </c>
      <c r="F263">
        <f t="shared" si="16"/>
        <v>153.82499999999999</v>
      </c>
      <c r="G263">
        <f t="shared" si="17"/>
        <v>123.06</v>
      </c>
      <c r="H263">
        <f t="shared" si="18"/>
        <v>123.06</v>
      </c>
      <c r="J263" s="2">
        <v>260</v>
      </c>
      <c r="K263" s="3">
        <v>124.38</v>
      </c>
      <c r="L263" s="3">
        <v>122.82000000000001</v>
      </c>
      <c r="M263" s="6">
        <f t="shared" si="19"/>
        <v>-1.2542209358417655E-2</v>
      </c>
    </row>
    <row r="264" spans="1:13">
      <c r="A264" t="s">
        <v>8</v>
      </c>
      <c r="B264">
        <v>290</v>
      </c>
      <c r="C264">
        <v>262</v>
      </c>
      <c r="D264">
        <v>2048</v>
      </c>
      <c r="E264">
        <v>1138</v>
      </c>
      <c r="F264">
        <f t="shared" si="16"/>
        <v>153.6</v>
      </c>
      <c r="G264">
        <f t="shared" si="17"/>
        <v>122.88</v>
      </c>
      <c r="H264">
        <f t="shared" si="18"/>
        <v>122.88</v>
      </c>
      <c r="J264" s="2">
        <v>261</v>
      </c>
      <c r="K264" s="3">
        <v>124.2</v>
      </c>
      <c r="L264" s="3">
        <v>123.06</v>
      </c>
      <c r="M264" s="6">
        <f t="shared" si="19"/>
        <v>-9.1787439613526534E-3</v>
      </c>
    </row>
    <row r="265" spans="1:13">
      <c r="A265" t="s">
        <v>8</v>
      </c>
      <c r="B265">
        <v>290</v>
      </c>
      <c r="C265">
        <v>263</v>
      </c>
      <c r="D265">
        <v>2050</v>
      </c>
      <c r="E265">
        <v>1137</v>
      </c>
      <c r="F265">
        <f t="shared" si="16"/>
        <v>153.75</v>
      </c>
      <c r="G265">
        <f t="shared" si="17"/>
        <v>123</v>
      </c>
      <c r="H265">
        <f t="shared" si="18"/>
        <v>123</v>
      </c>
      <c r="J265" s="2">
        <v>262</v>
      </c>
      <c r="K265" s="3">
        <v>124.38</v>
      </c>
      <c r="L265" s="3">
        <v>122.88</v>
      </c>
      <c r="M265" s="6">
        <f t="shared" si="19"/>
        <v>-1.2059816690786263E-2</v>
      </c>
    </row>
    <row r="266" spans="1:13">
      <c r="A266" t="s">
        <v>8</v>
      </c>
      <c r="B266">
        <v>290</v>
      </c>
      <c r="C266">
        <v>264</v>
      </c>
      <c r="D266">
        <v>2057</v>
      </c>
      <c r="E266">
        <v>1136</v>
      </c>
      <c r="F266">
        <f t="shared" si="16"/>
        <v>154.27500000000001</v>
      </c>
      <c r="G266">
        <f t="shared" si="17"/>
        <v>123.42000000000002</v>
      </c>
      <c r="H266">
        <f t="shared" si="18"/>
        <v>123.42000000000002</v>
      </c>
      <c r="J266" s="2">
        <v>263</v>
      </c>
      <c r="K266" s="3">
        <v>124.32000000000001</v>
      </c>
      <c r="L266" s="3">
        <v>123</v>
      </c>
      <c r="M266" s="6">
        <f t="shared" si="19"/>
        <v>-1.0617760617760652E-2</v>
      </c>
    </row>
    <row r="267" spans="1:13">
      <c r="A267" t="s">
        <v>8</v>
      </c>
      <c r="B267">
        <v>290</v>
      </c>
      <c r="C267">
        <v>265</v>
      </c>
      <c r="D267">
        <v>2058</v>
      </c>
      <c r="E267">
        <v>1137</v>
      </c>
      <c r="F267">
        <f t="shared" si="16"/>
        <v>154.35</v>
      </c>
      <c r="G267">
        <f t="shared" si="17"/>
        <v>123.48</v>
      </c>
      <c r="H267">
        <f t="shared" si="18"/>
        <v>123.48</v>
      </c>
      <c r="J267" s="2">
        <v>264</v>
      </c>
      <c r="K267" s="3">
        <v>124.5</v>
      </c>
      <c r="L267" s="3">
        <v>123.42000000000002</v>
      </c>
      <c r="M267" s="6">
        <f t="shared" si="19"/>
        <v>-8.6746987951805687E-3</v>
      </c>
    </row>
    <row r="268" spans="1:13">
      <c r="A268" t="s">
        <v>8</v>
      </c>
      <c r="B268">
        <v>290</v>
      </c>
      <c r="C268">
        <v>266</v>
      </c>
      <c r="D268">
        <v>2056</v>
      </c>
      <c r="E268">
        <v>1137</v>
      </c>
      <c r="F268">
        <f t="shared" si="16"/>
        <v>154.19999999999999</v>
      </c>
      <c r="G268">
        <f t="shared" si="17"/>
        <v>123.36</v>
      </c>
      <c r="H268">
        <f t="shared" si="18"/>
        <v>123.36</v>
      </c>
      <c r="J268" s="2">
        <v>265</v>
      </c>
      <c r="K268" s="3">
        <v>124.38</v>
      </c>
      <c r="L268" s="3">
        <v>123.48</v>
      </c>
      <c r="M268" s="6">
        <f t="shared" si="19"/>
        <v>-7.2358900144716687E-3</v>
      </c>
    </row>
    <row r="269" spans="1:13">
      <c r="A269" t="s">
        <v>8</v>
      </c>
      <c r="B269">
        <v>290</v>
      </c>
      <c r="C269">
        <v>267</v>
      </c>
      <c r="D269">
        <v>2048</v>
      </c>
      <c r="E269">
        <v>1137</v>
      </c>
      <c r="F269">
        <f t="shared" si="16"/>
        <v>153.6</v>
      </c>
      <c r="G269">
        <f t="shared" si="17"/>
        <v>122.88</v>
      </c>
      <c r="H269">
        <f t="shared" si="18"/>
        <v>122.88</v>
      </c>
      <c r="J269" s="2">
        <v>266</v>
      </c>
      <c r="K269" s="3">
        <v>124.38</v>
      </c>
      <c r="L269" s="3">
        <v>123.36</v>
      </c>
      <c r="M269" s="6">
        <f t="shared" si="19"/>
        <v>-8.2006753497346763E-3</v>
      </c>
    </row>
    <row r="270" spans="1:13">
      <c r="A270" t="s">
        <v>8</v>
      </c>
      <c r="B270">
        <v>290</v>
      </c>
      <c r="C270">
        <v>268</v>
      </c>
      <c r="D270">
        <v>2056</v>
      </c>
      <c r="E270">
        <v>1138</v>
      </c>
      <c r="F270">
        <f t="shared" si="16"/>
        <v>154.19999999999999</v>
      </c>
      <c r="G270">
        <f t="shared" si="17"/>
        <v>123.36</v>
      </c>
      <c r="H270">
        <f t="shared" si="18"/>
        <v>123.36</v>
      </c>
      <c r="J270" s="2">
        <v>267</v>
      </c>
      <c r="K270" s="3">
        <v>124.25999999999999</v>
      </c>
      <c r="L270" s="3">
        <v>122.88</v>
      </c>
      <c r="M270" s="6">
        <f t="shared" si="19"/>
        <v>-1.1105746016417117E-2</v>
      </c>
    </row>
    <row r="271" spans="1:13">
      <c r="A271" t="s">
        <v>8</v>
      </c>
      <c r="B271">
        <v>290</v>
      </c>
      <c r="C271">
        <v>269</v>
      </c>
      <c r="D271">
        <v>2052</v>
      </c>
      <c r="E271">
        <v>1139</v>
      </c>
      <c r="F271">
        <f t="shared" si="16"/>
        <v>153.9</v>
      </c>
      <c r="G271">
        <f t="shared" si="17"/>
        <v>123.12</v>
      </c>
      <c r="H271">
        <f t="shared" si="18"/>
        <v>123.12</v>
      </c>
      <c r="J271" s="2">
        <v>268</v>
      </c>
      <c r="K271" s="3">
        <v>124.32000000000001</v>
      </c>
      <c r="L271" s="3">
        <v>123.36</v>
      </c>
      <c r="M271" s="6">
        <f t="shared" si="19"/>
        <v>-7.7220077220078176E-3</v>
      </c>
    </row>
    <row r="272" spans="1:13">
      <c r="A272" t="s">
        <v>8</v>
      </c>
      <c r="B272">
        <v>290</v>
      </c>
      <c r="C272">
        <v>270</v>
      </c>
      <c r="D272">
        <v>2056</v>
      </c>
      <c r="E272">
        <v>1138</v>
      </c>
      <c r="F272">
        <f t="shared" si="16"/>
        <v>154.19999999999999</v>
      </c>
      <c r="G272">
        <f t="shared" si="17"/>
        <v>123.36</v>
      </c>
      <c r="H272">
        <f t="shared" si="18"/>
        <v>123.36</v>
      </c>
      <c r="J272" s="2">
        <v>269</v>
      </c>
      <c r="K272" s="3">
        <v>124.44000000000001</v>
      </c>
      <c r="L272" s="3">
        <v>123.12</v>
      </c>
      <c r="M272" s="6">
        <f t="shared" si="19"/>
        <v>-1.0607521697203581E-2</v>
      </c>
    </row>
    <row r="273" spans="1:13">
      <c r="A273" t="s">
        <v>8</v>
      </c>
      <c r="B273">
        <v>290</v>
      </c>
      <c r="C273">
        <v>271</v>
      </c>
      <c r="D273">
        <v>2049</v>
      </c>
      <c r="E273">
        <v>1138</v>
      </c>
      <c r="F273">
        <f t="shared" si="16"/>
        <v>153.67500000000001</v>
      </c>
      <c r="G273">
        <f t="shared" si="17"/>
        <v>122.94000000000001</v>
      </c>
      <c r="H273">
        <f t="shared" si="18"/>
        <v>122.94000000000001</v>
      </c>
      <c r="J273" s="2">
        <v>270</v>
      </c>
      <c r="K273" s="3">
        <v>124.5</v>
      </c>
      <c r="L273" s="3">
        <v>123.36</v>
      </c>
      <c r="M273" s="6">
        <f t="shared" si="19"/>
        <v>-9.1566265060241125E-3</v>
      </c>
    </row>
    <row r="274" spans="1:13">
      <c r="A274" t="s">
        <v>8</v>
      </c>
      <c r="B274">
        <v>290</v>
      </c>
      <c r="C274">
        <v>272</v>
      </c>
      <c r="D274">
        <v>2045</v>
      </c>
      <c r="E274">
        <v>1138</v>
      </c>
      <c r="F274">
        <f t="shared" si="16"/>
        <v>153.375</v>
      </c>
      <c r="G274">
        <f t="shared" si="17"/>
        <v>122.7</v>
      </c>
      <c r="H274">
        <f t="shared" si="18"/>
        <v>122.7</v>
      </c>
      <c r="J274" s="2">
        <v>271</v>
      </c>
      <c r="K274" s="3">
        <v>124.32000000000001</v>
      </c>
      <c r="L274" s="3">
        <v>122.94000000000001</v>
      </c>
      <c r="M274" s="6">
        <f t="shared" si="19"/>
        <v>-1.1100386100386106E-2</v>
      </c>
    </row>
    <row r="275" spans="1:13">
      <c r="A275" t="s">
        <v>8</v>
      </c>
      <c r="B275">
        <v>290</v>
      </c>
      <c r="C275">
        <v>273</v>
      </c>
      <c r="D275">
        <v>2046</v>
      </c>
      <c r="E275">
        <v>1137</v>
      </c>
      <c r="F275">
        <f t="shared" si="16"/>
        <v>153.44999999999999</v>
      </c>
      <c r="G275">
        <f t="shared" si="17"/>
        <v>122.75999999999999</v>
      </c>
      <c r="H275">
        <f t="shared" si="18"/>
        <v>122.75999999999999</v>
      </c>
      <c r="J275" s="2">
        <v>272</v>
      </c>
      <c r="K275" s="3">
        <v>124.2</v>
      </c>
      <c r="L275" s="3">
        <v>122.7</v>
      </c>
      <c r="M275" s="6">
        <f t="shared" si="19"/>
        <v>-1.2077294685990392E-2</v>
      </c>
    </row>
    <row r="276" spans="1:13">
      <c r="A276" t="s">
        <v>8</v>
      </c>
      <c r="B276">
        <v>290</v>
      </c>
      <c r="C276">
        <v>274</v>
      </c>
      <c r="D276">
        <v>2055</v>
      </c>
      <c r="E276">
        <v>1138</v>
      </c>
      <c r="F276">
        <f t="shared" si="16"/>
        <v>154.125</v>
      </c>
      <c r="G276">
        <f t="shared" si="17"/>
        <v>123.30000000000001</v>
      </c>
      <c r="H276">
        <f t="shared" si="18"/>
        <v>123.30000000000001</v>
      </c>
      <c r="J276" s="2">
        <v>273</v>
      </c>
      <c r="K276" s="3">
        <v>124.25999999999999</v>
      </c>
      <c r="L276" s="3">
        <v>122.75999999999999</v>
      </c>
      <c r="M276" s="6">
        <f t="shared" si="19"/>
        <v>-1.2071463061323007E-2</v>
      </c>
    </row>
    <row r="277" spans="1:13">
      <c r="A277" t="s">
        <v>8</v>
      </c>
      <c r="B277">
        <v>290</v>
      </c>
      <c r="C277">
        <v>275</v>
      </c>
      <c r="D277">
        <v>2047</v>
      </c>
      <c r="E277">
        <v>1138</v>
      </c>
      <c r="F277">
        <f t="shared" si="16"/>
        <v>153.52500000000001</v>
      </c>
      <c r="G277">
        <f t="shared" si="17"/>
        <v>122.82000000000001</v>
      </c>
      <c r="H277">
        <f t="shared" si="18"/>
        <v>122.82000000000001</v>
      </c>
      <c r="J277" s="2">
        <v>274</v>
      </c>
      <c r="K277" s="3">
        <v>124.32000000000001</v>
      </c>
      <c r="L277" s="3">
        <v>123.30000000000001</v>
      </c>
      <c r="M277" s="6">
        <f t="shared" si="19"/>
        <v>-8.2046332046331605E-3</v>
      </c>
    </row>
    <row r="278" spans="1:13">
      <c r="A278" t="s">
        <v>8</v>
      </c>
      <c r="B278">
        <v>290</v>
      </c>
      <c r="C278">
        <v>276</v>
      </c>
      <c r="D278">
        <v>2056</v>
      </c>
      <c r="E278">
        <v>1138</v>
      </c>
      <c r="F278">
        <f t="shared" si="16"/>
        <v>154.19999999999999</v>
      </c>
      <c r="G278">
        <f t="shared" si="17"/>
        <v>123.36</v>
      </c>
      <c r="H278">
        <f t="shared" si="18"/>
        <v>123.36</v>
      </c>
      <c r="J278" s="2">
        <v>275</v>
      </c>
      <c r="K278" s="3">
        <v>124.32000000000001</v>
      </c>
      <c r="L278" s="3">
        <v>122.82000000000001</v>
      </c>
      <c r="M278" s="6">
        <f t="shared" si="19"/>
        <v>-1.2065637065637014E-2</v>
      </c>
    </row>
    <row r="279" spans="1:13">
      <c r="A279" t="s">
        <v>8</v>
      </c>
      <c r="B279">
        <v>290</v>
      </c>
      <c r="C279">
        <v>277</v>
      </c>
      <c r="D279">
        <v>2051</v>
      </c>
      <c r="E279">
        <v>1138</v>
      </c>
      <c r="F279">
        <f t="shared" si="16"/>
        <v>153.82499999999999</v>
      </c>
      <c r="G279">
        <f t="shared" si="17"/>
        <v>123.06</v>
      </c>
      <c r="H279">
        <f t="shared" si="18"/>
        <v>123.06</v>
      </c>
      <c r="J279" s="2">
        <v>276</v>
      </c>
      <c r="K279" s="3">
        <v>124.25999999999999</v>
      </c>
      <c r="L279" s="3">
        <v>123.36</v>
      </c>
      <c r="M279" s="6">
        <f t="shared" si="19"/>
        <v>-7.2428778367937818E-3</v>
      </c>
    </row>
    <row r="280" spans="1:13">
      <c r="A280" t="s">
        <v>8</v>
      </c>
      <c r="B280">
        <v>290</v>
      </c>
      <c r="C280">
        <v>278</v>
      </c>
      <c r="D280">
        <v>2048</v>
      </c>
      <c r="E280">
        <v>1139</v>
      </c>
      <c r="F280">
        <f t="shared" si="16"/>
        <v>153.6</v>
      </c>
      <c r="G280">
        <f t="shared" si="17"/>
        <v>122.88</v>
      </c>
      <c r="H280">
        <f t="shared" si="18"/>
        <v>122.88</v>
      </c>
      <c r="J280" s="2">
        <v>277</v>
      </c>
      <c r="K280" s="3">
        <v>124.25999999999999</v>
      </c>
      <c r="L280" s="3">
        <v>123.06</v>
      </c>
      <c r="M280" s="6">
        <f t="shared" si="19"/>
        <v>-9.6571704490583388E-3</v>
      </c>
    </row>
    <row r="281" spans="1:13">
      <c r="A281" t="s">
        <v>8</v>
      </c>
      <c r="B281">
        <v>290</v>
      </c>
      <c r="C281">
        <v>279</v>
      </c>
      <c r="D281">
        <v>2046</v>
      </c>
      <c r="E281">
        <v>1139</v>
      </c>
      <c r="F281">
        <f t="shared" si="16"/>
        <v>153.44999999999999</v>
      </c>
      <c r="G281">
        <f t="shared" si="17"/>
        <v>122.75999999999999</v>
      </c>
      <c r="H281">
        <f t="shared" si="18"/>
        <v>122.75999999999999</v>
      </c>
      <c r="J281" s="2">
        <v>278</v>
      </c>
      <c r="K281" s="3">
        <v>124.38</v>
      </c>
      <c r="L281" s="3">
        <v>122.88</v>
      </c>
      <c r="M281" s="6">
        <f t="shared" si="19"/>
        <v>-1.2059816690786263E-2</v>
      </c>
    </row>
    <row r="282" spans="1:13">
      <c r="A282" t="s">
        <v>8</v>
      </c>
      <c r="B282">
        <v>290</v>
      </c>
      <c r="C282">
        <v>280</v>
      </c>
      <c r="D282">
        <v>2052</v>
      </c>
      <c r="E282">
        <v>1139</v>
      </c>
      <c r="F282">
        <f t="shared" si="16"/>
        <v>153.9</v>
      </c>
      <c r="G282">
        <f t="shared" si="17"/>
        <v>123.12</v>
      </c>
      <c r="H282">
        <f t="shared" si="18"/>
        <v>123.12</v>
      </c>
      <c r="J282" s="2">
        <v>279</v>
      </c>
      <c r="K282" s="3">
        <v>124.38</v>
      </c>
      <c r="L282" s="3">
        <v>122.75999999999999</v>
      </c>
      <c r="M282" s="6">
        <f t="shared" si="19"/>
        <v>-1.302460202604927E-2</v>
      </c>
    </row>
    <row r="283" spans="1:13">
      <c r="A283" t="s">
        <v>8</v>
      </c>
      <c r="B283">
        <v>290</v>
      </c>
      <c r="C283">
        <v>281</v>
      </c>
      <c r="D283">
        <v>2048</v>
      </c>
      <c r="E283">
        <v>1139</v>
      </c>
      <c r="F283">
        <f t="shared" si="16"/>
        <v>153.6</v>
      </c>
      <c r="G283">
        <f t="shared" si="17"/>
        <v>122.88</v>
      </c>
      <c r="H283">
        <f t="shared" si="18"/>
        <v>122.88</v>
      </c>
      <c r="J283" s="2">
        <v>280</v>
      </c>
      <c r="K283" s="3">
        <v>124.56</v>
      </c>
      <c r="L283" s="3">
        <v>123.12</v>
      </c>
      <c r="M283" s="6">
        <f t="shared" si="19"/>
        <v>-1.1560693641618491E-2</v>
      </c>
    </row>
    <row r="284" spans="1:13">
      <c r="A284" t="s">
        <v>8</v>
      </c>
      <c r="B284">
        <v>290</v>
      </c>
      <c r="C284">
        <v>282</v>
      </c>
      <c r="D284">
        <v>2053</v>
      </c>
      <c r="E284">
        <v>1139</v>
      </c>
      <c r="F284">
        <f t="shared" si="16"/>
        <v>153.97499999999999</v>
      </c>
      <c r="G284">
        <f t="shared" si="17"/>
        <v>123.18</v>
      </c>
      <c r="H284">
        <f t="shared" si="18"/>
        <v>123.18</v>
      </c>
      <c r="J284" s="2">
        <v>281</v>
      </c>
      <c r="K284" s="3">
        <v>124.38</v>
      </c>
      <c r="L284" s="3">
        <v>122.88</v>
      </c>
      <c r="M284" s="6">
        <f t="shared" si="19"/>
        <v>-1.2059816690786263E-2</v>
      </c>
    </row>
    <row r="285" spans="1:13">
      <c r="A285" t="s">
        <v>8</v>
      </c>
      <c r="B285">
        <v>290</v>
      </c>
      <c r="C285">
        <v>283</v>
      </c>
      <c r="D285">
        <v>2049</v>
      </c>
      <c r="E285">
        <v>1138</v>
      </c>
      <c r="F285">
        <f t="shared" si="16"/>
        <v>153.67500000000001</v>
      </c>
      <c r="G285">
        <f t="shared" si="17"/>
        <v>122.94000000000001</v>
      </c>
      <c r="H285">
        <f t="shared" si="18"/>
        <v>122.94000000000001</v>
      </c>
      <c r="J285" s="2">
        <v>282</v>
      </c>
      <c r="K285" s="3">
        <v>124.25999999999999</v>
      </c>
      <c r="L285" s="3">
        <v>123.18</v>
      </c>
      <c r="M285" s="6">
        <f t="shared" si="19"/>
        <v>-8.6914534041524494E-3</v>
      </c>
    </row>
    <row r="286" spans="1:13">
      <c r="A286" t="s">
        <v>8</v>
      </c>
      <c r="B286">
        <v>290</v>
      </c>
      <c r="C286">
        <v>284</v>
      </c>
      <c r="D286">
        <v>2044</v>
      </c>
      <c r="E286">
        <v>1139</v>
      </c>
      <c r="F286">
        <f t="shared" si="16"/>
        <v>153.30000000000001</v>
      </c>
      <c r="G286">
        <f t="shared" si="17"/>
        <v>122.64000000000001</v>
      </c>
      <c r="H286">
        <f t="shared" si="18"/>
        <v>122.64000000000001</v>
      </c>
      <c r="J286" s="2">
        <v>283</v>
      </c>
      <c r="K286" s="3">
        <v>124.25999999999999</v>
      </c>
      <c r="L286" s="3">
        <v>122.94000000000001</v>
      </c>
      <c r="M286" s="6">
        <f t="shared" si="19"/>
        <v>-1.0622887493964117E-2</v>
      </c>
    </row>
    <row r="287" spans="1:13">
      <c r="A287" t="s">
        <v>8</v>
      </c>
      <c r="B287">
        <v>290</v>
      </c>
      <c r="C287">
        <v>285</v>
      </c>
      <c r="D287">
        <v>2045</v>
      </c>
      <c r="E287">
        <v>1140</v>
      </c>
      <c r="F287">
        <f t="shared" ref="F287:F347" si="20">(D287*0.75)/10</f>
        <v>153.375</v>
      </c>
      <c r="G287">
        <f t="shared" si="17"/>
        <v>122.7</v>
      </c>
      <c r="H287">
        <f t="shared" si="18"/>
        <v>122.7</v>
      </c>
      <c r="J287" s="2">
        <v>284</v>
      </c>
      <c r="K287" s="3">
        <v>124.14000000000001</v>
      </c>
      <c r="L287" s="3">
        <v>122.64000000000001</v>
      </c>
      <c r="M287" s="6">
        <f t="shared" si="19"/>
        <v>-1.2083131947800863E-2</v>
      </c>
    </row>
    <row r="288" spans="1:13">
      <c r="A288" t="s">
        <v>8</v>
      </c>
      <c r="B288">
        <v>290</v>
      </c>
      <c r="C288">
        <v>286</v>
      </c>
      <c r="D288">
        <v>2042</v>
      </c>
      <c r="E288">
        <v>1140</v>
      </c>
      <c r="F288">
        <f t="shared" si="20"/>
        <v>153.15</v>
      </c>
      <c r="G288">
        <f t="shared" si="17"/>
        <v>122.52000000000001</v>
      </c>
      <c r="H288">
        <f t="shared" si="18"/>
        <v>122.52000000000001</v>
      </c>
      <c r="J288" s="2">
        <v>285</v>
      </c>
      <c r="K288" s="3">
        <v>124.32000000000001</v>
      </c>
      <c r="L288" s="3">
        <v>122.7</v>
      </c>
      <c r="M288" s="6">
        <f t="shared" si="19"/>
        <v>-1.3030888030888033E-2</v>
      </c>
    </row>
    <row r="289" spans="1:13">
      <c r="A289" t="s">
        <v>8</v>
      </c>
      <c r="B289">
        <v>290</v>
      </c>
      <c r="C289">
        <v>287</v>
      </c>
      <c r="D289">
        <v>2041</v>
      </c>
      <c r="E289">
        <v>1138</v>
      </c>
      <c r="F289">
        <f t="shared" si="20"/>
        <v>153.07499999999999</v>
      </c>
      <c r="G289">
        <f t="shared" si="17"/>
        <v>122.46</v>
      </c>
      <c r="H289">
        <f t="shared" si="18"/>
        <v>122.46</v>
      </c>
      <c r="J289" s="2">
        <v>286</v>
      </c>
      <c r="K289" s="3">
        <v>124.38</v>
      </c>
      <c r="L289" s="3">
        <v>122.52000000000001</v>
      </c>
      <c r="M289" s="6">
        <f t="shared" si="19"/>
        <v>-1.4954172696574841E-2</v>
      </c>
    </row>
    <row r="290" spans="1:13">
      <c r="A290" t="s">
        <v>8</v>
      </c>
      <c r="B290">
        <v>290</v>
      </c>
      <c r="C290">
        <v>288</v>
      </c>
      <c r="D290">
        <v>1995</v>
      </c>
      <c r="E290">
        <v>1138</v>
      </c>
      <c r="F290">
        <f t="shared" si="20"/>
        <v>149.625</v>
      </c>
      <c r="G290">
        <f t="shared" si="17"/>
        <v>119.7</v>
      </c>
      <c r="H290">
        <f t="shared" si="18"/>
        <v>119.7</v>
      </c>
      <c r="J290" s="2">
        <v>287</v>
      </c>
      <c r="K290" s="3">
        <v>124.32000000000001</v>
      </c>
      <c r="L290" s="3">
        <v>122.46</v>
      </c>
      <c r="M290" s="6">
        <f t="shared" si="19"/>
        <v>-1.496138996139007E-2</v>
      </c>
    </row>
    <row r="291" spans="1:13">
      <c r="A291" t="s">
        <v>8</v>
      </c>
      <c r="B291">
        <v>290</v>
      </c>
      <c r="C291">
        <v>289</v>
      </c>
      <c r="D291">
        <v>1702</v>
      </c>
      <c r="E291">
        <v>1140</v>
      </c>
      <c r="F291">
        <f t="shared" si="20"/>
        <v>127.65</v>
      </c>
      <c r="G291">
        <f t="shared" si="17"/>
        <v>102.12</v>
      </c>
      <c r="H291">
        <f t="shared" si="18"/>
        <v>102.12</v>
      </c>
      <c r="J291" s="2">
        <v>288</v>
      </c>
      <c r="K291" s="3">
        <v>124.25999999999999</v>
      </c>
      <c r="L291" s="3">
        <v>119.7</v>
      </c>
      <c r="M291" s="6">
        <f t="shared" si="19"/>
        <v>-3.6697247706421909E-2</v>
      </c>
    </row>
    <row r="292" spans="1:13">
      <c r="A292" t="s">
        <v>9</v>
      </c>
      <c r="B292">
        <v>342</v>
      </c>
      <c r="C292">
        <v>0</v>
      </c>
      <c r="D292">
        <v>2079</v>
      </c>
      <c r="E292">
        <v>1123</v>
      </c>
      <c r="F292">
        <f t="shared" si="20"/>
        <v>155.92500000000001</v>
      </c>
      <c r="G292">
        <f t="shared" si="17"/>
        <v>124.74000000000001</v>
      </c>
      <c r="H292">
        <f t="shared" si="18"/>
        <v>124.74000000000001</v>
      </c>
      <c r="J292" s="2">
        <v>289</v>
      </c>
      <c r="K292" s="3">
        <v>124.25999999999999</v>
      </c>
      <c r="L292" s="3">
        <v>102.12</v>
      </c>
      <c r="M292" s="6">
        <f t="shared" si="19"/>
        <v>-0.17817479478512788</v>
      </c>
    </row>
    <row r="293" spans="1:13">
      <c r="A293" t="s">
        <v>9</v>
      </c>
      <c r="B293">
        <v>342</v>
      </c>
      <c r="C293">
        <v>1</v>
      </c>
      <c r="D293">
        <v>2078</v>
      </c>
      <c r="E293">
        <v>1123</v>
      </c>
      <c r="F293">
        <f t="shared" si="20"/>
        <v>155.85</v>
      </c>
      <c r="G293">
        <f t="shared" si="17"/>
        <v>124.68</v>
      </c>
      <c r="H293">
        <f t="shared" si="18"/>
        <v>124.68</v>
      </c>
      <c r="J293" s="2">
        <v>290</v>
      </c>
      <c r="K293" s="3">
        <v>124.32000000000001</v>
      </c>
      <c r="L293" s="3"/>
    </row>
    <row r="294" spans="1:13">
      <c r="A294" t="s">
        <v>9</v>
      </c>
      <c r="B294">
        <v>342</v>
      </c>
      <c r="C294">
        <v>2</v>
      </c>
      <c r="D294">
        <v>2076</v>
      </c>
      <c r="E294">
        <v>1123</v>
      </c>
      <c r="F294">
        <f t="shared" si="20"/>
        <v>155.69999999999999</v>
      </c>
      <c r="G294">
        <f t="shared" si="17"/>
        <v>124.56</v>
      </c>
      <c r="H294">
        <f t="shared" si="18"/>
        <v>124.56</v>
      </c>
      <c r="J294" s="2">
        <v>291</v>
      </c>
      <c r="K294" s="3">
        <v>124.32000000000001</v>
      </c>
      <c r="L294" s="3"/>
    </row>
    <row r="295" spans="1:13">
      <c r="A295" t="s">
        <v>9</v>
      </c>
      <c r="B295">
        <v>342</v>
      </c>
      <c r="C295">
        <v>3</v>
      </c>
      <c r="D295">
        <v>2076</v>
      </c>
      <c r="E295">
        <v>1123</v>
      </c>
      <c r="F295">
        <f t="shared" si="20"/>
        <v>155.69999999999999</v>
      </c>
      <c r="G295">
        <f t="shared" si="17"/>
        <v>124.56</v>
      </c>
      <c r="H295">
        <f t="shared" si="18"/>
        <v>124.56</v>
      </c>
      <c r="J295" s="2">
        <v>292</v>
      </c>
      <c r="K295" s="3">
        <v>124.25999999999999</v>
      </c>
      <c r="L295" s="3"/>
    </row>
    <row r="296" spans="1:13">
      <c r="A296" t="s">
        <v>9</v>
      </c>
      <c r="B296">
        <v>342</v>
      </c>
      <c r="C296">
        <v>4</v>
      </c>
      <c r="D296">
        <v>2075</v>
      </c>
      <c r="E296">
        <v>1123</v>
      </c>
      <c r="F296">
        <f t="shared" si="20"/>
        <v>155.625</v>
      </c>
      <c r="G296">
        <f t="shared" si="17"/>
        <v>124.5</v>
      </c>
      <c r="H296">
        <f t="shared" si="18"/>
        <v>124.5</v>
      </c>
      <c r="J296" s="2">
        <v>293</v>
      </c>
      <c r="K296" s="3">
        <v>124.25999999999999</v>
      </c>
      <c r="L296" s="3"/>
    </row>
    <row r="297" spans="1:13">
      <c r="A297" t="s">
        <v>9</v>
      </c>
      <c r="B297">
        <v>342</v>
      </c>
      <c r="C297">
        <v>5</v>
      </c>
      <c r="D297">
        <v>2074</v>
      </c>
      <c r="E297">
        <v>1122</v>
      </c>
      <c r="F297">
        <f t="shared" si="20"/>
        <v>155.55000000000001</v>
      </c>
      <c r="G297">
        <f t="shared" si="17"/>
        <v>124.44000000000001</v>
      </c>
      <c r="H297">
        <f t="shared" si="18"/>
        <v>124.44000000000001</v>
      </c>
      <c r="J297" s="2">
        <v>294</v>
      </c>
      <c r="K297" s="3">
        <v>124.32000000000001</v>
      </c>
      <c r="L297" s="3"/>
    </row>
    <row r="298" spans="1:13">
      <c r="A298" t="s">
        <v>9</v>
      </c>
      <c r="B298">
        <v>342</v>
      </c>
      <c r="C298">
        <v>6</v>
      </c>
      <c r="D298">
        <v>2076</v>
      </c>
      <c r="E298">
        <v>1123</v>
      </c>
      <c r="F298">
        <f t="shared" si="20"/>
        <v>155.69999999999999</v>
      </c>
      <c r="G298">
        <f t="shared" si="17"/>
        <v>124.56</v>
      </c>
      <c r="H298">
        <f t="shared" si="18"/>
        <v>124.56</v>
      </c>
      <c r="J298" s="2">
        <v>295</v>
      </c>
      <c r="K298" s="3">
        <v>124.56</v>
      </c>
      <c r="L298" s="3"/>
    </row>
    <row r="299" spans="1:13">
      <c r="A299" t="s">
        <v>9</v>
      </c>
      <c r="B299">
        <v>342</v>
      </c>
      <c r="C299">
        <v>7</v>
      </c>
      <c r="D299">
        <v>2076</v>
      </c>
      <c r="E299">
        <v>1123</v>
      </c>
      <c r="F299">
        <f t="shared" si="20"/>
        <v>155.69999999999999</v>
      </c>
      <c r="G299">
        <f t="shared" si="17"/>
        <v>124.56</v>
      </c>
      <c r="H299">
        <f t="shared" si="18"/>
        <v>124.56</v>
      </c>
      <c r="J299" s="2">
        <v>296</v>
      </c>
      <c r="K299" s="3">
        <v>124.32000000000001</v>
      </c>
      <c r="L299" s="3"/>
    </row>
    <row r="300" spans="1:13">
      <c r="A300" t="s">
        <v>9</v>
      </c>
      <c r="B300">
        <v>342</v>
      </c>
      <c r="C300">
        <v>8</v>
      </c>
      <c r="D300">
        <v>2076</v>
      </c>
      <c r="E300">
        <v>1122</v>
      </c>
      <c r="F300">
        <f t="shared" si="20"/>
        <v>155.69999999999999</v>
      </c>
      <c r="G300">
        <f t="shared" si="17"/>
        <v>124.56</v>
      </c>
      <c r="H300">
        <f t="shared" si="18"/>
        <v>124.56</v>
      </c>
      <c r="J300" s="2">
        <v>297</v>
      </c>
      <c r="K300" s="3">
        <v>124.44000000000001</v>
      </c>
      <c r="L300" s="3"/>
    </row>
    <row r="301" spans="1:13">
      <c r="A301" t="s">
        <v>9</v>
      </c>
      <c r="B301">
        <v>342</v>
      </c>
      <c r="C301">
        <v>9</v>
      </c>
      <c r="D301">
        <v>2075</v>
      </c>
      <c r="E301">
        <v>1121</v>
      </c>
      <c r="F301">
        <f t="shared" si="20"/>
        <v>155.625</v>
      </c>
      <c r="G301">
        <f t="shared" si="17"/>
        <v>124.5</v>
      </c>
      <c r="H301">
        <f t="shared" si="18"/>
        <v>124.5</v>
      </c>
      <c r="J301" s="2">
        <v>298</v>
      </c>
      <c r="K301" s="3">
        <v>124.5</v>
      </c>
      <c r="L301" s="3"/>
    </row>
    <row r="302" spans="1:13">
      <c r="A302" t="s">
        <v>9</v>
      </c>
      <c r="B302">
        <v>342</v>
      </c>
      <c r="C302">
        <v>10</v>
      </c>
      <c r="D302">
        <v>2074</v>
      </c>
      <c r="E302">
        <v>1121</v>
      </c>
      <c r="F302">
        <f t="shared" si="20"/>
        <v>155.55000000000001</v>
      </c>
      <c r="G302">
        <f t="shared" si="17"/>
        <v>124.44000000000001</v>
      </c>
      <c r="H302">
        <f t="shared" si="18"/>
        <v>124.44000000000001</v>
      </c>
      <c r="J302" s="2">
        <v>299</v>
      </c>
      <c r="K302" s="3">
        <v>124.44000000000001</v>
      </c>
      <c r="L302" s="3"/>
    </row>
    <row r="303" spans="1:13">
      <c r="A303" t="s">
        <v>9</v>
      </c>
      <c r="B303">
        <v>342</v>
      </c>
      <c r="C303">
        <v>11</v>
      </c>
      <c r="D303">
        <v>2076</v>
      </c>
      <c r="E303">
        <v>1123</v>
      </c>
      <c r="F303">
        <f t="shared" si="20"/>
        <v>155.69999999999999</v>
      </c>
      <c r="G303">
        <f t="shared" si="17"/>
        <v>124.56</v>
      </c>
      <c r="H303">
        <f t="shared" si="18"/>
        <v>124.56</v>
      </c>
      <c r="J303" s="2">
        <v>300</v>
      </c>
      <c r="K303" s="3">
        <v>124.44000000000001</v>
      </c>
      <c r="L303" s="3"/>
    </row>
    <row r="304" spans="1:13">
      <c r="A304" t="s">
        <v>9</v>
      </c>
      <c r="B304">
        <v>342</v>
      </c>
      <c r="C304">
        <v>12</v>
      </c>
      <c r="D304">
        <v>2075</v>
      </c>
      <c r="E304">
        <v>1123</v>
      </c>
      <c r="F304">
        <f t="shared" si="20"/>
        <v>155.625</v>
      </c>
      <c r="G304">
        <f t="shared" si="17"/>
        <v>124.5</v>
      </c>
      <c r="H304">
        <f t="shared" si="18"/>
        <v>124.5</v>
      </c>
      <c r="J304" s="2">
        <v>301</v>
      </c>
      <c r="K304" s="3">
        <v>124.38</v>
      </c>
      <c r="L304" s="3"/>
    </row>
    <row r="305" spans="1:12">
      <c r="A305" t="s">
        <v>9</v>
      </c>
      <c r="B305">
        <v>342</v>
      </c>
      <c r="C305">
        <v>13</v>
      </c>
      <c r="D305">
        <v>2077</v>
      </c>
      <c r="E305">
        <v>1122</v>
      </c>
      <c r="F305">
        <f t="shared" si="20"/>
        <v>155.77500000000001</v>
      </c>
      <c r="G305">
        <f t="shared" si="17"/>
        <v>124.62</v>
      </c>
      <c r="H305">
        <f t="shared" si="18"/>
        <v>124.62</v>
      </c>
      <c r="J305" s="2">
        <v>302</v>
      </c>
      <c r="K305" s="3">
        <v>124.32000000000001</v>
      </c>
      <c r="L305" s="3"/>
    </row>
    <row r="306" spans="1:12">
      <c r="A306" t="s">
        <v>9</v>
      </c>
      <c r="B306">
        <v>342</v>
      </c>
      <c r="C306">
        <v>14</v>
      </c>
      <c r="D306">
        <v>2075</v>
      </c>
      <c r="E306">
        <v>1122</v>
      </c>
      <c r="F306">
        <f t="shared" si="20"/>
        <v>155.625</v>
      </c>
      <c r="G306">
        <f t="shared" si="17"/>
        <v>124.5</v>
      </c>
      <c r="H306">
        <f t="shared" si="18"/>
        <v>124.5</v>
      </c>
      <c r="J306" s="2">
        <v>303</v>
      </c>
      <c r="K306" s="3">
        <v>124.5</v>
      </c>
      <c r="L306" s="3"/>
    </row>
    <row r="307" spans="1:12">
      <c r="A307" t="s">
        <v>9</v>
      </c>
      <c r="B307">
        <v>342</v>
      </c>
      <c r="C307">
        <v>15</v>
      </c>
      <c r="D307">
        <v>2074</v>
      </c>
      <c r="E307">
        <v>1123</v>
      </c>
      <c r="F307">
        <f t="shared" si="20"/>
        <v>155.55000000000001</v>
      </c>
      <c r="G307">
        <f t="shared" si="17"/>
        <v>124.44000000000001</v>
      </c>
      <c r="H307">
        <f t="shared" si="18"/>
        <v>124.44000000000001</v>
      </c>
      <c r="J307" s="2">
        <v>304</v>
      </c>
      <c r="K307" s="3">
        <v>124.44000000000001</v>
      </c>
      <c r="L307" s="3"/>
    </row>
    <row r="308" spans="1:12">
      <c r="A308" t="s">
        <v>9</v>
      </c>
      <c r="B308">
        <v>342</v>
      </c>
      <c r="C308">
        <v>16</v>
      </c>
      <c r="D308">
        <v>2076</v>
      </c>
      <c r="E308">
        <v>1123</v>
      </c>
      <c r="F308">
        <f t="shared" si="20"/>
        <v>155.69999999999999</v>
      </c>
      <c r="G308">
        <f t="shared" si="17"/>
        <v>124.56</v>
      </c>
      <c r="H308">
        <f t="shared" si="18"/>
        <v>124.56</v>
      </c>
      <c r="J308" s="2">
        <v>305</v>
      </c>
      <c r="K308" s="3">
        <v>124.44000000000001</v>
      </c>
      <c r="L308" s="3"/>
    </row>
    <row r="309" spans="1:12">
      <c r="A309" t="s">
        <v>9</v>
      </c>
      <c r="B309">
        <v>342</v>
      </c>
      <c r="C309">
        <v>17</v>
      </c>
      <c r="D309">
        <v>2074</v>
      </c>
      <c r="E309">
        <v>1122</v>
      </c>
      <c r="F309">
        <f t="shared" si="20"/>
        <v>155.55000000000001</v>
      </c>
      <c r="G309">
        <f t="shared" si="17"/>
        <v>124.44000000000001</v>
      </c>
      <c r="H309">
        <f t="shared" si="18"/>
        <v>124.44000000000001</v>
      </c>
      <c r="J309" s="2">
        <v>306</v>
      </c>
      <c r="K309" s="3">
        <v>124.32000000000001</v>
      </c>
      <c r="L309" s="3"/>
    </row>
    <row r="310" spans="1:12">
      <c r="A310" t="s">
        <v>9</v>
      </c>
      <c r="B310">
        <v>342</v>
      </c>
      <c r="C310">
        <v>18</v>
      </c>
      <c r="D310">
        <v>2075</v>
      </c>
      <c r="E310">
        <v>1123</v>
      </c>
      <c r="F310">
        <f t="shared" si="20"/>
        <v>155.625</v>
      </c>
      <c r="G310">
        <f t="shared" si="17"/>
        <v>124.5</v>
      </c>
      <c r="H310">
        <f t="shared" si="18"/>
        <v>124.5</v>
      </c>
      <c r="J310" s="2">
        <v>307</v>
      </c>
      <c r="K310" s="3">
        <v>124.32000000000001</v>
      </c>
      <c r="L310" s="3"/>
    </row>
    <row r="311" spans="1:12">
      <c r="A311" t="s">
        <v>9</v>
      </c>
      <c r="B311">
        <v>342</v>
      </c>
      <c r="C311">
        <v>19</v>
      </c>
      <c r="D311">
        <v>2076</v>
      </c>
      <c r="E311">
        <v>1123</v>
      </c>
      <c r="F311">
        <f t="shared" si="20"/>
        <v>155.69999999999999</v>
      </c>
      <c r="G311">
        <f t="shared" si="17"/>
        <v>124.56</v>
      </c>
      <c r="H311">
        <f t="shared" si="18"/>
        <v>124.56</v>
      </c>
      <c r="J311" s="2">
        <v>308</v>
      </c>
      <c r="K311" s="3">
        <v>124.32000000000001</v>
      </c>
      <c r="L311" s="3"/>
    </row>
    <row r="312" spans="1:12">
      <c r="A312" t="s">
        <v>9</v>
      </c>
      <c r="B312">
        <v>342</v>
      </c>
      <c r="C312">
        <v>20</v>
      </c>
      <c r="D312">
        <v>2076</v>
      </c>
      <c r="E312">
        <v>1122</v>
      </c>
      <c r="F312">
        <f t="shared" si="20"/>
        <v>155.69999999999999</v>
      </c>
      <c r="G312">
        <f t="shared" si="17"/>
        <v>124.56</v>
      </c>
      <c r="H312">
        <f t="shared" si="18"/>
        <v>124.56</v>
      </c>
      <c r="J312" s="2">
        <v>309</v>
      </c>
      <c r="K312" s="3">
        <v>124.56</v>
      </c>
      <c r="L312" s="3"/>
    </row>
    <row r="313" spans="1:12">
      <c r="A313" t="s">
        <v>9</v>
      </c>
      <c r="B313">
        <v>342</v>
      </c>
      <c r="C313">
        <v>21</v>
      </c>
      <c r="D313">
        <v>2075</v>
      </c>
      <c r="E313">
        <v>1122</v>
      </c>
      <c r="F313">
        <f t="shared" si="20"/>
        <v>155.625</v>
      </c>
      <c r="G313">
        <f t="shared" si="17"/>
        <v>124.5</v>
      </c>
      <c r="H313">
        <f t="shared" si="18"/>
        <v>124.5</v>
      </c>
      <c r="J313" s="2">
        <v>310</v>
      </c>
      <c r="K313" s="3">
        <v>124.32000000000001</v>
      </c>
      <c r="L313" s="3"/>
    </row>
    <row r="314" spans="1:12">
      <c r="A314" t="s">
        <v>9</v>
      </c>
      <c r="B314">
        <v>342</v>
      </c>
      <c r="C314">
        <v>22</v>
      </c>
      <c r="D314">
        <v>2073</v>
      </c>
      <c r="E314">
        <v>1123</v>
      </c>
      <c r="F314">
        <f t="shared" si="20"/>
        <v>155.47499999999999</v>
      </c>
      <c r="G314">
        <f t="shared" si="17"/>
        <v>124.38</v>
      </c>
      <c r="H314">
        <f t="shared" si="18"/>
        <v>124.38</v>
      </c>
      <c r="J314" s="2">
        <v>311</v>
      </c>
      <c r="K314" s="3">
        <v>124.2</v>
      </c>
      <c r="L314" s="3"/>
    </row>
    <row r="315" spans="1:12">
      <c r="A315" t="s">
        <v>9</v>
      </c>
      <c r="B315">
        <v>342</v>
      </c>
      <c r="C315">
        <v>23</v>
      </c>
      <c r="D315">
        <v>2074</v>
      </c>
      <c r="E315">
        <v>1122</v>
      </c>
      <c r="F315">
        <f t="shared" si="20"/>
        <v>155.55000000000001</v>
      </c>
      <c r="G315">
        <f t="shared" si="17"/>
        <v>124.44000000000001</v>
      </c>
      <c r="H315">
        <f t="shared" si="18"/>
        <v>124.44000000000001</v>
      </c>
      <c r="J315" s="2">
        <v>312</v>
      </c>
      <c r="K315" s="3">
        <v>124.32000000000001</v>
      </c>
      <c r="L315" s="3"/>
    </row>
    <row r="316" spans="1:12">
      <c r="A316" t="s">
        <v>9</v>
      </c>
      <c r="B316">
        <v>342</v>
      </c>
      <c r="C316">
        <v>24</v>
      </c>
      <c r="D316">
        <v>2073</v>
      </c>
      <c r="E316">
        <v>1122</v>
      </c>
      <c r="F316">
        <f t="shared" si="20"/>
        <v>155.47499999999999</v>
      </c>
      <c r="G316">
        <f t="shared" si="17"/>
        <v>124.38</v>
      </c>
      <c r="H316">
        <f t="shared" si="18"/>
        <v>124.38</v>
      </c>
      <c r="J316" s="2">
        <v>313</v>
      </c>
      <c r="K316" s="3">
        <v>124.38</v>
      </c>
      <c r="L316" s="3"/>
    </row>
    <row r="317" spans="1:12">
      <c r="A317" t="s">
        <v>9</v>
      </c>
      <c r="B317">
        <v>342</v>
      </c>
      <c r="C317">
        <v>25</v>
      </c>
      <c r="D317">
        <v>2074</v>
      </c>
      <c r="E317">
        <v>1123</v>
      </c>
      <c r="F317">
        <f t="shared" si="20"/>
        <v>155.55000000000001</v>
      </c>
      <c r="G317">
        <f t="shared" si="17"/>
        <v>124.44000000000001</v>
      </c>
      <c r="H317">
        <f t="shared" si="18"/>
        <v>124.44000000000001</v>
      </c>
      <c r="J317" s="2">
        <v>314</v>
      </c>
      <c r="K317" s="3">
        <v>124.38</v>
      </c>
      <c r="L317" s="3"/>
    </row>
    <row r="318" spans="1:12">
      <c r="A318" t="s">
        <v>9</v>
      </c>
      <c r="B318">
        <v>342</v>
      </c>
      <c r="C318">
        <v>26</v>
      </c>
      <c r="D318">
        <v>2076</v>
      </c>
      <c r="E318">
        <v>1123</v>
      </c>
      <c r="F318">
        <f t="shared" si="20"/>
        <v>155.69999999999999</v>
      </c>
      <c r="G318">
        <f t="shared" si="17"/>
        <v>124.56</v>
      </c>
      <c r="H318">
        <f t="shared" si="18"/>
        <v>124.56</v>
      </c>
      <c r="J318" s="2">
        <v>315</v>
      </c>
      <c r="K318" s="3">
        <v>124.32000000000001</v>
      </c>
      <c r="L318" s="3"/>
    </row>
    <row r="319" spans="1:12">
      <c r="A319" t="s">
        <v>9</v>
      </c>
      <c r="B319">
        <v>342</v>
      </c>
      <c r="C319">
        <v>27</v>
      </c>
      <c r="D319">
        <v>2074</v>
      </c>
      <c r="E319">
        <v>1122</v>
      </c>
      <c r="F319">
        <f t="shared" si="20"/>
        <v>155.55000000000001</v>
      </c>
      <c r="G319">
        <f t="shared" si="17"/>
        <v>124.44000000000001</v>
      </c>
      <c r="H319">
        <f t="shared" si="18"/>
        <v>124.44000000000001</v>
      </c>
      <c r="J319" s="2">
        <v>316</v>
      </c>
      <c r="K319" s="3">
        <v>124.38</v>
      </c>
      <c r="L319" s="3"/>
    </row>
    <row r="320" spans="1:12">
      <c r="A320" t="s">
        <v>9</v>
      </c>
      <c r="B320">
        <v>342</v>
      </c>
      <c r="C320">
        <v>28</v>
      </c>
      <c r="D320">
        <v>2076</v>
      </c>
      <c r="E320">
        <v>1122</v>
      </c>
      <c r="F320">
        <f t="shared" si="20"/>
        <v>155.69999999999999</v>
      </c>
      <c r="G320">
        <f t="shared" ref="G320:G383" si="21">F320*0.8</f>
        <v>124.56</v>
      </c>
      <c r="H320">
        <f t="shared" ref="H320:H383" si="22">G320</f>
        <v>124.56</v>
      </c>
      <c r="J320" s="2">
        <v>317</v>
      </c>
      <c r="K320" s="3">
        <v>124.44000000000001</v>
      </c>
      <c r="L320" s="3"/>
    </row>
    <row r="321" spans="1:12">
      <c r="A321" t="s">
        <v>9</v>
      </c>
      <c r="B321">
        <v>342</v>
      </c>
      <c r="C321">
        <v>29</v>
      </c>
      <c r="D321">
        <v>2077</v>
      </c>
      <c r="E321">
        <v>1122</v>
      </c>
      <c r="F321">
        <f t="shared" si="20"/>
        <v>155.77500000000001</v>
      </c>
      <c r="G321">
        <f t="shared" si="21"/>
        <v>124.62</v>
      </c>
      <c r="H321">
        <f t="shared" si="22"/>
        <v>124.62</v>
      </c>
      <c r="J321" s="2">
        <v>318</v>
      </c>
      <c r="K321" s="3">
        <v>124.44000000000001</v>
      </c>
      <c r="L321" s="3"/>
    </row>
    <row r="322" spans="1:12">
      <c r="A322" t="s">
        <v>9</v>
      </c>
      <c r="B322">
        <v>342</v>
      </c>
      <c r="C322">
        <v>30</v>
      </c>
      <c r="D322">
        <v>2077</v>
      </c>
      <c r="E322">
        <v>1123</v>
      </c>
      <c r="F322">
        <f t="shared" si="20"/>
        <v>155.77500000000001</v>
      </c>
      <c r="G322">
        <f t="shared" si="21"/>
        <v>124.62</v>
      </c>
      <c r="H322">
        <f t="shared" si="22"/>
        <v>124.62</v>
      </c>
      <c r="J322" s="2">
        <v>319</v>
      </c>
      <c r="K322" s="3">
        <v>124.38</v>
      </c>
      <c r="L322" s="3"/>
    </row>
    <row r="323" spans="1:12">
      <c r="A323" t="s">
        <v>9</v>
      </c>
      <c r="B323">
        <v>342</v>
      </c>
      <c r="C323">
        <v>31</v>
      </c>
      <c r="D323">
        <v>2073</v>
      </c>
      <c r="E323">
        <v>1122</v>
      </c>
      <c r="F323">
        <f t="shared" si="20"/>
        <v>155.47499999999999</v>
      </c>
      <c r="G323">
        <f t="shared" si="21"/>
        <v>124.38</v>
      </c>
      <c r="H323">
        <f t="shared" si="22"/>
        <v>124.38</v>
      </c>
      <c r="J323" s="2">
        <v>320</v>
      </c>
      <c r="K323" s="3">
        <v>124.32000000000001</v>
      </c>
      <c r="L323" s="3"/>
    </row>
    <row r="324" spans="1:12">
      <c r="A324" t="s">
        <v>9</v>
      </c>
      <c r="B324">
        <v>342</v>
      </c>
      <c r="C324">
        <v>32</v>
      </c>
      <c r="D324">
        <v>2076</v>
      </c>
      <c r="E324">
        <v>1122</v>
      </c>
      <c r="F324">
        <f t="shared" si="20"/>
        <v>155.69999999999999</v>
      </c>
      <c r="G324">
        <f t="shared" si="21"/>
        <v>124.56</v>
      </c>
      <c r="H324">
        <f t="shared" si="22"/>
        <v>124.56</v>
      </c>
      <c r="J324" s="2">
        <v>321</v>
      </c>
      <c r="K324" s="3">
        <v>124.38</v>
      </c>
      <c r="L324" s="3"/>
    </row>
    <row r="325" spans="1:12">
      <c r="A325" t="s">
        <v>9</v>
      </c>
      <c r="B325">
        <v>342</v>
      </c>
      <c r="C325">
        <v>33</v>
      </c>
      <c r="D325">
        <v>2074</v>
      </c>
      <c r="E325">
        <v>1121</v>
      </c>
      <c r="F325">
        <f t="shared" si="20"/>
        <v>155.55000000000001</v>
      </c>
      <c r="G325">
        <f t="shared" si="21"/>
        <v>124.44000000000001</v>
      </c>
      <c r="H325">
        <f t="shared" si="22"/>
        <v>124.44000000000001</v>
      </c>
      <c r="J325" s="2">
        <v>322</v>
      </c>
      <c r="K325" s="3">
        <v>124.5</v>
      </c>
      <c r="L325" s="3"/>
    </row>
    <row r="326" spans="1:12">
      <c r="A326" t="s">
        <v>9</v>
      </c>
      <c r="B326">
        <v>342</v>
      </c>
      <c r="C326">
        <v>34</v>
      </c>
      <c r="D326">
        <v>2076</v>
      </c>
      <c r="E326">
        <v>1120</v>
      </c>
      <c r="F326">
        <f t="shared" si="20"/>
        <v>155.69999999999999</v>
      </c>
      <c r="G326">
        <f t="shared" si="21"/>
        <v>124.56</v>
      </c>
      <c r="H326">
        <f t="shared" si="22"/>
        <v>124.56</v>
      </c>
      <c r="J326" s="2">
        <v>323</v>
      </c>
      <c r="K326" s="3">
        <v>124.5</v>
      </c>
      <c r="L326" s="3"/>
    </row>
    <row r="327" spans="1:12">
      <c r="A327" t="s">
        <v>9</v>
      </c>
      <c r="B327">
        <v>342</v>
      </c>
      <c r="C327">
        <v>35</v>
      </c>
      <c r="D327">
        <v>2076</v>
      </c>
      <c r="E327">
        <v>1128</v>
      </c>
      <c r="F327">
        <f t="shared" si="20"/>
        <v>155.69999999999999</v>
      </c>
      <c r="G327">
        <f t="shared" si="21"/>
        <v>124.56</v>
      </c>
      <c r="H327">
        <f t="shared" si="22"/>
        <v>124.56</v>
      </c>
      <c r="J327" s="2">
        <v>324</v>
      </c>
      <c r="K327" s="3">
        <v>124.38</v>
      </c>
      <c r="L327" s="3"/>
    </row>
    <row r="328" spans="1:12">
      <c r="A328" t="s">
        <v>9</v>
      </c>
      <c r="B328">
        <v>342</v>
      </c>
      <c r="C328">
        <v>36</v>
      </c>
      <c r="D328">
        <v>2076</v>
      </c>
      <c r="E328">
        <v>1127</v>
      </c>
      <c r="F328">
        <f t="shared" si="20"/>
        <v>155.69999999999999</v>
      </c>
      <c r="G328">
        <f t="shared" si="21"/>
        <v>124.56</v>
      </c>
      <c r="H328">
        <f t="shared" si="22"/>
        <v>124.56</v>
      </c>
      <c r="J328" s="2">
        <v>325</v>
      </c>
      <c r="K328" s="3">
        <v>124.25999999999999</v>
      </c>
      <c r="L328" s="3"/>
    </row>
    <row r="329" spans="1:12">
      <c r="A329" t="s">
        <v>9</v>
      </c>
      <c r="B329">
        <v>342</v>
      </c>
      <c r="C329">
        <v>37</v>
      </c>
      <c r="D329">
        <v>2074</v>
      </c>
      <c r="E329">
        <v>1125</v>
      </c>
      <c r="F329">
        <f t="shared" si="20"/>
        <v>155.55000000000001</v>
      </c>
      <c r="G329">
        <f t="shared" si="21"/>
        <v>124.44000000000001</v>
      </c>
      <c r="H329">
        <f t="shared" si="22"/>
        <v>124.44000000000001</v>
      </c>
      <c r="J329" s="2">
        <v>326</v>
      </c>
      <c r="K329" s="3">
        <v>124.38</v>
      </c>
      <c r="L329" s="3"/>
    </row>
    <row r="330" spans="1:12">
      <c r="A330" t="s">
        <v>9</v>
      </c>
      <c r="B330">
        <v>342</v>
      </c>
      <c r="C330">
        <v>38</v>
      </c>
      <c r="D330">
        <v>2076</v>
      </c>
      <c r="E330">
        <v>1126</v>
      </c>
      <c r="F330">
        <f t="shared" si="20"/>
        <v>155.69999999999999</v>
      </c>
      <c r="G330">
        <f t="shared" si="21"/>
        <v>124.56</v>
      </c>
      <c r="H330">
        <f t="shared" si="22"/>
        <v>124.56</v>
      </c>
      <c r="J330" s="2">
        <v>327</v>
      </c>
      <c r="K330" s="3">
        <v>124.56</v>
      </c>
      <c r="L330" s="3"/>
    </row>
    <row r="331" spans="1:12">
      <c r="A331" t="s">
        <v>9</v>
      </c>
      <c r="B331">
        <v>342</v>
      </c>
      <c r="C331">
        <v>39</v>
      </c>
      <c r="D331">
        <v>2077</v>
      </c>
      <c r="E331">
        <v>1126</v>
      </c>
      <c r="F331">
        <f t="shared" si="20"/>
        <v>155.77500000000001</v>
      </c>
      <c r="G331">
        <f t="shared" si="21"/>
        <v>124.62</v>
      </c>
      <c r="H331">
        <f t="shared" si="22"/>
        <v>124.62</v>
      </c>
      <c r="J331" s="2">
        <v>328</v>
      </c>
      <c r="K331" s="3">
        <v>124.32000000000001</v>
      </c>
      <c r="L331" s="3"/>
    </row>
    <row r="332" spans="1:12">
      <c r="A332" t="s">
        <v>9</v>
      </c>
      <c r="B332">
        <v>342</v>
      </c>
      <c r="C332">
        <v>40</v>
      </c>
      <c r="D332">
        <v>2076</v>
      </c>
      <c r="E332">
        <v>1126</v>
      </c>
      <c r="F332">
        <f t="shared" si="20"/>
        <v>155.69999999999999</v>
      </c>
      <c r="G332">
        <f t="shared" si="21"/>
        <v>124.56</v>
      </c>
      <c r="H332">
        <f t="shared" si="22"/>
        <v>124.56</v>
      </c>
      <c r="J332" s="2">
        <v>329</v>
      </c>
      <c r="K332" s="3">
        <v>124.44000000000001</v>
      </c>
      <c r="L332" s="3"/>
    </row>
    <row r="333" spans="1:12">
      <c r="A333" t="s">
        <v>9</v>
      </c>
      <c r="B333">
        <v>342</v>
      </c>
      <c r="C333">
        <v>41</v>
      </c>
      <c r="D333">
        <v>2074</v>
      </c>
      <c r="E333">
        <v>1125</v>
      </c>
      <c r="F333">
        <f t="shared" si="20"/>
        <v>155.55000000000001</v>
      </c>
      <c r="G333">
        <f t="shared" si="21"/>
        <v>124.44000000000001</v>
      </c>
      <c r="H333">
        <f t="shared" si="22"/>
        <v>124.44000000000001</v>
      </c>
      <c r="J333" s="2">
        <v>330</v>
      </c>
      <c r="K333" s="3">
        <v>124.62</v>
      </c>
      <c r="L333" s="3"/>
    </row>
    <row r="334" spans="1:12">
      <c r="A334" t="s">
        <v>9</v>
      </c>
      <c r="B334">
        <v>342</v>
      </c>
      <c r="C334">
        <v>42</v>
      </c>
      <c r="D334">
        <v>2073</v>
      </c>
      <c r="E334">
        <v>1124</v>
      </c>
      <c r="F334">
        <f t="shared" si="20"/>
        <v>155.47499999999999</v>
      </c>
      <c r="G334">
        <f t="shared" si="21"/>
        <v>124.38</v>
      </c>
      <c r="H334">
        <f t="shared" si="22"/>
        <v>124.38</v>
      </c>
      <c r="J334" s="2">
        <v>331</v>
      </c>
      <c r="K334" s="3">
        <v>124.44000000000001</v>
      </c>
      <c r="L334" s="3"/>
    </row>
    <row r="335" spans="1:12">
      <c r="A335" t="s">
        <v>9</v>
      </c>
      <c r="B335">
        <v>342</v>
      </c>
      <c r="C335">
        <v>43</v>
      </c>
      <c r="D335">
        <v>2075</v>
      </c>
      <c r="E335">
        <v>1124</v>
      </c>
      <c r="F335">
        <f t="shared" si="20"/>
        <v>155.625</v>
      </c>
      <c r="G335">
        <f t="shared" si="21"/>
        <v>124.5</v>
      </c>
      <c r="H335">
        <f t="shared" si="22"/>
        <v>124.5</v>
      </c>
      <c r="J335" s="2">
        <v>332</v>
      </c>
      <c r="K335" s="3">
        <v>124.44000000000001</v>
      </c>
      <c r="L335" s="3"/>
    </row>
    <row r="336" spans="1:12">
      <c r="A336" t="s">
        <v>9</v>
      </c>
      <c r="B336">
        <v>342</v>
      </c>
      <c r="C336">
        <v>44</v>
      </c>
      <c r="D336">
        <v>2075</v>
      </c>
      <c r="E336">
        <v>1125</v>
      </c>
      <c r="F336">
        <f t="shared" si="20"/>
        <v>155.625</v>
      </c>
      <c r="G336">
        <f t="shared" si="21"/>
        <v>124.5</v>
      </c>
      <c r="H336">
        <f t="shared" si="22"/>
        <v>124.5</v>
      </c>
      <c r="J336" s="2">
        <v>333</v>
      </c>
      <c r="K336" s="3">
        <v>124.44000000000001</v>
      </c>
      <c r="L336" s="3"/>
    </row>
    <row r="337" spans="1:12">
      <c r="A337" t="s">
        <v>9</v>
      </c>
      <c r="B337">
        <v>342</v>
      </c>
      <c r="C337">
        <v>45</v>
      </c>
      <c r="D337">
        <v>2074</v>
      </c>
      <c r="E337">
        <v>1126</v>
      </c>
      <c r="F337">
        <f t="shared" si="20"/>
        <v>155.55000000000001</v>
      </c>
      <c r="G337">
        <f t="shared" si="21"/>
        <v>124.44000000000001</v>
      </c>
      <c r="H337">
        <f t="shared" si="22"/>
        <v>124.44000000000001</v>
      </c>
      <c r="J337" s="2">
        <v>334</v>
      </c>
      <c r="K337" s="3">
        <v>124.44000000000001</v>
      </c>
      <c r="L337" s="3"/>
    </row>
    <row r="338" spans="1:12">
      <c r="A338" t="s">
        <v>9</v>
      </c>
      <c r="B338">
        <v>342</v>
      </c>
      <c r="C338">
        <v>46</v>
      </c>
      <c r="D338">
        <v>2079</v>
      </c>
      <c r="E338">
        <v>1125</v>
      </c>
      <c r="F338">
        <f t="shared" si="20"/>
        <v>155.92500000000001</v>
      </c>
      <c r="G338">
        <f t="shared" si="21"/>
        <v>124.74000000000001</v>
      </c>
      <c r="H338">
        <f t="shared" si="22"/>
        <v>124.74000000000001</v>
      </c>
      <c r="J338" s="2">
        <v>335</v>
      </c>
      <c r="K338" s="3">
        <v>124.44000000000001</v>
      </c>
      <c r="L338" s="3"/>
    </row>
    <row r="339" spans="1:12">
      <c r="A339" t="s">
        <v>9</v>
      </c>
      <c r="B339">
        <v>342</v>
      </c>
      <c r="C339">
        <v>47</v>
      </c>
      <c r="D339">
        <v>2079</v>
      </c>
      <c r="E339">
        <v>1125</v>
      </c>
      <c r="F339">
        <f t="shared" si="20"/>
        <v>155.92500000000001</v>
      </c>
      <c r="G339">
        <f t="shared" si="21"/>
        <v>124.74000000000001</v>
      </c>
      <c r="H339">
        <f t="shared" si="22"/>
        <v>124.74000000000001</v>
      </c>
      <c r="J339" s="2">
        <v>336</v>
      </c>
      <c r="K339" s="3">
        <v>124.32000000000001</v>
      </c>
      <c r="L339" s="3"/>
    </row>
    <row r="340" spans="1:12">
      <c r="A340" t="s">
        <v>9</v>
      </c>
      <c r="B340">
        <v>342</v>
      </c>
      <c r="C340">
        <v>48</v>
      </c>
      <c r="D340">
        <v>2082</v>
      </c>
      <c r="E340">
        <v>1125</v>
      </c>
      <c r="F340">
        <f t="shared" si="20"/>
        <v>156.15</v>
      </c>
      <c r="G340">
        <f t="shared" si="21"/>
        <v>124.92000000000002</v>
      </c>
      <c r="H340">
        <f t="shared" si="22"/>
        <v>124.92000000000002</v>
      </c>
      <c r="J340" s="2">
        <v>337</v>
      </c>
      <c r="K340" s="3">
        <v>124.14000000000001</v>
      </c>
      <c r="L340" s="3"/>
    </row>
    <row r="341" spans="1:12">
      <c r="A341" t="s">
        <v>9</v>
      </c>
      <c r="B341">
        <v>342</v>
      </c>
      <c r="C341">
        <v>49</v>
      </c>
      <c r="D341">
        <v>2080</v>
      </c>
      <c r="E341">
        <v>1125</v>
      </c>
      <c r="F341">
        <f t="shared" si="20"/>
        <v>156</v>
      </c>
      <c r="G341">
        <f t="shared" si="21"/>
        <v>124.80000000000001</v>
      </c>
      <c r="H341">
        <f t="shared" si="22"/>
        <v>124.80000000000001</v>
      </c>
      <c r="J341" s="2">
        <v>338</v>
      </c>
      <c r="K341" s="3">
        <v>124.2</v>
      </c>
      <c r="L341" s="3"/>
    </row>
    <row r="342" spans="1:12">
      <c r="A342" t="s">
        <v>9</v>
      </c>
      <c r="B342">
        <v>342</v>
      </c>
      <c r="C342">
        <v>50</v>
      </c>
      <c r="D342">
        <v>2079</v>
      </c>
      <c r="E342">
        <v>1124</v>
      </c>
      <c r="F342">
        <f t="shared" si="20"/>
        <v>155.92500000000001</v>
      </c>
      <c r="G342">
        <f t="shared" si="21"/>
        <v>124.74000000000001</v>
      </c>
      <c r="H342">
        <f t="shared" si="22"/>
        <v>124.74000000000001</v>
      </c>
      <c r="J342" s="2">
        <v>339</v>
      </c>
      <c r="K342" s="3">
        <v>129.9</v>
      </c>
      <c r="L342" s="3"/>
    </row>
    <row r="343" spans="1:12">
      <c r="A343" t="s">
        <v>9</v>
      </c>
      <c r="B343">
        <v>342</v>
      </c>
      <c r="C343">
        <v>51</v>
      </c>
      <c r="D343">
        <v>2081</v>
      </c>
      <c r="E343">
        <v>1126</v>
      </c>
      <c r="F343">
        <f t="shared" si="20"/>
        <v>156.07499999999999</v>
      </c>
      <c r="G343">
        <f t="shared" si="21"/>
        <v>124.86</v>
      </c>
      <c r="H343">
        <f t="shared" si="22"/>
        <v>124.86</v>
      </c>
      <c r="J343" s="2">
        <v>340</v>
      </c>
      <c r="K343" s="3">
        <v>125.52000000000001</v>
      </c>
      <c r="L343" s="3"/>
    </row>
    <row r="344" spans="1:12">
      <c r="A344" t="s">
        <v>9</v>
      </c>
      <c r="B344">
        <v>342</v>
      </c>
      <c r="C344">
        <v>52</v>
      </c>
      <c r="D344">
        <v>2081</v>
      </c>
      <c r="E344">
        <v>1125</v>
      </c>
      <c r="F344">
        <f t="shared" si="20"/>
        <v>156.07499999999999</v>
      </c>
      <c r="G344">
        <f t="shared" si="21"/>
        <v>124.86</v>
      </c>
      <c r="H344">
        <f t="shared" si="22"/>
        <v>124.86</v>
      </c>
      <c r="J344" s="2">
        <v>341</v>
      </c>
      <c r="K344" s="3">
        <v>129</v>
      </c>
      <c r="L344" s="3"/>
    </row>
    <row r="345" spans="1:12">
      <c r="A345" t="s">
        <v>9</v>
      </c>
      <c r="B345">
        <v>342</v>
      </c>
      <c r="C345">
        <v>53</v>
      </c>
      <c r="D345">
        <v>2080</v>
      </c>
      <c r="E345">
        <v>1125</v>
      </c>
      <c r="F345">
        <f t="shared" si="20"/>
        <v>156</v>
      </c>
      <c r="G345">
        <f t="shared" si="21"/>
        <v>124.80000000000001</v>
      </c>
      <c r="H345">
        <f t="shared" si="22"/>
        <v>124.80000000000001</v>
      </c>
      <c r="J345" s="2" t="s">
        <v>20</v>
      </c>
      <c r="K345" s="3">
        <v>42578.039999999972</v>
      </c>
      <c r="L345" s="3">
        <v>35558.783999999992</v>
      </c>
    </row>
    <row r="346" spans="1:12">
      <c r="A346" t="s">
        <v>9</v>
      </c>
      <c r="B346">
        <v>342</v>
      </c>
      <c r="C346">
        <v>54</v>
      </c>
      <c r="D346">
        <v>2080</v>
      </c>
      <c r="E346">
        <v>1125</v>
      </c>
      <c r="F346">
        <f t="shared" si="20"/>
        <v>156</v>
      </c>
      <c r="G346">
        <f t="shared" si="21"/>
        <v>124.80000000000001</v>
      </c>
      <c r="H346">
        <f t="shared" si="22"/>
        <v>124.80000000000001</v>
      </c>
    </row>
    <row r="347" spans="1:12">
      <c r="A347" t="s">
        <v>9</v>
      </c>
      <c r="B347">
        <v>342</v>
      </c>
      <c r="C347">
        <v>55</v>
      </c>
      <c r="D347">
        <v>2079</v>
      </c>
      <c r="E347">
        <v>1125</v>
      </c>
      <c r="F347">
        <f t="shared" si="20"/>
        <v>155.92500000000001</v>
      </c>
      <c r="G347">
        <f t="shared" si="21"/>
        <v>124.74000000000001</v>
      </c>
      <c r="H347">
        <f t="shared" si="22"/>
        <v>124.74000000000001</v>
      </c>
    </row>
    <row r="348" spans="1:12">
      <c r="A348" t="s">
        <v>9</v>
      </c>
      <c r="B348">
        <v>342</v>
      </c>
      <c r="C348">
        <v>56</v>
      </c>
      <c r="D348">
        <v>2080</v>
      </c>
      <c r="E348">
        <v>1126</v>
      </c>
      <c r="F348">
        <f t="shared" ref="F348:F411" si="23">(D348*0.75)/10</f>
        <v>156</v>
      </c>
      <c r="G348">
        <f t="shared" si="21"/>
        <v>124.80000000000001</v>
      </c>
      <c r="H348">
        <f t="shared" si="22"/>
        <v>124.80000000000001</v>
      </c>
    </row>
    <row r="349" spans="1:12">
      <c r="A349" t="s">
        <v>9</v>
      </c>
      <c r="B349">
        <v>342</v>
      </c>
      <c r="C349">
        <v>57</v>
      </c>
      <c r="D349">
        <v>2081</v>
      </c>
      <c r="E349">
        <v>1125</v>
      </c>
      <c r="F349">
        <f t="shared" si="23"/>
        <v>156.07499999999999</v>
      </c>
      <c r="G349">
        <f t="shared" si="21"/>
        <v>124.86</v>
      </c>
      <c r="H349">
        <f t="shared" si="22"/>
        <v>124.86</v>
      </c>
    </row>
    <row r="350" spans="1:12">
      <c r="A350" t="s">
        <v>9</v>
      </c>
      <c r="B350">
        <v>342</v>
      </c>
      <c r="C350">
        <v>58</v>
      </c>
      <c r="D350">
        <v>2082</v>
      </c>
      <c r="E350">
        <v>1126</v>
      </c>
      <c r="F350">
        <f t="shared" si="23"/>
        <v>156.15</v>
      </c>
      <c r="G350">
        <f t="shared" si="21"/>
        <v>124.92000000000002</v>
      </c>
      <c r="H350">
        <f t="shared" si="22"/>
        <v>124.92000000000002</v>
      </c>
    </row>
    <row r="351" spans="1:12">
      <c r="A351" t="s">
        <v>9</v>
      </c>
      <c r="B351">
        <v>342</v>
      </c>
      <c r="C351">
        <v>59</v>
      </c>
      <c r="D351">
        <v>2079</v>
      </c>
      <c r="E351">
        <v>1125</v>
      </c>
      <c r="F351">
        <f t="shared" si="23"/>
        <v>155.92500000000001</v>
      </c>
      <c r="G351">
        <f t="shared" si="21"/>
        <v>124.74000000000001</v>
      </c>
      <c r="H351">
        <f t="shared" si="22"/>
        <v>124.74000000000001</v>
      </c>
    </row>
    <row r="352" spans="1:12">
      <c r="A352" t="s">
        <v>9</v>
      </c>
      <c r="B352">
        <v>342</v>
      </c>
      <c r="C352">
        <v>60</v>
      </c>
      <c r="D352">
        <v>2079</v>
      </c>
      <c r="E352">
        <v>1126</v>
      </c>
      <c r="F352">
        <f t="shared" si="23"/>
        <v>155.92500000000001</v>
      </c>
      <c r="G352">
        <f t="shared" si="21"/>
        <v>124.74000000000001</v>
      </c>
      <c r="H352">
        <f t="shared" si="22"/>
        <v>124.74000000000001</v>
      </c>
    </row>
    <row r="353" spans="1:8">
      <c r="A353" t="s">
        <v>9</v>
      </c>
      <c r="B353">
        <v>342</v>
      </c>
      <c r="C353">
        <v>61</v>
      </c>
      <c r="D353">
        <v>2078</v>
      </c>
      <c r="E353">
        <v>1125</v>
      </c>
      <c r="F353">
        <f t="shared" si="23"/>
        <v>155.85</v>
      </c>
      <c r="G353">
        <f t="shared" si="21"/>
        <v>124.68</v>
      </c>
      <c r="H353">
        <f t="shared" si="22"/>
        <v>124.68</v>
      </c>
    </row>
    <row r="354" spans="1:8">
      <c r="A354" t="s">
        <v>9</v>
      </c>
      <c r="B354">
        <v>342</v>
      </c>
      <c r="C354">
        <v>62</v>
      </c>
      <c r="D354">
        <v>2078</v>
      </c>
      <c r="E354">
        <v>1126</v>
      </c>
      <c r="F354">
        <f t="shared" si="23"/>
        <v>155.85</v>
      </c>
      <c r="G354">
        <f t="shared" si="21"/>
        <v>124.68</v>
      </c>
      <c r="H354">
        <f t="shared" si="22"/>
        <v>124.68</v>
      </c>
    </row>
    <row r="355" spans="1:8">
      <c r="A355" t="s">
        <v>9</v>
      </c>
      <c r="B355">
        <v>342</v>
      </c>
      <c r="C355">
        <v>63</v>
      </c>
      <c r="D355">
        <v>2079</v>
      </c>
      <c r="E355">
        <v>1126</v>
      </c>
      <c r="F355">
        <f t="shared" si="23"/>
        <v>155.92500000000001</v>
      </c>
      <c r="G355">
        <f t="shared" si="21"/>
        <v>124.74000000000001</v>
      </c>
      <c r="H355">
        <f t="shared" si="22"/>
        <v>124.74000000000001</v>
      </c>
    </row>
    <row r="356" spans="1:8">
      <c r="A356" t="s">
        <v>9</v>
      </c>
      <c r="B356">
        <v>342</v>
      </c>
      <c r="C356">
        <v>64</v>
      </c>
      <c r="D356">
        <v>2078</v>
      </c>
      <c r="E356">
        <v>1125</v>
      </c>
      <c r="F356">
        <f t="shared" si="23"/>
        <v>155.85</v>
      </c>
      <c r="G356">
        <f t="shared" si="21"/>
        <v>124.68</v>
      </c>
      <c r="H356">
        <f t="shared" si="22"/>
        <v>124.68</v>
      </c>
    </row>
    <row r="357" spans="1:8">
      <c r="A357" t="s">
        <v>9</v>
      </c>
      <c r="B357">
        <v>342</v>
      </c>
      <c r="C357">
        <v>65</v>
      </c>
      <c r="D357">
        <v>2079</v>
      </c>
      <c r="E357">
        <v>1126</v>
      </c>
      <c r="F357">
        <f t="shared" si="23"/>
        <v>155.92500000000001</v>
      </c>
      <c r="G357">
        <f t="shared" si="21"/>
        <v>124.74000000000001</v>
      </c>
      <c r="H357">
        <f t="shared" si="22"/>
        <v>124.74000000000001</v>
      </c>
    </row>
    <row r="358" spans="1:8">
      <c r="A358" t="s">
        <v>9</v>
      </c>
      <c r="B358">
        <v>342</v>
      </c>
      <c r="C358">
        <v>66</v>
      </c>
      <c r="D358">
        <v>2081</v>
      </c>
      <c r="E358">
        <v>1125</v>
      </c>
      <c r="F358">
        <f t="shared" si="23"/>
        <v>156.07499999999999</v>
      </c>
      <c r="G358">
        <f t="shared" si="21"/>
        <v>124.86</v>
      </c>
      <c r="H358">
        <f t="shared" si="22"/>
        <v>124.86</v>
      </c>
    </row>
    <row r="359" spans="1:8">
      <c r="A359" t="s">
        <v>9</v>
      </c>
      <c r="B359">
        <v>342</v>
      </c>
      <c r="C359">
        <v>67</v>
      </c>
      <c r="D359">
        <v>2081</v>
      </c>
      <c r="E359">
        <v>1126</v>
      </c>
      <c r="F359">
        <f t="shared" si="23"/>
        <v>156.07499999999999</v>
      </c>
      <c r="G359">
        <f t="shared" si="21"/>
        <v>124.86</v>
      </c>
      <c r="H359">
        <f t="shared" si="22"/>
        <v>124.86</v>
      </c>
    </row>
    <row r="360" spans="1:8">
      <c r="A360" t="s">
        <v>9</v>
      </c>
      <c r="B360">
        <v>342</v>
      </c>
      <c r="C360">
        <v>68</v>
      </c>
      <c r="D360">
        <v>2080</v>
      </c>
      <c r="E360">
        <v>1125</v>
      </c>
      <c r="F360">
        <f t="shared" si="23"/>
        <v>156</v>
      </c>
      <c r="G360">
        <f t="shared" si="21"/>
        <v>124.80000000000001</v>
      </c>
      <c r="H360">
        <f t="shared" si="22"/>
        <v>124.80000000000001</v>
      </c>
    </row>
    <row r="361" spans="1:8">
      <c r="A361" t="s">
        <v>9</v>
      </c>
      <c r="B361">
        <v>342</v>
      </c>
      <c r="C361">
        <v>69</v>
      </c>
      <c r="D361">
        <v>2082</v>
      </c>
      <c r="E361">
        <v>1126</v>
      </c>
      <c r="F361">
        <f t="shared" si="23"/>
        <v>156.15</v>
      </c>
      <c r="G361">
        <f t="shared" si="21"/>
        <v>124.92000000000002</v>
      </c>
      <c r="H361">
        <f t="shared" si="22"/>
        <v>124.92000000000002</v>
      </c>
    </row>
    <row r="362" spans="1:8">
      <c r="A362" t="s">
        <v>9</v>
      </c>
      <c r="B362">
        <v>342</v>
      </c>
      <c r="C362">
        <v>70</v>
      </c>
      <c r="D362">
        <v>2080</v>
      </c>
      <c r="E362">
        <v>1125</v>
      </c>
      <c r="F362">
        <f t="shared" si="23"/>
        <v>156</v>
      </c>
      <c r="G362">
        <f t="shared" si="21"/>
        <v>124.80000000000001</v>
      </c>
      <c r="H362">
        <f t="shared" si="22"/>
        <v>124.80000000000001</v>
      </c>
    </row>
    <row r="363" spans="1:8">
      <c r="A363" t="s">
        <v>9</v>
      </c>
      <c r="B363">
        <v>342</v>
      </c>
      <c r="C363">
        <v>71</v>
      </c>
      <c r="D363">
        <v>2077</v>
      </c>
      <c r="E363">
        <v>1126</v>
      </c>
      <c r="F363">
        <f t="shared" si="23"/>
        <v>155.77500000000001</v>
      </c>
      <c r="G363">
        <f t="shared" si="21"/>
        <v>124.62</v>
      </c>
      <c r="H363">
        <f t="shared" si="22"/>
        <v>124.62</v>
      </c>
    </row>
    <row r="364" spans="1:8">
      <c r="A364" t="s">
        <v>9</v>
      </c>
      <c r="B364">
        <v>342</v>
      </c>
      <c r="C364">
        <v>72</v>
      </c>
      <c r="D364">
        <v>2075</v>
      </c>
      <c r="E364">
        <v>1126</v>
      </c>
      <c r="F364">
        <f t="shared" si="23"/>
        <v>155.625</v>
      </c>
      <c r="G364">
        <f t="shared" si="21"/>
        <v>124.5</v>
      </c>
      <c r="H364">
        <f t="shared" si="22"/>
        <v>124.5</v>
      </c>
    </row>
    <row r="365" spans="1:8">
      <c r="A365" t="s">
        <v>9</v>
      </c>
      <c r="B365">
        <v>342</v>
      </c>
      <c r="C365">
        <v>73</v>
      </c>
      <c r="D365">
        <v>2073</v>
      </c>
      <c r="E365">
        <v>1126</v>
      </c>
      <c r="F365">
        <f t="shared" si="23"/>
        <v>155.47499999999999</v>
      </c>
      <c r="G365">
        <f t="shared" si="21"/>
        <v>124.38</v>
      </c>
      <c r="H365">
        <f t="shared" si="22"/>
        <v>124.38</v>
      </c>
    </row>
    <row r="366" spans="1:8">
      <c r="A366" t="s">
        <v>9</v>
      </c>
      <c r="B366">
        <v>342</v>
      </c>
      <c r="C366">
        <v>74</v>
      </c>
      <c r="D366">
        <v>2075</v>
      </c>
      <c r="E366">
        <v>1126</v>
      </c>
      <c r="F366">
        <f t="shared" si="23"/>
        <v>155.625</v>
      </c>
      <c r="G366">
        <f t="shared" si="21"/>
        <v>124.5</v>
      </c>
      <c r="H366">
        <f t="shared" si="22"/>
        <v>124.5</v>
      </c>
    </row>
    <row r="367" spans="1:8">
      <c r="A367" t="s">
        <v>9</v>
      </c>
      <c r="B367">
        <v>342</v>
      </c>
      <c r="C367">
        <v>75</v>
      </c>
      <c r="D367">
        <v>2074</v>
      </c>
      <c r="E367">
        <v>1124</v>
      </c>
      <c r="F367">
        <f t="shared" si="23"/>
        <v>155.55000000000001</v>
      </c>
      <c r="G367">
        <f t="shared" si="21"/>
        <v>124.44000000000001</v>
      </c>
      <c r="H367">
        <f t="shared" si="22"/>
        <v>124.44000000000001</v>
      </c>
    </row>
    <row r="368" spans="1:8">
      <c r="A368" t="s">
        <v>9</v>
      </c>
      <c r="B368">
        <v>342</v>
      </c>
      <c r="C368">
        <v>76</v>
      </c>
      <c r="D368">
        <v>2074</v>
      </c>
      <c r="E368">
        <v>1124</v>
      </c>
      <c r="F368">
        <f t="shared" si="23"/>
        <v>155.55000000000001</v>
      </c>
      <c r="G368">
        <f t="shared" si="21"/>
        <v>124.44000000000001</v>
      </c>
      <c r="H368">
        <f t="shared" si="22"/>
        <v>124.44000000000001</v>
      </c>
    </row>
    <row r="369" spans="1:8">
      <c r="A369" t="s">
        <v>9</v>
      </c>
      <c r="B369">
        <v>342</v>
      </c>
      <c r="C369">
        <v>77</v>
      </c>
      <c r="D369">
        <v>2072</v>
      </c>
      <c r="E369">
        <v>1126</v>
      </c>
      <c r="F369">
        <f t="shared" si="23"/>
        <v>155.4</v>
      </c>
      <c r="G369">
        <f t="shared" si="21"/>
        <v>124.32000000000001</v>
      </c>
      <c r="H369">
        <f t="shared" si="22"/>
        <v>124.32000000000001</v>
      </c>
    </row>
    <row r="370" spans="1:8">
      <c r="A370" t="s">
        <v>9</v>
      </c>
      <c r="B370">
        <v>342</v>
      </c>
      <c r="C370">
        <v>78</v>
      </c>
      <c r="D370">
        <v>2072</v>
      </c>
      <c r="E370">
        <v>1126</v>
      </c>
      <c r="F370">
        <f t="shared" si="23"/>
        <v>155.4</v>
      </c>
      <c r="G370">
        <f t="shared" si="21"/>
        <v>124.32000000000001</v>
      </c>
      <c r="H370">
        <f t="shared" si="22"/>
        <v>124.32000000000001</v>
      </c>
    </row>
    <row r="371" spans="1:8">
      <c r="A371" t="s">
        <v>9</v>
      </c>
      <c r="B371">
        <v>342</v>
      </c>
      <c r="C371">
        <v>79</v>
      </c>
      <c r="D371">
        <v>2072</v>
      </c>
      <c r="E371">
        <v>1126</v>
      </c>
      <c r="F371">
        <f t="shared" si="23"/>
        <v>155.4</v>
      </c>
      <c r="G371">
        <f t="shared" si="21"/>
        <v>124.32000000000001</v>
      </c>
      <c r="H371">
        <f t="shared" si="22"/>
        <v>124.32000000000001</v>
      </c>
    </row>
    <row r="372" spans="1:8">
      <c r="A372" t="s">
        <v>9</v>
      </c>
      <c r="B372">
        <v>342</v>
      </c>
      <c r="C372">
        <v>80</v>
      </c>
      <c r="D372">
        <v>2072</v>
      </c>
      <c r="E372">
        <v>1126</v>
      </c>
      <c r="F372">
        <f t="shared" si="23"/>
        <v>155.4</v>
      </c>
      <c r="G372">
        <f t="shared" si="21"/>
        <v>124.32000000000001</v>
      </c>
      <c r="H372">
        <f t="shared" si="22"/>
        <v>124.32000000000001</v>
      </c>
    </row>
    <row r="373" spans="1:8">
      <c r="A373" t="s">
        <v>9</v>
      </c>
      <c r="B373">
        <v>342</v>
      </c>
      <c r="C373">
        <v>81</v>
      </c>
      <c r="D373">
        <v>2074</v>
      </c>
      <c r="E373">
        <v>1126</v>
      </c>
      <c r="F373">
        <f t="shared" si="23"/>
        <v>155.55000000000001</v>
      </c>
      <c r="G373">
        <f t="shared" si="21"/>
        <v>124.44000000000001</v>
      </c>
      <c r="H373">
        <f t="shared" si="22"/>
        <v>124.44000000000001</v>
      </c>
    </row>
    <row r="374" spans="1:8">
      <c r="A374" t="s">
        <v>9</v>
      </c>
      <c r="B374">
        <v>342</v>
      </c>
      <c r="C374">
        <v>82</v>
      </c>
      <c r="D374">
        <v>2073</v>
      </c>
      <c r="E374">
        <v>1127</v>
      </c>
      <c r="F374">
        <f t="shared" si="23"/>
        <v>155.47499999999999</v>
      </c>
      <c r="G374">
        <f t="shared" si="21"/>
        <v>124.38</v>
      </c>
      <c r="H374">
        <f t="shared" si="22"/>
        <v>124.38</v>
      </c>
    </row>
    <row r="375" spans="1:8">
      <c r="A375" t="s">
        <v>9</v>
      </c>
      <c r="B375">
        <v>342</v>
      </c>
      <c r="C375">
        <v>83</v>
      </c>
      <c r="D375">
        <v>2072</v>
      </c>
      <c r="E375">
        <v>1127</v>
      </c>
      <c r="F375">
        <f t="shared" si="23"/>
        <v>155.4</v>
      </c>
      <c r="G375">
        <f t="shared" si="21"/>
        <v>124.32000000000001</v>
      </c>
      <c r="H375">
        <f t="shared" si="22"/>
        <v>124.32000000000001</v>
      </c>
    </row>
    <row r="376" spans="1:8">
      <c r="A376" t="s">
        <v>9</v>
      </c>
      <c r="B376">
        <v>342</v>
      </c>
      <c r="C376">
        <v>84</v>
      </c>
      <c r="D376">
        <v>2073</v>
      </c>
      <c r="E376">
        <v>1126</v>
      </c>
      <c r="F376">
        <f t="shared" si="23"/>
        <v>155.47499999999999</v>
      </c>
      <c r="G376">
        <f t="shared" si="21"/>
        <v>124.38</v>
      </c>
      <c r="H376">
        <f t="shared" si="22"/>
        <v>124.38</v>
      </c>
    </row>
    <row r="377" spans="1:8">
      <c r="A377" t="s">
        <v>9</v>
      </c>
      <c r="B377">
        <v>342</v>
      </c>
      <c r="C377">
        <v>85</v>
      </c>
      <c r="D377">
        <v>2073</v>
      </c>
      <c r="E377">
        <v>1126</v>
      </c>
      <c r="F377">
        <f t="shared" si="23"/>
        <v>155.47499999999999</v>
      </c>
      <c r="G377">
        <f t="shared" si="21"/>
        <v>124.38</v>
      </c>
      <c r="H377">
        <f t="shared" si="22"/>
        <v>124.38</v>
      </c>
    </row>
    <row r="378" spans="1:8">
      <c r="A378" t="s">
        <v>9</v>
      </c>
      <c r="B378">
        <v>342</v>
      </c>
      <c r="C378">
        <v>86</v>
      </c>
      <c r="D378">
        <v>2077</v>
      </c>
      <c r="E378">
        <v>1125</v>
      </c>
      <c r="F378">
        <f t="shared" si="23"/>
        <v>155.77500000000001</v>
      </c>
      <c r="G378">
        <f t="shared" si="21"/>
        <v>124.62</v>
      </c>
      <c r="H378">
        <f t="shared" si="22"/>
        <v>124.62</v>
      </c>
    </row>
    <row r="379" spans="1:8">
      <c r="A379" t="s">
        <v>9</v>
      </c>
      <c r="B379">
        <v>342</v>
      </c>
      <c r="C379">
        <v>87</v>
      </c>
      <c r="D379">
        <v>2076</v>
      </c>
      <c r="E379">
        <v>1126</v>
      </c>
      <c r="F379">
        <f t="shared" si="23"/>
        <v>155.69999999999999</v>
      </c>
      <c r="G379">
        <f t="shared" si="21"/>
        <v>124.56</v>
      </c>
      <c r="H379">
        <f t="shared" si="22"/>
        <v>124.56</v>
      </c>
    </row>
    <row r="380" spans="1:8">
      <c r="A380" t="s">
        <v>9</v>
      </c>
      <c r="B380">
        <v>342</v>
      </c>
      <c r="C380">
        <v>88</v>
      </c>
      <c r="D380">
        <v>2071</v>
      </c>
      <c r="E380">
        <v>1126</v>
      </c>
      <c r="F380">
        <f t="shared" si="23"/>
        <v>155.32499999999999</v>
      </c>
      <c r="G380">
        <f t="shared" si="21"/>
        <v>124.25999999999999</v>
      </c>
      <c r="H380">
        <f t="shared" si="22"/>
        <v>124.25999999999999</v>
      </c>
    </row>
    <row r="381" spans="1:8">
      <c r="A381" t="s">
        <v>9</v>
      </c>
      <c r="B381">
        <v>342</v>
      </c>
      <c r="C381">
        <v>89</v>
      </c>
      <c r="D381">
        <v>2070</v>
      </c>
      <c r="E381">
        <v>1126</v>
      </c>
      <c r="F381">
        <f t="shared" si="23"/>
        <v>155.25</v>
      </c>
      <c r="G381">
        <f t="shared" si="21"/>
        <v>124.2</v>
      </c>
      <c r="H381">
        <f t="shared" si="22"/>
        <v>124.2</v>
      </c>
    </row>
    <row r="382" spans="1:8">
      <c r="A382" t="s">
        <v>9</v>
      </c>
      <c r="B382">
        <v>342</v>
      </c>
      <c r="C382">
        <v>90</v>
      </c>
      <c r="D382">
        <v>2072</v>
      </c>
      <c r="E382">
        <v>1126</v>
      </c>
      <c r="F382">
        <f t="shared" si="23"/>
        <v>155.4</v>
      </c>
      <c r="G382">
        <f t="shared" si="21"/>
        <v>124.32000000000001</v>
      </c>
      <c r="H382">
        <f t="shared" si="22"/>
        <v>124.32000000000001</v>
      </c>
    </row>
    <row r="383" spans="1:8">
      <c r="A383" t="s">
        <v>9</v>
      </c>
      <c r="B383">
        <v>342</v>
      </c>
      <c r="C383">
        <v>91</v>
      </c>
      <c r="D383">
        <v>2074</v>
      </c>
      <c r="E383">
        <v>1126</v>
      </c>
      <c r="F383">
        <f t="shared" si="23"/>
        <v>155.55000000000001</v>
      </c>
      <c r="G383">
        <f t="shared" si="21"/>
        <v>124.44000000000001</v>
      </c>
      <c r="H383">
        <f t="shared" si="22"/>
        <v>124.44000000000001</v>
      </c>
    </row>
    <row r="384" spans="1:8">
      <c r="A384" t="s">
        <v>9</v>
      </c>
      <c r="B384">
        <v>342</v>
      </c>
      <c r="C384">
        <v>92</v>
      </c>
      <c r="D384">
        <v>2073</v>
      </c>
      <c r="E384">
        <v>1127</v>
      </c>
      <c r="F384">
        <f t="shared" si="23"/>
        <v>155.47499999999999</v>
      </c>
      <c r="G384">
        <f t="shared" ref="G384:G447" si="24">F384*0.8</f>
        <v>124.38</v>
      </c>
      <c r="H384">
        <f t="shared" ref="H384:H447" si="25">G384</f>
        <v>124.38</v>
      </c>
    </row>
    <row r="385" spans="1:8">
      <c r="A385" t="s">
        <v>9</v>
      </c>
      <c r="B385">
        <v>342</v>
      </c>
      <c r="C385">
        <v>93</v>
      </c>
      <c r="D385">
        <v>2070</v>
      </c>
      <c r="E385">
        <v>1127</v>
      </c>
      <c r="F385">
        <f t="shared" si="23"/>
        <v>155.25</v>
      </c>
      <c r="G385">
        <f t="shared" si="24"/>
        <v>124.2</v>
      </c>
      <c r="H385">
        <f t="shared" si="25"/>
        <v>124.2</v>
      </c>
    </row>
    <row r="386" spans="1:8">
      <c r="A386" t="s">
        <v>9</v>
      </c>
      <c r="B386">
        <v>342</v>
      </c>
      <c r="C386">
        <v>94</v>
      </c>
      <c r="D386">
        <v>2070</v>
      </c>
      <c r="E386">
        <v>1126</v>
      </c>
      <c r="F386">
        <f t="shared" si="23"/>
        <v>155.25</v>
      </c>
      <c r="G386">
        <f t="shared" si="24"/>
        <v>124.2</v>
      </c>
      <c r="H386">
        <f t="shared" si="25"/>
        <v>124.2</v>
      </c>
    </row>
    <row r="387" spans="1:8">
      <c r="A387" t="s">
        <v>9</v>
      </c>
      <c r="B387">
        <v>342</v>
      </c>
      <c r="C387">
        <v>95</v>
      </c>
      <c r="D387">
        <v>2073</v>
      </c>
      <c r="E387">
        <v>1126</v>
      </c>
      <c r="F387">
        <f t="shared" si="23"/>
        <v>155.47499999999999</v>
      </c>
      <c r="G387">
        <f t="shared" si="24"/>
        <v>124.38</v>
      </c>
      <c r="H387">
        <f t="shared" si="25"/>
        <v>124.38</v>
      </c>
    </row>
    <row r="388" spans="1:8">
      <c r="A388" t="s">
        <v>9</v>
      </c>
      <c r="B388">
        <v>342</v>
      </c>
      <c r="C388">
        <v>96</v>
      </c>
      <c r="D388">
        <v>2075</v>
      </c>
      <c r="E388">
        <v>1127</v>
      </c>
      <c r="F388">
        <f t="shared" si="23"/>
        <v>155.625</v>
      </c>
      <c r="G388">
        <f t="shared" si="24"/>
        <v>124.5</v>
      </c>
      <c r="H388">
        <f t="shared" si="25"/>
        <v>124.5</v>
      </c>
    </row>
    <row r="389" spans="1:8">
      <c r="A389" t="s">
        <v>9</v>
      </c>
      <c r="B389">
        <v>342</v>
      </c>
      <c r="C389">
        <v>97</v>
      </c>
      <c r="D389">
        <v>2072</v>
      </c>
      <c r="E389">
        <v>1127</v>
      </c>
      <c r="F389">
        <f t="shared" si="23"/>
        <v>155.4</v>
      </c>
      <c r="G389">
        <f t="shared" si="24"/>
        <v>124.32000000000001</v>
      </c>
      <c r="H389">
        <f t="shared" si="25"/>
        <v>124.32000000000001</v>
      </c>
    </row>
    <row r="390" spans="1:8">
      <c r="A390" t="s">
        <v>9</v>
      </c>
      <c r="B390">
        <v>342</v>
      </c>
      <c r="C390">
        <v>98</v>
      </c>
      <c r="D390">
        <v>2071</v>
      </c>
      <c r="E390">
        <v>1127</v>
      </c>
      <c r="F390">
        <f t="shared" si="23"/>
        <v>155.32499999999999</v>
      </c>
      <c r="G390">
        <f t="shared" si="24"/>
        <v>124.25999999999999</v>
      </c>
      <c r="H390">
        <f t="shared" si="25"/>
        <v>124.25999999999999</v>
      </c>
    </row>
    <row r="391" spans="1:8">
      <c r="A391" t="s">
        <v>9</v>
      </c>
      <c r="B391">
        <v>342</v>
      </c>
      <c r="C391">
        <v>99</v>
      </c>
      <c r="D391">
        <v>2073</v>
      </c>
      <c r="E391">
        <v>1126</v>
      </c>
      <c r="F391">
        <f t="shared" si="23"/>
        <v>155.47499999999999</v>
      </c>
      <c r="G391">
        <f t="shared" si="24"/>
        <v>124.38</v>
      </c>
      <c r="H391">
        <f t="shared" si="25"/>
        <v>124.38</v>
      </c>
    </row>
    <row r="392" spans="1:8">
      <c r="A392" t="s">
        <v>9</v>
      </c>
      <c r="B392">
        <v>342</v>
      </c>
      <c r="C392">
        <v>100</v>
      </c>
      <c r="D392">
        <v>2074</v>
      </c>
      <c r="E392">
        <v>1124</v>
      </c>
      <c r="F392">
        <f t="shared" si="23"/>
        <v>155.55000000000001</v>
      </c>
      <c r="G392">
        <f t="shared" si="24"/>
        <v>124.44000000000001</v>
      </c>
      <c r="H392">
        <f t="shared" si="25"/>
        <v>124.44000000000001</v>
      </c>
    </row>
    <row r="393" spans="1:8">
      <c r="A393" t="s">
        <v>9</v>
      </c>
      <c r="B393">
        <v>342</v>
      </c>
      <c r="C393">
        <v>101</v>
      </c>
      <c r="D393">
        <v>2072</v>
      </c>
      <c r="E393">
        <v>1124</v>
      </c>
      <c r="F393">
        <f t="shared" si="23"/>
        <v>155.4</v>
      </c>
      <c r="G393">
        <f t="shared" si="24"/>
        <v>124.32000000000001</v>
      </c>
      <c r="H393">
        <f t="shared" si="25"/>
        <v>124.32000000000001</v>
      </c>
    </row>
    <row r="394" spans="1:8">
      <c r="A394" t="s">
        <v>9</v>
      </c>
      <c r="B394">
        <v>342</v>
      </c>
      <c r="C394">
        <v>102</v>
      </c>
      <c r="D394">
        <v>2072</v>
      </c>
      <c r="E394">
        <v>1126</v>
      </c>
      <c r="F394">
        <f t="shared" si="23"/>
        <v>155.4</v>
      </c>
      <c r="G394">
        <f t="shared" si="24"/>
        <v>124.32000000000001</v>
      </c>
      <c r="H394">
        <f t="shared" si="25"/>
        <v>124.32000000000001</v>
      </c>
    </row>
    <row r="395" spans="1:8">
      <c r="A395" t="s">
        <v>9</v>
      </c>
      <c r="B395">
        <v>342</v>
      </c>
      <c r="C395">
        <v>103</v>
      </c>
      <c r="D395">
        <v>2074</v>
      </c>
      <c r="E395">
        <v>1127</v>
      </c>
      <c r="F395">
        <f t="shared" si="23"/>
        <v>155.55000000000001</v>
      </c>
      <c r="G395">
        <f t="shared" si="24"/>
        <v>124.44000000000001</v>
      </c>
      <c r="H395">
        <f t="shared" si="25"/>
        <v>124.44000000000001</v>
      </c>
    </row>
    <row r="396" spans="1:8">
      <c r="A396" t="s">
        <v>9</v>
      </c>
      <c r="B396">
        <v>342</v>
      </c>
      <c r="C396">
        <v>104</v>
      </c>
      <c r="D396">
        <v>2073</v>
      </c>
      <c r="E396">
        <v>1126</v>
      </c>
      <c r="F396">
        <f t="shared" si="23"/>
        <v>155.47499999999999</v>
      </c>
      <c r="G396">
        <f t="shared" si="24"/>
        <v>124.38</v>
      </c>
      <c r="H396">
        <f t="shared" si="25"/>
        <v>124.38</v>
      </c>
    </row>
    <row r="397" spans="1:8">
      <c r="A397" t="s">
        <v>9</v>
      </c>
      <c r="B397">
        <v>342</v>
      </c>
      <c r="C397">
        <v>105</v>
      </c>
      <c r="D397">
        <v>2073</v>
      </c>
      <c r="E397">
        <v>1125</v>
      </c>
      <c r="F397">
        <f t="shared" si="23"/>
        <v>155.47499999999999</v>
      </c>
      <c r="G397">
        <f t="shared" si="24"/>
        <v>124.38</v>
      </c>
      <c r="H397">
        <f t="shared" si="25"/>
        <v>124.38</v>
      </c>
    </row>
    <row r="398" spans="1:8">
      <c r="A398" t="s">
        <v>9</v>
      </c>
      <c r="B398">
        <v>342</v>
      </c>
      <c r="C398">
        <v>106</v>
      </c>
      <c r="D398">
        <v>2075</v>
      </c>
      <c r="E398">
        <v>1126</v>
      </c>
      <c r="F398">
        <f t="shared" si="23"/>
        <v>155.625</v>
      </c>
      <c r="G398">
        <f t="shared" si="24"/>
        <v>124.5</v>
      </c>
      <c r="H398">
        <f t="shared" si="25"/>
        <v>124.5</v>
      </c>
    </row>
    <row r="399" spans="1:8">
      <c r="A399" t="s">
        <v>9</v>
      </c>
      <c r="B399">
        <v>342</v>
      </c>
      <c r="C399">
        <v>107</v>
      </c>
      <c r="D399">
        <v>2075</v>
      </c>
      <c r="E399">
        <v>1126</v>
      </c>
      <c r="F399">
        <f t="shared" si="23"/>
        <v>155.625</v>
      </c>
      <c r="G399">
        <f t="shared" si="24"/>
        <v>124.5</v>
      </c>
      <c r="H399">
        <f t="shared" si="25"/>
        <v>124.5</v>
      </c>
    </row>
    <row r="400" spans="1:8">
      <c r="A400" t="s">
        <v>9</v>
      </c>
      <c r="B400">
        <v>342</v>
      </c>
      <c r="C400">
        <v>108</v>
      </c>
      <c r="D400">
        <v>2073</v>
      </c>
      <c r="E400">
        <v>1126</v>
      </c>
      <c r="F400">
        <f t="shared" si="23"/>
        <v>155.47499999999999</v>
      </c>
      <c r="G400">
        <f t="shared" si="24"/>
        <v>124.38</v>
      </c>
      <c r="H400">
        <f t="shared" si="25"/>
        <v>124.38</v>
      </c>
    </row>
    <row r="401" spans="1:8">
      <c r="A401" t="s">
        <v>9</v>
      </c>
      <c r="B401">
        <v>342</v>
      </c>
      <c r="C401">
        <v>109</v>
      </c>
      <c r="D401">
        <v>2073</v>
      </c>
      <c r="E401">
        <v>1125</v>
      </c>
      <c r="F401">
        <f t="shared" si="23"/>
        <v>155.47499999999999</v>
      </c>
      <c r="G401">
        <f t="shared" si="24"/>
        <v>124.38</v>
      </c>
      <c r="H401">
        <f t="shared" si="25"/>
        <v>124.38</v>
      </c>
    </row>
    <row r="402" spans="1:8">
      <c r="A402" t="s">
        <v>9</v>
      </c>
      <c r="B402">
        <v>342</v>
      </c>
      <c r="C402">
        <v>110</v>
      </c>
      <c r="D402">
        <v>2074</v>
      </c>
      <c r="E402">
        <v>1127</v>
      </c>
      <c r="F402">
        <f t="shared" si="23"/>
        <v>155.55000000000001</v>
      </c>
      <c r="G402">
        <f t="shared" si="24"/>
        <v>124.44000000000001</v>
      </c>
      <c r="H402">
        <f t="shared" si="25"/>
        <v>124.44000000000001</v>
      </c>
    </row>
    <row r="403" spans="1:8">
      <c r="A403" t="s">
        <v>9</v>
      </c>
      <c r="B403">
        <v>342</v>
      </c>
      <c r="C403">
        <v>111</v>
      </c>
      <c r="D403">
        <v>2076</v>
      </c>
      <c r="E403">
        <v>1127</v>
      </c>
      <c r="F403">
        <f t="shared" si="23"/>
        <v>155.69999999999999</v>
      </c>
      <c r="G403">
        <f t="shared" si="24"/>
        <v>124.56</v>
      </c>
      <c r="H403">
        <f t="shared" si="25"/>
        <v>124.56</v>
      </c>
    </row>
    <row r="404" spans="1:8">
      <c r="A404" t="s">
        <v>9</v>
      </c>
      <c r="B404">
        <v>342</v>
      </c>
      <c r="C404">
        <v>112</v>
      </c>
      <c r="D404">
        <v>2076</v>
      </c>
      <c r="E404">
        <v>1126</v>
      </c>
      <c r="F404">
        <f t="shared" si="23"/>
        <v>155.69999999999999</v>
      </c>
      <c r="G404">
        <f t="shared" si="24"/>
        <v>124.56</v>
      </c>
      <c r="H404">
        <f t="shared" si="25"/>
        <v>124.56</v>
      </c>
    </row>
    <row r="405" spans="1:8">
      <c r="A405" t="s">
        <v>9</v>
      </c>
      <c r="B405">
        <v>342</v>
      </c>
      <c r="C405">
        <v>113</v>
      </c>
      <c r="D405">
        <v>2073</v>
      </c>
      <c r="E405">
        <v>1125</v>
      </c>
      <c r="F405">
        <f t="shared" si="23"/>
        <v>155.47499999999999</v>
      </c>
      <c r="G405">
        <f t="shared" si="24"/>
        <v>124.38</v>
      </c>
      <c r="H405">
        <f t="shared" si="25"/>
        <v>124.38</v>
      </c>
    </row>
    <row r="406" spans="1:8">
      <c r="A406" t="s">
        <v>9</v>
      </c>
      <c r="B406">
        <v>342</v>
      </c>
      <c r="C406">
        <v>114</v>
      </c>
      <c r="D406">
        <v>2072</v>
      </c>
      <c r="E406">
        <v>1126</v>
      </c>
      <c r="F406">
        <f t="shared" si="23"/>
        <v>155.4</v>
      </c>
      <c r="G406">
        <f t="shared" si="24"/>
        <v>124.32000000000001</v>
      </c>
      <c r="H406">
        <f t="shared" si="25"/>
        <v>124.32000000000001</v>
      </c>
    </row>
    <row r="407" spans="1:8">
      <c r="A407" t="s">
        <v>9</v>
      </c>
      <c r="B407">
        <v>342</v>
      </c>
      <c r="C407">
        <v>115</v>
      </c>
      <c r="D407">
        <v>2073</v>
      </c>
      <c r="E407">
        <v>1126</v>
      </c>
      <c r="F407">
        <f t="shared" si="23"/>
        <v>155.47499999999999</v>
      </c>
      <c r="G407">
        <f t="shared" si="24"/>
        <v>124.38</v>
      </c>
      <c r="H407">
        <f t="shared" si="25"/>
        <v>124.38</v>
      </c>
    </row>
    <row r="408" spans="1:8">
      <c r="A408" t="s">
        <v>9</v>
      </c>
      <c r="B408">
        <v>342</v>
      </c>
      <c r="C408">
        <v>116</v>
      </c>
      <c r="D408">
        <v>2077</v>
      </c>
      <c r="E408">
        <v>1126</v>
      </c>
      <c r="F408">
        <f t="shared" si="23"/>
        <v>155.77500000000001</v>
      </c>
      <c r="G408">
        <f t="shared" si="24"/>
        <v>124.62</v>
      </c>
      <c r="H408">
        <f t="shared" si="25"/>
        <v>124.62</v>
      </c>
    </row>
    <row r="409" spans="1:8">
      <c r="A409" t="s">
        <v>9</v>
      </c>
      <c r="B409">
        <v>342</v>
      </c>
      <c r="C409">
        <v>117</v>
      </c>
      <c r="D409">
        <v>2073</v>
      </c>
      <c r="E409">
        <v>1126</v>
      </c>
      <c r="F409">
        <f t="shared" si="23"/>
        <v>155.47499999999999</v>
      </c>
      <c r="G409">
        <f t="shared" si="24"/>
        <v>124.38</v>
      </c>
      <c r="H409">
        <f t="shared" si="25"/>
        <v>124.38</v>
      </c>
    </row>
    <row r="410" spans="1:8">
      <c r="A410" t="s">
        <v>9</v>
      </c>
      <c r="B410">
        <v>342</v>
      </c>
      <c r="C410">
        <v>118</v>
      </c>
      <c r="D410">
        <v>2070</v>
      </c>
      <c r="E410">
        <v>1125</v>
      </c>
      <c r="F410">
        <f t="shared" si="23"/>
        <v>155.25</v>
      </c>
      <c r="G410">
        <f t="shared" si="24"/>
        <v>124.2</v>
      </c>
      <c r="H410">
        <f t="shared" si="25"/>
        <v>124.2</v>
      </c>
    </row>
    <row r="411" spans="1:8">
      <c r="A411" t="s">
        <v>9</v>
      </c>
      <c r="B411">
        <v>342</v>
      </c>
      <c r="C411">
        <v>119</v>
      </c>
      <c r="D411">
        <v>2072</v>
      </c>
      <c r="E411">
        <v>1126</v>
      </c>
      <c r="F411">
        <f t="shared" si="23"/>
        <v>155.4</v>
      </c>
      <c r="G411">
        <f t="shared" si="24"/>
        <v>124.32000000000001</v>
      </c>
      <c r="H411">
        <f t="shared" si="25"/>
        <v>124.32000000000001</v>
      </c>
    </row>
    <row r="412" spans="1:8">
      <c r="A412" t="s">
        <v>9</v>
      </c>
      <c r="B412">
        <v>342</v>
      </c>
      <c r="C412">
        <v>120</v>
      </c>
      <c r="D412">
        <v>2072</v>
      </c>
      <c r="E412">
        <v>1126</v>
      </c>
      <c r="F412">
        <f t="shared" ref="F412:F475" si="26">(D412*0.75)/10</f>
        <v>155.4</v>
      </c>
      <c r="G412">
        <f t="shared" si="24"/>
        <v>124.32000000000001</v>
      </c>
      <c r="H412">
        <f t="shared" si="25"/>
        <v>124.32000000000001</v>
      </c>
    </row>
    <row r="413" spans="1:8">
      <c r="A413" t="s">
        <v>9</v>
      </c>
      <c r="B413">
        <v>342</v>
      </c>
      <c r="C413">
        <v>121</v>
      </c>
      <c r="D413">
        <v>2073</v>
      </c>
      <c r="E413">
        <v>1125</v>
      </c>
      <c r="F413">
        <f t="shared" si="26"/>
        <v>155.47499999999999</v>
      </c>
      <c r="G413">
        <f t="shared" si="24"/>
        <v>124.38</v>
      </c>
      <c r="H413">
        <f t="shared" si="25"/>
        <v>124.38</v>
      </c>
    </row>
    <row r="414" spans="1:8">
      <c r="A414" t="s">
        <v>9</v>
      </c>
      <c r="B414">
        <v>342</v>
      </c>
      <c r="C414">
        <v>122</v>
      </c>
      <c r="D414">
        <v>2072</v>
      </c>
      <c r="E414">
        <v>1125</v>
      </c>
      <c r="F414">
        <f t="shared" si="26"/>
        <v>155.4</v>
      </c>
      <c r="G414">
        <f t="shared" si="24"/>
        <v>124.32000000000001</v>
      </c>
      <c r="H414">
        <f t="shared" si="25"/>
        <v>124.32000000000001</v>
      </c>
    </row>
    <row r="415" spans="1:8">
      <c r="A415" t="s">
        <v>9</v>
      </c>
      <c r="B415">
        <v>342</v>
      </c>
      <c r="C415">
        <v>123</v>
      </c>
      <c r="D415">
        <v>2079</v>
      </c>
      <c r="E415">
        <v>1126</v>
      </c>
      <c r="F415">
        <f t="shared" si="26"/>
        <v>155.92500000000001</v>
      </c>
      <c r="G415">
        <f t="shared" si="24"/>
        <v>124.74000000000001</v>
      </c>
      <c r="H415">
        <f t="shared" si="25"/>
        <v>124.74000000000001</v>
      </c>
    </row>
    <row r="416" spans="1:8">
      <c r="A416" t="s">
        <v>9</v>
      </c>
      <c r="B416">
        <v>342</v>
      </c>
      <c r="C416">
        <v>124</v>
      </c>
      <c r="D416">
        <v>2080</v>
      </c>
      <c r="E416">
        <v>1126</v>
      </c>
      <c r="F416">
        <f t="shared" si="26"/>
        <v>156</v>
      </c>
      <c r="G416">
        <f t="shared" si="24"/>
        <v>124.80000000000001</v>
      </c>
      <c r="H416">
        <f t="shared" si="25"/>
        <v>124.80000000000001</v>
      </c>
    </row>
    <row r="417" spans="1:8">
      <c r="A417" t="s">
        <v>9</v>
      </c>
      <c r="B417">
        <v>342</v>
      </c>
      <c r="C417">
        <v>125</v>
      </c>
      <c r="D417">
        <v>2082</v>
      </c>
      <c r="E417">
        <v>1125</v>
      </c>
      <c r="F417">
        <f t="shared" si="26"/>
        <v>156.15</v>
      </c>
      <c r="G417">
        <f t="shared" si="24"/>
        <v>124.92000000000002</v>
      </c>
      <c r="H417">
        <f t="shared" si="25"/>
        <v>124.92000000000002</v>
      </c>
    </row>
    <row r="418" spans="1:8">
      <c r="A418" t="s">
        <v>9</v>
      </c>
      <c r="B418">
        <v>342</v>
      </c>
      <c r="C418">
        <v>126</v>
      </c>
      <c r="D418">
        <v>2079</v>
      </c>
      <c r="E418">
        <v>1125</v>
      </c>
      <c r="F418">
        <f t="shared" si="26"/>
        <v>155.92500000000001</v>
      </c>
      <c r="G418">
        <f t="shared" si="24"/>
        <v>124.74000000000001</v>
      </c>
      <c r="H418">
        <f t="shared" si="25"/>
        <v>124.74000000000001</v>
      </c>
    </row>
    <row r="419" spans="1:8">
      <c r="A419" t="s">
        <v>9</v>
      </c>
      <c r="B419">
        <v>342</v>
      </c>
      <c r="C419">
        <v>127</v>
      </c>
      <c r="D419">
        <v>2081</v>
      </c>
      <c r="E419">
        <v>1125</v>
      </c>
      <c r="F419">
        <f t="shared" si="26"/>
        <v>156.07499999999999</v>
      </c>
      <c r="G419">
        <f t="shared" si="24"/>
        <v>124.86</v>
      </c>
      <c r="H419">
        <f t="shared" si="25"/>
        <v>124.86</v>
      </c>
    </row>
    <row r="420" spans="1:8">
      <c r="A420" t="s">
        <v>9</v>
      </c>
      <c r="B420">
        <v>342</v>
      </c>
      <c r="C420">
        <v>128</v>
      </c>
      <c r="D420">
        <v>2083</v>
      </c>
      <c r="E420">
        <v>1125</v>
      </c>
      <c r="F420">
        <f t="shared" si="26"/>
        <v>156.22499999999999</v>
      </c>
      <c r="G420">
        <f t="shared" si="24"/>
        <v>124.98</v>
      </c>
      <c r="H420">
        <f t="shared" si="25"/>
        <v>124.98</v>
      </c>
    </row>
    <row r="421" spans="1:8">
      <c r="A421" t="s">
        <v>9</v>
      </c>
      <c r="B421">
        <v>342</v>
      </c>
      <c r="C421">
        <v>129</v>
      </c>
      <c r="D421">
        <v>2080</v>
      </c>
      <c r="E421">
        <v>1125</v>
      </c>
      <c r="F421">
        <f t="shared" si="26"/>
        <v>156</v>
      </c>
      <c r="G421">
        <f t="shared" si="24"/>
        <v>124.80000000000001</v>
      </c>
      <c r="H421">
        <f t="shared" si="25"/>
        <v>124.80000000000001</v>
      </c>
    </row>
    <row r="422" spans="1:8">
      <c r="A422" t="s">
        <v>9</v>
      </c>
      <c r="B422">
        <v>342</v>
      </c>
      <c r="C422">
        <v>130</v>
      </c>
      <c r="D422">
        <v>2081</v>
      </c>
      <c r="E422">
        <v>1126</v>
      </c>
      <c r="F422">
        <f t="shared" si="26"/>
        <v>156.07499999999999</v>
      </c>
      <c r="G422">
        <f t="shared" si="24"/>
        <v>124.86</v>
      </c>
      <c r="H422">
        <f t="shared" si="25"/>
        <v>124.86</v>
      </c>
    </row>
    <row r="423" spans="1:8">
      <c r="A423" t="s">
        <v>9</v>
      </c>
      <c r="B423">
        <v>342</v>
      </c>
      <c r="C423">
        <v>131</v>
      </c>
      <c r="D423">
        <v>2080</v>
      </c>
      <c r="E423">
        <v>1125</v>
      </c>
      <c r="F423">
        <f t="shared" si="26"/>
        <v>156</v>
      </c>
      <c r="G423">
        <f t="shared" si="24"/>
        <v>124.80000000000001</v>
      </c>
      <c r="H423">
        <f t="shared" si="25"/>
        <v>124.80000000000001</v>
      </c>
    </row>
    <row r="424" spans="1:8">
      <c r="A424" t="s">
        <v>9</v>
      </c>
      <c r="B424">
        <v>342</v>
      </c>
      <c r="C424">
        <v>132</v>
      </c>
      <c r="D424">
        <v>2082</v>
      </c>
      <c r="E424">
        <v>1126</v>
      </c>
      <c r="F424">
        <f t="shared" si="26"/>
        <v>156.15</v>
      </c>
      <c r="G424">
        <f t="shared" si="24"/>
        <v>124.92000000000002</v>
      </c>
      <c r="H424">
        <f t="shared" si="25"/>
        <v>124.92000000000002</v>
      </c>
    </row>
    <row r="425" spans="1:8">
      <c r="A425" t="s">
        <v>9</v>
      </c>
      <c r="B425">
        <v>342</v>
      </c>
      <c r="C425">
        <v>133</v>
      </c>
      <c r="D425">
        <v>2082</v>
      </c>
      <c r="E425">
        <v>1126</v>
      </c>
      <c r="F425">
        <f t="shared" si="26"/>
        <v>156.15</v>
      </c>
      <c r="G425">
        <f t="shared" si="24"/>
        <v>124.92000000000002</v>
      </c>
      <c r="H425">
        <f t="shared" si="25"/>
        <v>124.92000000000002</v>
      </c>
    </row>
    <row r="426" spans="1:8">
      <c r="A426" t="s">
        <v>9</v>
      </c>
      <c r="B426">
        <v>342</v>
      </c>
      <c r="C426">
        <v>134</v>
      </c>
      <c r="D426">
        <v>2081</v>
      </c>
      <c r="E426">
        <v>1126</v>
      </c>
      <c r="F426">
        <f t="shared" si="26"/>
        <v>156.07499999999999</v>
      </c>
      <c r="G426">
        <f t="shared" si="24"/>
        <v>124.86</v>
      </c>
      <c r="H426">
        <f t="shared" si="25"/>
        <v>124.86</v>
      </c>
    </row>
    <row r="427" spans="1:8">
      <c r="A427" t="s">
        <v>9</v>
      </c>
      <c r="B427">
        <v>342</v>
      </c>
      <c r="C427">
        <v>135</v>
      </c>
      <c r="D427">
        <v>2082</v>
      </c>
      <c r="E427">
        <v>1126</v>
      </c>
      <c r="F427">
        <f t="shared" si="26"/>
        <v>156.15</v>
      </c>
      <c r="G427">
        <f t="shared" si="24"/>
        <v>124.92000000000002</v>
      </c>
      <c r="H427">
        <f t="shared" si="25"/>
        <v>124.92000000000002</v>
      </c>
    </row>
    <row r="428" spans="1:8">
      <c r="A428" t="s">
        <v>9</v>
      </c>
      <c r="B428">
        <v>342</v>
      </c>
      <c r="C428">
        <v>136</v>
      </c>
      <c r="D428">
        <v>2083</v>
      </c>
      <c r="E428">
        <v>1125</v>
      </c>
      <c r="F428">
        <f t="shared" si="26"/>
        <v>156.22499999999999</v>
      </c>
      <c r="G428">
        <f t="shared" si="24"/>
        <v>124.98</v>
      </c>
      <c r="H428">
        <f t="shared" si="25"/>
        <v>124.98</v>
      </c>
    </row>
    <row r="429" spans="1:8">
      <c r="A429" t="s">
        <v>9</v>
      </c>
      <c r="B429">
        <v>342</v>
      </c>
      <c r="C429">
        <v>137</v>
      </c>
      <c r="D429">
        <v>2082</v>
      </c>
      <c r="E429">
        <v>1126</v>
      </c>
      <c r="F429">
        <f t="shared" si="26"/>
        <v>156.15</v>
      </c>
      <c r="G429">
        <f t="shared" si="24"/>
        <v>124.92000000000002</v>
      </c>
      <c r="H429">
        <f t="shared" si="25"/>
        <v>124.92000000000002</v>
      </c>
    </row>
    <row r="430" spans="1:8">
      <c r="A430" t="s">
        <v>9</v>
      </c>
      <c r="B430">
        <v>342</v>
      </c>
      <c r="C430">
        <v>138</v>
      </c>
      <c r="D430">
        <v>2079</v>
      </c>
      <c r="E430">
        <v>1126</v>
      </c>
      <c r="F430">
        <f t="shared" si="26"/>
        <v>155.92500000000001</v>
      </c>
      <c r="G430">
        <f t="shared" si="24"/>
        <v>124.74000000000001</v>
      </c>
      <c r="H430">
        <f t="shared" si="25"/>
        <v>124.74000000000001</v>
      </c>
    </row>
    <row r="431" spans="1:8">
      <c r="A431" t="s">
        <v>9</v>
      </c>
      <c r="B431">
        <v>342</v>
      </c>
      <c r="C431">
        <v>139</v>
      </c>
      <c r="D431">
        <v>2082</v>
      </c>
      <c r="E431">
        <v>1126</v>
      </c>
      <c r="F431">
        <f t="shared" si="26"/>
        <v>156.15</v>
      </c>
      <c r="G431">
        <f t="shared" si="24"/>
        <v>124.92000000000002</v>
      </c>
      <c r="H431">
        <f t="shared" si="25"/>
        <v>124.92000000000002</v>
      </c>
    </row>
    <row r="432" spans="1:8">
      <c r="A432" t="s">
        <v>9</v>
      </c>
      <c r="B432">
        <v>342</v>
      </c>
      <c r="C432">
        <v>140</v>
      </c>
      <c r="D432">
        <v>2080</v>
      </c>
      <c r="E432">
        <v>1125</v>
      </c>
      <c r="F432">
        <f t="shared" si="26"/>
        <v>156</v>
      </c>
      <c r="G432">
        <f t="shared" si="24"/>
        <v>124.80000000000001</v>
      </c>
      <c r="H432">
        <f t="shared" si="25"/>
        <v>124.80000000000001</v>
      </c>
    </row>
    <row r="433" spans="1:8">
      <c r="A433" t="s">
        <v>9</v>
      </c>
      <c r="B433">
        <v>342</v>
      </c>
      <c r="C433">
        <v>141</v>
      </c>
      <c r="D433">
        <v>2079</v>
      </c>
      <c r="E433">
        <v>1125</v>
      </c>
      <c r="F433">
        <f t="shared" si="26"/>
        <v>155.92500000000001</v>
      </c>
      <c r="G433">
        <f t="shared" si="24"/>
        <v>124.74000000000001</v>
      </c>
      <c r="H433">
        <f t="shared" si="25"/>
        <v>124.74000000000001</v>
      </c>
    </row>
    <row r="434" spans="1:8">
      <c r="A434" t="s">
        <v>9</v>
      </c>
      <c r="B434">
        <v>342</v>
      </c>
      <c r="C434">
        <v>142</v>
      </c>
      <c r="D434">
        <v>2080</v>
      </c>
      <c r="E434">
        <v>1126</v>
      </c>
      <c r="F434">
        <f t="shared" si="26"/>
        <v>156</v>
      </c>
      <c r="G434">
        <f t="shared" si="24"/>
        <v>124.80000000000001</v>
      </c>
      <c r="H434">
        <f t="shared" si="25"/>
        <v>124.80000000000001</v>
      </c>
    </row>
    <row r="435" spans="1:8">
      <c r="A435" t="s">
        <v>9</v>
      </c>
      <c r="B435">
        <v>342</v>
      </c>
      <c r="C435">
        <v>143</v>
      </c>
      <c r="D435">
        <v>2079</v>
      </c>
      <c r="E435">
        <v>1126</v>
      </c>
      <c r="F435">
        <f t="shared" si="26"/>
        <v>155.92500000000001</v>
      </c>
      <c r="G435">
        <f t="shared" si="24"/>
        <v>124.74000000000001</v>
      </c>
      <c r="H435">
        <f t="shared" si="25"/>
        <v>124.74000000000001</v>
      </c>
    </row>
    <row r="436" spans="1:8">
      <c r="A436" t="s">
        <v>9</v>
      </c>
      <c r="B436">
        <v>342</v>
      </c>
      <c r="C436">
        <v>144</v>
      </c>
      <c r="D436">
        <v>2080</v>
      </c>
      <c r="E436">
        <v>1125</v>
      </c>
      <c r="F436">
        <f t="shared" si="26"/>
        <v>156</v>
      </c>
      <c r="G436">
        <f t="shared" si="24"/>
        <v>124.80000000000001</v>
      </c>
      <c r="H436">
        <f t="shared" si="25"/>
        <v>124.80000000000001</v>
      </c>
    </row>
    <row r="437" spans="1:8">
      <c r="A437" t="s">
        <v>9</v>
      </c>
      <c r="B437">
        <v>342</v>
      </c>
      <c r="C437">
        <v>145</v>
      </c>
      <c r="D437">
        <v>2080</v>
      </c>
      <c r="E437">
        <v>1125</v>
      </c>
      <c r="F437">
        <f t="shared" si="26"/>
        <v>156</v>
      </c>
      <c r="G437">
        <f t="shared" si="24"/>
        <v>124.80000000000001</v>
      </c>
      <c r="H437">
        <f t="shared" si="25"/>
        <v>124.80000000000001</v>
      </c>
    </row>
    <row r="438" spans="1:8">
      <c r="A438" t="s">
        <v>9</v>
      </c>
      <c r="B438">
        <v>342</v>
      </c>
      <c r="C438">
        <v>146</v>
      </c>
      <c r="D438">
        <v>2081</v>
      </c>
      <c r="E438">
        <v>1126</v>
      </c>
      <c r="F438">
        <f t="shared" si="26"/>
        <v>156.07499999999999</v>
      </c>
      <c r="G438">
        <f t="shared" si="24"/>
        <v>124.86</v>
      </c>
      <c r="H438">
        <f t="shared" si="25"/>
        <v>124.86</v>
      </c>
    </row>
    <row r="439" spans="1:8">
      <c r="A439" t="s">
        <v>9</v>
      </c>
      <c r="B439">
        <v>342</v>
      </c>
      <c r="C439">
        <v>147</v>
      </c>
      <c r="D439">
        <v>2079</v>
      </c>
      <c r="E439">
        <v>1126</v>
      </c>
      <c r="F439">
        <f t="shared" si="26"/>
        <v>155.92500000000001</v>
      </c>
      <c r="G439">
        <f t="shared" si="24"/>
        <v>124.74000000000001</v>
      </c>
      <c r="H439">
        <f t="shared" si="25"/>
        <v>124.74000000000001</v>
      </c>
    </row>
    <row r="440" spans="1:8">
      <c r="A440" t="s">
        <v>9</v>
      </c>
      <c r="B440">
        <v>342</v>
      </c>
      <c r="C440">
        <v>148</v>
      </c>
      <c r="D440">
        <v>2082</v>
      </c>
      <c r="E440">
        <v>1126</v>
      </c>
      <c r="F440">
        <f t="shared" si="26"/>
        <v>156.15</v>
      </c>
      <c r="G440">
        <f t="shared" si="24"/>
        <v>124.92000000000002</v>
      </c>
      <c r="H440">
        <f t="shared" si="25"/>
        <v>124.92000000000002</v>
      </c>
    </row>
    <row r="441" spans="1:8">
      <c r="A441" t="s">
        <v>9</v>
      </c>
      <c r="B441">
        <v>342</v>
      </c>
      <c r="C441">
        <v>149</v>
      </c>
      <c r="D441">
        <v>2086</v>
      </c>
      <c r="E441">
        <v>1126</v>
      </c>
      <c r="F441">
        <f t="shared" si="26"/>
        <v>156.44999999999999</v>
      </c>
      <c r="G441">
        <f t="shared" si="24"/>
        <v>125.16</v>
      </c>
      <c r="H441">
        <f t="shared" si="25"/>
        <v>125.16</v>
      </c>
    </row>
    <row r="442" spans="1:8">
      <c r="A442" t="s">
        <v>9</v>
      </c>
      <c r="B442">
        <v>342</v>
      </c>
      <c r="C442">
        <v>150</v>
      </c>
      <c r="D442">
        <v>2082</v>
      </c>
      <c r="E442">
        <v>1125</v>
      </c>
      <c r="F442">
        <f t="shared" si="26"/>
        <v>156.15</v>
      </c>
      <c r="G442">
        <f t="shared" si="24"/>
        <v>124.92000000000002</v>
      </c>
      <c r="H442">
        <f t="shared" si="25"/>
        <v>124.92000000000002</v>
      </c>
    </row>
    <row r="443" spans="1:8">
      <c r="A443" t="s">
        <v>9</v>
      </c>
      <c r="B443">
        <v>342</v>
      </c>
      <c r="C443">
        <v>151</v>
      </c>
      <c r="D443">
        <v>2081</v>
      </c>
      <c r="E443">
        <v>1126</v>
      </c>
      <c r="F443">
        <f t="shared" si="26"/>
        <v>156.07499999999999</v>
      </c>
      <c r="G443">
        <f t="shared" si="24"/>
        <v>124.86</v>
      </c>
      <c r="H443">
        <f t="shared" si="25"/>
        <v>124.86</v>
      </c>
    </row>
    <row r="444" spans="1:8">
      <c r="A444" t="s">
        <v>9</v>
      </c>
      <c r="B444">
        <v>342</v>
      </c>
      <c r="C444">
        <v>152</v>
      </c>
      <c r="D444">
        <v>2079</v>
      </c>
      <c r="E444">
        <v>1124</v>
      </c>
      <c r="F444">
        <f t="shared" si="26"/>
        <v>155.92500000000001</v>
      </c>
      <c r="G444">
        <f t="shared" si="24"/>
        <v>124.74000000000001</v>
      </c>
      <c r="H444">
        <f t="shared" si="25"/>
        <v>124.74000000000001</v>
      </c>
    </row>
    <row r="445" spans="1:8">
      <c r="A445" t="s">
        <v>9</v>
      </c>
      <c r="B445">
        <v>342</v>
      </c>
      <c r="C445">
        <v>153</v>
      </c>
      <c r="D445">
        <v>2077</v>
      </c>
      <c r="E445">
        <v>1125</v>
      </c>
      <c r="F445">
        <f t="shared" si="26"/>
        <v>155.77500000000001</v>
      </c>
      <c r="G445">
        <f t="shared" si="24"/>
        <v>124.62</v>
      </c>
      <c r="H445">
        <f t="shared" si="25"/>
        <v>124.62</v>
      </c>
    </row>
    <row r="446" spans="1:8">
      <c r="A446" t="s">
        <v>9</v>
      </c>
      <c r="B446">
        <v>342</v>
      </c>
      <c r="C446">
        <v>154</v>
      </c>
      <c r="D446">
        <v>2075</v>
      </c>
      <c r="E446">
        <v>1126</v>
      </c>
      <c r="F446">
        <f t="shared" si="26"/>
        <v>155.625</v>
      </c>
      <c r="G446">
        <f t="shared" si="24"/>
        <v>124.5</v>
      </c>
      <c r="H446">
        <f t="shared" si="25"/>
        <v>124.5</v>
      </c>
    </row>
    <row r="447" spans="1:8">
      <c r="A447" t="s">
        <v>9</v>
      </c>
      <c r="B447">
        <v>342</v>
      </c>
      <c r="C447">
        <v>155</v>
      </c>
      <c r="D447">
        <v>2074</v>
      </c>
      <c r="E447">
        <v>1126</v>
      </c>
      <c r="F447">
        <f t="shared" si="26"/>
        <v>155.55000000000001</v>
      </c>
      <c r="G447">
        <f t="shared" si="24"/>
        <v>124.44000000000001</v>
      </c>
      <c r="H447">
        <f t="shared" si="25"/>
        <v>124.44000000000001</v>
      </c>
    </row>
    <row r="448" spans="1:8">
      <c r="A448" t="s">
        <v>9</v>
      </c>
      <c r="B448">
        <v>342</v>
      </c>
      <c r="C448">
        <v>156</v>
      </c>
      <c r="D448">
        <v>2074</v>
      </c>
      <c r="E448">
        <v>1126</v>
      </c>
      <c r="F448">
        <f t="shared" si="26"/>
        <v>155.55000000000001</v>
      </c>
      <c r="G448">
        <f t="shared" ref="G448:G511" si="27">F448*0.8</f>
        <v>124.44000000000001</v>
      </c>
      <c r="H448">
        <f t="shared" ref="H448:H511" si="28">G448</f>
        <v>124.44000000000001</v>
      </c>
    </row>
    <row r="449" spans="1:8">
      <c r="A449" t="s">
        <v>9</v>
      </c>
      <c r="B449">
        <v>342</v>
      </c>
      <c r="C449">
        <v>157</v>
      </c>
      <c r="D449">
        <v>2073</v>
      </c>
      <c r="E449">
        <v>1126</v>
      </c>
      <c r="F449">
        <f t="shared" si="26"/>
        <v>155.47499999999999</v>
      </c>
      <c r="G449">
        <f t="shared" si="27"/>
        <v>124.38</v>
      </c>
      <c r="H449">
        <f t="shared" si="28"/>
        <v>124.38</v>
      </c>
    </row>
    <row r="450" spans="1:8">
      <c r="A450" t="s">
        <v>9</v>
      </c>
      <c r="B450">
        <v>342</v>
      </c>
      <c r="C450">
        <v>158</v>
      </c>
      <c r="D450">
        <v>2070</v>
      </c>
      <c r="E450">
        <v>1126</v>
      </c>
      <c r="F450">
        <f t="shared" si="26"/>
        <v>155.25</v>
      </c>
      <c r="G450">
        <f t="shared" si="27"/>
        <v>124.2</v>
      </c>
      <c r="H450">
        <f t="shared" si="28"/>
        <v>124.2</v>
      </c>
    </row>
    <row r="451" spans="1:8">
      <c r="A451" t="s">
        <v>9</v>
      </c>
      <c r="B451">
        <v>342</v>
      </c>
      <c r="C451">
        <v>159</v>
      </c>
      <c r="D451">
        <v>2075</v>
      </c>
      <c r="E451">
        <v>1125</v>
      </c>
      <c r="F451">
        <f t="shared" si="26"/>
        <v>155.625</v>
      </c>
      <c r="G451">
        <f t="shared" si="27"/>
        <v>124.5</v>
      </c>
      <c r="H451">
        <f t="shared" si="28"/>
        <v>124.5</v>
      </c>
    </row>
    <row r="452" spans="1:8">
      <c r="A452" t="s">
        <v>9</v>
      </c>
      <c r="B452">
        <v>342</v>
      </c>
      <c r="C452">
        <v>160</v>
      </c>
      <c r="D452">
        <v>2075</v>
      </c>
      <c r="E452">
        <v>1126</v>
      </c>
      <c r="F452">
        <f t="shared" si="26"/>
        <v>155.625</v>
      </c>
      <c r="G452">
        <f t="shared" si="27"/>
        <v>124.5</v>
      </c>
      <c r="H452">
        <f t="shared" si="28"/>
        <v>124.5</v>
      </c>
    </row>
    <row r="453" spans="1:8">
      <c r="A453" t="s">
        <v>9</v>
      </c>
      <c r="B453">
        <v>342</v>
      </c>
      <c r="C453">
        <v>161</v>
      </c>
      <c r="D453">
        <v>2071</v>
      </c>
      <c r="E453">
        <v>1125</v>
      </c>
      <c r="F453">
        <f t="shared" si="26"/>
        <v>155.32499999999999</v>
      </c>
      <c r="G453">
        <f t="shared" si="27"/>
        <v>124.25999999999999</v>
      </c>
      <c r="H453">
        <f t="shared" si="28"/>
        <v>124.25999999999999</v>
      </c>
    </row>
    <row r="454" spans="1:8">
      <c r="A454" t="s">
        <v>9</v>
      </c>
      <c r="B454">
        <v>342</v>
      </c>
      <c r="C454">
        <v>162</v>
      </c>
      <c r="D454">
        <v>2072</v>
      </c>
      <c r="E454">
        <v>1125</v>
      </c>
      <c r="F454">
        <f t="shared" si="26"/>
        <v>155.4</v>
      </c>
      <c r="G454">
        <f t="shared" si="27"/>
        <v>124.32000000000001</v>
      </c>
      <c r="H454">
        <f t="shared" si="28"/>
        <v>124.32000000000001</v>
      </c>
    </row>
    <row r="455" spans="1:8">
      <c r="A455" t="s">
        <v>9</v>
      </c>
      <c r="B455">
        <v>342</v>
      </c>
      <c r="C455">
        <v>163</v>
      </c>
      <c r="D455">
        <v>2071</v>
      </c>
      <c r="E455">
        <v>1124</v>
      </c>
      <c r="F455">
        <f t="shared" si="26"/>
        <v>155.32499999999999</v>
      </c>
      <c r="G455">
        <f t="shared" si="27"/>
        <v>124.25999999999999</v>
      </c>
      <c r="H455">
        <f t="shared" si="28"/>
        <v>124.25999999999999</v>
      </c>
    </row>
    <row r="456" spans="1:8">
      <c r="A456" t="s">
        <v>9</v>
      </c>
      <c r="B456">
        <v>342</v>
      </c>
      <c r="C456">
        <v>164</v>
      </c>
      <c r="D456">
        <v>2074</v>
      </c>
      <c r="E456">
        <v>1125</v>
      </c>
      <c r="F456">
        <f t="shared" si="26"/>
        <v>155.55000000000001</v>
      </c>
      <c r="G456">
        <f t="shared" si="27"/>
        <v>124.44000000000001</v>
      </c>
      <c r="H456">
        <f t="shared" si="28"/>
        <v>124.44000000000001</v>
      </c>
    </row>
    <row r="457" spans="1:8">
      <c r="A457" t="s">
        <v>9</v>
      </c>
      <c r="B457">
        <v>342</v>
      </c>
      <c r="C457">
        <v>165</v>
      </c>
      <c r="D457">
        <v>2072</v>
      </c>
      <c r="E457">
        <v>1123</v>
      </c>
      <c r="F457">
        <f t="shared" si="26"/>
        <v>155.4</v>
      </c>
      <c r="G457">
        <f t="shared" si="27"/>
        <v>124.32000000000001</v>
      </c>
      <c r="H457">
        <f t="shared" si="28"/>
        <v>124.32000000000001</v>
      </c>
    </row>
    <row r="458" spans="1:8">
      <c r="A458" t="s">
        <v>9</v>
      </c>
      <c r="B458">
        <v>342</v>
      </c>
      <c r="C458">
        <v>166</v>
      </c>
      <c r="D458">
        <v>2073</v>
      </c>
      <c r="E458">
        <v>1124</v>
      </c>
      <c r="F458">
        <f t="shared" si="26"/>
        <v>155.47499999999999</v>
      </c>
      <c r="G458">
        <f t="shared" si="27"/>
        <v>124.38</v>
      </c>
      <c r="H458">
        <f t="shared" si="28"/>
        <v>124.38</v>
      </c>
    </row>
    <row r="459" spans="1:8">
      <c r="A459" t="s">
        <v>9</v>
      </c>
      <c r="B459">
        <v>342</v>
      </c>
      <c r="C459">
        <v>167</v>
      </c>
      <c r="D459">
        <v>2073</v>
      </c>
      <c r="E459">
        <v>1124</v>
      </c>
      <c r="F459">
        <f t="shared" si="26"/>
        <v>155.47499999999999</v>
      </c>
      <c r="G459">
        <f t="shared" si="27"/>
        <v>124.38</v>
      </c>
      <c r="H459">
        <f t="shared" si="28"/>
        <v>124.38</v>
      </c>
    </row>
    <row r="460" spans="1:8">
      <c r="A460" t="s">
        <v>9</v>
      </c>
      <c r="B460">
        <v>342</v>
      </c>
      <c r="C460">
        <v>168</v>
      </c>
      <c r="D460">
        <v>2073</v>
      </c>
      <c r="E460">
        <v>1123</v>
      </c>
      <c r="F460">
        <f t="shared" si="26"/>
        <v>155.47499999999999</v>
      </c>
      <c r="G460">
        <f t="shared" si="27"/>
        <v>124.38</v>
      </c>
      <c r="H460">
        <f t="shared" si="28"/>
        <v>124.38</v>
      </c>
    </row>
    <row r="461" spans="1:8">
      <c r="A461" t="s">
        <v>9</v>
      </c>
      <c r="B461">
        <v>342</v>
      </c>
      <c r="C461">
        <v>169</v>
      </c>
      <c r="D461">
        <v>2073</v>
      </c>
      <c r="E461">
        <v>1122</v>
      </c>
      <c r="F461">
        <f t="shared" si="26"/>
        <v>155.47499999999999</v>
      </c>
      <c r="G461">
        <f t="shared" si="27"/>
        <v>124.38</v>
      </c>
      <c r="H461">
        <f t="shared" si="28"/>
        <v>124.38</v>
      </c>
    </row>
    <row r="462" spans="1:8">
      <c r="A462" t="s">
        <v>9</v>
      </c>
      <c r="B462">
        <v>342</v>
      </c>
      <c r="C462">
        <v>170</v>
      </c>
      <c r="D462">
        <v>2072</v>
      </c>
      <c r="E462">
        <v>1121</v>
      </c>
      <c r="F462">
        <f t="shared" si="26"/>
        <v>155.4</v>
      </c>
      <c r="G462">
        <f t="shared" si="27"/>
        <v>124.32000000000001</v>
      </c>
      <c r="H462">
        <f t="shared" si="28"/>
        <v>124.32000000000001</v>
      </c>
    </row>
    <row r="463" spans="1:8">
      <c r="A463" t="s">
        <v>9</v>
      </c>
      <c r="B463">
        <v>342</v>
      </c>
      <c r="C463">
        <v>171</v>
      </c>
      <c r="D463">
        <v>2072</v>
      </c>
      <c r="E463">
        <v>1123</v>
      </c>
      <c r="F463">
        <f t="shared" si="26"/>
        <v>155.4</v>
      </c>
      <c r="G463">
        <f t="shared" si="27"/>
        <v>124.32000000000001</v>
      </c>
      <c r="H463">
        <f t="shared" si="28"/>
        <v>124.32000000000001</v>
      </c>
    </row>
    <row r="464" spans="1:8">
      <c r="A464" t="s">
        <v>9</v>
      </c>
      <c r="B464">
        <v>342</v>
      </c>
      <c r="C464">
        <v>172</v>
      </c>
      <c r="D464">
        <v>2072</v>
      </c>
      <c r="E464">
        <v>1123</v>
      </c>
      <c r="F464">
        <f t="shared" si="26"/>
        <v>155.4</v>
      </c>
      <c r="G464">
        <f t="shared" si="27"/>
        <v>124.32000000000001</v>
      </c>
      <c r="H464">
        <f t="shared" si="28"/>
        <v>124.32000000000001</v>
      </c>
    </row>
    <row r="465" spans="1:8">
      <c r="A465" t="s">
        <v>9</v>
      </c>
      <c r="B465">
        <v>342</v>
      </c>
      <c r="C465">
        <v>173</v>
      </c>
      <c r="D465">
        <v>2072</v>
      </c>
      <c r="E465">
        <v>1125</v>
      </c>
      <c r="F465">
        <f t="shared" si="26"/>
        <v>155.4</v>
      </c>
      <c r="G465">
        <f t="shared" si="27"/>
        <v>124.32000000000001</v>
      </c>
      <c r="H465">
        <f t="shared" si="28"/>
        <v>124.32000000000001</v>
      </c>
    </row>
    <row r="466" spans="1:8">
      <c r="A466" t="s">
        <v>9</v>
      </c>
      <c r="B466">
        <v>342</v>
      </c>
      <c r="C466">
        <v>174</v>
      </c>
      <c r="D466">
        <v>2071</v>
      </c>
      <c r="E466">
        <v>1124</v>
      </c>
      <c r="F466">
        <f t="shared" si="26"/>
        <v>155.32499999999999</v>
      </c>
      <c r="G466">
        <f t="shared" si="27"/>
        <v>124.25999999999999</v>
      </c>
      <c r="H466">
        <f t="shared" si="28"/>
        <v>124.25999999999999</v>
      </c>
    </row>
    <row r="467" spans="1:8">
      <c r="A467" t="s">
        <v>9</v>
      </c>
      <c r="B467">
        <v>342</v>
      </c>
      <c r="C467">
        <v>175</v>
      </c>
      <c r="D467">
        <v>2073</v>
      </c>
      <c r="E467">
        <v>1124</v>
      </c>
      <c r="F467">
        <f t="shared" si="26"/>
        <v>155.47499999999999</v>
      </c>
      <c r="G467">
        <f t="shared" si="27"/>
        <v>124.38</v>
      </c>
      <c r="H467">
        <f t="shared" si="28"/>
        <v>124.38</v>
      </c>
    </row>
    <row r="468" spans="1:8">
      <c r="A468" t="s">
        <v>9</v>
      </c>
      <c r="B468">
        <v>342</v>
      </c>
      <c r="C468">
        <v>176</v>
      </c>
      <c r="D468">
        <v>2075</v>
      </c>
      <c r="E468">
        <v>1125</v>
      </c>
      <c r="F468">
        <f t="shared" si="26"/>
        <v>155.625</v>
      </c>
      <c r="G468">
        <f t="shared" si="27"/>
        <v>124.5</v>
      </c>
      <c r="H468">
        <f t="shared" si="28"/>
        <v>124.5</v>
      </c>
    </row>
    <row r="469" spans="1:8">
      <c r="A469" t="s">
        <v>9</v>
      </c>
      <c r="B469">
        <v>342</v>
      </c>
      <c r="C469">
        <v>177</v>
      </c>
      <c r="D469">
        <v>2075</v>
      </c>
      <c r="E469">
        <v>1125</v>
      </c>
      <c r="F469">
        <f t="shared" si="26"/>
        <v>155.625</v>
      </c>
      <c r="G469">
        <f t="shared" si="27"/>
        <v>124.5</v>
      </c>
      <c r="H469">
        <f t="shared" si="28"/>
        <v>124.5</v>
      </c>
    </row>
    <row r="470" spans="1:8">
      <c r="A470" t="s">
        <v>9</v>
      </c>
      <c r="B470">
        <v>342</v>
      </c>
      <c r="C470">
        <v>178</v>
      </c>
      <c r="D470">
        <v>2073</v>
      </c>
      <c r="E470">
        <v>1125</v>
      </c>
      <c r="F470">
        <f t="shared" si="26"/>
        <v>155.47499999999999</v>
      </c>
      <c r="G470">
        <f t="shared" si="27"/>
        <v>124.38</v>
      </c>
      <c r="H470">
        <f t="shared" si="28"/>
        <v>124.38</v>
      </c>
    </row>
    <row r="471" spans="1:8">
      <c r="A471" t="s">
        <v>9</v>
      </c>
      <c r="B471">
        <v>342</v>
      </c>
      <c r="C471">
        <v>179</v>
      </c>
      <c r="D471">
        <v>2072</v>
      </c>
      <c r="E471">
        <v>1125</v>
      </c>
      <c r="F471">
        <f t="shared" si="26"/>
        <v>155.4</v>
      </c>
      <c r="G471">
        <f t="shared" si="27"/>
        <v>124.32000000000001</v>
      </c>
      <c r="H471">
        <f t="shared" si="28"/>
        <v>124.32000000000001</v>
      </c>
    </row>
    <row r="472" spans="1:8">
      <c r="A472" t="s">
        <v>9</v>
      </c>
      <c r="B472">
        <v>342</v>
      </c>
      <c r="C472">
        <v>180</v>
      </c>
      <c r="D472">
        <v>2073</v>
      </c>
      <c r="E472">
        <v>1125</v>
      </c>
      <c r="F472">
        <f t="shared" si="26"/>
        <v>155.47499999999999</v>
      </c>
      <c r="G472">
        <f t="shared" si="27"/>
        <v>124.38</v>
      </c>
      <c r="H472">
        <f t="shared" si="28"/>
        <v>124.38</v>
      </c>
    </row>
    <row r="473" spans="1:8">
      <c r="A473" t="s">
        <v>9</v>
      </c>
      <c r="B473">
        <v>342</v>
      </c>
      <c r="C473">
        <v>181</v>
      </c>
      <c r="D473">
        <v>2073</v>
      </c>
      <c r="E473">
        <v>1125</v>
      </c>
      <c r="F473">
        <f t="shared" si="26"/>
        <v>155.47499999999999</v>
      </c>
      <c r="G473">
        <f t="shared" si="27"/>
        <v>124.38</v>
      </c>
      <c r="H473">
        <f t="shared" si="28"/>
        <v>124.38</v>
      </c>
    </row>
    <row r="474" spans="1:8">
      <c r="A474" t="s">
        <v>9</v>
      </c>
      <c r="B474">
        <v>342</v>
      </c>
      <c r="C474">
        <v>182</v>
      </c>
      <c r="D474">
        <v>2072</v>
      </c>
      <c r="E474">
        <v>1124</v>
      </c>
      <c r="F474">
        <f t="shared" si="26"/>
        <v>155.4</v>
      </c>
      <c r="G474">
        <f t="shared" si="27"/>
        <v>124.32000000000001</v>
      </c>
      <c r="H474">
        <f t="shared" si="28"/>
        <v>124.32000000000001</v>
      </c>
    </row>
    <row r="475" spans="1:8">
      <c r="A475" t="s">
        <v>9</v>
      </c>
      <c r="B475">
        <v>342</v>
      </c>
      <c r="C475">
        <v>183</v>
      </c>
      <c r="D475">
        <v>2075</v>
      </c>
      <c r="E475">
        <v>1125</v>
      </c>
      <c r="F475">
        <f t="shared" si="26"/>
        <v>155.625</v>
      </c>
      <c r="G475">
        <f t="shared" si="27"/>
        <v>124.5</v>
      </c>
      <c r="H475">
        <f t="shared" si="28"/>
        <v>124.5</v>
      </c>
    </row>
    <row r="476" spans="1:8">
      <c r="A476" t="s">
        <v>9</v>
      </c>
      <c r="B476">
        <v>342</v>
      </c>
      <c r="C476">
        <v>184</v>
      </c>
      <c r="D476">
        <v>2072</v>
      </c>
      <c r="E476">
        <v>1126</v>
      </c>
      <c r="F476">
        <f t="shared" ref="F476:F539" si="29">(D476*0.75)/10</f>
        <v>155.4</v>
      </c>
      <c r="G476">
        <f t="shared" si="27"/>
        <v>124.32000000000001</v>
      </c>
      <c r="H476">
        <f t="shared" si="28"/>
        <v>124.32000000000001</v>
      </c>
    </row>
    <row r="477" spans="1:8">
      <c r="A477" t="s">
        <v>9</v>
      </c>
      <c r="B477">
        <v>342</v>
      </c>
      <c r="C477">
        <v>185</v>
      </c>
      <c r="D477">
        <v>2073</v>
      </c>
      <c r="E477">
        <v>1124</v>
      </c>
      <c r="F477">
        <f t="shared" si="29"/>
        <v>155.47499999999999</v>
      </c>
      <c r="G477">
        <f t="shared" si="27"/>
        <v>124.38</v>
      </c>
      <c r="H477">
        <f t="shared" si="28"/>
        <v>124.38</v>
      </c>
    </row>
    <row r="478" spans="1:8">
      <c r="A478" t="s">
        <v>9</v>
      </c>
      <c r="B478">
        <v>342</v>
      </c>
      <c r="C478">
        <v>186</v>
      </c>
      <c r="D478">
        <v>2072</v>
      </c>
      <c r="E478">
        <v>1125</v>
      </c>
      <c r="F478">
        <f t="shared" si="29"/>
        <v>155.4</v>
      </c>
      <c r="G478">
        <f t="shared" si="27"/>
        <v>124.32000000000001</v>
      </c>
      <c r="H478">
        <f t="shared" si="28"/>
        <v>124.32000000000001</v>
      </c>
    </row>
    <row r="479" spans="1:8">
      <c r="A479" t="s">
        <v>9</v>
      </c>
      <c r="B479">
        <v>342</v>
      </c>
      <c r="C479">
        <v>187</v>
      </c>
      <c r="D479">
        <v>2071</v>
      </c>
      <c r="E479">
        <v>1124</v>
      </c>
      <c r="F479">
        <f t="shared" si="29"/>
        <v>155.32499999999999</v>
      </c>
      <c r="G479">
        <f t="shared" si="27"/>
        <v>124.25999999999999</v>
      </c>
      <c r="H479">
        <f t="shared" si="28"/>
        <v>124.25999999999999</v>
      </c>
    </row>
    <row r="480" spans="1:8">
      <c r="A480" t="s">
        <v>9</v>
      </c>
      <c r="B480">
        <v>342</v>
      </c>
      <c r="C480">
        <v>188</v>
      </c>
      <c r="D480">
        <v>2073</v>
      </c>
      <c r="E480">
        <v>1125</v>
      </c>
      <c r="F480">
        <f t="shared" si="29"/>
        <v>155.47499999999999</v>
      </c>
      <c r="G480">
        <f t="shared" si="27"/>
        <v>124.38</v>
      </c>
      <c r="H480">
        <f t="shared" si="28"/>
        <v>124.38</v>
      </c>
    </row>
    <row r="481" spans="1:8">
      <c r="A481" t="s">
        <v>9</v>
      </c>
      <c r="B481">
        <v>342</v>
      </c>
      <c r="C481">
        <v>189</v>
      </c>
      <c r="D481">
        <v>2070</v>
      </c>
      <c r="E481">
        <v>1124</v>
      </c>
      <c r="F481">
        <f t="shared" si="29"/>
        <v>155.25</v>
      </c>
      <c r="G481">
        <f t="shared" si="27"/>
        <v>124.2</v>
      </c>
      <c r="H481">
        <f t="shared" si="28"/>
        <v>124.2</v>
      </c>
    </row>
    <row r="482" spans="1:8">
      <c r="A482" t="s">
        <v>9</v>
      </c>
      <c r="B482">
        <v>342</v>
      </c>
      <c r="C482">
        <v>190</v>
      </c>
      <c r="D482">
        <v>2072</v>
      </c>
      <c r="E482">
        <v>1123</v>
      </c>
      <c r="F482">
        <f t="shared" si="29"/>
        <v>155.4</v>
      </c>
      <c r="G482">
        <f t="shared" si="27"/>
        <v>124.32000000000001</v>
      </c>
      <c r="H482">
        <f t="shared" si="28"/>
        <v>124.32000000000001</v>
      </c>
    </row>
    <row r="483" spans="1:8">
      <c r="A483" t="s">
        <v>9</v>
      </c>
      <c r="B483">
        <v>342</v>
      </c>
      <c r="C483">
        <v>191</v>
      </c>
      <c r="D483">
        <v>2074</v>
      </c>
      <c r="E483">
        <v>1123</v>
      </c>
      <c r="F483">
        <f t="shared" si="29"/>
        <v>155.55000000000001</v>
      </c>
      <c r="G483">
        <f t="shared" si="27"/>
        <v>124.44000000000001</v>
      </c>
      <c r="H483">
        <f t="shared" si="28"/>
        <v>124.44000000000001</v>
      </c>
    </row>
    <row r="484" spans="1:8">
      <c r="A484" t="s">
        <v>9</v>
      </c>
      <c r="B484">
        <v>342</v>
      </c>
      <c r="C484">
        <v>192</v>
      </c>
      <c r="D484">
        <v>2073</v>
      </c>
      <c r="E484">
        <v>1125</v>
      </c>
      <c r="F484">
        <f t="shared" si="29"/>
        <v>155.47499999999999</v>
      </c>
      <c r="G484">
        <f t="shared" si="27"/>
        <v>124.38</v>
      </c>
      <c r="H484">
        <f t="shared" si="28"/>
        <v>124.38</v>
      </c>
    </row>
    <row r="485" spans="1:8">
      <c r="A485" t="s">
        <v>9</v>
      </c>
      <c r="B485">
        <v>342</v>
      </c>
      <c r="C485">
        <v>193</v>
      </c>
      <c r="D485">
        <v>2071</v>
      </c>
      <c r="E485">
        <v>1125</v>
      </c>
      <c r="F485">
        <f t="shared" si="29"/>
        <v>155.32499999999999</v>
      </c>
      <c r="G485">
        <f t="shared" si="27"/>
        <v>124.25999999999999</v>
      </c>
      <c r="H485">
        <f t="shared" si="28"/>
        <v>124.25999999999999</v>
      </c>
    </row>
    <row r="486" spans="1:8">
      <c r="A486" t="s">
        <v>9</v>
      </c>
      <c r="B486">
        <v>342</v>
      </c>
      <c r="C486">
        <v>194</v>
      </c>
      <c r="D486">
        <v>2071</v>
      </c>
      <c r="E486">
        <v>1125</v>
      </c>
      <c r="F486">
        <f t="shared" si="29"/>
        <v>155.32499999999999</v>
      </c>
      <c r="G486">
        <f t="shared" si="27"/>
        <v>124.25999999999999</v>
      </c>
      <c r="H486">
        <f t="shared" si="28"/>
        <v>124.25999999999999</v>
      </c>
    </row>
    <row r="487" spans="1:8">
      <c r="A487" t="s">
        <v>9</v>
      </c>
      <c r="B487">
        <v>342</v>
      </c>
      <c r="C487">
        <v>195</v>
      </c>
      <c r="D487">
        <v>2072</v>
      </c>
      <c r="E487">
        <v>1123</v>
      </c>
      <c r="F487">
        <f t="shared" si="29"/>
        <v>155.4</v>
      </c>
      <c r="G487">
        <f t="shared" si="27"/>
        <v>124.32000000000001</v>
      </c>
      <c r="H487">
        <f t="shared" si="28"/>
        <v>124.32000000000001</v>
      </c>
    </row>
    <row r="488" spans="1:8">
      <c r="A488" t="s">
        <v>9</v>
      </c>
      <c r="B488">
        <v>342</v>
      </c>
      <c r="C488">
        <v>196</v>
      </c>
      <c r="D488">
        <v>2073</v>
      </c>
      <c r="E488">
        <v>1125</v>
      </c>
      <c r="F488">
        <f t="shared" si="29"/>
        <v>155.47499999999999</v>
      </c>
      <c r="G488">
        <f t="shared" si="27"/>
        <v>124.38</v>
      </c>
      <c r="H488">
        <f t="shared" si="28"/>
        <v>124.38</v>
      </c>
    </row>
    <row r="489" spans="1:8">
      <c r="A489" t="s">
        <v>9</v>
      </c>
      <c r="B489">
        <v>342</v>
      </c>
      <c r="C489">
        <v>197</v>
      </c>
      <c r="D489">
        <v>2069</v>
      </c>
      <c r="E489">
        <v>1123</v>
      </c>
      <c r="F489">
        <f t="shared" si="29"/>
        <v>155.17500000000001</v>
      </c>
      <c r="G489">
        <f t="shared" si="27"/>
        <v>124.14000000000001</v>
      </c>
      <c r="H489">
        <f t="shared" si="28"/>
        <v>124.14000000000001</v>
      </c>
    </row>
    <row r="490" spans="1:8">
      <c r="A490" t="s">
        <v>9</v>
      </c>
      <c r="B490">
        <v>342</v>
      </c>
      <c r="C490">
        <v>198</v>
      </c>
      <c r="D490">
        <v>2071</v>
      </c>
      <c r="E490">
        <v>1125</v>
      </c>
      <c r="F490">
        <f t="shared" si="29"/>
        <v>155.32499999999999</v>
      </c>
      <c r="G490">
        <f t="shared" si="27"/>
        <v>124.25999999999999</v>
      </c>
      <c r="H490">
        <f t="shared" si="28"/>
        <v>124.25999999999999</v>
      </c>
    </row>
    <row r="491" spans="1:8">
      <c r="A491" t="s">
        <v>9</v>
      </c>
      <c r="B491">
        <v>342</v>
      </c>
      <c r="C491">
        <v>199</v>
      </c>
      <c r="D491">
        <v>2071</v>
      </c>
      <c r="E491">
        <v>1125</v>
      </c>
      <c r="F491">
        <f t="shared" si="29"/>
        <v>155.32499999999999</v>
      </c>
      <c r="G491">
        <f t="shared" si="27"/>
        <v>124.25999999999999</v>
      </c>
      <c r="H491">
        <f t="shared" si="28"/>
        <v>124.25999999999999</v>
      </c>
    </row>
    <row r="492" spans="1:8">
      <c r="A492" t="s">
        <v>9</v>
      </c>
      <c r="B492">
        <v>342</v>
      </c>
      <c r="C492">
        <v>200</v>
      </c>
      <c r="D492">
        <v>2073</v>
      </c>
      <c r="E492">
        <v>1124</v>
      </c>
      <c r="F492">
        <f t="shared" si="29"/>
        <v>155.47499999999999</v>
      </c>
      <c r="G492">
        <f t="shared" si="27"/>
        <v>124.38</v>
      </c>
      <c r="H492">
        <f t="shared" si="28"/>
        <v>124.38</v>
      </c>
    </row>
    <row r="493" spans="1:8">
      <c r="A493" t="s">
        <v>9</v>
      </c>
      <c r="B493">
        <v>342</v>
      </c>
      <c r="C493">
        <v>201</v>
      </c>
      <c r="D493">
        <v>2072</v>
      </c>
      <c r="E493">
        <v>1124</v>
      </c>
      <c r="F493">
        <f t="shared" si="29"/>
        <v>155.4</v>
      </c>
      <c r="G493">
        <f t="shared" si="27"/>
        <v>124.32000000000001</v>
      </c>
      <c r="H493">
        <f t="shared" si="28"/>
        <v>124.32000000000001</v>
      </c>
    </row>
    <row r="494" spans="1:8">
      <c r="A494" t="s">
        <v>9</v>
      </c>
      <c r="B494">
        <v>342</v>
      </c>
      <c r="C494">
        <v>202</v>
      </c>
      <c r="D494">
        <v>2070</v>
      </c>
      <c r="E494">
        <v>1124</v>
      </c>
      <c r="F494">
        <f t="shared" si="29"/>
        <v>155.25</v>
      </c>
      <c r="G494">
        <f t="shared" si="27"/>
        <v>124.2</v>
      </c>
      <c r="H494">
        <f t="shared" si="28"/>
        <v>124.2</v>
      </c>
    </row>
    <row r="495" spans="1:8">
      <c r="A495" t="s">
        <v>9</v>
      </c>
      <c r="B495">
        <v>342</v>
      </c>
      <c r="C495">
        <v>203</v>
      </c>
      <c r="D495">
        <v>2070</v>
      </c>
      <c r="E495">
        <v>1124</v>
      </c>
      <c r="F495">
        <f t="shared" si="29"/>
        <v>155.25</v>
      </c>
      <c r="G495">
        <f t="shared" si="27"/>
        <v>124.2</v>
      </c>
      <c r="H495">
        <f t="shared" si="28"/>
        <v>124.2</v>
      </c>
    </row>
    <row r="496" spans="1:8">
      <c r="A496" t="s">
        <v>9</v>
      </c>
      <c r="B496">
        <v>342</v>
      </c>
      <c r="C496">
        <v>204</v>
      </c>
      <c r="D496">
        <v>2071</v>
      </c>
      <c r="E496">
        <v>1124</v>
      </c>
      <c r="F496">
        <f t="shared" si="29"/>
        <v>155.32499999999999</v>
      </c>
      <c r="G496">
        <f t="shared" si="27"/>
        <v>124.25999999999999</v>
      </c>
      <c r="H496">
        <f t="shared" si="28"/>
        <v>124.25999999999999</v>
      </c>
    </row>
    <row r="497" spans="1:8">
      <c r="A497" t="s">
        <v>9</v>
      </c>
      <c r="B497">
        <v>342</v>
      </c>
      <c r="C497">
        <v>205</v>
      </c>
      <c r="D497">
        <v>2072</v>
      </c>
      <c r="E497">
        <v>1125</v>
      </c>
      <c r="F497">
        <f t="shared" si="29"/>
        <v>155.4</v>
      </c>
      <c r="G497">
        <f t="shared" si="27"/>
        <v>124.32000000000001</v>
      </c>
      <c r="H497">
        <f t="shared" si="28"/>
        <v>124.32000000000001</v>
      </c>
    </row>
    <row r="498" spans="1:8">
      <c r="A498" t="s">
        <v>9</v>
      </c>
      <c r="B498">
        <v>342</v>
      </c>
      <c r="C498">
        <v>206</v>
      </c>
      <c r="D498">
        <v>2071</v>
      </c>
      <c r="E498">
        <v>1124</v>
      </c>
      <c r="F498">
        <f t="shared" si="29"/>
        <v>155.32499999999999</v>
      </c>
      <c r="G498">
        <f t="shared" si="27"/>
        <v>124.25999999999999</v>
      </c>
      <c r="H498">
        <f t="shared" si="28"/>
        <v>124.25999999999999</v>
      </c>
    </row>
    <row r="499" spans="1:8">
      <c r="A499" t="s">
        <v>9</v>
      </c>
      <c r="B499">
        <v>342</v>
      </c>
      <c r="C499">
        <v>207</v>
      </c>
      <c r="D499">
        <v>2070</v>
      </c>
      <c r="E499">
        <v>1124</v>
      </c>
      <c r="F499">
        <f t="shared" si="29"/>
        <v>155.25</v>
      </c>
      <c r="G499">
        <f t="shared" si="27"/>
        <v>124.2</v>
      </c>
      <c r="H499">
        <f t="shared" si="28"/>
        <v>124.2</v>
      </c>
    </row>
    <row r="500" spans="1:8">
      <c r="A500" t="s">
        <v>9</v>
      </c>
      <c r="B500">
        <v>342</v>
      </c>
      <c r="C500">
        <v>208</v>
      </c>
      <c r="D500">
        <v>2070</v>
      </c>
      <c r="E500">
        <v>1124</v>
      </c>
      <c r="F500">
        <f t="shared" si="29"/>
        <v>155.25</v>
      </c>
      <c r="G500">
        <f t="shared" si="27"/>
        <v>124.2</v>
      </c>
      <c r="H500">
        <f t="shared" si="28"/>
        <v>124.2</v>
      </c>
    </row>
    <row r="501" spans="1:8">
      <c r="A501" t="s">
        <v>9</v>
      </c>
      <c r="B501">
        <v>342</v>
      </c>
      <c r="C501">
        <v>209</v>
      </c>
      <c r="D501">
        <v>2073</v>
      </c>
      <c r="E501">
        <v>1122</v>
      </c>
      <c r="F501">
        <f t="shared" si="29"/>
        <v>155.47499999999999</v>
      </c>
      <c r="G501">
        <f t="shared" si="27"/>
        <v>124.38</v>
      </c>
      <c r="H501">
        <f t="shared" si="28"/>
        <v>124.38</v>
      </c>
    </row>
    <row r="502" spans="1:8">
      <c r="A502" t="s">
        <v>9</v>
      </c>
      <c r="B502">
        <v>342</v>
      </c>
      <c r="C502">
        <v>210</v>
      </c>
      <c r="D502">
        <v>2071</v>
      </c>
      <c r="E502">
        <v>1124</v>
      </c>
      <c r="F502">
        <f t="shared" si="29"/>
        <v>155.32499999999999</v>
      </c>
      <c r="G502">
        <f t="shared" si="27"/>
        <v>124.25999999999999</v>
      </c>
      <c r="H502">
        <f t="shared" si="28"/>
        <v>124.25999999999999</v>
      </c>
    </row>
    <row r="503" spans="1:8">
      <c r="A503" t="s">
        <v>9</v>
      </c>
      <c r="B503">
        <v>342</v>
      </c>
      <c r="C503">
        <v>211</v>
      </c>
      <c r="D503">
        <v>2071</v>
      </c>
      <c r="E503">
        <v>1122</v>
      </c>
      <c r="F503">
        <f t="shared" si="29"/>
        <v>155.32499999999999</v>
      </c>
      <c r="G503">
        <f t="shared" si="27"/>
        <v>124.25999999999999</v>
      </c>
      <c r="H503">
        <f t="shared" si="28"/>
        <v>124.25999999999999</v>
      </c>
    </row>
    <row r="504" spans="1:8">
      <c r="A504" t="s">
        <v>9</v>
      </c>
      <c r="B504">
        <v>342</v>
      </c>
      <c r="C504">
        <v>212</v>
      </c>
      <c r="D504">
        <v>2072</v>
      </c>
      <c r="E504">
        <v>1122</v>
      </c>
      <c r="F504">
        <f t="shared" si="29"/>
        <v>155.4</v>
      </c>
      <c r="G504">
        <f t="shared" si="27"/>
        <v>124.32000000000001</v>
      </c>
      <c r="H504">
        <f t="shared" si="28"/>
        <v>124.32000000000001</v>
      </c>
    </row>
    <row r="505" spans="1:8">
      <c r="A505" t="s">
        <v>9</v>
      </c>
      <c r="B505">
        <v>342</v>
      </c>
      <c r="C505">
        <v>213</v>
      </c>
      <c r="D505">
        <v>2072</v>
      </c>
      <c r="E505">
        <v>1123</v>
      </c>
      <c r="F505">
        <f t="shared" si="29"/>
        <v>155.4</v>
      </c>
      <c r="G505">
        <f t="shared" si="27"/>
        <v>124.32000000000001</v>
      </c>
      <c r="H505">
        <f t="shared" si="28"/>
        <v>124.32000000000001</v>
      </c>
    </row>
    <row r="506" spans="1:8">
      <c r="A506" t="s">
        <v>9</v>
      </c>
      <c r="B506">
        <v>342</v>
      </c>
      <c r="C506">
        <v>214</v>
      </c>
      <c r="D506">
        <v>2071</v>
      </c>
      <c r="E506">
        <v>1123</v>
      </c>
      <c r="F506">
        <f t="shared" si="29"/>
        <v>155.32499999999999</v>
      </c>
      <c r="G506">
        <f t="shared" si="27"/>
        <v>124.25999999999999</v>
      </c>
      <c r="H506">
        <f t="shared" si="28"/>
        <v>124.25999999999999</v>
      </c>
    </row>
    <row r="507" spans="1:8">
      <c r="A507" t="s">
        <v>9</v>
      </c>
      <c r="B507">
        <v>342</v>
      </c>
      <c r="C507">
        <v>215</v>
      </c>
      <c r="D507">
        <v>2072</v>
      </c>
      <c r="E507">
        <v>1123</v>
      </c>
      <c r="F507">
        <f t="shared" si="29"/>
        <v>155.4</v>
      </c>
      <c r="G507">
        <f t="shared" si="27"/>
        <v>124.32000000000001</v>
      </c>
      <c r="H507">
        <f t="shared" si="28"/>
        <v>124.32000000000001</v>
      </c>
    </row>
    <row r="508" spans="1:8">
      <c r="A508" t="s">
        <v>9</v>
      </c>
      <c r="B508">
        <v>342</v>
      </c>
      <c r="C508">
        <v>216</v>
      </c>
      <c r="D508">
        <v>2072</v>
      </c>
      <c r="E508">
        <v>1124</v>
      </c>
      <c r="F508">
        <f t="shared" si="29"/>
        <v>155.4</v>
      </c>
      <c r="G508">
        <f t="shared" si="27"/>
        <v>124.32000000000001</v>
      </c>
      <c r="H508">
        <f t="shared" si="28"/>
        <v>124.32000000000001</v>
      </c>
    </row>
    <row r="509" spans="1:8">
      <c r="A509" t="s">
        <v>9</v>
      </c>
      <c r="B509">
        <v>342</v>
      </c>
      <c r="C509">
        <v>217</v>
      </c>
      <c r="D509">
        <v>2074</v>
      </c>
      <c r="E509">
        <v>1123</v>
      </c>
      <c r="F509">
        <f t="shared" si="29"/>
        <v>155.55000000000001</v>
      </c>
      <c r="G509">
        <f t="shared" si="27"/>
        <v>124.44000000000001</v>
      </c>
      <c r="H509">
        <f t="shared" si="28"/>
        <v>124.44000000000001</v>
      </c>
    </row>
    <row r="510" spans="1:8">
      <c r="A510" t="s">
        <v>9</v>
      </c>
      <c r="B510">
        <v>342</v>
      </c>
      <c r="C510">
        <v>218</v>
      </c>
      <c r="D510">
        <v>2073</v>
      </c>
      <c r="E510">
        <v>1122</v>
      </c>
      <c r="F510">
        <f t="shared" si="29"/>
        <v>155.47499999999999</v>
      </c>
      <c r="G510">
        <f t="shared" si="27"/>
        <v>124.38</v>
      </c>
      <c r="H510">
        <f t="shared" si="28"/>
        <v>124.38</v>
      </c>
    </row>
    <row r="511" spans="1:8">
      <c r="A511" t="s">
        <v>9</v>
      </c>
      <c r="B511">
        <v>342</v>
      </c>
      <c r="C511">
        <v>219</v>
      </c>
      <c r="D511">
        <v>2070</v>
      </c>
      <c r="E511">
        <v>1122</v>
      </c>
      <c r="F511">
        <f t="shared" si="29"/>
        <v>155.25</v>
      </c>
      <c r="G511">
        <f t="shared" si="27"/>
        <v>124.2</v>
      </c>
      <c r="H511">
        <f t="shared" si="28"/>
        <v>124.2</v>
      </c>
    </row>
    <row r="512" spans="1:8">
      <c r="A512" t="s">
        <v>9</v>
      </c>
      <c r="B512">
        <v>342</v>
      </c>
      <c r="C512">
        <v>220</v>
      </c>
      <c r="D512">
        <v>2074</v>
      </c>
      <c r="E512">
        <v>1121</v>
      </c>
      <c r="F512">
        <f t="shared" si="29"/>
        <v>155.55000000000001</v>
      </c>
      <c r="G512">
        <f t="shared" ref="G512:G575" si="30">F512*0.8</f>
        <v>124.44000000000001</v>
      </c>
      <c r="H512">
        <f t="shared" ref="H512:H575" si="31">G512</f>
        <v>124.44000000000001</v>
      </c>
    </row>
    <row r="513" spans="1:8">
      <c r="A513" t="s">
        <v>9</v>
      </c>
      <c r="B513">
        <v>342</v>
      </c>
      <c r="C513">
        <v>221</v>
      </c>
      <c r="D513">
        <v>2073</v>
      </c>
      <c r="E513">
        <v>1123</v>
      </c>
      <c r="F513">
        <f t="shared" si="29"/>
        <v>155.47499999999999</v>
      </c>
      <c r="G513">
        <f t="shared" si="30"/>
        <v>124.38</v>
      </c>
      <c r="H513">
        <f t="shared" si="31"/>
        <v>124.38</v>
      </c>
    </row>
    <row r="514" spans="1:8">
      <c r="A514" t="s">
        <v>9</v>
      </c>
      <c r="B514">
        <v>342</v>
      </c>
      <c r="C514">
        <v>222</v>
      </c>
      <c r="D514">
        <v>2071</v>
      </c>
      <c r="E514">
        <v>1124</v>
      </c>
      <c r="F514">
        <f t="shared" si="29"/>
        <v>155.32499999999999</v>
      </c>
      <c r="G514">
        <f t="shared" si="30"/>
        <v>124.25999999999999</v>
      </c>
      <c r="H514">
        <f t="shared" si="31"/>
        <v>124.25999999999999</v>
      </c>
    </row>
    <row r="515" spans="1:8">
      <c r="A515" t="s">
        <v>9</v>
      </c>
      <c r="B515">
        <v>342</v>
      </c>
      <c r="C515">
        <v>223</v>
      </c>
      <c r="D515">
        <v>2071</v>
      </c>
      <c r="E515">
        <v>1123</v>
      </c>
      <c r="F515">
        <f t="shared" si="29"/>
        <v>155.32499999999999</v>
      </c>
      <c r="G515">
        <f t="shared" si="30"/>
        <v>124.25999999999999</v>
      </c>
      <c r="H515">
        <f t="shared" si="31"/>
        <v>124.25999999999999</v>
      </c>
    </row>
    <row r="516" spans="1:8">
      <c r="A516" t="s">
        <v>9</v>
      </c>
      <c r="B516">
        <v>342</v>
      </c>
      <c r="C516">
        <v>224</v>
      </c>
      <c r="D516">
        <v>2071</v>
      </c>
      <c r="E516">
        <v>1122</v>
      </c>
      <c r="F516">
        <f t="shared" si="29"/>
        <v>155.32499999999999</v>
      </c>
      <c r="G516">
        <f t="shared" si="30"/>
        <v>124.25999999999999</v>
      </c>
      <c r="H516">
        <f t="shared" si="31"/>
        <v>124.25999999999999</v>
      </c>
    </row>
    <row r="517" spans="1:8">
      <c r="A517" t="s">
        <v>9</v>
      </c>
      <c r="B517">
        <v>342</v>
      </c>
      <c r="C517">
        <v>225</v>
      </c>
      <c r="D517">
        <v>2073</v>
      </c>
      <c r="E517">
        <v>1122</v>
      </c>
      <c r="F517">
        <f t="shared" si="29"/>
        <v>155.47499999999999</v>
      </c>
      <c r="G517">
        <f t="shared" si="30"/>
        <v>124.38</v>
      </c>
      <c r="H517">
        <f t="shared" si="31"/>
        <v>124.38</v>
      </c>
    </row>
    <row r="518" spans="1:8">
      <c r="A518" t="s">
        <v>9</v>
      </c>
      <c r="B518">
        <v>342</v>
      </c>
      <c r="C518">
        <v>226</v>
      </c>
      <c r="D518">
        <v>2073</v>
      </c>
      <c r="E518">
        <v>1123</v>
      </c>
      <c r="F518">
        <f t="shared" si="29"/>
        <v>155.47499999999999</v>
      </c>
      <c r="G518">
        <f t="shared" si="30"/>
        <v>124.38</v>
      </c>
      <c r="H518">
        <f t="shared" si="31"/>
        <v>124.38</v>
      </c>
    </row>
    <row r="519" spans="1:8">
      <c r="A519" t="s">
        <v>9</v>
      </c>
      <c r="B519">
        <v>342</v>
      </c>
      <c r="C519">
        <v>227</v>
      </c>
      <c r="D519">
        <v>2071</v>
      </c>
      <c r="E519">
        <v>1122</v>
      </c>
      <c r="F519">
        <f t="shared" si="29"/>
        <v>155.32499999999999</v>
      </c>
      <c r="G519">
        <f t="shared" si="30"/>
        <v>124.25999999999999</v>
      </c>
      <c r="H519">
        <f t="shared" si="31"/>
        <v>124.25999999999999</v>
      </c>
    </row>
    <row r="520" spans="1:8">
      <c r="A520" t="s">
        <v>9</v>
      </c>
      <c r="B520">
        <v>342</v>
      </c>
      <c r="C520">
        <v>228</v>
      </c>
      <c r="D520">
        <v>2073</v>
      </c>
      <c r="E520">
        <v>1125</v>
      </c>
      <c r="F520">
        <f t="shared" si="29"/>
        <v>155.47499999999999</v>
      </c>
      <c r="G520">
        <f t="shared" si="30"/>
        <v>124.38</v>
      </c>
      <c r="H520">
        <f t="shared" si="31"/>
        <v>124.38</v>
      </c>
    </row>
    <row r="521" spans="1:8">
      <c r="A521" t="s">
        <v>9</v>
      </c>
      <c r="B521">
        <v>342</v>
      </c>
      <c r="C521">
        <v>229</v>
      </c>
      <c r="D521">
        <v>2073</v>
      </c>
      <c r="E521">
        <v>1125</v>
      </c>
      <c r="F521">
        <f t="shared" si="29"/>
        <v>155.47499999999999</v>
      </c>
      <c r="G521">
        <f t="shared" si="30"/>
        <v>124.38</v>
      </c>
      <c r="H521">
        <f t="shared" si="31"/>
        <v>124.38</v>
      </c>
    </row>
    <row r="522" spans="1:8">
      <c r="A522" t="s">
        <v>9</v>
      </c>
      <c r="B522">
        <v>342</v>
      </c>
      <c r="C522">
        <v>230</v>
      </c>
      <c r="D522">
        <v>2075</v>
      </c>
      <c r="E522">
        <v>1123</v>
      </c>
      <c r="F522">
        <f t="shared" si="29"/>
        <v>155.625</v>
      </c>
      <c r="G522">
        <f t="shared" si="30"/>
        <v>124.5</v>
      </c>
      <c r="H522">
        <f t="shared" si="31"/>
        <v>124.5</v>
      </c>
    </row>
    <row r="523" spans="1:8">
      <c r="A523" t="s">
        <v>9</v>
      </c>
      <c r="B523">
        <v>342</v>
      </c>
      <c r="C523">
        <v>231</v>
      </c>
      <c r="D523">
        <v>2075</v>
      </c>
      <c r="E523">
        <v>1125</v>
      </c>
      <c r="F523">
        <f t="shared" si="29"/>
        <v>155.625</v>
      </c>
      <c r="G523">
        <f t="shared" si="30"/>
        <v>124.5</v>
      </c>
      <c r="H523">
        <f t="shared" si="31"/>
        <v>124.5</v>
      </c>
    </row>
    <row r="524" spans="1:8">
      <c r="A524" t="s">
        <v>9</v>
      </c>
      <c r="B524">
        <v>342</v>
      </c>
      <c r="C524">
        <v>232</v>
      </c>
      <c r="D524">
        <v>2073</v>
      </c>
      <c r="E524">
        <v>1125</v>
      </c>
      <c r="F524">
        <f t="shared" si="29"/>
        <v>155.47499999999999</v>
      </c>
      <c r="G524">
        <f t="shared" si="30"/>
        <v>124.38</v>
      </c>
      <c r="H524">
        <f t="shared" si="31"/>
        <v>124.38</v>
      </c>
    </row>
    <row r="525" spans="1:8">
      <c r="A525" t="s">
        <v>9</v>
      </c>
      <c r="B525">
        <v>342</v>
      </c>
      <c r="C525">
        <v>233</v>
      </c>
      <c r="D525">
        <v>2072</v>
      </c>
      <c r="E525">
        <v>1123</v>
      </c>
      <c r="F525">
        <f t="shared" si="29"/>
        <v>155.4</v>
      </c>
      <c r="G525">
        <f t="shared" si="30"/>
        <v>124.32000000000001</v>
      </c>
      <c r="H525">
        <f t="shared" si="31"/>
        <v>124.32000000000001</v>
      </c>
    </row>
    <row r="526" spans="1:8">
      <c r="A526" t="s">
        <v>9</v>
      </c>
      <c r="B526">
        <v>342</v>
      </c>
      <c r="C526">
        <v>234</v>
      </c>
      <c r="D526">
        <v>2072</v>
      </c>
      <c r="E526">
        <v>1123</v>
      </c>
      <c r="F526">
        <f t="shared" si="29"/>
        <v>155.4</v>
      </c>
      <c r="G526">
        <f t="shared" si="30"/>
        <v>124.32000000000001</v>
      </c>
      <c r="H526">
        <f t="shared" si="31"/>
        <v>124.32000000000001</v>
      </c>
    </row>
    <row r="527" spans="1:8">
      <c r="A527" t="s">
        <v>9</v>
      </c>
      <c r="B527">
        <v>342</v>
      </c>
      <c r="C527">
        <v>235</v>
      </c>
      <c r="D527">
        <v>2075</v>
      </c>
      <c r="E527">
        <v>1122</v>
      </c>
      <c r="F527">
        <f t="shared" si="29"/>
        <v>155.625</v>
      </c>
      <c r="G527">
        <f t="shared" si="30"/>
        <v>124.5</v>
      </c>
      <c r="H527">
        <f t="shared" si="31"/>
        <v>124.5</v>
      </c>
    </row>
    <row r="528" spans="1:8">
      <c r="A528" t="s">
        <v>9</v>
      </c>
      <c r="B528">
        <v>342</v>
      </c>
      <c r="C528">
        <v>236</v>
      </c>
      <c r="D528">
        <v>2074</v>
      </c>
      <c r="E528">
        <v>1122</v>
      </c>
      <c r="F528">
        <f t="shared" si="29"/>
        <v>155.55000000000001</v>
      </c>
      <c r="G528">
        <f t="shared" si="30"/>
        <v>124.44000000000001</v>
      </c>
      <c r="H528">
        <f t="shared" si="31"/>
        <v>124.44000000000001</v>
      </c>
    </row>
    <row r="529" spans="1:8">
      <c r="A529" t="s">
        <v>9</v>
      </c>
      <c r="B529">
        <v>342</v>
      </c>
      <c r="C529">
        <v>237</v>
      </c>
      <c r="D529">
        <v>2073</v>
      </c>
      <c r="E529">
        <v>1123</v>
      </c>
      <c r="F529">
        <f t="shared" si="29"/>
        <v>155.47499999999999</v>
      </c>
      <c r="G529">
        <f t="shared" si="30"/>
        <v>124.38</v>
      </c>
      <c r="H529">
        <f t="shared" si="31"/>
        <v>124.38</v>
      </c>
    </row>
    <row r="530" spans="1:8">
      <c r="A530" t="s">
        <v>9</v>
      </c>
      <c r="B530">
        <v>342</v>
      </c>
      <c r="C530">
        <v>238</v>
      </c>
      <c r="D530">
        <v>2074</v>
      </c>
      <c r="E530">
        <v>1123</v>
      </c>
      <c r="F530">
        <f t="shared" si="29"/>
        <v>155.55000000000001</v>
      </c>
      <c r="G530">
        <f t="shared" si="30"/>
        <v>124.44000000000001</v>
      </c>
      <c r="H530">
        <f t="shared" si="31"/>
        <v>124.44000000000001</v>
      </c>
    </row>
    <row r="531" spans="1:8">
      <c r="A531" t="s">
        <v>9</v>
      </c>
      <c r="B531">
        <v>342</v>
      </c>
      <c r="C531">
        <v>239</v>
      </c>
      <c r="D531">
        <v>2072</v>
      </c>
      <c r="E531">
        <v>1122</v>
      </c>
      <c r="F531">
        <f t="shared" si="29"/>
        <v>155.4</v>
      </c>
      <c r="G531">
        <f t="shared" si="30"/>
        <v>124.32000000000001</v>
      </c>
      <c r="H531">
        <f t="shared" si="31"/>
        <v>124.32000000000001</v>
      </c>
    </row>
    <row r="532" spans="1:8">
      <c r="A532" t="s">
        <v>9</v>
      </c>
      <c r="B532">
        <v>342</v>
      </c>
      <c r="C532">
        <v>240</v>
      </c>
      <c r="D532">
        <v>2073</v>
      </c>
      <c r="E532">
        <v>1123</v>
      </c>
      <c r="F532">
        <f t="shared" si="29"/>
        <v>155.47499999999999</v>
      </c>
      <c r="G532">
        <f t="shared" si="30"/>
        <v>124.38</v>
      </c>
      <c r="H532">
        <f t="shared" si="31"/>
        <v>124.38</v>
      </c>
    </row>
    <row r="533" spans="1:8">
      <c r="A533" t="s">
        <v>9</v>
      </c>
      <c r="B533">
        <v>342</v>
      </c>
      <c r="C533">
        <v>241</v>
      </c>
      <c r="D533">
        <v>2073</v>
      </c>
      <c r="E533">
        <v>1123</v>
      </c>
      <c r="F533">
        <f t="shared" si="29"/>
        <v>155.47499999999999</v>
      </c>
      <c r="G533">
        <f t="shared" si="30"/>
        <v>124.38</v>
      </c>
      <c r="H533">
        <f t="shared" si="31"/>
        <v>124.38</v>
      </c>
    </row>
    <row r="534" spans="1:8">
      <c r="A534" t="s">
        <v>9</v>
      </c>
      <c r="B534">
        <v>342</v>
      </c>
      <c r="C534">
        <v>242</v>
      </c>
      <c r="D534">
        <v>2075</v>
      </c>
      <c r="E534">
        <v>1122</v>
      </c>
      <c r="F534">
        <f t="shared" si="29"/>
        <v>155.625</v>
      </c>
      <c r="G534">
        <f t="shared" si="30"/>
        <v>124.5</v>
      </c>
      <c r="H534">
        <f t="shared" si="31"/>
        <v>124.5</v>
      </c>
    </row>
    <row r="535" spans="1:8">
      <c r="A535" t="s">
        <v>9</v>
      </c>
      <c r="B535">
        <v>342</v>
      </c>
      <c r="C535">
        <v>243</v>
      </c>
      <c r="D535">
        <v>2075</v>
      </c>
      <c r="E535">
        <v>1123</v>
      </c>
      <c r="F535">
        <f t="shared" si="29"/>
        <v>155.625</v>
      </c>
      <c r="G535">
        <f t="shared" si="30"/>
        <v>124.5</v>
      </c>
      <c r="H535">
        <f t="shared" si="31"/>
        <v>124.5</v>
      </c>
    </row>
    <row r="536" spans="1:8">
      <c r="A536" t="s">
        <v>9</v>
      </c>
      <c r="B536">
        <v>342</v>
      </c>
      <c r="C536">
        <v>244</v>
      </c>
      <c r="D536">
        <v>2075</v>
      </c>
      <c r="E536">
        <v>1122</v>
      </c>
      <c r="F536">
        <f t="shared" si="29"/>
        <v>155.625</v>
      </c>
      <c r="G536">
        <f t="shared" si="30"/>
        <v>124.5</v>
      </c>
      <c r="H536">
        <f t="shared" si="31"/>
        <v>124.5</v>
      </c>
    </row>
    <row r="537" spans="1:8">
      <c r="A537" t="s">
        <v>9</v>
      </c>
      <c r="B537">
        <v>342</v>
      </c>
      <c r="C537">
        <v>245</v>
      </c>
      <c r="D537">
        <v>2076</v>
      </c>
      <c r="E537">
        <v>1122</v>
      </c>
      <c r="F537">
        <f t="shared" si="29"/>
        <v>155.69999999999999</v>
      </c>
      <c r="G537">
        <f t="shared" si="30"/>
        <v>124.56</v>
      </c>
      <c r="H537">
        <f t="shared" si="31"/>
        <v>124.56</v>
      </c>
    </row>
    <row r="538" spans="1:8">
      <c r="A538" t="s">
        <v>9</v>
      </c>
      <c r="B538">
        <v>342</v>
      </c>
      <c r="C538">
        <v>246</v>
      </c>
      <c r="D538">
        <v>2073</v>
      </c>
      <c r="E538">
        <v>1122</v>
      </c>
      <c r="F538">
        <f t="shared" si="29"/>
        <v>155.47499999999999</v>
      </c>
      <c r="G538">
        <f t="shared" si="30"/>
        <v>124.38</v>
      </c>
      <c r="H538">
        <f t="shared" si="31"/>
        <v>124.38</v>
      </c>
    </row>
    <row r="539" spans="1:8">
      <c r="A539" t="s">
        <v>9</v>
      </c>
      <c r="B539">
        <v>342</v>
      </c>
      <c r="C539">
        <v>247</v>
      </c>
      <c r="D539">
        <v>2075</v>
      </c>
      <c r="E539">
        <v>1123</v>
      </c>
      <c r="F539">
        <f t="shared" si="29"/>
        <v>155.625</v>
      </c>
      <c r="G539">
        <f t="shared" si="30"/>
        <v>124.5</v>
      </c>
      <c r="H539">
        <f t="shared" si="31"/>
        <v>124.5</v>
      </c>
    </row>
    <row r="540" spans="1:8">
      <c r="A540" t="s">
        <v>9</v>
      </c>
      <c r="B540">
        <v>342</v>
      </c>
      <c r="C540">
        <v>248</v>
      </c>
      <c r="D540">
        <v>2075</v>
      </c>
      <c r="E540">
        <v>1121</v>
      </c>
      <c r="F540">
        <f t="shared" ref="F540:F603" si="32">(D540*0.75)/10</f>
        <v>155.625</v>
      </c>
      <c r="G540">
        <f t="shared" si="30"/>
        <v>124.5</v>
      </c>
      <c r="H540">
        <f t="shared" si="31"/>
        <v>124.5</v>
      </c>
    </row>
    <row r="541" spans="1:8">
      <c r="A541" t="s">
        <v>9</v>
      </c>
      <c r="B541">
        <v>342</v>
      </c>
      <c r="C541">
        <v>249</v>
      </c>
      <c r="D541">
        <v>2076</v>
      </c>
      <c r="E541">
        <v>1121</v>
      </c>
      <c r="F541">
        <f t="shared" si="32"/>
        <v>155.69999999999999</v>
      </c>
      <c r="G541">
        <f t="shared" si="30"/>
        <v>124.56</v>
      </c>
      <c r="H541">
        <f t="shared" si="31"/>
        <v>124.56</v>
      </c>
    </row>
    <row r="542" spans="1:8">
      <c r="A542" t="s">
        <v>9</v>
      </c>
      <c r="B542">
        <v>342</v>
      </c>
      <c r="C542">
        <v>250</v>
      </c>
      <c r="D542">
        <v>2076</v>
      </c>
      <c r="E542">
        <v>1121</v>
      </c>
      <c r="F542">
        <f t="shared" si="32"/>
        <v>155.69999999999999</v>
      </c>
      <c r="G542">
        <f t="shared" si="30"/>
        <v>124.56</v>
      </c>
      <c r="H542">
        <f t="shared" si="31"/>
        <v>124.56</v>
      </c>
    </row>
    <row r="543" spans="1:8">
      <c r="A543" t="s">
        <v>9</v>
      </c>
      <c r="B543">
        <v>342</v>
      </c>
      <c r="C543">
        <v>251</v>
      </c>
      <c r="D543">
        <v>2076</v>
      </c>
      <c r="E543">
        <v>1121</v>
      </c>
      <c r="F543">
        <f t="shared" si="32"/>
        <v>155.69999999999999</v>
      </c>
      <c r="G543">
        <f t="shared" si="30"/>
        <v>124.56</v>
      </c>
      <c r="H543">
        <f t="shared" si="31"/>
        <v>124.56</v>
      </c>
    </row>
    <row r="544" spans="1:8">
      <c r="A544" t="s">
        <v>9</v>
      </c>
      <c r="B544">
        <v>342</v>
      </c>
      <c r="C544">
        <v>252</v>
      </c>
      <c r="D544">
        <v>2073</v>
      </c>
      <c r="E544">
        <v>1121</v>
      </c>
      <c r="F544">
        <f t="shared" si="32"/>
        <v>155.47499999999999</v>
      </c>
      <c r="G544">
        <f t="shared" si="30"/>
        <v>124.38</v>
      </c>
      <c r="H544">
        <f t="shared" si="31"/>
        <v>124.38</v>
      </c>
    </row>
    <row r="545" spans="1:8">
      <c r="A545" t="s">
        <v>9</v>
      </c>
      <c r="B545">
        <v>342</v>
      </c>
      <c r="C545">
        <v>253</v>
      </c>
      <c r="D545">
        <v>2075</v>
      </c>
      <c r="E545">
        <v>1121</v>
      </c>
      <c r="F545">
        <f t="shared" si="32"/>
        <v>155.625</v>
      </c>
      <c r="G545">
        <f t="shared" si="30"/>
        <v>124.5</v>
      </c>
      <c r="H545">
        <f t="shared" si="31"/>
        <v>124.5</v>
      </c>
    </row>
    <row r="546" spans="1:8">
      <c r="A546" t="s">
        <v>9</v>
      </c>
      <c r="B546">
        <v>342</v>
      </c>
      <c r="C546">
        <v>254</v>
      </c>
      <c r="D546">
        <v>2077</v>
      </c>
      <c r="E546">
        <v>1122</v>
      </c>
      <c r="F546">
        <f t="shared" si="32"/>
        <v>155.77500000000001</v>
      </c>
      <c r="G546">
        <f t="shared" si="30"/>
        <v>124.62</v>
      </c>
      <c r="H546">
        <f t="shared" si="31"/>
        <v>124.62</v>
      </c>
    </row>
    <row r="547" spans="1:8">
      <c r="A547" t="s">
        <v>9</v>
      </c>
      <c r="B547">
        <v>342</v>
      </c>
      <c r="C547">
        <v>255</v>
      </c>
      <c r="D547">
        <v>2075</v>
      </c>
      <c r="E547">
        <v>1122</v>
      </c>
      <c r="F547">
        <f t="shared" si="32"/>
        <v>155.625</v>
      </c>
      <c r="G547">
        <f t="shared" si="30"/>
        <v>124.5</v>
      </c>
      <c r="H547">
        <f t="shared" si="31"/>
        <v>124.5</v>
      </c>
    </row>
    <row r="548" spans="1:8">
      <c r="A548" t="s">
        <v>9</v>
      </c>
      <c r="B548">
        <v>342</v>
      </c>
      <c r="C548">
        <v>256</v>
      </c>
      <c r="D548">
        <v>2073</v>
      </c>
      <c r="E548">
        <v>1122</v>
      </c>
      <c r="F548">
        <f t="shared" si="32"/>
        <v>155.47499999999999</v>
      </c>
      <c r="G548">
        <f t="shared" si="30"/>
        <v>124.38</v>
      </c>
      <c r="H548">
        <f t="shared" si="31"/>
        <v>124.38</v>
      </c>
    </row>
    <row r="549" spans="1:8">
      <c r="A549" t="s">
        <v>9</v>
      </c>
      <c r="B549">
        <v>342</v>
      </c>
      <c r="C549">
        <v>257</v>
      </c>
      <c r="D549">
        <v>2071</v>
      </c>
      <c r="E549">
        <v>1122</v>
      </c>
      <c r="F549">
        <f t="shared" si="32"/>
        <v>155.32499999999999</v>
      </c>
      <c r="G549">
        <f t="shared" si="30"/>
        <v>124.25999999999999</v>
      </c>
      <c r="H549">
        <f t="shared" si="31"/>
        <v>124.25999999999999</v>
      </c>
    </row>
    <row r="550" spans="1:8">
      <c r="A550" t="s">
        <v>9</v>
      </c>
      <c r="B550">
        <v>342</v>
      </c>
      <c r="C550">
        <v>258</v>
      </c>
      <c r="D550">
        <v>2073</v>
      </c>
      <c r="E550">
        <v>1121</v>
      </c>
      <c r="F550">
        <f t="shared" si="32"/>
        <v>155.47499999999999</v>
      </c>
      <c r="G550">
        <f t="shared" si="30"/>
        <v>124.38</v>
      </c>
      <c r="H550">
        <f t="shared" si="31"/>
        <v>124.38</v>
      </c>
    </row>
    <row r="551" spans="1:8">
      <c r="A551" t="s">
        <v>9</v>
      </c>
      <c r="B551">
        <v>342</v>
      </c>
      <c r="C551">
        <v>259</v>
      </c>
      <c r="D551">
        <v>2074</v>
      </c>
      <c r="E551">
        <v>1121</v>
      </c>
      <c r="F551">
        <f t="shared" si="32"/>
        <v>155.55000000000001</v>
      </c>
      <c r="G551">
        <f t="shared" si="30"/>
        <v>124.44000000000001</v>
      </c>
      <c r="H551">
        <f t="shared" si="31"/>
        <v>124.44000000000001</v>
      </c>
    </row>
    <row r="552" spans="1:8">
      <c r="A552" t="s">
        <v>9</v>
      </c>
      <c r="B552">
        <v>342</v>
      </c>
      <c r="C552">
        <v>260</v>
      </c>
      <c r="D552">
        <v>2073</v>
      </c>
      <c r="E552">
        <v>1122</v>
      </c>
      <c r="F552">
        <f t="shared" si="32"/>
        <v>155.47499999999999</v>
      </c>
      <c r="G552">
        <f t="shared" si="30"/>
        <v>124.38</v>
      </c>
      <c r="H552">
        <f t="shared" si="31"/>
        <v>124.38</v>
      </c>
    </row>
    <row r="553" spans="1:8">
      <c r="A553" t="s">
        <v>9</v>
      </c>
      <c r="B553">
        <v>342</v>
      </c>
      <c r="C553">
        <v>261</v>
      </c>
      <c r="D553">
        <v>2070</v>
      </c>
      <c r="E553">
        <v>1122</v>
      </c>
      <c r="F553">
        <f t="shared" si="32"/>
        <v>155.25</v>
      </c>
      <c r="G553">
        <f t="shared" si="30"/>
        <v>124.2</v>
      </c>
      <c r="H553">
        <f t="shared" si="31"/>
        <v>124.2</v>
      </c>
    </row>
    <row r="554" spans="1:8">
      <c r="A554" t="s">
        <v>9</v>
      </c>
      <c r="B554">
        <v>342</v>
      </c>
      <c r="C554">
        <v>262</v>
      </c>
      <c r="D554">
        <v>2073</v>
      </c>
      <c r="E554">
        <v>1123</v>
      </c>
      <c r="F554">
        <f t="shared" si="32"/>
        <v>155.47499999999999</v>
      </c>
      <c r="G554">
        <f t="shared" si="30"/>
        <v>124.38</v>
      </c>
      <c r="H554">
        <f t="shared" si="31"/>
        <v>124.38</v>
      </c>
    </row>
    <row r="555" spans="1:8">
      <c r="A555" t="s">
        <v>9</v>
      </c>
      <c r="B555">
        <v>342</v>
      </c>
      <c r="C555">
        <v>263</v>
      </c>
      <c r="D555">
        <v>2072</v>
      </c>
      <c r="E555">
        <v>1122</v>
      </c>
      <c r="F555">
        <f t="shared" si="32"/>
        <v>155.4</v>
      </c>
      <c r="G555">
        <f t="shared" si="30"/>
        <v>124.32000000000001</v>
      </c>
      <c r="H555">
        <f t="shared" si="31"/>
        <v>124.32000000000001</v>
      </c>
    </row>
    <row r="556" spans="1:8">
      <c r="A556" t="s">
        <v>9</v>
      </c>
      <c r="B556">
        <v>342</v>
      </c>
      <c r="C556">
        <v>264</v>
      </c>
      <c r="D556">
        <v>2075</v>
      </c>
      <c r="E556">
        <v>1124</v>
      </c>
      <c r="F556">
        <f t="shared" si="32"/>
        <v>155.625</v>
      </c>
      <c r="G556">
        <f t="shared" si="30"/>
        <v>124.5</v>
      </c>
      <c r="H556">
        <f t="shared" si="31"/>
        <v>124.5</v>
      </c>
    </row>
    <row r="557" spans="1:8">
      <c r="A557" t="s">
        <v>9</v>
      </c>
      <c r="B557">
        <v>342</v>
      </c>
      <c r="C557">
        <v>265</v>
      </c>
      <c r="D557">
        <v>2073</v>
      </c>
      <c r="E557">
        <v>1123</v>
      </c>
      <c r="F557">
        <f t="shared" si="32"/>
        <v>155.47499999999999</v>
      </c>
      <c r="G557">
        <f t="shared" si="30"/>
        <v>124.38</v>
      </c>
      <c r="H557">
        <f t="shared" si="31"/>
        <v>124.38</v>
      </c>
    </row>
    <row r="558" spans="1:8">
      <c r="A558" t="s">
        <v>9</v>
      </c>
      <c r="B558">
        <v>342</v>
      </c>
      <c r="C558">
        <v>266</v>
      </c>
      <c r="D558">
        <v>2073</v>
      </c>
      <c r="E558">
        <v>1125</v>
      </c>
      <c r="F558">
        <f t="shared" si="32"/>
        <v>155.47499999999999</v>
      </c>
      <c r="G558">
        <f t="shared" si="30"/>
        <v>124.38</v>
      </c>
      <c r="H558">
        <f t="shared" si="31"/>
        <v>124.38</v>
      </c>
    </row>
    <row r="559" spans="1:8">
      <c r="A559" t="s">
        <v>9</v>
      </c>
      <c r="B559">
        <v>342</v>
      </c>
      <c r="C559">
        <v>267</v>
      </c>
      <c r="D559">
        <v>2071</v>
      </c>
      <c r="E559">
        <v>1124</v>
      </c>
      <c r="F559">
        <f t="shared" si="32"/>
        <v>155.32499999999999</v>
      </c>
      <c r="G559">
        <f t="shared" si="30"/>
        <v>124.25999999999999</v>
      </c>
      <c r="H559">
        <f t="shared" si="31"/>
        <v>124.25999999999999</v>
      </c>
    </row>
    <row r="560" spans="1:8">
      <c r="A560" t="s">
        <v>9</v>
      </c>
      <c r="B560">
        <v>342</v>
      </c>
      <c r="C560">
        <v>268</v>
      </c>
      <c r="D560">
        <v>2072</v>
      </c>
      <c r="E560">
        <v>1124</v>
      </c>
      <c r="F560">
        <f t="shared" si="32"/>
        <v>155.4</v>
      </c>
      <c r="G560">
        <f t="shared" si="30"/>
        <v>124.32000000000001</v>
      </c>
      <c r="H560">
        <f t="shared" si="31"/>
        <v>124.32000000000001</v>
      </c>
    </row>
    <row r="561" spans="1:8">
      <c r="A561" t="s">
        <v>9</v>
      </c>
      <c r="B561">
        <v>342</v>
      </c>
      <c r="C561">
        <v>269</v>
      </c>
      <c r="D561">
        <v>2074</v>
      </c>
      <c r="E561">
        <v>1124</v>
      </c>
      <c r="F561">
        <f t="shared" si="32"/>
        <v>155.55000000000001</v>
      </c>
      <c r="G561">
        <f t="shared" si="30"/>
        <v>124.44000000000001</v>
      </c>
      <c r="H561">
        <f t="shared" si="31"/>
        <v>124.44000000000001</v>
      </c>
    </row>
    <row r="562" spans="1:8">
      <c r="A562" t="s">
        <v>9</v>
      </c>
      <c r="B562">
        <v>342</v>
      </c>
      <c r="C562">
        <v>270</v>
      </c>
      <c r="D562">
        <v>2075</v>
      </c>
      <c r="E562">
        <v>1124</v>
      </c>
      <c r="F562">
        <f t="shared" si="32"/>
        <v>155.625</v>
      </c>
      <c r="G562">
        <f t="shared" si="30"/>
        <v>124.5</v>
      </c>
      <c r="H562">
        <f t="shared" si="31"/>
        <v>124.5</v>
      </c>
    </row>
    <row r="563" spans="1:8">
      <c r="A563" t="s">
        <v>9</v>
      </c>
      <c r="B563">
        <v>342</v>
      </c>
      <c r="C563">
        <v>271</v>
      </c>
      <c r="D563">
        <v>2072</v>
      </c>
      <c r="E563">
        <v>1124</v>
      </c>
      <c r="F563">
        <f t="shared" si="32"/>
        <v>155.4</v>
      </c>
      <c r="G563">
        <f t="shared" si="30"/>
        <v>124.32000000000001</v>
      </c>
      <c r="H563">
        <f t="shared" si="31"/>
        <v>124.32000000000001</v>
      </c>
    </row>
    <row r="564" spans="1:8">
      <c r="A564" t="s">
        <v>9</v>
      </c>
      <c r="B564">
        <v>342</v>
      </c>
      <c r="C564">
        <v>272</v>
      </c>
      <c r="D564">
        <v>2070</v>
      </c>
      <c r="E564">
        <v>1124</v>
      </c>
      <c r="F564">
        <f t="shared" si="32"/>
        <v>155.25</v>
      </c>
      <c r="G564">
        <f t="shared" si="30"/>
        <v>124.2</v>
      </c>
      <c r="H564">
        <f t="shared" si="31"/>
        <v>124.2</v>
      </c>
    </row>
    <row r="565" spans="1:8">
      <c r="A565" t="s">
        <v>9</v>
      </c>
      <c r="B565">
        <v>342</v>
      </c>
      <c r="C565">
        <v>273</v>
      </c>
      <c r="D565">
        <v>2071</v>
      </c>
      <c r="E565">
        <v>1124</v>
      </c>
      <c r="F565">
        <f t="shared" si="32"/>
        <v>155.32499999999999</v>
      </c>
      <c r="G565">
        <f t="shared" si="30"/>
        <v>124.25999999999999</v>
      </c>
      <c r="H565">
        <f t="shared" si="31"/>
        <v>124.25999999999999</v>
      </c>
    </row>
    <row r="566" spans="1:8">
      <c r="A566" t="s">
        <v>9</v>
      </c>
      <c r="B566">
        <v>342</v>
      </c>
      <c r="C566">
        <v>274</v>
      </c>
      <c r="D566">
        <v>2072</v>
      </c>
      <c r="E566">
        <v>1124</v>
      </c>
      <c r="F566">
        <f t="shared" si="32"/>
        <v>155.4</v>
      </c>
      <c r="G566">
        <f t="shared" si="30"/>
        <v>124.32000000000001</v>
      </c>
      <c r="H566">
        <f t="shared" si="31"/>
        <v>124.32000000000001</v>
      </c>
    </row>
    <row r="567" spans="1:8">
      <c r="A567" t="s">
        <v>9</v>
      </c>
      <c r="B567">
        <v>342</v>
      </c>
      <c r="C567">
        <v>275</v>
      </c>
      <c r="D567">
        <v>2072</v>
      </c>
      <c r="E567">
        <v>1123</v>
      </c>
      <c r="F567">
        <f t="shared" si="32"/>
        <v>155.4</v>
      </c>
      <c r="G567">
        <f t="shared" si="30"/>
        <v>124.32000000000001</v>
      </c>
      <c r="H567">
        <f t="shared" si="31"/>
        <v>124.32000000000001</v>
      </c>
    </row>
    <row r="568" spans="1:8">
      <c r="A568" t="s">
        <v>9</v>
      </c>
      <c r="B568">
        <v>342</v>
      </c>
      <c r="C568">
        <v>276</v>
      </c>
      <c r="D568">
        <v>2071</v>
      </c>
      <c r="E568">
        <v>1124</v>
      </c>
      <c r="F568">
        <f t="shared" si="32"/>
        <v>155.32499999999999</v>
      </c>
      <c r="G568">
        <f t="shared" si="30"/>
        <v>124.25999999999999</v>
      </c>
      <c r="H568">
        <f t="shared" si="31"/>
        <v>124.25999999999999</v>
      </c>
    </row>
    <row r="569" spans="1:8">
      <c r="A569" t="s">
        <v>9</v>
      </c>
      <c r="B569">
        <v>342</v>
      </c>
      <c r="C569">
        <v>277</v>
      </c>
      <c r="D569">
        <v>2071</v>
      </c>
      <c r="E569">
        <v>1122</v>
      </c>
      <c r="F569">
        <f t="shared" si="32"/>
        <v>155.32499999999999</v>
      </c>
      <c r="G569">
        <f t="shared" si="30"/>
        <v>124.25999999999999</v>
      </c>
      <c r="H569">
        <f t="shared" si="31"/>
        <v>124.25999999999999</v>
      </c>
    </row>
    <row r="570" spans="1:8">
      <c r="A570" t="s">
        <v>9</v>
      </c>
      <c r="B570">
        <v>342</v>
      </c>
      <c r="C570">
        <v>278</v>
      </c>
      <c r="D570">
        <v>2073</v>
      </c>
      <c r="E570">
        <v>1122</v>
      </c>
      <c r="F570">
        <f t="shared" si="32"/>
        <v>155.47499999999999</v>
      </c>
      <c r="G570">
        <f t="shared" si="30"/>
        <v>124.38</v>
      </c>
      <c r="H570">
        <f t="shared" si="31"/>
        <v>124.38</v>
      </c>
    </row>
    <row r="571" spans="1:8">
      <c r="A571" t="s">
        <v>9</v>
      </c>
      <c r="B571">
        <v>342</v>
      </c>
      <c r="C571">
        <v>279</v>
      </c>
      <c r="D571">
        <v>2073</v>
      </c>
      <c r="E571">
        <v>1123</v>
      </c>
      <c r="F571">
        <f t="shared" si="32"/>
        <v>155.47499999999999</v>
      </c>
      <c r="G571">
        <f t="shared" si="30"/>
        <v>124.38</v>
      </c>
      <c r="H571">
        <f t="shared" si="31"/>
        <v>124.38</v>
      </c>
    </row>
    <row r="572" spans="1:8">
      <c r="A572" t="s">
        <v>9</v>
      </c>
      <c r="B572">
        <v>342</v>
      </c>
      <c r="C572">
        <v>280</v>
      </c>
      <c r="D572">
        <v>2076</v>
      </c>
      <c r="E572">
        <v>1123</v>
      </c>
      <c r="F572">
        <f t="shared" si="32"/>
        <v>155.69999999999999</v>
      </c>
      <c r="G572">
        <f t="shared" si="30"/>
        <v>124.56</v>
      </c>
      <c r="H572">
        <f t="shared" si="31"/>
        <v>124.56</v>
      </c>
    </row>
    <row r="573" spans="1:8">
      <c r="A573" t="s">
        <v>9</v>
      </c>
      <c r="B573">
        <v>342</v>
      </c>
      <c r="C573">
        <v>281</v>
      </c>
      <c r="D573">
        <v>2073</v>
      </c>
      <c r="E573">
        <v>1126</v>
      </c>
      <c r="F573">
        <f t="shared" si="32"/>
        <v>155.47499999999999</v>
      </c>
      <c r="G573">
        <f t="shared" si="30"/>
        <v>124.38</v>
      </c>
      <c r="H573">
        <f t="shared" si="31"/>
        <v>124.38</v>
      </c>
    </row>
    <row r="574" spans="1:8">
      <c r="A574" t="s">
        <v>9</v>
      </c>
      <c r="B574">
        <v>342</v>
      </c>
      <c r="C574">
        <v>282</v>
      </c>
      <c r="D574">
        <v>2071</v>
      </c>
      <c r="E574">
        <v>1128</v>
      </c>
      <c r="F574">
        <f t="shared" si="32"/>
        <v>155.32499999999999</v>
      </c>
      <c r="G574">
        <f t="shared" si="30"/>
        <v>124.25999999999999</v>
      </c>
      <c r="H574">
        <f t="shared" si="31"/>
        <v>124.25999999999999</v>
      </c>
    </row>
    <row r="575" spans="1:8">
      <c r="A575" t="s">
        <v>9</v>
      </c>
      <c r="B575">
        <v>342</v>
      </c>
      <c r="C575">
        <v>283</v>
      </c>
      <c r="D575">
        <v>2071</v>
      </c>
      <c r="E575">
        <v>1127</v>
      </c>
      <c r="F575">
        <f t="shared" si="32"/>
        <v>155.32499999999999</v>
      </c>
      <c r="G575">
        <f t="shared" si="30"/>
        <v>124.25999999999999</v>
      </c>
      <c r="H575">
        <f t="shared" si="31"/>
        <v>124.25999999999999</v>
      </c>
    </row>
    <row r="576" spans="1:8">
      <c r="A576" t="s">
        <v>9</v>
      </c>
      <c r="B576">
        <v>342</v>
      </c>
      <c r="C576">
        <v>284</v>
      </c>
      <c r="D576">
        <v>2069</v>
      </c>
      <c r="E576">
        <v>1127</v>
      </c>
      <c r="F576">
        <f t="shared" si="32"/>
        <v>155.17500000000001</v>
      </c>
      <c r="G576">
        <f t="shared" ref="G576:G633" si="33">F576*0.8</f>
        <v>124.14000000000001</v>
      </c>
      <c r="H576">
        <f t="shared" ref="H576:H633" si="34">G576</f>
        <v>124.14000000000001</v>
      </c>
    </row>
    <row r="577" spans="1:8">
      <c r="A577" t="s">
        <v>9</v>
      </c>
      <c r="B577">
        <v>342</v>
      </c>
      <c r="C577">
        <v>285</v>
      </c>
      <c r="D577">
        <v>2072</v>
      </c>
      <c r="E577">
        <v>1126</v>
      </c>
      <c r="F577">
        <f t="shared" si="32"/>
        <v>155.4</v>
      </c>
      <c r="G577">
        <f t="shared" si="33"/>
        <v>124.32000000000001</v>
      </c>
      <c r="H577">
        <f t="shared" si="34"/>
        <v>124.32000000000001</v>
      </c>
    </row>
    <row r="578" spans="1:8">
      <c r="A578" t="s">
        <v>9</v>
      </c>
      <c r="B578">
        <v>342</v>
      </c>
      <c r="C578">
        <v>286</v>
      </c>
      <c r="D578">
        <v>2073</v>
      </c>
      <c r="E578">
        <v>1127</v>
      </c>
      <c r="F578">
        <f t="shared" si="32"/>
        <v>155.47499999999999</v>
      </c>
      <c r="G578">
        <f t="shared" si="33"/>
        <v>124.38</v>
      </c>
      <c r="H578">
        <f t="shared" si="34"/>
        <v>124.38</v>
      </c>
    </row>
    <row r="579" spans="1:8">
      <c r="A579" t="s">
        <v>9</v>
      </c>
      <c r="B579">
        <v>342</v>
      </c>
      <c r="C579">
        <v>287</v>
      </c>
      <c r="D579">
        <v>2072</v>
      </c>
      <c r="E579">
        <v>1127</v>
      </c>
      <c r="F579">
        <f t="shared" si="32"/>
        <v>155.4</v>
      </c>
      <c r="G579">
        <f t="shared" si="33"/>
        <v>124.32000000000001</v>
      </c>
      <c r="H579">
        <f t="shared" si="34"/>
        <v>124.32000000000001</v>
      </c>
    </row>
    <row r="580" spans="1:8">
      <c r="A580" t="s">
        <v>9</v>
      </c>
      <c r="B580">
        <v>342</v>
      </c>
      <c r="C580">
        <v>288</v>
      </c>
      <c r="D580">
        <v>2071</v>
      </c>
      <c r="E580">
        <v>1126</v>
      </c>
      <c r="F580">
        <f t="shared" si="32"/>
        <v>155.32499999999999</v>
      </c>
      <c r="G580">
        <f t="shared" si="33"/>
        <v>124.25999999999999</v>
      </c>
      <c r="H580">
        <f t="shared" si="34"/>
        <v>124.25999999999999</v>
      </c>
    </row>
    <row r="581" spans="1:8">
      <c r="A581" t="s">
        <v>9</v>
      </c>
      <c r="B581">
        <v>342</v>
      </c>
      <c r="C581">
        <v>289</v>
      </c>
      <c r="D581">
        <v>2071</v>
      </c>
      <c r="E581">
        <v>1126</v>
      </c>
      <c r="F581">
        <f t="shared" si="32"/>
        <v>155.32499999999999</v>
      </c>
      <c r="G581">
        <f t="shared" si="33"/>
        <v>124.25999999999999</v>
      </c>
      <c r="H581">
        <f t="shared" si="34"/>
        <v>124.25999999999999</v>
      </c>
    </row>
    <row r="582" spans="1:8">
      <c r="A582" t="s">
        <v>9</v>
      </c>
      <c r="B582">
        <v>342</v>
      </c>
      <c r="C582">
        <v>290</v>
      </c>
      <c r="D582">
        <v>2072</v>
      </c>
      <c r="E582">
        <v>1127</v>
      </c>
      <c r="F582">
        <f t="shared" si="32"/>
        <v>155.4</v>
      </c>
      <c r="G582">
        <f t="shared" si="33"/>
        <v>124.32000000000001</v>
      </c>
      <c r="H582">
        <f t="shared" si="34"/>
        <v>124.32000000000001</v>
      </c>
    </row>
    <row r="583" spans="1:8">
      <c r="A583" t="s">
        <v>9</v>
      </c>
      <c r="B583">
        <v>342</v>
      </c>
      <c r="C583">
        <v>291</v>
      </c>
      <c r="D583">
        <v>2072</v>
      </c>
      <c r="E583">
        <v>1126</v>
      </c>
      <c r="F583">
        <f t="shared" si="32"/>
        <v>155.4</v>
      </c>
      <c r="G583">
        <f t="shared" si="33"/>
        <v>124.32000000000001</v>
      </c>
      <c r="H583">
        <f t="shared" si="34"/>
        <v>124.32000000000001</v>
      </c>
    </row>
    <row r="584" spans="1:8">
      <c r="A584" t="s">
        <v>9</v>
      </c>
      <c r="B584">
        <v>342</v>
      </c>
      <c r="C584">
        <v>292</v>
      </c>
      <c r="D584">
        <v>2071</v>
      </c>
      <c r="E584">
        <v>1127</v>
      </c>
      <c r="F584">
        <f t="shared" si="32"/>
        <v>155.32499999999999</v>
      </c>
      <c r="G584">
        <f t="shared" si="33"/>
        <v>124.25999999999999</v>
      </c>
      <c r="H584">
        <f t="shared" si="34"/>
        <v>124.25999999999999</v>
      </c>
    </row>
    <row r="585" spans="1:8">
      <c r="A585" t="s">
        <v>9</v>
      </c>
      <c r="B585">
        <v>342</v>
      </c>
      <c r="C585">
        <v>293</v>
      </c>
      <c r="D585">
        <v>2071</v>
      </c>
      <c r="E585">
        <v>1127</v>
      </c>
      <c r="F585">
        <f t="shared" si="32"/>
        <v>155.32499999999999</v>
      </c>
      <c r="G585">
        <f t="shared" si="33"/>
        <v>124.25999999999999</v>
      </c>
      <c r="H585">
        <f t="shared" si="34"/>
        <v>124.25999999999999</v>
      </c>
    </row>
    <row r="586" spans="1:8">
      <c r="A586" t="s">
        <v>9</v>
      </c>
      <c r="B586">
        <v>342</v>
      </c>
      <c r="C586">
        <v>294</v>
      </c>
      <c r="D586">
        <v>2072</v>
      </c>
      <c r="E586">
        <v>1125</v>
      </c>
      <c r="F586">
        <f t="shared" si="32"/>
        <v>155.4</v>
      </c>
      <c r="G586">
        <f t="shared" si="33"/>
        <v>124.32000000000001</v>
      </c>
      <c r="H586">
        <f t="shared" si="34"/>
        <v>124.32000000000001</v>
      </c>
    </row>
    <row r="587" spans="1:8">
      <c r="A587" t="s">
        <v>9</v>
      </c>
      <c r="B587">
        <v>342</v>
      </c>
      <c r="C587">
        <v>295</v>
      </c>
      <c r="D587">
        <v>2076</v>
      </c>
      <c r="E587">
        <v>1127</v>
      </c>
      <c r="F587">
        <f t="shared" si="32"/>
        <v>155.69999999999999</v>
      </c>
      <c r="G587">
        <f t="shared" si="33"/>
        <v>124.56</v>
      </c>
      <c r="H587">
        <f t="shared" si="34"/>
        <v>124.56</v>
      </c>
    </row>
    <row r="588" spans="1:8">
      <c r="A588" t="s">
        <v>9</v>
      </c>
      <c r="B588">
        <v>342</v>
      </c>
      <c r="C588">
        <v>296</v>
      </c>
      <c r="D588">
        <v>2072</v>
      </c>
      <c r="E588">
        <v>1127</v>
      </c>
      <c r="F588">
        <f t="shared" si="32"/>
        <v>155.4</v>
      </c>
      <c r="G588">
        <f t="shared" si="33"/>
        <v>124.32000000000001</v>
      </c>
      <c r="H588">
        <f t="shared" si="34"/>
        <v>124.32000000000001</v>
      </c>
    </row>
    <row r="589" spans="1:8">
      <c r="A589" t="s">
        <v>9</v>
      </c>
      <c r="B589">
        <v>342</v>
      </c>
      <c r="C589">
        <v>297</v>
      </c>
      <c r="D589">
        <v>2074</v>
      </c>
      <c r="E589">
        <v>1127</v>
      </c>
      <c r="F589">
        <f t="shared" si="32"/>
        <v>155.55000000000001</v>
      </c>
      <c r="G589">
        <f t="shared" si="33"/>
        <v>124.44000000000001</v>
      </c>
      <c r="H589">
        <f t="shared" si="34"/>
        <v>124.44000000000001</v>
      </c>
    </row>
    <row r="590" spans="1:8">
      <c r="A590" t="s">
        <v>9</v>
      </c>
      <c r="B590">
        <v>342</v>
      </c>
      <c r="C590">
        <v>298</v>
      </c>
      <c r="D590">
        <v>2075</v>
      </c>
      <c r="E590">
        <v>1127</v>
      </c>
      <c r="F590">
        <f t="shared" si="32"/>
        <v>155.625</v>
      </c>
      <c r="G590">
        <f t="shared" si="33"/>
        <v>124.5</v>
      </c>
      <c r="H590">
        <f t="shared" si="34"/>
        <v>124.5</v>
      </c>
    </row>
    <row r="591" spans="1:8">
      <c r="A591" t="s">
        <v>9</v>
      </c>
      <c r="B591">
        <v>342</v>
      </c>
      <c r="C591">
        <v>299</v>
      </c>
      <c r="D591">
        <v>2074</v>
      </c>
      <c r="E591">
        <v>1127</v>
      </c>
      <c r="F591">
        <f t="shared" si="32"/>
        <v>155.55000000000001</v>
      </c>
      <c r="G591">
        <f t="shared" si="33"/>
        <v>124.44000000000001</v>
      </c>
      <c r="H591">
        <f t="shared" si="34"/>
        <v>124.44000000000001</v>
      </c>
    </row>
    <row r="592" spans="1:8">
      <c r="A592" t="s">
        <v>9</v>
      </c>
      <c r="B592">
        <v>342</v>
      </c>
      <c r="C592">
        <v>300</v>
      </c>
      <c r="D592">
        <v>2074</v>
      </c>
      <c r="E592">
        <v>1129</v>
      </c>
      <c r="F592">
        <f t="shared" si="32"/>
        <v>155.55000000000001</v>
      </c>
      <c r="G592">
        <f t="shared" si="33"/>
        <v>124.44000000000001</v>
      </c>
      <c r="H592">
        <f t="shared" si="34"/>
        <v>124.44000000000001</v>
      </c>
    </row>
    <row r="593" spans="1:8">
      <c r="A593" t="s">
        <v>9</v>
      </c>
      <c r="B593">
        <v>342</v>
      </c>
      <c r="C593">
        <v>301</v>
      </c>
      <c r="D593">
        <v>2073</v>
      </c>
      <c r="E593">
        <v>1129</v>
      </c>
      <c r="F593">
        <f t="shared" si="32"/>
        <v>155.47499999999999</v>
      </c>
      <c r="G593">
        <f t="shared" si="33"/>
        <v>124.38</v>
      </c>
      <c r="H593">
        <f t="shared" si="34"/>
        <v>124.38</v>
      </c>
    </row>
    <row r="594" spans="1:8">
      <c r="A594" t="s">
        <v>9</v>
      </c>
      <c r="B594">
        <v>342</v>
      </c>
      <c r="C594">
        <v>302</v>
      </c>
      <c r="D594">
        <v>2072</v>
      </c>
      <c r="E594">
        <v>1128</v>
      </c>
      <c r="F594">
        <f t="shared" si="32"/>
        <v>155.4</v>
      </c>
      <c r="G594">
        <f t="shared" si="33"/>
        <v>124.32000000000001</v>
      </c>
      <c r="H594">
        <f t="shared" si="34"/>
        <v>124.32000000000001</v>
      </c>
    </row>
    <row r="595" spans="1:8">
      <c r="A595" t="s">
        <v>9</v>
      </c>
      <c r="B595">
        <v>342</v>
      </c>
      <c r="C595">
        <v>303</v>
      </c>
      <c r="D595">
        <v>2075</v>
      </c>
      <c r="E595">
        <v>1127</v>
      </c>
      <c r="F595">
        <f t="shared" si="32"/>
        <v>155.625</v>
      </c>
      <c r="G595">
        <f t="shared" si="33"/>
        <v>124.5</v>
      </c>
      <c r="H595">
        <f t="shared" si="34"/>
        <v>124.5</v>
      </c>
    </row>
    <row r="596" spans="1:8">
      <c r="A596" t="s">
        <v>9</v>
      </c>
      <c r="B596">
        <v>342</v>
      </c>
      <c r="C596">
        <v>304</v>
      </c>
      <c r="D596">
        <v>2074</v>
      </c>
      <c r="E596">
        <v>1128</v>
      </c>
      <c r="F596">
        <f t="shared" si="32"/>
        <v>155.55000000000001</v>
      </c>
      <c r="G596">
        <f t="shared" si="33"/>
        <v>124.44000000000001</v>
      </c>
      <c r="H596">
        <f t="shared" si="34"/>
        <v>124.44000000000001</v>
      </c>
    </row>
    <row r="597" spans="1:8">
      <c r="A597" t="s">
        <v>9</v>
      </c>
      <c r="B597">
        <v>342</v>
      </c>
      <c r="C597">
        <v>305</v>
      </c>
      <c r="D597">
        <v>2074</v>
      </c>
      <c r="E597">
        <v>1128</v>
      </c>
      <c r="F597">
        <f t="shared" si="32"/>
        <v>155.55000000000001</v>
      </c>
      <c r="G597">
        <f t="shared" si="33"/>
        <v>124.44000000000001</v>
      </c>
      <c r="H597">
        <f t="shared" si="34"/>
        <v>124.44000000000001</v>
      </c>
    </row>
    <row r="598" spans="1:8">
      <c r="A598" t="s">
        <v>9</v>
      </c>
      <c r="B598">
        <v>342</v>
      </c>
      <c r="C598">
        <v>306</v>
      </c>
      <c r="D598">
        <v>2072</v>
      </c>
      <c r="E598">
        <v>1128</v>
      </c>
      <c r="F598">
        <f t="shared" si="32"/>
        <v>155.4</v>
      </c>
      <c r="G598">
        <f t="shared" si="33"/>
        <v>124.32000000000001</v>
      </c>
      <c r="H598">
        <f t="shared" si="34"/>
        <v>124.32000000000001</v>
      </c>
    </row>
    <row r="599" spans="1:8">
      <c r="A599" t="s">
        <v>9</v>
      </c>
      <c r="B599">
        <v>342</v>
      </c>
      <c r="C599">
        <v>307</v>
      </c>
      <c r="D599">
        <v>2072</v>
      </c>
      <c r="E599">
        <v>1128</v>
      </c>
      <c r="F599">
        <f t="shared" si="32"/>
        <v>155.4</v>
      </c>
      <c r="G599">
        <f t="shared" si="33"/>
        <v>124.32000000000001</v>
      </c>
      <c r="H599">
        <f t="shared" si="34"/>
        <v>124.32000000000001</v>
      </c>
    </row>
    <row r="600" spans="1:8">
      <c r="A600" t="s">
        <v>9</v>
      </c>
      <c r="B600">
        <v>342</v>
      </c>
      <c r="C600">
        <v>308</v>
      </c>
      <c r="D600">
        <v>2072</v>
      </c>
      <c r="E600">
        <v>1128</v>
      </c>
      <c r="F600">
        <f t="shared" si="32"/>
        <v>155.4</v>
      </c>
      <c r="G600">
        <f t="shared" si="33"/>
        <v>124.32000000000001</v>
      </c>
      <c r="H600">
        <f t="shared" si="34"/>
        <v>124.32000000000001</v>
      </c>
    </row>
    <row r="601" spans="1:8">
      <c r="A601" t="s">
        <v>9</v>
      </c>
      <c r="B601">
        <v>342</v>
      </c>
      <c r="C601">
        <v>309</v>
      </c>
      <c r="D601">
        <v>2076</v>
      </c>
      <c r="E601">
        <v>1128</v>
      </c>
      <c r="F601">
        <f t="shared" si="32"/>
        <v>155.69999999999999</v>
      </c>
      <c r="G601">
        <f t="shared" si="33"/>
        <v>124.56</v>
      </c>
      <c r="H601">
        <f t="shared" si="34"/>
        <v>124.56</v>
      </c>
    </row>
    <row r="602" spans="1:8">
      <c r="A602" t="s">
        <v>9</v>
      </c>
      <c r="B602">
        <v>342</v>
      </c>
      <c r="C602">
        <v>310</v>
      </c>
      <c r="D602">
        <v>2072</v>
      </c>
      <c r="E602">
        <v>1129</v>
      </c>
      <c r="F602">
        <f t="shared" si="32"/>
        <v>155.4</v>
      </c>
      <c r="G602">
        <f t="shared" si="33"/>
        <v>124.32000000000001</v>
      </c>
      <c r="H602">
        <f t="shared" si="34"/>
        <v>124.32000000000001</v>
      </c>
    </row>
    <row r="603" spans="1:8">
      <c r="A603" t="s">
        <v>9</v>
      </c>
      <c r="B603">
        <v>342</v>
      </c>
      <c r="C603">
        <v>311</v>
      </c>
      <c r="D603">
        <v>2070</v>
      </c>
      <c r="E603">
        <v>1128</v>
      </c>
      <c r="F603">
        <f t="shared" si="32"/>
        <v>155.25</v>
      </c>
      <c r="G603">
        <f t="shared" si="33"/>
        <v>124.2</v>
      </c>
      <c r="H603">
        <f t="shared" si="34"/>
        <v>124.2</v>
      </c>
    </row>
    <row r="604" spans="1:8">
      <c r="A604" t="s">
        <v>9</v>
      </c>
      <c r="B604">
        <v>342</v>
      </c>
      <c r="C604">
        <v>312</v>
      </c>
      <c r="D604">
        <v>2072</v>
      </c>
      <c r="E604">
        <v>1126</v>
      </c>
      <c r="F604">
        <f t="shared" ref="F604:F633" si="35">(D604*0.75)/10</f>
        <v>155.4</v>
      </c>
      <c r="G604">
        <f t="shared" si="33"/>
        <v>124.32000000000001</v>
      </c>
      <c r="H604">
        <f t="shared" si="34"/>
        <v>124.32000000000001</v>
      </c>
    </row>
    <row r="605" spans="1:8">
      <c r="A605" t="s">
        <v>9</v>
      </c>
      <c r="B605">
        <v>342</v>
      </c>
      <c r="C605">
        <v>313</v>
      </c>
      <c r="D605">
        <v>2073</v>
      </c>
      <c r="E605">
        <v>1127</v>
      </c>
      <c r="F605">
        <f t="shared" si="35"/>
        <v>155.47499999999999</v>
      </c>
      <c r="G605">
        <f t="shared" si="33"/>
        <v>124.38</v>
      </c>
      <c r="H605">
        <f t="shared" si="34"/>
        <v>124.38</v>
      </c>
    </row>
    <row r="606" spans="1:8">
      <c r="A606" t="s">
        <v>9</v>
      </c>
      <c r="B606">
        <v>342</v>
      </c>
      <c r="C606">
        <v>314</v>
      </c>
      <c r="D606">
        <v>2073</v>
      </c>
      <c r="E606">
        <v>1127</v>
      </c>
      <c r="F606">
        <f t="shared" si="35"/>
        <v>155.47499999999999</v>
      </c>
      <c r="G606">
        <f t="shared" si="33"/>
        <v>124.38</v>
      </c>
      <c r="H606">
        <f t="shared" si="34"/>
        <v>124.38</v>
      </c>
    </row>
    <row r="607" spans="1:8">
      <c r="A607" t="s">
        <v>9</v>
      </c>
      <c r="B607">
        <v>342</v>
      </c>
      <c r="C607">
        <v>315</v>
      </c>
      <c r="D607">
        <v>2072</v>
      </c>
      <c r="E607">
        <v>1127</v>
      </c>
      <c r="F607">
        <f t="shared" si="35"/>
        <v>155.4</v>
      </c>
      <c r="G607">
        <f t="shared" si="33"/>
        <v>124.32000000000001</v>
      </c>
      <c r="H607">
        <f t="shared" si="34"/>
        <v>124.32000000000001</v>
      </c>
    </row>
    <row r="608" spans="1:8">
      <c r="A608" t="s">
        <v>9</v>
      </c>
      <c r="B608">
        <v>342</v>
      </c>
      <c r="C608">
        <v>316</v>
      </c>
      <c r="D608">
        <v>2073</v>
      </c>
      <c r="E608">
        <v>1128</v>
      </c>
      <c r="F608">
        <f t="shared" si="35"/>
        <v>155.47499999999999</v>
      </c>
      <c r="G608">
        <f t="shared" si="33"/>
        <v>124.38</v>
      </c>
      <c r="H608">
        <f t="shared" si="34"/>
        <v>124.38</v>
      </c>
    </row>
    <row r="609" spans="1:8">
      <c r="A609" t="s">
        <v>9</v>
      </c>
      <c r="B609">
        <v>342</v>
      </c>
      <c r="C609">
        <v>317</v>
      </c>
      <c r="D609">
        <v>2074</v>
      </c>
      <c r="E609">
        <v>1127</v>
      </c>
      <c r="F609">
        <f t="shared" si="35"/>
        <v>155.55000000000001</v>
      </c>
      <c r="G609">
        <f t="shared" si="33"/>
        <v>124.44000000000001</v>
      </c>
      <c r="H609">
        <f t="shared" si="34"/>
        <v>124.44000000000001</v>
      </c>
    </row>
    <row r="610" spans="1:8">
      <c r="A610" t="s">
        <v>9</v>
      </c>
      <c r="B610">
        <v>342</v>
      </c>
      <c r="C610">
        <v>318</v>
      </c>
      <c r="D610">
        <v>2074</v>
      </c>
      <c r="E610">
        <v>1129</v>
      </c>
      <c r="F610">
        <f t="shared" si="35"/>
        <v>155.55000000000001</v>
      </c>
      <c r="G610">
        <f t="shared" si="33"/>
        <v>124.44000000000001</v>
      </c>
      <c r="H610">
        <f t="shared" si="34"/>
        <v>124.44000000000001</v>
      </c>
    </row>
    <row r="611" spans="1:8">
      <c r="A611" t="s">
        <v>9</v>
      </c>
      <c r="B611">
        <v>342</v>
      </c>
      <c r="C611">
        <v>319</v>
      </c>
      <c r="D611">
        <v>2073</v>
      </c>
      <c r="E611">
        <v>1127</v>
      </c>
      <c r="F611">
        <f t="shared" si="35"/>
        <v>155.47499999999999</v>
      </c>
      <c r="G611">
        <f t="shared" si="33"/>
        <v>124.38</v>
      </c>
      <c r="H611">
        <f t="shared" si="34"/>
        <v>124.38</v>
      </c>
    </row>
    <row r="612" spans="1:8">
      <c r="A612" t="s">
        <v>9</v>
      </c>
      <c r="B612">
        <v>342</v>
      </c>
      <c r="C612">
        <v>320</v>
      </c>
      <c r="D612">
        <v>2072</v>
      </c>
      <c r="E612">
        <v>1127</v>
      </c>
      <c r="F612">
        <f t="shared" si="35"/>
        <v>155.4</v>
      </c>
      <c r="G612">
        <f t="shared" si="33"/>
        <v>124.32000000000001</v>
      </c>
      <c r="H612">
        <f t="shared" si="34"/>
        <v>124.32000000000001</v>
      </c>
    </row>
    <row r="613" spans="1:8">
      <c r="A613" t="s">
        <v>9</v>
      </c>
      <c r="B613">
        <v>342</v>
      </c>
      <c r="C613">
        <v>321</v>
      </c>
      <c r="D613">
        <v>2073</v>
      </c>
      <c r="E613">
        <v>1127</v>
      </c>
      <c r="F613">
        <f t="shared" si="35"/>
        <v>155.47499999999999</v>
      </c>
      <c r="G613">
        <f t="shared" si="33"/>
        <v>124.38</v>
      </c>
      <c r="H613">
        <f t="shared" si="34"/>
        <v>124.38</v>
      </c>
    </row>
    <row r="614" spans="1:8">
      <c r="A614" t="s">
        <v>9</v>
      </c>
      <c r="B614">
        <v>342</v>
      </c>
      <c r="C614">
        <v>322</v>
      </c>
      <c r="D614">
        <v>2075</v>
      </c>
      <c r="E614">
        <v>1127</v>
      </c>
      <c r="F614">
        <f t="shared" si="35"/>
        <v>155.625</v>
      </c>
      <c r="G614">
        <f t="shared" si="33"/>
        <v>124.5</v>
      </c>
      <c r="H614">
        <f t="shared" si="34"/>
        <v>124.5</v>
      </c>
    </row>
    <row r="615" spans="1:8">
      <c r="A615" t="s">
        <v>9</v>
      </c>
      <c r="B615">
        <v>342</v>
      </c>
      <c r="C615">
        <v>323</v>
      </c>
      <c r="D615">
        <v>2075</v>
      </c>
      <c r="E615">
        <v>1128</v>
      </c>
      <c r="F615">
        <f t="shared" si="35"/>
        <v>155.625</v>
      </c>
      <c r="G615">
        <f t="shared" si="33"/>
        <v>124.5</v>
      </c>
      <c r="H615">
        <f t="shared" si="34"/>
        <v>124.5</v>
      </c>
    </row>
    <row r="616" spans="1:8">
      <c r="A616" t="s">
        <v>9</v>
      </c>
      <c r="B616">
        <v>342</v>
      </c>
      <c r="C616">
        <v>324</v>
      </c>
      <c r="D616">
        <v>2073</v>
      </c>
      <c r="E616">
        <v>1127</v>
      </c>
      <c r="F616">
        <f t="shared" si="35"/>
        <v>155.47499999999999</v>
      </c>
      <c r="G616">
        <f t="shared" si="33"/>
        <v>124.38</v>
      </c>
      <c r="H616">
        <f t="shared" si="34"/>
        <v>124.38</v>
      </c>
    </row>
    <row r="617" spans="1:8">
      <c r="A617" t="s">
        <v>9</v>
      </c>
      <c r="B617">
        <v>342</v>
      </c>
      <c r="C617">
        <v>325</v>
      </c>
      <c r="D617">
        <v>2071</v>
      </c>
      <c r="E617">
        <v>1128</v>
      </c>
      <c r="F617">
        <f t="shared" si="35"/>
        <v>155.32499999999999</v>
      </c>
      <c r="G617">
        <f t="shared" si="33"/>
        <v>124.25999999999999</v>
      </c>
      <c r="H617">
        <f t="shared" si="34"/>
        <v>124.25999999999999</v>
      </c>
    </row>
    <row r="618" spans="1:8">
      <c r="A618" t="s">
        <v>9</v>
      </c>
      <c r="B618">
        <v>342</v>
      </c>
      <c r="C618">
        <v>326</v>
      </c>
      <c r="D618">
        <v>2073</v>
      </c>
      <c r="E618">
        <v>1128</v>
      </c>
      <c r="F618">
        <f t="shared" si="35"/>
        <v>155.47499999999999</v>
      </c>
      <c r="G618">
        <f t="shared" si="33"/>
        <v>124.38</v>
      </c>
      <c r="H618">
        <f t="shared" si="34"/>
        <v>124.38</v>
      </c>
    </row>
    <row r="619" spans="1:8">
      <c r="A619" t="s">
        <v>9</v>
      </c>
      <c r="B619">
        <v>342</v>
      </c>
      <c r="C619">
        <v>327</v>
      </c>
      <c r="D619">
        <v>2076</v>
      </c>
      <c r="E619">
        <v>1128</v>
      </c>
      <c r="F619">
        <f t="shared" si="35"/>
        <v>155.69999999999999</v>
      </c>
      <c r="G619">
        <f t="shared" si="33"/>
        <v>124.56</v>
      </c>
      <c r="H619">
        <f t="shared" si="34"/>
        <v>124.56</v>
      </c>
    </row>
    <row r="620" spans="1:8">
      <c r="A620" t="s">
        <v>9</v>
      </c>
      <c r="B620">
        <v>342</v>
      </c>
      <c r="C620">
        <v>328</v>
      </c>
      <c r="D620">
        <v>2072</v>
      </c>
      <c r="E620">
        <v>1127</v>
      </c>
      <c r="F620">
        <f t="shared" si="35"/>
        <v>155.4</v>
      </c>
      <c r="G620">
        <f t="shared" si="33"/>
        <v>124.32000000000001</v>
      </c>
      <c r="H620">
        <f t="shared" si="34"/>
        <v>124.32000000000001</v>
      </c>
    </row>
    <row r="621" spans="1:8">
      <c r="A621" t="s">
        <v>9</v>
      </c>
      <c r="B621">
        <v>342</v>
      </c>
      <c r="C621">
        <v>329</v>
      </c>
      <c r="D621">
        <v>2074</v>
      </c>
      <c r="E621">
        <v>1127</v>
      </c>
      <c r="F621">
        <f t="shared" si="35"/>
        <v>155.55000000000001</v>
      </c>
      <c r="G621">
        <f t="shared" si="33"/>
        <v>124.44000000000001</v>
      </c>
      <c r="H621">
        <f t="shared" si="34"/>
        <v>124.44000000000001</v>
      </c>
    </row>
    <row r="622" spans="1:8">
      <c r="A622" t="s">
        <v>9</v>
      </c>
      <c r="B622">
        <v>342</v>
      </c>
      <c r="C622">
        <v>330</v>
      </c>
      <c r="D622">
        <v>2077</v>
      </c>
      <c r="E622">
        <v>1127</v>
      </c>
      <c r="F622">
        <f t="shared" si="35"/>
        <v>155.77500000000001</v>
      </c>
      <c r="G622">
        <f t="shared" si="33"/>
        <v>124.62</v>
      </c>
      <c r="H622">
        <f t="shared" si="34"/>
        <v>124.62</v>
      </c>
    </row>
    <row r="623" spans="1:8">
      <c r="A623" t="s">
        <v>9</v>
      </c>
      <c r="B623">
        <v>342</v>
      </c>
      <c r="C623">
        <v>331</v>
      </c>
      <c r="D623">
        <v>2074</v>
      </c>
      <c r="E623">
        <v>1127</v>
      </c>
      <c r="F623">
        <f t="shared" si="35"/>
        <v>155.55000000000001</v>
      </c>
      <c r="G623">
        <f t="shared" si="33"/>
        <v>124.44000000000001</v>
      </c>
      <c r="H623">
        <f t="shared" si="34"/>
        <v>124.44000000000001</v>
      </c>
    </row>
    <row r="624" spans="1:8">
      <c r="A624" t="s">
        <v>9</v>
      </c>
      <c r="B624">
        <v>342</v>
      </c>
      <c r="C624">
        <v>332</v>
      </c>
      <c r="D624">
        <v>2074</v>
      </c>
      <c r="E624">
        <v>1127</v>
      </c>
      <c r="F624">
        <f t="shared" si="35"/>
        <v>155.55000000000001</v>
      </c>
      <c r="G624">
        <f t="shared" si="33"/>
        <v>124.44000000000001</v>
      </c>
      <c r="H624">
        <f t="shared" si="34"/>
        <v>124.44000000000001</v>
      </c>
    </row>
    <row r="625" spans="1:8">
      <c r="A625" t="s">
        <v>9</v>
      </c>
      <c r="B625">
        <v>342</v>
      </c>
      <c r="C625">
        <v>333</v>
      </c>
      <c r="D625">
        <v>2074</v>
      </c>
      <c r="E625">
        <v>1126</v>
      </c>
      <c r="F625">
        <f t="shared" si="35"/>
        <v>155.55000000000001</v>
      </c>
      <c r="G625">
        <f t="shared" si="33"/>
        <v>124.44000000000001</v>
      </c>
      <c r="H625">
        <f t="shared" si="34"/>
        <v>124.44000000000001</v>
      </c>
    </row>
    <row r="626" spans="1:8">
      <c r="A626" t="s">
        <v>9</v>
      </c>
      <c r="B626">
        <v>342</v>
      </c>
      <c r="C626">
        <v>334</v>
      </c>
      <c r="D626">
        <v>2074</v>
      </c>
      <c r="E626">
        <v>1129</v>
      </c>
      <c r="F626">
        <f t="shared" si="35"/>
        <v>155.55000000000001</v>
      </c>
      <c r="G626">
        <f t="shared" si="33"/>
        <v>124.44000000000001</v>
      </c>
      <c r="H626">
        <f t="shared" si="34"/>
        <v>124.44000000000001</v>
      </c>
    </row>
    <row r="627" spans="1:8">
      <c r="A627" t="s">
        <v>9</v>
      </c>
      <c r="B627">
        <v>342</v>
      </c>
      <c r="C627">
        <v>335</v>
      </c>
      <c r="D627">
        <v>2074</v>
      </c>
      <c r="E627">
        <v>1129</v>
      </c>
      <c r="F627">
        <f t="shared" si="35"/>
        <v>155.55000000000001</v>
      </c>
      <c r="G627">
        <f t="shared" si="33"/>
        <v>124.44000000000001</v>
      </c>
      <c r="H627">
        <f t="shared" si="34"/>
        <v>124.44000000000001</v>
      </c>
    </row>
    <row r="628" spans="1:8">
      <c r="A628" t="s">
        <v>9</v>
      </c>
      <c r="B628">
        <v>342</v>
      </c>
      <c r="C628">
        <v>336</v>
      </c>
      <c r="D628">
        <v>2072</v>
      </c>
      <c r="E628">
        <v>1129</v>
      </c>
      <c r="F628">
        <f t="shared" si="35"/>
        <v>155.4</v>
      </c>
      <c r="G628">
        <f t="shared" si="33"/>
        <v>124.32000000000001</v>
      </c>
      <c r="H628">
        <f t="shared" si="34"/>
        <v>124.32000000000001</v>
      </c>
    </row>
    <row r="629" spans="1:8">
      <c r="A629" t="s">
        <v>9</v>
      </c>
      <c r="B629">
        <v>342</v>
      </c>
      <c r="C629">
        <v>337</v>
      </c>
      <c r="D629">
        <v>2069</v>
      </c>
      <c r="E629">
        <v>1128</v>
      </c>
      <c r="F629">
        <f t="shared" si="35"/>
        <v>155.17500000000001</v>
      </c>
      <c r="G629">
        <f t="shared" si="33"/>
        <v>124.14000000000001</v>
      </c>
      <c r="H629">
        <f t="shared" si="34"/>
        <v>124.14000000000001</v>
      </c>
    </row>
    <row r="630" spans="1:8">
      <c r="A630" t="s">
        <v>9</v>
      </c>
      <c r="B630">
        <v>342</v>
      </c>
      <c r="C630">
        <v>338</v>
      </c>
      <c r="D630">
        <v>2070</v>
      </c>
      <c r="E630">
        <v>1128</v>
      </c>
      <c r="F630">
        <f t="shared" si="35"/>
        <v>155.25</v>
      </c>
      <c r="G630">
        <f t="shared" si="33"/>
        <v>124.2</v>
      </c>
      <c r="H630">
        <f t="shared" si="34"/>
        <v>124.2</v>
      </c>
    </row>
    <row r="631" spans="1:8">
      <c r="A631" t="s">
        <v>9</v>
      </c>
      <c r="B631">
        <v>342</v>
      </c>
      <c r="C631">
        <v>339</v>
      </c>
      <c r="D631">
        <v>2165</v>
      </c>
      <c r="E631">
        <v>1129</v>
      </c>
      <c r="F631">
        <f t="shared" si="35"/>
        <v>162.375</v>
      </c>
      <c r="G631">
        <f t="shared" si="33"/>
        <v>129.9</v>
      </c>
      <c r="H631">
        <f t="shared" si="34"/>
        <v>129.9</v>
      </c>
    </row>
    <row r="632" spans="1:8">
      <c r="A632" t="s">
        <v>9</v>
      </c>
      <c r="B632">
        <v>342</v>
      </c>
      <c r="C632">
        <v>340</v>
      </c>
      <c r="D632">
        <v>2092</v>
      </c>
      <c r="E632">
        <v>1128</v>
      </c>
      <c r="F632">
        <f t="shared" si="35"/>
        <v>156.9</v>
      </c>
      <c r="G632">
        <f t="shared" si="33"/>
        <v>125.52000000000001</v>
      </c>
      <c r="H632">
        <f t="shared" si="34"/>
        <v>125.52000000000001</v>
      </c>
    </row>
    <row r="633" spans="1:8">
      <c r="A633" t="s">
        <v>9</v>
      </c>
      <c r="B633">
        <v>342</v>
      </c>
      <c r="C633">
        <v>341</v>
      </c>
      <c r="D633">
        <v>2150</v>
      </c>
      <c r="E633">
        <v>1128</v>
      </c>
      <c r="F633">
        <f t="shared" si="35"/>
        <v>161.25</v>
      </c>
      <c r="G633">
        <f t="shared" si="33"/>
        <v>129</v>
      </c>
      <c r="H633">
        <f t="shared" si="34"/>
        <v>129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9"/>
  <sheetViews>
    <sheetView showRuler="0" topLeftCell="A94" workbookViewId="0">
      <selection activeCell="K122" sqref="K122:L122"/>
    </sheetView>
  </sheetViews>
  <sheetFormatPr baseColWidth="10" defaultRowHeight="15" x14ac:dyDescent="0"/>
  <cols>
    <col min="10" max="10" width="14.5" bestFit="1" customWidth="1"/>
    <col min="11" max="11" width="17.5" customWidth="1"/>
    <col min="12" max="12" width="17.5" bestFit="1" customWidth="1"/>
    <col min="13" max="13" width="10.83203125" style="6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J1" s="1" t="s">
        <v>21</v>
      </c>
      <c r="K1" s="1" t="s">
        <v>22</v>
      </c>
    </row>
    <row r="2" spans="1:17">
      <c r="A2" t="s">
        <v>6</v>
      </c>
      <c r="B2">
        <v>119</v>
      </c>
      <c r="C2">
        <v>0</v>
      </c>
      <c r="D2">
        <v>1909</v>
      </c>
      <c r="E2">
        <v>1142</v>
      </c>
      <c r="F2">
        <f>(D2*0.6)/10</f>
        <v>114.53999999999999</v>
      </c>
      <c r="G2">
        <f>F2*0.8</f>
        <v>91.632000000000005</v>
      </c>
      <c r="H2">
        <f>G2</f>
        <v>91.632000000000005</v>
      </c>
      <c r="J2" s="1" t="s">
        <v>19</v>
      </c>
      <c r="K2" t="s">
        <v>7</v>
      </c>
      <c r="L2" t="s">
        <v>6</v>
      </c>
    </row>
    <row r="3" spans="1:17">
      <c r="A3" t="s">
        <v>6</v>
      </c>
      <c r="B3">
        <v>119</v>
      </c>
      <c r="C3">
        <v>1</v>
      </c>
      <c r="D3">
        <v>1909</v>
      </c>
      <c r="E3">
        <v>1141</v>
      </c>
      <c r="F3">
        <f t="shared" ref="F3:F66" si="0">(D3*0.75)/10</f>
        <v>143.17500000000001</v>
      </c>
      <c r="G3">
        <f t="shared" ref="G3:G66" si="1">F3*0.8</f>
        <v>114.54000000000002</v>
      </c>
      <c r="H3">
        <f t="shared" ref="H3:H66" si="2">G3</f>
        <v>114.54000000000002</v>
      </c>
      <c r="J3" s="2">
        <v>0</v>
      </c>
      <c r="K3" s="3">
        <v>132.18</v>
      </c>
      <c r="L3" s="3">
        <v>91.632000000000005</v>
      </c>
      <c r="M3" s="6">
        <f>(L3/K3)-1</f>
        <v>-0.30676350431230137</v>
      </c>
      <c r="O3">
        <f>AVERAGE(K3:K112)</f>
        <v>132.34636363636349</v>
      </c>
      <c r="P3">
        <f>AVERAGE(L3:L122)</f>
        <v>225.12819999999999</v>
      </c>
      <c r="Q3">
        <f>(P3/O3)-1</f>
        <v>0.70105315940954016</v>
      </c>
    </row>
    <row r="4" spans="1:17">
      <c r="A4" t="s">
        <v>6</v>
      </c>
      <c r="B4">
        <v>119</v>
      </c>
      <c r="C4">
        <v>2</v>
      </c>
      <c r="D4">
        <v>1914</v>
      </c>
      <c r="E4">
        <v>1141</v>
      </c>
      <c r="F4">
        <f t="shared" si="0"/>
        <v>143.55000000000001</v>
      </c>
      <c r="G4">
        <f t="shared" si="1"/>
        <v>114.84000000000002</v>
      </c>
      <c r="H4">
        <f t="shared" si="2"/>
        <v>114.84000000000002</v>
      </c>
      <c r="J4" s="2">
        <v>1</v>
      </c>
      <c r="K4" s="3">
        <v>132.42000000000002</v>
      </c>
      <c r="L4" s="3">
        <v>114.54000000000002</v>
      </c>
      <c r="M4" s="6">
        <f t="shared" ref="M4:M67" si="3">(L4/K4)-1</f>
        <v>-0.1350249207068418</v>
      </c>
    </row>
    <row r="5" spans="1:17">
      <c r="A5" t="s">
        <v>6</v>
      </c>
      <c r="B5">
        <v>119</v>
      </c>
      <c r="C5">
        <v>3</v>
      </c>
      <c r="D5">
        <v>1911</v>
      </c>
      <c r="E5">
        <v>1141</v>
      </c>
      <c r="F5">
        <f t="shared" si="0"/>
        <v>143.32499999999999</v>
      </c>
      <c r="G5">
        <f t="shared" si="1"/>
        <v>114.66</v>
      </c>
      <c r="H5">
        <f t="shared" si="2"/>
        <v>114.66</v>
      </c>
      <c r="J5" s="2">
        <v>2</v>
      </c>
      <c r="K5" s="3">
        <v>132.6</v>
      </c>
      <c r="L5" s="3">
        <v>114.84000000000002</v>
      </c>
      <c r="M5" s="6">
        <f t="shared" si="3"/>
        <v>-0.13393665158371026</v>
      </c>
    </row>
    <row r="6" spans="1:17">
      <c r="A6" t="s">
        <v>6</v>
      </c>
      <c r="B6">
        <v>119</v>
      </c>
      <c r="C6">
        <v>4</v>
      </c>
      <c r="D6">
        <v>1915</v>
      </c>
      <c r="E6">
        <v>1142</v>
      </c>
      <c r="F6">
        <f t="shared" si="0"/>
        <v>143.625</v>
      </c>
      <c r="G6">
        <f t="shared" si="1"/>
        <v>114.9</v>
      </c>
      <c r="H6">
        <f t="shared" si="2"/>
        <v>114.9</v>
      </c>
      <c r="J6" s="2">
        <v>3</v>
      </c>
      <c r="K6" s="3">
        <v>132.54000000000002</v>
      </c>
      <c r="L6" s="3">
        <v>114.66</v>
      </c>
      <c r="M6" s="6">
        <f t="shared" si="3"/>
        <v>-0.13490267089180641</v>
      </c>
    </row>
    <row r="7" spans="1:17">
      <c r="A7" t="s">
        <v>6</v>
      </c>
      <c r="B7">
        <v>119</v>
      </c>
      <c r="C7">
        <v>5</v>
      </c>
      <c r="D7">
        <v>1906</v>
      </c>
      <c r="E7">
        <v>1141</v>
      </c>
      <c r="F7">
        <f t="shared" si="0"/>
        <v>142.94999999999999</v>
      </c>
      <c r="G7">
        <f t="shared" si="1"/>
        <v>114.36</v>
      </c>
      <c r="H7">
        <f t="shared" si="2"/>
        <v>114.36</v>
      </c>
      <c r="J7" s="2">
        <v>4</v>
      </c>
      <c r="K7" s="3">
        <v>132.54000000000002</v>
      </c>
      <c r="L7" s="3">
        <v>114.9</v>
      </c>
      <c r="M7" s="6">
        <f t="shared" si="3"/>
        <v>-0.13309189678587607</v>
      </c>
    </row>
    <row r="8" spans="1:17">
      <c r="A8" t="s">
        <v>6</v>
      </c>
      <c r="B8">
        <v>119</v>
      </c>
      <c r="C8">
        <v>6</v>
      </c>
      <c r="D8">
        <v>1902</v>
      </c>
      <c r="E8">
        <v>1141</v>
      </c>
      <c r="F8">
        <f t="shared" si="0"/>
        <v>142.65</v>
      </c>
      <c r="G8">
        <f t="shared" si="1"/>
        <v>114.12</v>
      </c>
      <c r="H8">
        <f t="shared" si="2"/>
        <v>114.12</v>
      </c>
      <c r="J8" s="2">
        <v>5</v>
      </c>
      <c r="K8" s="3">
        <v>132.47999999999999</v>
      </c>
      <c r="L8" s="3">
        <v>114.36</v>
      </c>
      <c r="M8" s="6">
        <f t="shared" si="3"/>
        <v>-0.13677536231884047</v>
      </c>
    </row>
    <row r="9" spans="1:17">
      <c r="A9" t="s">
        <v>6</v>
      </c>
      <c r="B9">
        <v>119</v>
      </c>
      <c r="C9">
        <v>7</v>
      </c>
      <c r="D9">
        <v>1909</v>
      </c>
      <c r="E9">
        <v>1141</v>
      </c>
      <c r="F9">
        <f t="shared" si="0"/>
        <v>143.17500000000001</v>
      </c>
      <c r="G9">
        <f t="shared" si="1"/>
        <v>114.54000000000002</v>
      </c>
      <c r="H9">
        <f t="shared" si="2"/>
        <v>114.54000000000002</v>
      </c>
      <c r="J9" s="2">
        <v>6</v>
      </c>
      <c r="K9" s="3">
        <v>132.42000000000002</v>
      </c>
      <c r="L9" s="3">
        <v>114.12</v>
      </c>
      <c r="M9" s="6">
        <f t="shared" si="3"/>
        <v>-0.13819664703217038</v>
      </c>
    </row>
    <row r="10" spans="1:17">
      <c r="A10" t="s">
        <v>6</v>
      </c>
      <c r="B10">
        <v>119</v>
      </c>
      <c r="C10">
        <v>8</v>
      </c>
      <c r="D10">
        <v>1908</v>
      </c>
      <c r="E10">
        <v>1142</v>
      </c>
      <c r="F10">
        <f t="shared" si="0"/>
        <v>143.1</v>
      </c>
      <c r="G10">
        <f t="shared" si="1"/>
        <v>114.48</v>
      </c>
      <c r="H10">
        <f t="shared" si="2"/>
        <v>114.48</v>
      </c>
      <c r="J10" s="2">
        <v>7</v>
      </c>
      <c r="K10" s="3">
        <v>132.66</v>
      </c>
      <c r="L10" s="3">
        <v>114.54000000000002</v>
      </c>
      <c r="M10" s="6">
        <f t="shared" si="3"/>
        <v>-0.13658977838082298</v>
      </c>
    </row>
    <row r="11" spans="1:17">
      <c r="A11" t="s">
        <v>6</v>
      </c>
      <c r="B11">
        <v>119</v>
      </c>
      <c r="C11">
        <v>9</v>
      </c>
      <c r="D11">
        <v>1911</v>
      </c>
      <c r="E11">
        <v>1142</v>
      </c>
      <c r="F11">
        <f t="shared" si="0"/>
        <v>143.32499999999999</v>
      </c>
      <c r="G11">
        <f t="shared" si="1"/>
        <v>114.66</v>
      </c>
      <c r="H11">
        <f t="shared" si="2"/>
        <v>114.66</v>
      </c>
      <c r="J11" s="2">
        <v>8</v>
      </c>
      <c r="K11" s="3">
        <v>132.54000000000002</v>
      </c>
      <c r="L11" s="3">
        <v>114.48</v>
      </c>
      <c r="M11" s="6">
        <f t="shared" si="3"/>
        <v>-0.13626075147125405</v>
      </c>
    </row>
    <row r="12" spans="1:17">
      <c r="A12" t="s">
        <v>6</v>
      </c>
      <c r="B12">
        <v>119</v>
      </c>
      <c r="C12">
        <v>10</v>
      </c>
      <c r="D12">
        <v>1906</v>
      </c>
      <c r="E12">
        <v>1141</v>
      </c>
      <c r="F12">
        <f t="shared" si="0"/>
        <v>142.94999999999999</v>
      </c>
      <c r="G12">
        <f t="shared" si="1"/>
        <v>114.36</v>
      </c>
      <c r="H12">
        <f t="shared" si="2"/>
        <v>114.36</v>
      </c>
      <c r="J12" s="2">
        <v>9</v>
      </c>
      <c r="K12" s="3">
        <v>132.47999999999999</v>
      </c>
      <c r="L12" s="3">
        <v>114.66</v>
      </c>
      <c r="M12" s="6">
        <f t="shared" si="3"/>
        <v>-0.13451086956521729</v>
      </c>
    </row>
    <row r="13" spans="1:17">
      <c r="A13" t="s">
        <v>6</v>
      </c>
      <c r="B13">
        <v>119</v>
      </c>
      <c r="C13">
        <v>11</v>
      </c>
      <c r="D13">
        <v>1900</v>
      </c>
      <c r="E13">
        <v>1141</v>
      </c>
      <c r="F13">
        <f t="shared" si="0"/>
        <v>142.5</v>
      </c>
      <c r="G13">
        <f t="shared" si="1"/>
        <v>114</v>
      </c>
      <c r="H13">
        <f t="shared" si="2"/>
        <v>114</v>
      </c>
      <c r="J13" s="2">
        <v>10</v>
      </c>
      <c r="K13" s="3">
        <v>132.42000000000002</v>
      </c>
      <c r="L13" s="3">
        <v>114.36</v>
      </c>
      <c r="M13" s="6">
        <f t="shared" si="3"/>
        <v>-0.13638423198912564</v>
      </c>
    </row>
    <row r="14" spans="1:17">
      <c r="A14" t="s">
        <v>6</v>
      </c>
      <c r="B14">
        <v>119</v>
      </c>
      <c r="C14">
        <v>12</v>
      </c>
      <c r="D14">
        <v>1898</v>
      </c>
      <c r="E14">
        <v>1142</v>
      </c>
      <c r="F14">
        <f t="shared" si="0"/>
        <v>142.35</v>
      </c>
      <c r="G14">
        <f t="shared" si="1"/>
        <v>113.88</v>
      </c>
      <c r="H14">
        <f t="shared" si="2"/>
        <v>113.88</v>
      </c>
      <c r="J14" s="2">
        <v>11</v>
      </c>
      <c r="K14" s="3">
        <v>132.54000000000002</v>
      </c>
      <c r="L14" s="3">
        <v>114</v>
      </c>
      <c r="M14" s="6">
        <f t="shared" si="3"/>
        <v>-0.13988229968311472</v>
      </c>
    </row>
    <row r="15" spans="1:17">
      <c r="A15" t="s">
        <v>6</v>
      </c>
      <c r="B15">
        <v>119</v>
      </c>
      <c r="C15">
        <v>13</v>
      </c>
      <c r="D15">
        <v>1910</v>
      </c>
      <c r="E15">
        <v>1140</v>
      </c>
      <c r="F15">
        <f t="shared" si="0"/>
        <v>143.25</v>
      </c>
      <c r="G15">
        <f t="shared" si="1"/>
        <v>114.60000000000001</v>
      </c>
      <c r="H15">
        <f t="shared" si="2"/>
        <v>114.60000000000001</v>
      </c>
      <c r="J15" s="2">
        <v>12</v>
      </c>
      <c r="K15" s="3">
        <v>132.54000000000002</v>
      </c>
      <c r="L15" s="3">
        <v>113.88</v>
      </c>
      <c r="M15" s="6">
        <f t="shared" si="3"/>
        <v>-0.14078768673607989</v>
      </c>
    </row>
    <row r="16" spans="1:17">
      <c r="A16" t="s">
        <v>6</v>
      </c>
      <c r="B16">
        <v>119</v>
      </c>
      <c r="C16">
        <v>14</v>
      </c>
      <c r="D16">
        <v>1904</v>
      </c>
      <c r="E16">
        <v>1141</v>
      </c>
      <c r="F16">
        <f t="shared" si="0"/>
        <v>142.80000000000001</v>
      </c>
      <c r="G16">
        <f t="shared" si="1"/>
        <v>114.24000000000001</v>
      </c>
      <c r="H16">
        <f t="shared" si="2"/>
        <v>114.24000000000001</v>
      </c>
      <c r="J16" s="2">
        <v>13</v>
      </c>
      <c r="K16" s="3">
        <v>132.54000000000002</v>
      </c>
      <c r="L16" s="3">
        <v>114.60000000000001</v>
      </c>
      <c r="M16" s="6">
        <f t="shared" si="3"/>
        <v>-0.13535536441828888</v>
      </c>
    </row>
    <row r="17" spans="1:13">
      <c r="A17" t="s">
        <v>6</v>
      </c>
      <c r="B17">
        <v>119</v>
      </c>
      <c r="C17">
        <v>15</v>
      </c>
      <c r="D17">
        <v>1908</v>
      </c>
      <c r="E17">
        <v>1138</v>
      </c>
      <c r="F17">
        <f t="shared" si="0"/>
        <v>143.1</v>
      </c>
      <c r="G17">
        <f t="shared" si="1"/>
        <v>114.48</v>
      </c>
      <c r="H17">
        <f t="shared" si="2"/>
        <v>114.48</v>
      </c>
      <c r="J17" s="2">
        <v>14</v>
      </c>
      <c r="K17" s="3">
        <v>132.6</v>
      </c>
      <c r="L17" s="3">
        <v>114.24000000000001</v>
      </c>
      <c r="M17" s="6">
        <f t="shared" si="3"/>
        <v>-0.1384615384615383</v>
      </c>
    </row>
    <row r="18" spans="1:13">
      <c r="A18" t="s">
        <v>6</v>
      </c>
      <c r="B18">
        <v>119</v>
      </c>
      <c r="C18">
        <v>16</v>
      </c>
      <c r="D18">
        <v>1909</v>
      </c>
      <c r="E18">
        <v>1138</v>
      </c>
      <c r="F18">
        <f t="shared" si="0"/>
        <v>143.17500000000001</v>
      </c>
      <c r="G18">
        <f t="shared" si="1"/>
        <v>114.54000000000002</v>
      </c>
      <c r="H18">
        <f t="shared" si="2"/>
        <v>114.54000000000002</v>
      </c>
      <c r="J18" s="2">
        <v>15</v>
      </c>
      <c r="K18" s="3">
        <v>132.6</v>
      </c>
      <c r="L18" s="3">
        <v>114.48</v>
      </c>
      <c r="M18" s="6">
        <f t="shared" si="3"/>
        <v>-0.1366515837104072</v>
      </c>
    </row>
    <row r="19" spans="1:13">
      <c r="A19" t="s">
        <v>6</v>
      </c>
      <c r="B19">
        <v>119</v>
      </c>
      <c r="C19">
        <v>17</v>
      </c>
      <c r="D19">
        <v>1909</v>
      </c>
      <c r="E19">
        <v>1140</v>
      </c>
      <c r="F19">
        <f t="shared" si="0"/>
        <v>143.17500000000001</v>
      </c>
      <c r="G19">
        <f t="shared" si="1"/>
        <v>114.54000000000002</v>
      </c>
      <c r="H19">
        <f t="shared" si="2"/>
        <v>114.54000000000002</v>
      </c>
      <c r="J19" s="2">
        <v>16</v>
      </c>
      <c r="K19" s="3">
        <v>132.6</v>
      </c>
      <c r="L19" s="3">
        <v>114.54000000000002</v>
      </c>
      <c r="M19" s="6">
        <f t="shared" si="3"/>
        <v>-0.13619909502262428</v>
      </c>
    </row>
    <row r="20" spans="1:13">
      <c r="A20" t="s">
        <v>6</v>
      </c>
      <c r="B20">
        <v>119</v>
      </c>
      <c r="C20">
        <v>18</v>
      </c>
      <c r="D20">
        <v>1911</v>
      </c>
      <c r="E20">
        <v>1140</v>
      </c>
      <c r="F20">
        <f t="shared" si="0"/>
        <v>143.32499999999999</v>
      </c>
      <c r="G20">
        <f t="shared" si="1"/>
        <v>114.66</v>
      </c>
      <c r="H20">
        <f t="shared" si="2"/>
        <v>114.66</v>
      </c>
      <c r="J20" s="2">
        <v>17</v>
      </c>
      <c r="K20" s="3">
        <v>132.66</v>
      </c>
      <c r="L20" s="3">
        <v>114.54000000000002</v>
      </c>
      <c r="M20" s="6">
        <f t="shared" si="3"/>
        <v>-0.13658977838082298</v>
      </c>
    </row>
    <row r="21" spans="1:13">
      <c r="A21" t="s">
        <v>6</v>
      </c>
      <c r="B21">
        <v>119</v>
      </c>
      <c r="C21">
        <v>19</v>
      </c>
      <c r="D21">
        <v>1904</v>
      </c>
      <c r="E21">
        <v>1139</v>
      </c>
      <c r="F21">
        <f t="shared" si="0"/>
        <v>142.80000000000001</v>
      </c>
      <c r="G21">
        <f t="shared" si="1"/>
        <v>114.24000000000001</v>
      </c>
      <c r="H21">
        <f t="shared" si="2"/>
        <v>114.24000000000001</v>
      </c>
      <c r="J21" s="2">
        <v>18</v>
      </c>
      <c r="K21" s="3">
        <v>132.6</v>
      </c>
      <c r="L21" s="3">
        <v>114.66</v>
      </c>
      <c r="M21" s="6">
        <f t="shared" si="3"/>
        <v>-0.13529411764705879</v>
      </c>
    </row>
    <row r="22" spans="1:13">
      <c r="A22" t="s">
        <v>6</v>
      </c>
      <c r="B22">
        <v>119</v>
      </c>
      <c r="C22">
        <v>20</v>
      </c>
      <c r="D22">
        <v>1912</v>
      </c>
      <c r="E22">
        <v>1138</v>
      </c>
      <c r="F22">
        <f t="shared" si="0"/>
        <v>143.4</v>
      </c>
      <c r="G22">
        <f t="shared" si="1"/>
        <v>114.72000000000001</v>
      </c>
      <c r="H22">
        <f t="shared" si="2"/>
        <v>114.72000000000001</v>
      </c>
      <c r="J22" s="2">
        <v>19</v>
      </c>
      <c r="K22" s="3">
        <v>132.54000000000002</v>
      </c>
      <c r="L22" s="3">
        <v>114.24000000000001</v>
      </c>
      <c r="M22" s="6">
        <f t="shared" si="3"/>
        <v>-0.13807152557718427</v>
      </c>
    </row>
    <row r="23" spans="1:13">
      <c r="A23" t="s">
        <v>6</v>
      </c>
      <c r="B23">
        <v>119</v>
      </c>
      <c r="C23">
        <v>21</v>
      </c>
      <c r="D23">
        <v>1907</v>
      </c>
      <c r="E23">
        <v>1139</v>
      </c>
      <c r="F23">
        <f t="shared" si="0"/>
        <v>143.02500000000001</v>
      </c>
      <c r="G23">
        <f t="shared" si="1"/>
        <v>114.42000000000002</v>
      </c>
      <c r="H23">
        <f t="shared" si="2"/>
        <v>114.42000000000002</v>
      </c>
      <c r="J23" s="2">
        <v>20</v>
      </c>
      <c r="K23" s="3">
        <v>132.6</v>
      </c>
      <c r="L23" s="3">
        <v>114.72000000000001</v>
      </c>
      <c r="M23" s="6">
        <f t="shared" si="3"/>
        <v>-0.13484162895927587</v>
      </c>
    </row>
    <row r="24" spans="1:13">
      <c r="A24" t="s">
        <v>6</v>
      </c>
      <c r="B24">
        <v>119</v>
      </c>
      <c r="C24">
        <v>22</v>
      </c>
      <c r="D24">
        <v>1908</v>
      </c>
      <c r="E24">
        <v>1139</v>
      </c>
      <c r="F24">
        <f t="shared" si="0"/>
        <v>143.1</v>
      </c>
      <c r="G24">
        <f t="shared" si="1"/>
        <v>114.48</v>
      </c>
      <c r="H24">
        <f t="shared" si="2"/>
        <v>114.48</v>
      </c>
      <c r="J24" s="2">
        <v>21</v>
      </c>
      <c r="K24" s="3">
        <v>132.84</v>
      </c>
      <c r="L24" s="3">
        <v>114.42000000000002</v>
      </c>
      <c r="M24" s="6">
        <f t="shared" si="3"/>
        <v>-0.13866305329719952</v>
      </c>
    </row>
    <row r="25" spans="1:13">
      <c r="A25" t="s">
        <v>6</v>
      </c>
      <c r="B25">
        <v>119</v>
      </c>
      <c r="C25">
        <v>23</v>
      </c>
      <c r="D25">
        <v>1901</v>
      </c>
      <c r="E25">
        <v>1140</v>
      </c>
      <c r="F25">
        <f t="shared" si="0"/>
        <v>142.57499999999999</v>
      </c>
      <c r="G25">
        <f t="shared" si="1"/>
        <v>114.06</v>
      </c>
      <c r="H25">
        <f t="shared" si="2"/>
        <v>114.06</v>
      </c>
      <c r="J25" s="2">
        <v>22</v>
      </c>
      <c r="K25" s="3">
        <v>132.6</v>
      </c>
      <c r="L25" s="3">
        <v>114.48</v>
      </c>
      <c r="M25" s="6">
        <f t="shared" si="3"/>
        <v>-0.1366515837104072</v>
      </c>
    </row>
    <row r="26" spans="1:13">
      <c r="A26" t="s">
        <v>6</v>
      </c>
      <c r="B26">
        <v>119</v>
      </c>
      <c r="C26">
        <v>24</v>
      </c>
      <c r="D26">
        <v>1911</v>
      </c>
      <c r="E26">
        <v>1139</v>
      </c>
      <c r="F26">
        <f t="shared" si="0"/>
        <v>143.32499999999999</v>
      </c>
      <c r="G26">
        <f t="shared" si="1"/>
        <v>114.66</v>
      </c>
      <c r="H26">
        <f t="shared" si="2"/>
        <v>114.66</v>
      </c>
      <c r="J26" s="2">
        <v>23</v>
      </c>
      <c r="K26" s="3">
        <v>132.54000000000002</v>
      </c>
      <c r="L26" s="3">
        <v>114.06</v>
      </c>
      <c r="M26" s="6">
        <f t="shared" si="3"/>
        <v>-0.13942960615663202</v>
      </c>
    </row>
    <row r="27" spans="1:13">
      <c r="A27" t="s">
        <v>6</v>
      </c>
      <c r="B27">
        <v>119</v>
      </c>
      <c r="C27">
        <v>25</v>
      </c>
      <c r="D27">
        <v>1905</v>
      </c>
      <c r="E27">
        <v>1138</v>
      </c>
      <c r="F27">
        <f t="shared" si="0"/>
        <v>142.875</v>
      </c>
      <c r="G27">
        <f t="shared" si="1"/>
        <v>114.30000000000001</v>
      </c>
      <c r="H27">
        <f t="shared" si="2"/>
        <v>114.30000000000001</v>
      </c>
      <c r="J27" s="2">
        <v>24</v>
      </c>
      <c r="K27" s="3">
        <v>132.6</v>
      </c>
      <c r="L27" s="3">
        <v>114.66</v>
      </c>
      <c r="M27" s="6">
        <f t="shared" si="3"/>
        <v>-0.13529411764705879</v>
      </c>
    </row>
    <row r="28" spans="1:13">
      <c r="A28" t="s">
        <v>6</v>
      </c>
      <c r="B28">
        <v>119</v>
      </c>
      <c r="C28">
        <v>26</v>
      </c>
      <c r="D28">
        <v>1907</v>
      </c>
      <c r="E28">
        <v>1137</v>
      </c>
      <c r="F28">
        <f t="shared" si="0"/>
        <v>143.02500000000001</v>
      </c>
      <c r="G28">
        <f t="shared" si="1"/>
        <v>114.42000000000002</v>
      </c>
      <c r="H28">
        <f t="shared" si="2"/>
        <v>114.42000000000002</v>
      </c>
      <c r="J28" s="2">
        <v>25</v>
      </c>
      <c r="K28" s="3">
        <v>132.66</v>
      </c>
      <c r="L28" s="3">
        <v>114.30000000000001</v>
      </c>
      <c r="M28" s="6">
        <f t="shared" si="3"/>
        <v>-0.13839891451831743</v>
      </c>
    </row>
    <row r="29" spans="1:13">
      <c r="A29" t="s">
        <v>6</v>
      </c>
      <c r="B29">
        <v>119</v>
      </c>
      <c r="C29">
        <v>27</v>
      </c>
      <c r="D29">
        <v>1909</v>
      </c>
      <c r="E29">
        <v>1137</v>
      </c>
      <c r="F29">
        <f t="shared" si="0"/>
        <v>143.17500000000001</v>
      </c>
      <c r="G29">
        <f t="shared" si="1"/>
        <v>114.54000000000002</v>
      </c>
      <c r="H29">
        <f t="shared" si="2"/>
        <v>114.54000000000002</v>
      </c>
      <c r="J29" s="2">
        <v>26</v>
      </c>
      <c r="K29" s="3">
        <v>132.6</v>
      </c>
      <c r="L29" s="3">
        <v>114.42000000000002</v>
      </c>
      <c r="M29" s="6">
        <f t="shared" si="3"/>
        <v>-0.13710407239818989</v>
      </c>
    </row>
    <row r="30" spans="1:13">
      <c r="A30" t="s">
        <v>6</v>
      </c>
      <c r="B30">
        <v>119</v>
      </c>
      <c r="C30">
        <v>28</v>
      </c>
      <c r="D30">
        <v>1914</v>
      </c>
      <c r="E30">
        <v>1138</v>
      </c>
      <c r="F30">
        <f t="shared" si="0"/>
        <v>143.55000000000001</v>
      </c>
      <c r="G30">
        <f t="shared" si="1"/>
        <v>114.84000000000002</v>
      </c>
      <c r="H30">
        <f t="shared" si="2"/>
        <v>114.84000000000002</v>
      </c>
      <c r="J30" s="2">
        <v>27</v>
      </c>
      <c r="K30" s="3">
        <v>132.54000000000002</v>
      </c>
      <c r="L30" s="3">
        <v>114.54000000000002</v>
      </c>
      <c r="M30" s="6">
        <f t="shared" si="3"/>
        <v>-0.13580805794477135</v>
      </c>
    </row>
    <row r="31" spans="1:13">
      <c r="A31" t="s">
        <v>6</v>
      </c>
      <c r="B31">
        <v>119</v>
      </c>
      <c r="C31">
        <v>29</v>
      </c>
      <c r="D31">
        <v>1908</v>
      </c>
      <c r="E31">
        <v>1137</v>
      </c>
      <c r="F31">
        <f t="shared" si="0"/>
        <v>143.1</v>
      </c>
      <c r="G31">
        <f t="shared" si="1"/>
        <v>114.48</v>
      </c>
      <c r="H31">
        <f t="shared" si="2"/>
        <v>114.48</v>
      </c>
      <c r="J31" s="2">
        <v>28</v>
      </c>
      <c r="K31" s="3">
        <v>132.47999999999999</v>
      </c>
      <c r="L31" s="3">
        <v>114.84000000000002</v>
      </c>
      <c r="M31" s="6">
        <f t="shared" si="3"/>
        <v>-0.13315217391304324</v>
      </c>
    </row>
    <row r="32" spans="1:13">
      <c r="A32" t="s">
        <v>6</v>
      </c>
      <c r="B32">
        <v>119</v>
      </c>
      <c r="C32">
        <v>30</v>
      </c>
      <c r="D32">
        <v>1909</v>
      </c>
      <c r="E32">
        <v>1137</v>
      </c>
      <c r="F32">
        <f t="shared" si="0"/>
        <v>143.17500000000001</v>
      </c>
      <c r="G32">
        <f t="shared" si="1"/>
        <v>114.54000000000002</v>
      </c>
      <c r="H32">
        <f t="shared" si="2"/>
        <v>114.54000000000002</v>
      </c>
      <c r="J32" s="2">
        <v>29</v>
      </c>
      <c r="K32" s="3">
        <v>132.47999999999999</v>
      </c>
      <c r="L32" s="3">
        <v>114.48</v>
      </c>
      <c r="M32" s="6">
        <f t="shared" si="3"/>
        <v>-0.13586956521739124</v>
      </c>
    </row>
    <row r="33" spans="1:13">
      <c r="A33" t="s">
        <v>6</v>
      </c>
      <c r="B33">
        <v>119</v>
      </c>
      <c r="C33">
        <v>31</v>
      </c>
      <c r="D33">
        <v>1913</v>
      </c>
      <c r="E33">
        <v>1138</v>
      </c>
      <c r="F33">
        <f t="shared" si="0"/>
        <v>143.47499999999999</v>
      </c>
      <c r="G33">
        <f t="shared" si="1"/>
        <v>114.78</v>
      </c>
      <c r="H33">
        <f t="shared" si="2"/>
        <v>114.78</v>
      </c>
      <c r="J33" s="2">
        <v>30</v>
      </c>
      <c r="K33" s="3">
        <v>132.47999999999999</v>
      </c>
      <c r="L33" s="3">
        <v>114.54000000000002</v>
      </c>
      <c r="M33" s="6">
        <f t="shared" si="3"/>
        <v>-0.13541666666666641</v>
      </c>
    </row>
    <row r="34" spans="1:13">
      <c r="A34" t="s">
        <v>6</v>
      </c>
      <c r="B34">
        <v>119</v>
      </c>
      <c r="C34">
        <v>32</v>
      </c>
      <c r="D34">
        <v>1911</v>
      </c>
      <c r="E34">
        <v>1141</v>
      </c>
      <c r="F34">
        <f t="shared" si="0"/>
        <v>143.32499999999999</v>
      </c>
      <c r="G34">
        <f t="shared" si="1"/>
        <v>114.66</v>
      </c>
      <c r="H34">
        <f t="shared" si="2"/>
        <v>114.66</v>
      </c>
      <c r="J34" s="2">
        <v>31</v>
      </c>
      <c r="K34" s="3">
        <v>132.47999999999999</v>
      </c>
      <c r="L34" s="3">
        <v>114.78</v>
      </c>
      <c r="M34" s="6">
        <f t="shared" si="3"/>
        <v>-0.13360507246376807</v>
      </c>
    </row>
    <row r="35" spans="1:13">
      <c r="A35" t="s">
        <v>6</v>
      </c>
      <c r="B35">
        <v>119</v>
      </c>
      <c r="C35">
        <v>33</v>
      </c>
      <c r="D35">
        <v>1910</v>
      </c>
      <c r="E35">
        <v>1140</v>
      </c>
      <c r="F35">
        <f t="shared" si="0"/>
        <v>143.25</v>
      </c>
      <c r="G35">
        <f t="shared" si="1"/>
        <v>114.60000000000001</v>
      </c>
      <c r="H35">
        <f t="shared" si="2"/>
        <v>114.60000000000001</v>
      </c>
      <c r="J35" s="2">
        <v>32</v>
      </c>
      <c r="K35" s="3">
        <v>132.47999999999999</v>
      </c>
      <c r="L35" s="3">
        <v>114.66</v>
      </c>
      <c r="M35" s="6">
        <f t="shared" si="3"/>
        <v>-0.13451086956521729</v>
      </c>
    </row>
    <row r="36" spans="1:13">
      <c r="A36" t="s">
        <v>6</v>
      </c>
      <c r="B36">
        <v>119</v>
      </c>
      <c r="C36">
        <v>34</v>
      </c>
      <c r="D36">
        <v>1904</v>
      </c>
      <c r="E36">
        <v>1140</v>
      </c>
      <c r="F36">
        <f t="shared" si="0"/>
        <v>142.80000000000001</v>
      </c>
      <c r="G36">
        <f t="shared" si="1"/>
        <v>114.24000000000001</v>
      </c>
      <c r="H36">
        <f t="shared" si="2"/>
        <v>114.24000000000001</v>
      </c>
      <c r="J36" s="2">
        <v>33</v>
      </c>
      <c r="K36" s="3">
        <v>132.47999999999999</v>
      </c>
      <c r="L36" s="3">
        <v>114.60000000000001</v>
      </c>
      <c r="M36" s="6">
        <f t="shared" si="3"/>
        <v>-0.13496376811594191</v>
      </c>
    </row>
    <row r="37" spans="1:13">
      <c r="A37" t="s">
        <v>6</v>
      </c>
      <c r="B37">
        <v>119</v>
      </c>
      <c r="C37">
        <v>35</v>
      </c>
      <c r="D37">
        <v>1909</v>
      </c>
      <c r="E37">
        <v>1140</v>
      </c>
      <c r="F37">
        <f t="shared" si="0"/>
        <v>143.17500000000001</v>
      </c>
      <c r="G37">
        <f t="shared" si="1"/>
        <v>114.54000000000002</v>
      </c>
      <c r="H37">
        <f t="shared" si="2"/>
        <v>114.54000000000002</v>
      </c>
      <c r="J37" s="2">
        <v>34</v>
      </c>
      <c r="K37" s="3">
        <v>132.47999999999999</v>
      </c>
      <c r="L37" s="3">
        <v>114.24000000000001</v>
      </c>
      <c r="M37" s="6">
        <f t="shared" si="3"/>
        <v>-0.13768115942028969</v>
      </c>
    </row>
    <row r="38" spans="1:13">
      <c r="A38" t="s">
        <v>6</v>
      </c>
      <c r="B38">
        <v>119</v>
      </c>
      <c r="C38">
        <v>36</v>
      </c>
      <c r="D38">
        <v>1908</v>
      </c>
      <c r="E38">
        <v>1140</v>
      </c>
      <c r="F38">
        <f t="shared" si="0"/>
        <v>143.1</v>
      </c>
      <c r="G38">
        <f t="shared" si="1"/>
        <v>114.48</v>
      </c>
      <c r="H38">
        <f t="shared" si="2"/>
        <v>114.48</v>
      </c>
      <c r="J38" s="2">
        <v>35</v>
      </c>
      <c r="K38" s="3">
        <v>132.54000000000002</v>
      </c>
      <c r="L38" s="3">
        <v>114.54000000000002</v>
      </c>
      <c r="M38" s="6">
        <f t="shared" si="3"/>
        <v>-0.13580805794477135</v>
      </c>
    </row>
    <row r="39" spans="1:13">
      <c r="A39" t="s">
        <v>6</v>
      </c>
      <c r="B39">
        <v>119</v>
      </c>
      <c r="C39">
        <v>37</v>
      </c>
      <c r="D39">
        <v>1901</v>
      </c>
      <c r="E39">
        <v>1140</v>
      </c>
      <c r="F39">
        <f t="shared" si="0"/>
        <v>142.57499999999999</v>
      </c>
      <c r="G39">
        <f t="shared" si="1"/>
        <v>114.06</v>
      </c>
      <c r="H39">
        <f t="shared" si="2"/>
        <v>114.06</v>
      </c>
      <c r="J39" s="2">
        <v>36</v>
      </c>
      <c r="K39" s="3">
        <v>132.47999999999999</v>
      </c>
      <c r="L39" s="3">
        <v>114.48</v>
      </c>
      <c r="M39" s="6">
        <f t="shared" si="3"/>
        <v>-0.13586956521739124</v>
      </c>
    </row>
    <row r="40" spans="1:13">
      <c r="A40" t="s">
        <v>6</v>
      </c>
      <c r="B40">
        <v>119</v>
      </c>
      <c r="C40">
        <v>38</v>
      </c>
      <c r="D40">
        <v>1896</v>
      </c>
      <c r="E40">
        <v>1140</v>
      </c>
      <c r="F40">
        <f t="shared" si="0"/>
        <v>142.19999999999999</v>
      </c>
      <c r="G40">
        <f t="shared" si="1"/>
        <v>113.75999999999999</v>
      </c>
      <c r="H40">
        <f t="shared" si="2"/>
        <v>113.75999999999999</v>
      </c>
      <c r="J40" s="2">
        <v>37</v>
      </c>
      <c r="K40" s="3">
        <v>132.35999999999999</v>
      </c>
      <c r="L40" s="3">
        <v>114.06</v>
      </c>
      <c r="M40" s="6">
        <f t="shared" si="3"/>
        <v>-0.13825929283771521</v>
      </c>
    </row>
    <row r="41" spans="1:13">
      <c r="A41" t="s">
        <v>6</v>
      </c>
      <c r="B41">
        <v>119</v>
      </c>
      <c r="C41">
        <v>39</v>
      </c>
      <c r="D41">
        <v>1895</v>
      </c>
      <c r="E41">
        <v>1140</v>
      </c>
      <c r="F41">
        <f t="shared" si="0"/>
        <v>142.125</v>
      </c>
      <c r="G41">
        <f t="shared" si="1"/>
        <v>113.7</v>
      </c>
      <c r="H41">
        <f t="shared" si="2"/>
        <v>113.7</v>
      </c>
      <c r="J41" s="2">
        <v>38</v>
      </c>
      <c r="K41" s="3">
        <v>132.30000000000001</v>
      </c>
      <c r="L41" s="3">
        <v>113.75999999999999</v>
      </c>
      <c r="M41" s="6">
        <f t="shared" si="3"/>
        <v>-0.1401360544217688</v>
      </c>
    </row>
    <row r="42" spans="1:13">
      <c r="A42" t="s">
        <v>6</v>
      </c>
      <c r="B42">
        <v>119</v>
      </c>
      <c r="C42">
        <v>40</v>
      </c>
      <c r="D42">
        <v>1897</v>
      </c>
      <c r="E42">
        <v>1140</v>
      </c>
      <c r="F42">
        <f t="shared" si="0"/>
        <v>142.27500000000001</v>
      </c>
      <c r="G42">
        <f t="shared" si="1"/>
        <v>113.82000000000001</v>
      </c>
      <c r="H42">
        <f t="shared" si="2"/>
        <v>113.82000000000001</v>
      </c>
      <c r="J42" s="2">
        <v>39</v>
      </c>
      <c r="K42" s="3">
        <v>132.30000000000001</v>
      </c>
      <c r="L42" s="3">
        <v>113.7</v>
      </c>
      <c r="M42" s="6">
        <f t="shared" si="3"/>
        <v>-0.14058956916099774</v>
      </c>
    </row>
    <row r="43" spans="1:13">
      <c r="A43" t="s">
        <v>6</v>
      </c>
      <c r="B43">
        <v>119</v>
      </c>
      <c r="C43">
        <v>41</v>
      </c>
      <c r="D43">
        <v>1894</v>
      </c>
      <c r="E43">
        <v>1139</v>
      </c>
      <c r="F43">
        <f t="shared" si="0"/>
        <v>142.05000000000001</v>
      </c>
      <c r="G43">
        <f t="shared" si="1"/>
        <v>113.64000000000001</v>
      </c>
      <c r="H43">
        <f t="shared" si="2"/>
        <v>113.64000000000001</v>
      </c>
      <c r="J43" s="2">
        <v>40</v>
      </c>
      <c r="K43" s="3">
        <v>132.30000000000001</v>
      </c>
      <c r="L43" s="3">
        <v>113.82000000000001</v>
      </c>
      <c r="M43" s="6">
        <f t="shared" si="3"/>
        <v>-0.13968253968253974</v>
      </c>
    </row>
    <row r="44" spans="1:13">
      <c r="A44" t="s">
        <v>6</v>
      </c>
      <c r="B44">
        <v>119</v>
      </c>
      <c r="C44">
        <v>42</v>
      </c>
      <c r="D44">
        <v>1893</v>
      </c>
      <c r="E44">
        <v>1140</v>
      </c>
      <c r="F44">
        <f t="shared" si="0"/>
        <v>141.97499999999999</v>
      </c>
      <c r="G44">
        <f t="shared" si="1"/>
        <v>113.58</v>
      </c>
      <c r="H44">
        <f t="shared" si="2"/>
        <v>113.58</v>
      </c>
      <c r="J44" s="2">
        <v>41</v>
      </c>
      <c r="K44" s="3">
        <v>132.24</v>
      </c>
      <c r="L44" s="3">
        <v>113.64000000000001</v>
      </c>
      <c r="M44" s="6">
        <f t="shared" si="3"/>
        <v>-0.14065335753176034</v>
      </c>
    </row>
    <row r="45" spans="1:13">
      <c r="A45" t="s">
        <v>6</v>
      </c>
      <c r="B45">
        <v>119</v>
      </c>
      <c r="C45">
        <v>43</v>
      </c>
      <c r="D45">
        <v>1893</v>
      </c>
      <c r="E45">
        <v>1140</v>
      </c>
      <c r="F45">
        <f t="shared" si="0"/>
        <v>141.97499999999999</v>
      </c>
      <c r="G45">
        <f t="shared" si="1"/>
        <v>113.58</v>
      </c>
      <c r="H45">
        <f t="shared" si="2"/>
        <v>113.58</v>
      </c>
      <c r="J45" s="2">
        <v>42</v>
      </c>
      <c r="K45" s="3">
        <v>132.24</v>
      </c>
      <c r="L45" s="3">
        <v>113.58</v>
      </c>
      <c r="M45" s="6">
        <f t="shared" si="3"/>
        <v>-0.1411070780399275</v>
      </c>
    </row>
    <row r="46" spans="1:13">
      <c r="A46" t="s">
        <v>6</v>
      </c>
      <c r="B46">
        <v>119</v>
      </c>
      <c r="C46">
        <v>44</v>
      </c>
      <c r="D46">
        <v>1893</v>
      </c>
      <c r="E46">
        <v>1137</v>
      </c>
      <c r="F46">
        <f t="shared" si="0"/>
        <v>141.97499999999999</v>
      </c>
      <c r="G46">
        <f t="shared" si="1"/>
        <v>113.58</v>
      </c>
      <c r="H46">
        <f t="shared" si="2"/>
        <v>113.58</v>
      </c>
      <c r="J46" s="2">
        <v>43</v>
      </c>
      <c r="K46" s="3">
        <v>132.24</v>
      </c>
      <c r="L46" s="3">
        <v>113.58</v>
      </c>
      <c r="M46" s="6">
        <f t="shared" si="3"/>
        <v>-0.1411070780399275</v>
      </c>
    </row>
    <row r="47" spans="1:13">
      <c r="A47" t="s">
        <v>6</v>
      </c>
      <c r="B47">
        <v>119</v>
      </c>
      <c r="C47">
        <v>45</v>
      </c>
      <c r="D47">
        <v>1891</v>
      </c>
      <c r="E47">
        <v>1140</v>
      </c>
      <c r="F47">
        <f t="shared" si="0"/>
        <v>141.82499999999999</v>
      </c>
      <c r="G47">
        <f t="shared" si="1"/>
        <v>113.46</v>
      </c>
      <c r="H47">
        <f t="shared" si="2"/>
        <v>113.46</v>
      </c>
      <c r="J47" s="2">
        <v>44</v>
      </c>
      <c r="K47" s="3">
        <v>132.24</v>
      </c>
      <c r="L47" s="3">
        <v>113.58</v>
      </c>
      <c r="M47" s="6">
        <f t="shared" si="3"/>
        <v>-0.1411070780399275</v>
      </c>
    </row>
    <row r="48" spans="1:13">
      <c r="A48" t="s">
        <v>6</v>
      </c>
      <c r="B48">
        <v>119</v>
      </c>
      <c r="C48">
        <v>46</v>
      </c>
      <c r="D48">
        <v>1892</v>
      </c>
      <c r="E48">
        <v>1139</v>
      </c>
      <c r="F48">
        <f t="shared" si="0"/>
        <v>141.9</v>
      </c>
      <c r="G48">
        <f t="shared" si="1"/>
        <v>113.52000000000001</v>
      </c>
      <c r="H48">
        <f t="shared" si="2"/>
        <v>113.52000000000001</v>
      </c>
      <c r="J48" s="2">
        <v>45</v>
      </c>
      <c r="K48" s="3">
        <v>132.24</v>
      </c>
      <c r="L48" s="3">
        <v>113.46</v>
      </c>
      <c r="M48" s="6">
        <f t="shared" si="3"/>
        <v>-0.1420145190562615</v>
      </c>
    </row>
    <row r="49" spans="1:13">
      <c r="A49" t="s">
        <v>6</v>
      </c>
      <c r="B49">
        <v>119</v>
      </c>
      <c r="C49">
        <v>47</v>
      </c>
      <c r="D49">
        <v>1895</v>
      </c>
      <c r="E49">
        <v>1139</v>
      </c>
      <c r="F49">
        <f t="shared" si="0"/>
        <v>142.125</v>
      </c>
      <c r="G49">
        <f t="shared" si="1"/>
        <v>113.7</v>
      </c>
      <c r="H49">
        <f t="shared" si="2"/>
        <v>113.7</v>
      </c>
      <c r="J49" s="2">
        <v>46</v>
      </c>
      <c r="K49" s="3">
        <v>132.24</v>
      </c>
      <c r="L49" s="3">
        <v>113.52000000000001</v>
      </c>
      <c r="M49" s="6">
        <f t="shared" si="3"/>
        <v>-0.14156079854809434</v>
      </c>
    </row>
    <row r="50" spans="1:13">
      <c r="A50" t="s">
        <v>6</v>
      </c>
      <c r="B50">
        <v>119</v>
      </c>
      <c r="C50">
        <v>48</v>
      </c>
      <c r="D50">
        <v>1889</v>
      </c>
      <c r="E50">
        <v>1141</v>
      </c>
      <c r="F50">
        <f t="shared" si="0"/>
        <v>141.67500000000001</v>
      </c>
      <c r="G50">
        <f t="shared" si="1"/>
        <v>113.34000000000002</v>
      </c>
      <c r="H50">
        <f t="shared" si="2"/>
        <v>113.34000000000002</v>
      </c>
      <c r="J50" s="2">
        <v>47</v>
      </c>
      <c r="K50" s="3">
        <v>132.24</v>
      </c>
      <c r="L50" s="3">
        <v>113.7</v>
      </c>
      <c r="M50" s="6">
        <f t="shared" si="3"/>
        <v>-0.1401996370235935</v>
      </c>
    </row>
    <row r="51" spans="1:13">
      <c r="A51" t="s">
        <v>6</v>
      </c>
      <c r="B51">
        <v>119</v>
      </c>
      <c r="C51">
        <v>49</v>
      </c>
      <c r="D51">
        <v>1889</v>
      </c>
      <c r="E51">
        <v>1140</v>
      </c>
      <c r="F51">
        <f t="shared" si="0"/>
        <v>141.67500000000001</v>
      </c>
      <c r="G51">
        <f t="shared" si="1"/>
        <v>113.34000000000002</v>
      </c>
      <c r="H51">
        <f t="shared" si="2"/>
        <v>113.34000000000002</v>
      </c>
      <c r="J51" s="2">
        <v>48</v>
      </c>
      <c r="K51" s="3">
        <v>132.24</v>
      </c>
      <c r="L51" s="3">
        <v>113.34000000000002</v>
      </c>
      <c r="M51" s="6">
        <f t="shared" si="3"/>
        <v>-0.14292196007259517</v>
      </c>
    </row>
    <row r="52" spans="1:13">
      <c r="A52" t="s">
        <v>6</v>
      </c>
      <c r="B52">
        <v>119</v>
      </c>
      <c r="C52">
        <v>50</v>
      </c>
      <c r="D52">
        <v>1895</v>
      </c>
      <c r="E52">
        <v>1139</v>
      </c>
      <c r="F52">
        <f t="shared" si="0"/>
        <v>142.125</v>
      </c>
      <c r="G52">
        <f t="shared" si="1"/>
        <v>113.7</v>
      </c>
      <c r="H52">
        <f t="shared" si="2"/>
        <v>113.7</v>
      </c>
      <c r="J52" s="2">
        <v>49</v>
      </c>
      <c r="K52" s="3">
        <v>132.18</v>
      </c>
      <c r="L52" s="3">
        <v>113.34000000000002</v>
      </c>
      <c r="M52" s="6">
        <f t="shared" si="3"/>
        <v>-0.14253290966863363</v>
      </c>
    </row>
    <row r="53" spans="1:13">
      <c r="A53" t="s">
        <v>6</v>
      </c>
      <c r="B53">
        <v>119</v>
      </c>
      <c r="C53">
        <v>51</v>
      </c>
      <c r="D53">
        <v>1893</v>
      </c>
      <c r="E53">
        <v>1139</v>
      </c>
      <c r="F53">
        <f t="shared" si="0"/>
        <v>141.97499999999999</v>
      </c>
      <c r="G53">
        <f t="shared" si="1"/>
        <v>113.58</v>
      </c>
      <c r="H53">
        <f t="shared" si="2"/>
        <v>113.58</v>
      </c>
      <c r="J53" s="2">
        <v>50</v>
      </c>
      <c r="K53" s="3">
        <v>132.24</v>
      </c>
      <c r="L53" s="3">
        <v>113.7</v>
      </c>
      <c r="M53" s="6">
        <f t="shared" si="3"/>
        <v>-0.1401996370235935</v>
      </c>
    </row>
    <row r="54" spans="1:13">
      <c r="A54" t="s">
        <v>6</v>
      </c>
      <c r="B54">
        <v>119</v>
      </c>
      <c r="C54">
        <v>52</v>
      </c>
      <c r="D54">
        <v>1896</v>
      </c>
      <c r="E54">
        <v>1140</v>
      </c>
      <c r="F54">
        <f t="shared" si="0"/>
        <v>142.19999999999999</v>
      </c>
      <c r="G54">
        <f t="shared" si="1"/>
        <v>113.75999999999999</v>
      </c>
      <c r="H54">
        <f t="shared" si="2"/>
        <v>113.75999999999999</v>
      </c>
      <c r="J54" s="2">
        <v>51</v>
      </c>
      <c r="K54" s="3">
        <v>132.24</v>
      </c>
      <c r="L54" s="3">
        <v>113.58</v>
      </c>
      <c r="M54" s="6">
        <f t="shared" si="3"/>
        <v>-0.1411070780399275</v>
      </c>
    </row>
    <row r="55" spans="1:13">
      <c r="A55" t="s">
        <v>6</v>
      </c>
      <c r="B55">
        <v>119</v>
      </c>
      <c r="C55">
        <v>53</v>
      </c>
      <c r="D55">
        <v>1888</v>
      </c>
      <c r="E55">
        <v>1140</v>
      </c>
      <c r="F55">
        <f t="shared" si="0"/>
        <v>141.6</v>
      </c>
      <c r="G55">
        <f t="shared" si="1"/>
        <v>113.28</v>
      </c>
      <c r="H55">
        <f t="shared" si="2"/>
        <v>113.28</v>
      </c>
      <c r="J55" s="2">
        <v>52</v>
      </c>
      <c r="K55" s="3">
        <v>132.24</v>
      </c>
      <c r="L55" s="3">
        <v>113.75999999999999</v>
      </c>
      <c r="M55" s="6">
        <f t="shared" si="3"/>
        <v>-0.13974591651542667</v>
      </c>
    </row>
    <row r="56" spans="1:13">
      <c r="A56" t="s">
        <v>6</v>
      </c>
      <c r="B56">
        <v>119</v>
      </c>
      <c r="C56">
        <v>54</v>
      </c>
      <c r="D56">
        <v>1889</v>
      </c>
      <c r="E56">
        <v>1140</v>
      </c>
      <c r="F56">
        <f t="shared" si="0"/>
        <v>141.67500000000001</v>
      </c>
      <c r="G56">
        <f t="shared" si="1"/>
        <v>113.34000000000002</v>
      </c>
      <c r="H56">
        <f t="shared" si="2"/>
        <v>113.34000000000002</v>
      </c>
      <c r="J56" s="2">
        <v>53</v>
      </c>
      <c r="K56" s="3">
        <v>132.24</v>
      </c>
      <c r="L56" s="3">
        <v>113.28</v>
      </c>
      <c r="M56" s="6">
        <f t="shared" si="3"/>
        <v>-0.14337568058076233</v>
      </c>
    </row>
    <row r="57" spans="1:13">
      <c r="A57" t="s">
        <v>6</v>
      </c>
      <c r="B57">
        <v>119</v>
      </c>
      <c r="C57">
        <v>55</v>
      </c>
      <c r="D57">
        <v>1894</v>
      </c>
      <c r="E57">
        <v>1140</v>
      </c>
      <c r="F57">
        <f t="shared" si="0"/>
        <v>142.05000000000001</v>
      </c>
      <c r="G57">
        <f t="shared" si="1"/>
        <v>113.64000000000001</v>
      </c>
      <c r="H57">
        <f t="shared" si="2"/>
        <v>113.64000000000001</v>
      </c>
      <c r="J57" s="2">
        <v>54</v>
      </c>
      <c r="K57" s="3">
        <v>132.24</v>
      </c>
      <c r="L57" s="3">
        <v>113.34000000000002</v>
      </c>
      <c r="M57" s="6">
        <f t="shared" si="3"/>
        <v>-0.14292196007259517</v>
      </c>
    </row>
    <row r="58" spans="1:13">
      <c r="A58" t="s">
        <v>6</v>
      </c>
      <c r="B58">
        <v>119</v>
      </c>
      <c r="C58">
        <v>56</v>
      </c>
      <c r="D58">
        <v>1891</v>
      </c>
      <c r="E58">
        <v>1139</v>
      </c>
      <c r="F58">
        <f t="shared" si="0"/>
        <v>141.82499999999999</v>
      </c>
      <c r="G58">
        <f t="shared" si="1"/>
        <v>113.46</v>
      </c>
      <c r="H58">
        <f t="shared" si="2"/>
        <v>113.46</v>
      </c>
      <c r="J58" s="2">
        <v>55</v>
      </c>
      <c r="K58" s="3">
        <v>132.24</v>
      </c>
      <c r="L58" s="3">
        <v>113.64000000000001</v>
      </c>
      <c r="M58" s="6">
        <f t="shared" si="3"/>
        <v>-0.14065335753176034</v>
      </c>
    </row>
    <row r="59" spans="1:13">
      <c r="A59" t="s">
        <v>6</v>
      </c>
      <c r="B59">
        <v>119</v>
      </c>
      <c r="C59">
        <v>57</v>
      </c>
      <c r="D59">
        <v>1893</v>
      </c>
      <c r="E59">
        <v>1140</v>
      </c>
      <c r="F59">
        <f t="shared" si="0"/>
        <v>141.97499999999999</v>
      </c>
      <c r="G59">
        <f t="shared" si="1"/>
        <v>113.58</v>
      </c>
      <c r="H59">
        <f t="shared" si="2"/>
        <v>113.58</v>
      </c>
      <c r="J59" s="2">
        <v>56</v>
      </c>
      <c r="K59" s="3">
        <v>132.18</v>
      </c>
      <c r="L59" s="3">
        <v>113.46</v>
      </c>
      <c r="M59" s="6">
        <f t="shared" si="3"/>
        <v>-0.14162505674080805</v>
      </c>
    </row>
    <row r="60" spans="1:13">
      <c r="A60" t="s">
        <v>6</v>
      </c>
      <c r="B60">
        <v>119</v>
      </c>
      <c r="C60">
        <v>58</v>
      </c>
      <c r="D60">
        <v>1893</v>
      </c>
      <c r="E60">
        <v>1137</v>
      </c>
      <c r="F60">
        <f t="shared" si="0"/>
        <v>141.97499999999999</v>
      </c>
      <c r="G60">
        <f t="shared" si="1"/>
        <v>113.58</v>
      </c>
      <c r="H60">
        <f t="shared" si="2"/>
        <v>113.58</v>
      </c>
      <c r="J60" s="2">
        <v>57</v>
      </c>
      <c r="K60" s="3">
        <v>132.24</v>
      </c>
      <c r="L60" s="3">
        <v>113.58</v>
      </c>
      <c r="M60" s="6">
        <f t="shared" si="3"/>
        <v>-0.1411070780399275</v>
      </c>
    </row>
    <row r="61" spans="1:13">
      <c r="A61" t="s">
        <v>6</v>
      </c>
      <c r="B61">
        <v>119</v>
      </c>
      <c r="C61">
        <v>59</v>
      </c>
      <c r="D61">
        <v>1891</v>
      </c>
      <c r="E61">
        <v>1137</v>
      </c>
      <c r="F61">
        <f t="shared" si="0"/>
        <v>141.82499999999999</v>
      </c>
      <c r="G61">
        <f t="shared" si="1"/>
        <v>113.46</v>
      </c>
      <c r="H61">
        <f t="shared" si="2"/>
        <v>113.46</v>
      </c>
      <c r="J61" s="2">
        <v>58</v>
      </c>
      <c r="K61" s="3">
        <v>132.24</v>
      </c>
      <c r="L61" s="3">
        <v>113.58</v>
      </c>
      <c r="M61" s="6">
        <f t="shared" si="3"/>
        <v>-0.1411070780399275</v>
      </c>
    </row>
    <row r="62" spans="1:13">
      <c r="A62" t="s">
        <v>6</v>
      </c>
      <c r="B62">
        <v>119</v>
      </c>
      <c r="C62">
        <v>60</v>
      </c>
      <c r="D62">
        <v>1896</v>
      </c>
      <c r="E62">
        <v>1139</v>
      </c>
      <c r="F62">
        <f t="shared" si="0"/>
        <v>142.19999999999999</v>
      </c>
      <c r="G62">
        <f t="shared" si="1"/>
        <v>113.75999999999999</v>
      </c>
      <c r="H62">
        <f t="shared" si="2"/>
        <v>113.75999999999999</v>
      </c>
      <c r="J62" s="2">
        <v>59</v>
      </c>
      <c r="K62" s="3">
        <v>132.18</v>
      </c>
      <c r="L62" s="3">
        <v>113.46</v>
      </c>
      <c r="M62" s="6">
        <f t="shared" si="3"/>
        <v>-0.14162505674080805</v>
      </c>
    </row>
    <row r="63" spans="1:13">
      <c r="A63" t="s">
        <v>6</v>
      </c>
      <c r="B63">
        <v>119</v>
      </c>
      <c r="C63">
        <v>61</v>
      </c>
      <c r="D63">
        <v>1894</v>
      </c>
      <c r="E63">
        <v>1137</v>
      </c>
      <c r="F63">
        <f t="shared" si="0"/>
        <v>142.05000000000001</v>
      </c>
      <c r="G63">
        <f t="shared" si="1"/>
        <v>113.64000000000001</v>
      </c>
      <c r="H63">
        <f t="shared" si="2"/>
        <v>113.64000000000001</v>
      </c>
      <c r="J63" s="2">
        <v>60</v>
      </c>
      <c r="K63" s="3">
        <v>132.24</v>
      </c>
      <c r="L63" s="3">
        <v>113.75999999999999</v>
      </c>
      <c r="M63" s="6">
        <f t="shared" si="3"/>
        <v>-0.13974591651542667</v>
      </c>
    </row>
    <row r="64" spans="1:13">
      <c r="A64" t="s">
        <v>6</v>
      </c>
      <c r="B64">
        <v>119</v>
      </c>
      <c r="C64">
        <v>62</v>
      </c>
      <c r="D64">
        <v>1894</v>
      </c>
      <c r="E64">
        <v>1137</v>
      </c>
      <c r="F64">
        <f t="shared" si="0"/>
        <v>142.05000000000001</v>
      </c>
      <c r="G64">
        <f t="shared" si="1"/>
        <v>113.64000000000001</v>
      </c>
      <c r="H64">
        <f t="shared" si="2"/>
        <v>113.64000000000001</v>
      </c>
      <c r="J64" s="2">
        <v>61</v>
      </c>
      <c r="K64" s="3">
        <v>132.24</v>
      </c>
      <c r="L64" s="3">
        <v>113.64000000000001</v>
      </c>
      <c r="M64" s="6">
        <f t="shared" si="3"/>
        <v>-0.14065335753176034</v>
      </c>
    </row>
    <row r="65" spans="1:13">
      <c r="A65" t="s">
        <v>6</v>
      </c>
      <c r="B65">
        <v>119</v>
      </c>
      <c r="C65">
        <v>63</v>
      </c>
      <c r="D65">
        <v>1896</v>
      </c>
      <c r="E65">
        <v>1141</v>
      </c>
      <c r="F65">
        <f t="shared" si="0"/>
        <v>142.19999999999999</v>
      </c>
      <c r="G65">
        <f t="shared" si="1"/>
        <v>113.75999999999999</v>
      </c>
      <c r="H65">
        <f t="shared" si="2"/>
        <v>113.75999999999999</v>
      </c>
      <c r="J65" s="2">
        <v>62</v>
      </c>
      <c r="K65" s="3">
        <v>132.24</v>
      </c>
      <c r="L65" s="3">
        <v>113.64000000000001</v>
      </c>
      <c r="M65" s="6">
        <f t="shared" si="3"/>
        <v>-0.14065335753176034</v>
      </c>
    </row>
    <row r="66" spans="1:13">
      <c r="A66" t="s">
        <v>6</v>
      </c>
      <c r="B66">
        <v>119</v>
      </c>
      <c r="C66">
        <v>64</v>
      </c>
      <c r="D66">
        <v>1899</v>
      </c>
      <c r="E66">
        <v>1138</v>
      </c>
      <c r="F66">
        <f t="shared" si="0"/>
        <v>142.42500000000001</v>
      </c>
      <c r="G66">
        <f t="shared" si="1"/>
        <v>113.94000000000001</v>
      </c>
      <c r="H66">
        <f t="shared" si="2"/>
        <v>113.94000000000001</v>
      </c>
      <c r="J66" s="2">
        <v>63</v>
      </c>
      <c r="K66" s="3">
        <v>132.24</v>
      </c>
      <c r="L66" s="3">
        <v>113.75999999999999</v>
      </c>
      <c r="M66" s="6">
        <f t="shared" si="3"/>
        <v>-0.13974591651542667</v>
      </c>
    </row>
    <row r="67" spans="1:13">
      <c r="A67" t="s">
        <v>6</v>
      </c>
      <c r="B67">
        <v>119</v>
      </c>
      <c r="C67">
        <v>65</v>
      </c>
      <c r="D67">
        <v>1897</v>
      </c>
      <c r="E67">
        <v>1140</v>
      </c>
      <c r="F67">
        <f t="shared" ref="F67:F127" si="4">(D67*0.75)/10</f>
        <v>142.27500000000001</v>
      </c>
      <c r="G67">
        <f t="shared" ref="G67:G127" si="5">F67*0.8</f>
        <v>113.82000000000001</v>
      </c>
      <c r="H67">
        <f t="shared" ref="H67:H127" si="6">G67</f>
        <v>113.82000000000001</v>
      </c>
      <c r="J67" s="2">
        <v>64</v>
      </c>
      <c r="K67" s="3">
        <v>132.24</v>
      </c>
      <c r="L67" s="3">
        <v>113.94000000000001</v>
      </c>
      <c r="M67" s="6">
        <f t="shared" si="3"/>
        <v>-0.13838475499092551</v>
      </c>
    </row>
    <row r="68" spans="1:13">
      <c r="A68" t="s">
        <v>6</v>
      </c>
      <c r="B68">
        <v>119</v>
      </c>
      <c r="C68">
        <v>66</v>
      </c>
      <c r="D68">
        <v>1899</v>
      </c>
      <c r="E68">
        <v>1141</v>
      </c>
      <c r="F68">
        <f t="shared" si="4"/>
        <v>142.42500000000001</v>
      </c>
      <c r="G68">
        <f t="shared" si="5"/>
        <v>113.94000000000001</v>
      </c>
      <c r="H68">
        <f t="shared" si="6"/>
        <v>113.94000000000001</v>
      </c>
      <c r="J68" s="2">
        <v>65</v>
      </c>
      <c r="K68" s="3">
        <v>132.24</v>
      </c>
      <c r="L68" s="3">
        <v>113.82000000000001</v>
      </c>
      <c r="M68" s="6">
        <f t="shared" ref="M68:M115" si="7">(L68/K68)-1</f>
        <v>-0.13929219600725951</v>
      </c>
    </row>
    <row r="69" spans="1:13">
      <c r="A69" t="s">
        <v>6</v>
      </c>
      <c r="B69">
        <v>119</v>
      </c>
      <c r="C69">
        <v>67</v>
      </c>
      <c r="D69">
        <v>1900</v>
      </c>
      <c r="E69">
        <v>1139</v>
      </c>
      <c r="F69">
        <f t="shared" si="4"/>
        <v>142.5</v>
      </c>
      <c r="G69">
        <f t="shared" si="5"/>
        <v>114</v>
      </c>
      <c r="H69">
        <f t="shared" si="6"/>
        <v>114</v>
      </c>
      <c r="J69" s="2">
        <v>66</v>
      </c>
      <c r="K69" s="3">
        <v>132.24</v>
      </c>
      <c r="L69" s="3">
        <v>113.94000000000001</v>
      </c>
      <c r="M69" s="6">
        <f t="shared" si="7"/>
        <v>-0.13838475499092551</v>
      </c>
    </row>
    <row r="70" spans="1:13">
      <c r="A70" t="s">
        <v>6</v>
      </c>
      <c r="B70">
        <v>119</v>
      </c>
      <c r="C70">
        <v>68</v>
      </c>
      <c r="D70">
        <v>1892</v>
      </c>
      <c r="E70">
        <v>1138</v>
      </c>
      <c r="F70">
        <f t="shared" si="4"/>
        <v>141.9</v>
      </c>
      <c r="G70">
        <f t="shared" si="5"/>
        <v>113.52000000000001</v>
      </c>
      <c r="H70">
        <f t="shared" si="6"/>
        <v>113.52000000000001</v>
      </c>
      <c r="J70" s="2">
        <v>67</v>
      </c>
      <c r="K70" s="3">
        <v>132.24</v>
      </c>
      <c r="L70" s="3">
        <v>114</v>
      </c>
      <c r="M70" s="6">
        <f t="shared" si="7"/>
        <v>-0.13793103448275867</v>
      </c>
    </row>
    <row r="71" spans="1:13">
      <c r="A71" t="s">
        <v>6</v>
      </c>
      <c r="B71">
        <v>119</v>
      </c>
      <c r="C71">
        <v>69</v>
      </c>
      <c r="D71">
        <v>1896</v>
      </c>
      <c r="E71">
        <v>1140</v>
      </c>
      <c r="F71">
        <f t="shared" si="4"/>
        <v>142.19999999999999</v>
      </c>
      <c r="G71">
        <f t="shared" si="5"/>
        <v>113.75999999999999</v>
      </c>
      <c r="H71">
        <f t="shared" si="6"/>
        <v>113.75999999999999</v>
      </c>
      <c r="J71" s="2">
        <v>68</v>
      </c>
      <c r="K71" s="3">
        <v>132.24</v>
      </c>
      <c r="L71" s="3">
        <v>113.52000000000001</v>
      </c>
      <c r="M71" s="6">
        <f t="shared" si="7"/>
        <v>-0.14156079854809434</v>
      </c>
    </row>
    <row r="72" spans="1:13">
      <c r="A72" t="s">
        <v>6</v>
      </c>
      <c r="B72">
        <v>119</v>
      </c>
      <c r="C72">
        <v>70</v>
      </c>
      <c r="D72">
        <v>1897</v>
      </c>
      <c r="E72">
        <v>1137</v>
      </c>
      <c r="F72">
        <f t="shared" si="4"/>
        <v>142.27500000000001</v>
      </c>
      <c r="G72">
        <f t="shared" si="5"/>
        <v>113.82000000000001</v>
      </c>
      <c r="H72">
        <f t="shared" si="6"/>
        <v>113.82000000000001</v>
      </c>
      <c r="J72" s="2">
        <v>69</v>
      </c>
      <c r="K72" s="3">
        <v>132.30000000000001</v>
      </c>
      <c r="L72" s="3">
        <v>113.75999999999999</v>
      </c>
      <c r="M72" s="6">
        <f t="shared" si="7"/>
        <v>-0.1401360544217688</v>
      </c>
    </row>
    <row r="73" spans="1:13">
      <c r="A73" t="s">
        <v>6</v>
      </c>
      <c r="B73">
        <v>119</v>
      </c>
      <c r="C73">
        <v>71</v>
      </c>
      <c r="D73">
        <v>1893</v>
      </c>
      <c r="E73">
        <v>1140</v>
      </c>
      <c r="F73">
        <f t="shared" si="4"/>
        <v>141.97499999999999</v>
      </c>
      <c r="G73">
        <f t="shared" si="5"/>
        <v>113.58</v>
      </c>
      <c r="H73">
        <f t="shared" si="6"/>
        <v>113.58</v>
      </c>
      <c r="J73" s="2">
        <v>70</v>
      </c>
      <c r="K73" s="3">
        <v>132.30000000000001</v>
      </c>
      <c r="L73" s="3">
        <v>113.82000000000001</v>
      </c>
      <c r="M73" s="6">
        <f t="shared" si="7"/>
        <v>-0.13968253968253974</v>
      </c>
    </row>
    <row r="74" spans="1:13">
      <c r="A74" t="s">
        <v>6</v>
      </c>
      <c r="B74">
        <v>119</v>
      </c>
      <c r="C74">
        <v>72</v>
      </c>
      <c r="D74">
        <v>1888</v>
      </c>
      <c r="E74">
        <v>1139</v>
      </c>
      <c r="F74">
        <f t="shared" si="4"/>
        <v>141.6</v>
      </c>
      <c r="G74">
        <f t="shared" si="5"/>
        <v>113.28</v>
      </c>
      <c r="H74">
        <f t="shared" si="6"/>
        <v>113.28</v>
      </c>
      <c r="J74" s="2">
        <v>71</v>
      </c>
      <c r="K74" s="3">
        <v>132.24</v>
      </c>
      <c r="L74" s="3">
        <v>113.58</v>
      </c>
      <c r="M74" s="6">
        <f t="shared" si="7"/>
        <v>-0.1411070780399275</v>
      </c>
    </row>
    <row r="75" spans="1:13">
      <c r="A75" t="s">
        <v>6</v>
      </c>
      <c r="B75">
        <v>119</v>
      </c>
      <c r="C75">
        <v>73</v>
      </c>
      <c r="D75">
        <v>1895</v>
      </c>
      <c r="E75">
        <v>1139</v>
      </c>
      <c r="F75">
        <f t="shared" si="4"/>
        <v>142.125</v>
      </c>
      <c r="G75">
        <f t="shared" si="5"/>
        <v>113.7</v>
      </c>
      <c r="H75">
        <f t="shared" si="6"/>
        <v>113.7</v>
      </c>
      <c r="J75" s="2">
        <v>72</v>
      </c>
      <c r="K75" s="3">
        <v>132.24</v>
      </c>
      <c r="L75" s="3">
        <v>113.28</v>
      </c>
      <c r="M75" s="6">
        <f t="shared" si="7"/>
        <v>-0.14337568058076233</v>
      </c>
    </row>
    <row r="76" spans="1:13">
      <c r="A76" t="s">
        <v>6</v>
      </c>
      <c r="B76">
        <v>119</v>
      </c>
      <c r="C76">
        <v>74</v>
      </c>
      <c r="D76">
        <v>1891</v>
      </c>
      <c r="E76">
        <v>1138</v>
      </c>
      <c r="F76">
        <f t="shared" si="4"/>
        <v>141.82499999999999</v>
      </c>
      <c r="G76">
        <f t="shared" si="5"/>
        <v>113.46</v>
      </c>
      <c r="H76">
        <f t="shared" si="6"/>
        <v>113.46</v>
      </c>
      <c r="J76" s="2">
        <v>73</v>
      </c>
      <c r="K76" s="3">
        <v>132.24</v>
      </c>
      <c r="L76" s="3">
        <v>113.7</v>
      </c>
      <c r="M76" s="6">
        <f t="shared" si="7"/>
        <v>-0.1401996370235935</v>
      </c>
    </row>
    <row r="77" spans="1:13">
      <c r="A77" t="s">
        <v>6</v>
      </c>
      <c r="B77">
        <v>119</v>
      </c>
      <c r="C77">
        <v>75</v>
      </c>
      <c r="D77">
        <v>1890</v>
      </c>
      <c r="E77">
        <v>1138</v>
      </c>
      <c r="F77">
        <f t="shared" si="4"/>
        <v>141.75</v>
      </c>
      <c r="G77">
        <f t="shared" si="5"/>
        <v>113.4</v>
      </c>
      <c r="H77">
        <f t="shared" si="6"/>
        <v>113.4</v>
      </c>
      <c r="J77" s="2">
        <v>74</v>
      </c>
      <c r="K77" s="3">
        <v>132.24</v>
      </c>
      <c r="L77" s="3">
        <v>113.46</v>
      </c>
      <c r="M77" s="6">
        <f t="shared" si="7"/>
        <v>-0.1420145190562615</v>
      </c>
    </row>
    <row r="78" spans="1:13">
      <c r="A78" t="s">
        <v>6</v>
      </c>
      <c r="B78">
        <v>119</v>
      </c>
      <c r="C78">
        <v>76</v>
      </c>
      <c r="D78">
        <v>1889</v>
      </c>
      <c r="E78">
        <v>1139</v>
      </c>
      <c r="F78">
        <f t="shared" si="4"/>
        <v>141.67500000000001</v>
      </c>
      <c r="G78">
        <f t="shared" si="5"/>
        <v>113.34000000000002</v>
      </c>
      <c r="H78">
        <f t="shared" si="6"/>
        <v>113.34000000000002</v>
      </c>
      <c r="J78" s="2">
        <v>75</v>
      </c>
      <c r="K78" s="3">
        <v>132.24</v>
      </c>
      <c r="L78" s="3">
        <v>113.4</v>
      </c>
      <c r="M78" s="6">
        <f t="shared" si="7"/>
        <v>-0.14246823956442833</v>
      </c>
    </row>
    <row r="79" spans="1:13">
      <c r="A79" t="s">
        <v>6</v>
      </c>
      <c r="B79">
        <v>119</v>
      </c>
      <c r="C79">
        <v>77</v>
      </c>
      <c r="D79">
        <v>1892</v>
      </c>
      <c r="E79">
        <v>1139</v>
      </c>
      <c r="F79">
        <f t="shared" si="4"/>
        <v>141.9</v>
      </c>
      <c r="G79">
        <f t="shared" si="5"/>
        <v>113.52000000000001</v>
      </c>
      <c r="H79">
        <f t="shared" si="6"/>
        <v>113.52000000000001</v>
      </c>
      <c r="J79" s="2">
        <v>76</v>
      </c>
      <c r="K79" s="3">
        <v>132.24</v>
      </c>
      <c r="L79" s="3">
        <v>113.34000000000002</v>
      </c>
      <c r="M79" s="6">
        <f t="shared" si="7"/>
        <v>-0.14292196007259517</v>
      </c>
    </row>
    <row r="80" spans="1:13">
      <c r="A80" t="s">
        <v>6</v>
      </c>
      <c r="B80">
        <v>119</v>
      </c>
      <c r="C80">
        <v>78</v>
      </c>
      <c r="D80">
        <v>1889</v>
      </c>
      <c r="E80">
        <v>1138</v>
      </c>
      <c r="F80">
        <f t="shared" si="4"/>
        <v>141.67500000000001</v>
      </c>
      <c r="G80">
        <f t="shared" si="5"/>
        <v>113.34000000000002</v>
      </c>
      <c r="H80">
        <f t="shared" si="6"/>
        <v>113.34000000000002</v>
      </c>
      <c r="J80" s="2">
        <v>77</v>
      </c>
      <c r="K80" s="3">
        <v>132.24</v>
      </c>
      <c r="L80" s="3">
        <v>113.52000000000001</v>
      </c>
      <c r="M80" s="6">
        <f t="shared" si="7"/>
        <v>-0.14156079854809434</v>
      </c>
    </row>
    <row r="81" spans="1:13">
      <c r="A81" t="s">
        <v>6</v>
      </c>
      <c r="B81">
        <v>119</v>
      </c>
      <c r="C81">
        <v>79</v>
      </c>
      <c r="D81">
        <v>1893</v>
      </c>
      <c r="E81">
        <v>1139</v>
      </c>
      <c r="F81">
        <f t="shared" si="4"/>
        <v>141.97499999999999</v>
      </c>
      <c r="G81">
        <f t="shared" si="5"/>
        <v>113.58</v>
      </c>
      <c r="H81">
        <f t="shared" si="6"/>
        <v>113.58</v>
      </c>
      <c r="J81" s="2">
        <v>78</v>
      </c>
      <c r="K81" s="3">
        <v>132.18</v>
      </c>
      <c r="L81" s="3">
        <v>113.34000000000002</v>
      </c>
      <c r="M81" s="6">
        <f t="shared" si="7"/>
        <v>-0.14253290966863363</v>
      </c>
    </row>
    <row r="82" spans="1:13">
      <c r="A82" t="s">
        <v>6</v>
      </c>
      <c r="B82">
        <v>119</v>
      </c>
      <c r="C82">
        <v>80</v>
      </c>
      <c r="D82">
        <v>1892</v>
      </c>
      <c r="E82">
        <v>1139</v>
      </c>
      <c r="F82">
        <f t="shared" si="4"/>
        <v>141.9</v>
      </c>
      <c r="G82">
        <f t="shared" si="5"/>
        <v>113.52000000000001</v>
      </c>
      <c r="H82">
        <f t="shared" si="6"/>
        <v>113.52000000000001</v>
      </c>
      <c r="J82" s="2">
        <v>79</v>
      </c>
      <c r="K82" s="3">
        <v>132.18</v>
      </c>
      <c r="L82" s="3">
        <v>113.58</v>
      </c>
      <c r="M82" s="6">
        <f t="shared" si="7"/>
        <v>-0.14071720381298236</v>
      </c>
    </row>
    <row r="83" spans="1:13">
      <c r="A83" t="s">
        <v>6</v>
      </c>
      <c r="B83">
        <v>119</v>
      </c>
      <c r="C83">
        <v>81</v>
      </c>
      <c r="D83">
        <v>1892</v>
      </c>
      <c r="E83">
        <v>1141</v>
      </c>
      <c r="F83">
        <f t="shared" si="4"/>
        <v>141.9</v>
      </c>
      <c r="G83">
        <f t="shared" si="5"/>
        <v>113.52000000000001</v>
      </c>
      <c r="H83">
        <f t="shared" si="6"/>
        <v>113.52000000000001</v>
      </c>
      <c r="J83" s="2">
        <v>80</v>
      </c>
      <c r="K83" s="3">
        <v>132.18</v>
      </c>
      <c r="L83" s="3">
        <v>113.52000000000001</v>
      </c>
      <c r="M83" s="6">
        <f t="shared" si="7"/>
        <v>-0.1411711302768951</v>
      </c>
    </row>
    <row r="84" spans="1:13">
      <c r="A84" t="s">
        <v>6</v>
      </c>
      <c r="B84">
        <v>119</v>
      </c>
      <c r="C84">
        <v>82</v>
      </c>
      <c r="D84">
        <v>1892</v>
      </c>
      <c r="E84">
        <v>1140</v>
      </c>
      <c r="F84">
        <f t="shared" si="4"/>
        <v>141.9</v>
      </c>
      <c r="G84">
        <f t="shared" si="5"/>
        <v>113.52000000000001</v>
      </c>
      <c r="H84">
        <f t="shared" si="6"/>
        <v>113.52000000000001</v>
      </c>
      <c r="J84" s="2">
        <v>81</v>
      </c>
      <c r="K84" s="3">
        <v>132.24</v>
      </c>
      <c r="L84" s="3">
        <v>113.52000000000001</v>
      </c>
      <c r="M84" s="6">
        <f t="shared" si="7"/>
        <v>-0.14156079854809434</v>
      </c>
    </row>
    <row r="85" spans="1:13">
      <c r="A85" t="s">
        <v>6</v>
      </c>
      <c r="B85">
        <v>119</v>
      </c>
      <c r="C85">
        <v>83</v>
      </c>
      <c r="D85">
        <v>1892</v>
      </c>
      <c r="E85">
        <v>1139</v>
      </c>
      <c r="F85">
        <f t="shared" si="4"/>
        <v>141.9</v>
      </c>
      <c r="G85">
        <f t="shared" si="5"/>
        <v>113.52000000000001</v>
      </c>
      <c r="H85">
        <f t="shared" si="6"/>
        <v>113.52000000000001</v>
      </c>
      <c r="J85" s="2">
        <v>82</v>
      </c>
      <c r="K85" s="3">
        <v>132.24</v>
      </c>
      <c r="L85" s="3">
        <v>113.52000000000001</v>
      </c>
      <c r="M85" s="6">
        <f t="shared" si="7"/>
        <v>-0.14156079854809434</v>
      </c>
    </row>
    <row r="86" spans="1:13">
      <c r="A86" t="s">
        <v>6</v>
      </c>
      <c r="B86">
        <v>119</v>
      </c>
      <c r="C86">
        <v>84</v>
      </c>
      <c r="D86">
        <v>1891</v>
      </c>
      <c r="E86">
        <v>1140</v>
      </c>
      <c r="F86">
        <f t="shared" si="4"/>
        <v>141.82499999999999</v>
      </c>
      <c r="G86">
        <f t="shared" si="5"/>
        <v>113.46</v>
      </c>
      <c r="H86">
        <f t="shared" si="6"/>
        <v>113.46</v>
      </c>
      <c r="J86" s="2">
        <v>83</v>
      </c>
      <c r="K86" s="3">
        <v>132.30000000000001</v>
      </c>
      <c r="L86" s="3">
        <v>113.52000000000001</v>
      </c>
      <c r="M86" s="6">
        <f t="shared" si="7"/>
        <v>-0.14195011337868479</v>
      </c>
    </row>
    <row r="87" spans="1:13">
      <c r="A87" t="s">
        <v>6</v>
      </c>
      <c r="B87">
        <v>119</v>
      </c>
      <c r="C87">
        <v>85</v>
      </c>
      <c r="D87">
        <v>1895</v>
      </c>
      <c r="E87">
        <v>1139</v>
      </c>
      <c r="F87">
        <f t="shared" si="4"/>
        <v>142.125</v>
      </c>
      <c r="G87">
        <f t="shared" si="5"/>
        <v>113.7</v>
      </c>
      <c r="H87">
        <f t="shared" si="6"/>
        <v>113.7</v>
      </c>
      <c r="J87" s="2">
        <v>84</v>
      </c>
      <c r="K87" s="3">
        <v>132.47999999999999</v>
      </c>
      <c r="L87" s="3">
        <v>113.46</v>
      </c>
      <c r="M87" s="6">
        <f t="shared" si="7"/>
        <v>-0.14356884057971009</v>
      </c>
    </row>
    <row r="88" spans="1:13">
      <c r="A88" t="s">
        <v>6</v>
      </c>
      <c r="B88">
        <v>119</v>
      </c>
      <c r="C88">
        <v>86</v>
      </c>
      <c r="D88">
        <v>1887</v>
      </c>
      <c r="E88">
        <v>1139</v>
      </c>
      <c r="F88">
        <f t="shared" si="4"/>
        <v>141.52500000000001</v>
      </c>
      <c r="G88">
        <f t="shared" si="5"/>
        <v>113.22000000000001</v>
      </c>
      <c r="H88">
        <f t="shared" si="6"/>
        <v>113.22000000000001</v>
      </c>
      <c r="J88" s="2">
        <v>85</v>
      </c>
      <c r="K88" s="3">
        <v>132.47999999999999</v>
      </c>
      <c r="L88" s="3">
        <v>113.7</v>
      </c>
      <c r="M88" s="6">
        <f t="shared" si="7"/>
        <v>-0.14175724637681153</v>
      </c>
    </row>
    <row r="89" spans="1:13">
      <c r="A89" t="s">
        <v>6</v>
      </c>
      <c r="B89">
        <v>119</v>
      </c>
      <c r="C89">
        <v>87</v>
      </c>
      <c r="D89">
        <v>1893</v>
      </c>
      <c r="E89">
        <v>1139</v>
      </c>
      <c r="F89">
        <f t="shared" si="4"/>
        <v>141.97499999999999</v>
      </c>
      <c r="G89">
        <f t="shared" si="5"/>
        <v>113.58</v>
      </c>
      <c r="H89">
        <f t="shared" si="6"/>
        <v>113.58</v>
      </c>
      <c r="J89" s="2">
        <v>86</v>
      </c>
      <c r="K89" s="3">
        <v>132.42000000000002</v>
      </c>
      <c r="L89" s="3">
        <v>113.22000000000001</v>
      </c>
      <c r="M89" s="6">
        <f t="shared" si="7"/>
        <v>-0.14499320344358857</v>
      </c>
    </row>
    <row r="90" spans="1:13">
      <c r="A90" t="s">
        <v>6</v>
      </c>
      <c r="B90">
        <v>119</v>
      </c>
      <c r="C90">
        <v>88</v>
      </c>
      <c r="D90">
        <v>1893</v>
      </c>
      <c r="E90">
        <v>1138</v>
      </c>
      <c r="F90">
        <f t="shared" si="4"/>
        <v>141.97499999999999</v>
      </c>
      <c r="G90">
        <f t="shared" si="5"/>
        <v>113.58</v>
      </c>
      <c r="H90">
        <f t="shared" si="6"/>
        <v>113.58</v>
      </c>
      <c r="J90" s="2">
        <v>87</v>
      </c>
      <c r="K90" s="3">
        <v>132.30000000000001</v>
      </c>
      <c r="L90" s="3">
        <v>113.58</v>
      </c>
      <c r="M90" s="6">
        <f t="shared" si="7"/>
        <v>-0.14149659863945585</v>
      </c>
    </row>
    <row r="91" spans="1:13">
      <c r="A91" t="s">
        <v>6</v>
      </c>
      <c r="B91">
        <v>119</v>
      </c>
      <c r="C91">
        <v>89</v>
      </c>
      <c r="D91">
        <v>1891</v>
      </c>
      <c r="E91">
        <v>1138</v>
      </c>
      <c r="F91">
        <f t="shared" si="4"/>
        <v>141.82499999999999</v>
      </c>
      <c r="G91">
        <f t="shared" si="5"/>
        <v>113.46</v>
      </c>
      <c r="H91">
        <f t="shared" si="6"/>
        <v>113.46</v>
      </c>
      <c r="J91" s="2">
        <v>88</v>
      </c>
      <c r="K91" s="3">
        <v>132.24</v>
      </c>
      <c r="L91" s="3">
        <v>113.58</v>
      </c>
      <c r="M91" s="6">
        <f t="shared" si="7"/>
        <v>-0.1411070780399275</v>
      </c>
    </row>
    <row r="92" spans="1:13">
      <c r="A92" t="s">
        <v>6</v>
      </c>
      <c r="B92">
        <v>119</v>
      </c>
      <c r="C92">
        <v>90</v>
      </c>
      <c r="D92">
        <v>1890</v>
      </c>
      <c r="E92">
        <v>1140</v>
      </c>
      <c r="F92">
        <f t="shared" si="4"/>
        <v>141.75</v>
      </c>
      <c r="G92">
        <f t="shared" si="5"/>
        <v>113.4</v>
      </c>
      <c r="H92">
        <f t="shared" si="6"/>
        <v>113.4</v>
      </c>
      <c r="J92" s="2">
        <v>89</v>
      </c>
      <c r="K92" s="3">
        <v>132.24</v>
      </c>
      <c r="L92" s="3">
        <v>113.46</v>
      </c>
      <c r="M92" s="6">
        <f t="shared" si="7"/>
        <v>-0.1420145190562615</v>
      </c>
    </row>
    <row r="93" spans="1:13">
      <c r="A93" t="s">
        <v>6</v>
      </c>
      <c r="B93">
        <v>119</v>
      </c>
      <c r="C93">
        <v>91</v>
      </c>
      <c r="D93">
        <v>1892</v>
      </c>
      <c r="E93">
        <v>1140</v>
      </c>
      <c r="F93">
        <f t="shared" si="4"/>
        <v>141.9</v>
      </c>
      <c r="G93">
        <f t="shared" si="5"/>
        <v>113.52000000000001</v>
      </c>
      <c r="H93">
        <f t="shared" si="6"/>
        <v>113.52000000000001</v>
      </c>
      <c r="J93" s="2">
        <v>90</v>
      </c>
      <c r="K93" s="3">
        <v>132.24</v>
      </c>
      <c r="L93" s="3">
        <v>113.4</v>
      </c>
      <c r="M93" s="6">
        <f t="shared" si="7"/>
        <v>-0.14246823956442833</v>
      </c>
    </row>
    <row r="94" spans="1:13">
      <c r="A94" t="s">
        <v>6</v>
      </c>
      <c r="B94">
        <v>119</v>
      </c>
      <c r="C94">
        <v>92</v>
      </c>
      <c r="D94">
        <v>1891</v>
      </c>
      <c r="E94">
        <v>1140</v>
      </c>
      <c r="F94">
        <f t="shared" si="4"/>
        <v>141.82499999999999</v>
      </c>
      <c r="G94">
        <f t="shared" si="5"/>
        <v>113.46</v>
      </c>
      <c r="H94">
        <f t="shared" si="6"/>
        <v>113.46</v>
      </c>
      <c r="J94" s="2">
        <v>91</v>
      </c>
      <c r="K94" s="3">
        <v>132.24</v>
      </c>
      <c r="L94" s="3">
        <v>113.52000000000001</v>
      </c>
      <c r="M94" s="6">
        <f t="shared" si="7"/>
        <v>-0.14156079854809434</v>
      </c>
    </row>
    <row r="95" spans="1:13">
      <c r="A95" t="s">
        <v>6</v>
      </c>
      <c r="B95">
        <v>119</v>
      </c>
      <c r="C95">
        <v>93</v>
      </c>
      <c r="D95">
        <v>1892</v>
      </c>
      <c r="E95">
        <v>1139</v>
      </c>
      <c r="F95">
        <f t="shared" si="4"/>
        <v>141.9</v>
      </c>
      <c r="G95">
        <f t="shared" si="5"/>
        <v>113.52000000000001</v>
      </c>
      <c r="H95">
        <f t="shared" si="6"/>
        <v>113.52000000000001</v>
      </c>
      <c r="J95" s="2">
        <v>92</v>
      </c>
      <c r="K95" s="3">
        <v>132.24</v>
      </c>
      <c r="L95" s="3">
        <v>113.46</v>
      </c>
      <c r="M95" s="6">
        <f t="shared" si="7"/>
        <v>-0.1420145190562615</v>
      </c>
    </row>
    <row r="96" spans="1:13">
      <c r="A96" t="s">
        <v>6</v>
      </c>
      <c r="B96">
        <v>119</v>
      </c>
      <c r="C96">
        <v>94</v>
      </c>
      <c r="D96">
        <v>1891</v>
      </c>
      <c r="E96">
        <v>1139</v>
      </c>
      <c r="F96">
        <f t="shared" si="4"/>
        <v>141.82499999999999</v>
      </c>
      <c r="G96">
        <f t="shared" si="5"/>
        <v>113.46</v>
      </c>
      <c r="H96">
        <f t="shared" si="6"/>
        <v>113.46</v>
      </c>
      <c r="J96" s="2">
        <v>93</v>
      </c>
      <c r="K96" s="3">
        <v>132.18</v>
      </c>
      <c r="L96" s="3">
        <v>113.52000000000001</v>
      </c>
      <c r="M96" s="6">
        <f t="shared" si="7"/>
        <v>-0.1411711302768951</v>
      </c>
    </row>
    <row r="97" spans="1:13">
      <c r="A97" t="s">
        <v>6</v>
      </c>
      <c r="B97">
        <v>119</v>
      </c>
      <c r="C97">
        <v>95</v>
      </c>
      <c r="D97">
        <v>1890</v>
      </c>
      <c r="E97">
        <v>1139</v>
      </c>
      <c r="F97">
        <f t="shared" si="4"/>
        <v>141.75</v>
      </c>
      <c r="G97">
        <f t="shared" si="5"/>
        <v>113.4</v>
      </c>
      <c r="H97">
        <f t="shared" si="6"/>
        <v>113.4</v>
      </c>
      <c r="J97" s="2">
        <v>94</v>
      </c>
      <c r="K97" s="3">
        <v>132.24</v>
      </c>
      <c r="L97" s="3">
        <v>113.46</v>
      </c>
      <c r="M97" s="6">
        <f t="shared" si="7"/>
        <v>-0.1420145190562615</v>
      </c>
    </row>
    <row r="98" spans="1:13">
      <c r="A98" t="s">
        <v>6</v>
      </c>
      <c r="B98">
        <v>119</v>
      </c>
      <c r="C98">
        <v>96</v>
      </c>
      <c r="D98">
        <v>1892</v>
      </c>
      <c r="E98">
        <v>1138</v>
      </c>
      <c r="F98">
        <f t="shared" si="4"/>
        <v>141.9</v>
      </c>
      <c r="G98">
        <f t="shared" si="5"/>
        <v>113.52000000000001</v>
      </c>
      <c r="H98">
        <f t="shared" si="6"/>
        <v>113.52000000000001</v>
      </c>
      <c r="J98" s="2">
        <v>95</v>
      </c>
      <c r="K98" s="3">
        <v>132.24</v>
      </c>
      <c r="L98" s="3">
        <v>113.4</v>
      </c>
      <c r="M98" s="6">
        <f t="shared" si="7"/>
        <v>-0.14246823956442833</v>
      </c>
    </row>
    <row r="99" spans="1:13">
      <c r="A99" t="s">
        <v>6</v>
      </c>
      <c r="B99">
        <v>119</v>
      </c>
      <c r="C99">
        <v>97</v>
      </c>
      <c r="D99">
        <v>1892</v>
      </c>
      <c r="E99">
        <v>1138</v>
      </c>
      <c r="F99">
        <f t="shared" si="4"/>
        <v>141.9</v>
      </c>
      <c r="G99">
        <f t="shared" si="5"/>
        <v>113.52000000000001</v>
      </c>
      <c r="H99">
        <f t="shared" si="6"/>
        <v>113.52000000000001</v>
      </c>
      <c r="J99" s="2">
        <v>96</v>
      </c>
      <c r="K99" s="3">
        <v>132.24</v>
      </c>
      <c r="L99" s="3">
        <v>113.52000000000001</v>
      </c>
      <c r="M99" s="6">
        <f t="shared" si="7"/>
        <v>-0.14156079854809434</v>
      </c>
    </row>
    <row r="100" spans="1:13">
      <c r="A100" t="s">
        <v>6</v>
      </c>
      <c r="B100">
        <v>119</v>
      </c>
      <c r="C100">
        <v>98</v>
      </c>
      <c r="D100">
        <v>1892</v>
      </c>
      <c r="E100">
        <v>1139</v>
      </c>
      <c r="F100">
        <f t="shared" si="4"/>
        <v>141.9</v>
      </c>
      <c r="G100">
        <f t="shared" si="5"/>
        <v>113.52000000000001</v>
      </c>
      <c r="H100">
        <f t="shared" si="6"/>
        <v>113.52000000000001</v>
      </c>
      <c r="J100" s="2">
        <v>97</v>
      </c>
      <c r="K100" s="3">
        <v>132.24</v>
      </c>
      <c r="L100" s="3">
        <v>113.52000000000001</v>
      </c>
      <c r="M100" s="6">
        <f t="shared" si="7"/>
        <v>-0.14156079854809434</v>
      </c>
    </row>
    <row r="101" spans="1:13">
      <c r="A101" t="s">
        <v>6</v>
      </c>
      <c r="B101">
        <v>119</v>
      </c>
      <c r="C101">
        <v>99</v>
      </c>
      <c r="D101">
        <v>1892</v>
      </c>
      <c r="E101">
        <v>1137</v>
      </c>
      <c r="F101">
        <f t="shared" si="4"/>
        <v>141.9</v>
      </c>
      <c r="G101">
        <f t="shared" si="5"/>
        <v>113.52000000000001</v>
      </c>
      <c r="H101">
        <f t="shared" si="6"/>
        <v>113.52000000000001</v>
      </c>
      <c r="J101" s="2">
        <v>98</v>
      </c>
      <c r="K101" s="3">
        <v>132.24</v>
      </c>
      <c r="L101" s="3">
        <v>113.52000000000001</v>
      </c>
      <c r="M101" s="6">
        <f t="shared" si="7"/>
        <v>-0.14156079854809434</v>
      </c>
    </row>
    <row r="102" spans="1:13">
      <c r="A102" t="s">
        <v>6</v>
      </c>
      <c r="B102">
        <v>119</v>
      </c>
      <c r="C102">
        <v>100</v>
      </c>
      <c r="D102">
        <v>1892</v>
      </c>
      <c r="E102">
        <v>1137</v>
      </c>
      <c r="F102">
        <f t="shared" si="4"/>
        <v>141.9</v>
      </c>
      <c r="G102">
        <f t="shared" si="5"/>
        <v>113.52000000000001</v>
      </c>
      <c r="H102">
        <f t="shared" si="6"/>
        <v>113.52000000000001</v>
      </c>
      <c r="J102" s="2">
        <v>99</v>
      </c>
      <c r="K102" s="3">
        <v>132.24</v>
      </c>
      <c r="L102" s="3">
        <v>113.52000000000001</v>
      </c>
      <c r="M102" s="6">
        <f t="shared" si="7"/>
        <v>-0.14156079854809434</v>
      </c>
    </row>
    <row r="103" spans="1:13">
      <c r="A103" t="s">
        <v>6</v>
      </c>
      <c r="B103">
        <v>119</v>
      </c>
      <c r="C103">
        <v>101</v>
      </c>
      <c r="D103">
        <v>1892</v>
      </c>
      <c r="E103">
        <v>1139</v>
      </c>
      <c r="F103">
        <f t="shared" si="4"/>
        <v>141.9</v>
      </c>
      <c r="G103">
        <f t="shared" si="5"/>
        <v>113.52000000000001</v>
      </c>
      <c r="H103">
        <f t="shared" si="6"/>
        <v>113.52000000000001</v>
      </c>
      <c r="J103" s="2">
        <v>100</v>
      </c>
      <c r="K103" s="3">
        <v>132.24</v>
      </c>
      <c r="L103" s="3">
        <v>113.52000000000001</v>
      </c>
      <c r="M103" s="6">
        <f t="shared" si="7"/>
        <v>-0.14156079854809434</v>
      </c>
    </row>
    <row r="104" spans="1:13">
      <c r="A104" t="s">
        <v>6</v>
      </c>
      <c r="B104">
        <v>119</v>
      </c>
      <c r="C104">
        <v>102</v>
      </c>
      <c r="D104">
        <v>1893</v>
      </c>
      <c r="E104">
        <v>1138</v>
      </c>
      <c r="F104">
        <f t="shared" si="4"/>
        <v>141.97499999999999</v>
      </c>
      <c r="G104">
        <f t="shared" si="5"/>
        <v>113.58</v>
      </c>
      <c r="H104">
        <f t="shared" si="6"/>
        <v>113.58</v>
      </c>
      <c r="J104" s="2">
        <v>101</v>
      </c>
      <c r="K104" s="3">
        <v>132.24</v>
      </c>
      <c r="L104" s="3">
        <v>113.52000000000001</v>
      </c>
      <c r="M104" s="6">
        <f t="shared" si="7"/>
        <v>-0.14156079854809434</v>
      </c>
    </row>
    <row r="105" spans="1:13">
      <c r="A105" t="s">
        <v>6</v>
      </c>
      <c r="B105">
        <v>119</v>
      </c>
      <c r="C105">
        <v>103</v>
      </c>
      <c r="D105">
        <v>1887</v>
      </c>
      <c r="E105">
        <v>1140</v>
      </c>
      <c r="F105">
        <f t="shared" si="4"/>
        <v>141.52500000000001</v>
      </c>
      <c r="G105">
        <f t="shared" si="5"/>
        <v>113.22000000000001</v>
      </c>
      <c r="H105">
        <f t="shared" si="6"/>
        <v>113.22000000000001</v>
      </c>
      <c r="J105" s="2">
        <v>102</v>
      </c>
      <c r="K105" s="3">
        <v>132.24</v>
      </c>
      <c r="L105" s="3">
        <v>113.58</v>
      </c>
      <c r="M105" s="6">
        <f t="shared" si="7"/>
        <v>-0.1411070780399275</v>
      </c>
    </row>
    <row r="106" spans="1:13">
      <c r="A106" t="s">
        <v>6</v>
      </c>
      <c r="B106">
        <v>119</v>
      </c>
      <c r="C106">
        <v>104</v>
      </c>
      <c r="D106">
        <v>1889</v>
      </c>
      <c r="E106">
        <v>1139</v>
      </c>
      <c r="F106">
        <f t="shared" si="4"/>
        <v>141.67500000000001</v>
      </c>
      <c r="G106">
        <f t="shared" si="5"/>
        <v>113.34000000000002</v>
      </c>
      <c r="H106">
        <f t="shared" si="6"/>
        <v>113.34000000000002</v>
      </c>
      <c r="J106" s="2">
        <v>103</v>
      </c>
      <c r="K106" s="3">
        <v>132.24</v>
      </c>
      <c r="L106" s="3">
        <v>113.22000000000001</v>
      </c>
      <c r="M106" s="6">
        <f t="shared" si="7"/>
        <v>-0.14382940108892917</v>
      </c>
    </row>
    <row r="107" spans="1:13">
      <c r="A107" t="s">
        <v>6</v>
      </c>
      <c r="B107">
        <v>119</v>
      </c>
      <c r="C107">
        <v>105</v>
      </c>
      <c r="D107">
        <v>1890</v>
      </c>
      <c r="E107">
        <v>1139</v>
      </c>
      <c r="F107">
        <f t="shared" si="4"/>
        <v>141.75</v>
      </c>
      <c r="G107">
        <f t="shared" si="5"/>
        <v>113.4</v>
      </c>
      <c r="H107">
        <f t="shared" si="6"/>
        <v>113.4</v>
      </c>
      <c r="J107" s="2">
        <v>104</v>
      </c>
      <c r="K107" s="3">
        <v>132.24</v>
      </c>
      <c r="L107" s="3">
        <v>113.34000000000002</v>
      </c>
      <c r="M107" s="6">
        <f t="shared" si="7"/>
        <v>-0.14292196007259517</v>
      </c>
    </row>
    <row r="108" spans="1:13">
      <c r="A108" t="s">
        <v>6</v>
      </c>
      <c r="B108">
        <v>119</v>
      </c>
      <c r="C108">
        <v>106</v>
      </c>
      <c r="D108">
        <v>1891</v>
      </c>
      <c r="E108">
        <v>1140</v>
      </c>
      <c r="F108">
        <f t="shared" si="4"/>
        <v>141.82499999999999</v>
      </c>
      <c r="G108">
        <f t="shared" si="5"/>
        <v>113.46</v>
      </c>
      <c r="H108">
        <f t="shared" si="6"/>
        <v>113.46</v>
      </c>
      <c r="J108" s="2">
        <v>105</v>
      </c>
      <c r="K108" s="3">
        <v>132.24</v>
      </c>
      <c r="L108" s="3">
        <v>113.4</v>
      </c>
      <c r="M108" s="6">
        <f t="shared" si="7"/>
        <v>-0.14246823956442833</v>
      </c>
    </row>
    <row r="109" spans="1:13">
      <c r="A109" t="s">
        <v>6</v>
      </c>
      <c r="B109">
        <v>119</v>
      </c>
      <c r="C109">
        <v>107</v>
      </c>
      <c r="D109">
        <v>1894</v>
      </c>
      <c r="E109">
        <v>1139</v>
      </c>
      <c r="F109">
        <f t="shared" si="4"/>
        <v>142.05000000000001</v>
      </c>
      <c r="G109">
        <f t="shared" si="5"/>
        <v>113.64000000000001</v>
      </c>
      <c r="H109">
        <f t="shared" si="6"/>
        <v>113.64000000000001</v>
      </c>
      <c r="J109" s="2">
        <v>106</v>
      </c>
      <c r="K109" s="3">
        <v>132.24</v>
      </c>
      <c r="L109" s="3">
        <v>113.46</v>
      </c>
      <c r="M109" s="6">
        <f t="shared" si="7"/>
        <v>-0.1420145190562615</v>
      </c>
    </row>
    <row r="110" spans="1:13">
      <c r="A110" t="s">
        <v>6</v>
      </c>
      <c r="B110">
        <v>119</v>
      </c>
      <c r="C110">
        <v>108</v>
      </c>
      <c r="D110">
        <v>1896</v>
      </c>
      <c r="E110">
        <v>1139</v>
      </c>
      <c r="F110">
        <f t="shared" si="4"/>
        <v>142.19999999999999</v>
      </c>
      <c r="G110">
        <f t="shared" si="5"/>
        <v>113.75999999999999</v>
      </c>
      <c r="H110">
        <f t="shared" si="6"/>
        <v>113.75999999999999</v>
      </c>
      <c r="J110" s="2">
        <v>107</v>
      </c>
      <c r="K110" s="3">
        <v>132.18</v>
      </c>
      <c r="L110" s="3">
        <v>113.64000000000001</v>
      </c>
      <c r="M110" s="6">
        <f t="shared" si="7"/>
        <v>-0.1402632773490694</v>
      </c>
    </row>
    <row r="111" spans="1:13">
      <c r="A111" t="s">
        <v>6</v>
      </c>
      <c r="B111">
        <v>119</v>
      </c>
      <c r="C111">
        <v>109</v>
      </c>
      <c r="D111">
        <v>1893</v>
      </c>
      <c r="E111">
        <v>1139</v>
      </c>
      <c r="F111">
        <f t="shared" si="4"/>
        <v>141.97499999999999</v>
      </c>
      <c r="G111">
        <f t="shared" si="5"/>
        <v>113.58</v>
      </c>
      <c r="H111">
        <f t="shared" si="6"/>
        <v>113.58</v>
      </c>
      <c r="J111" s="2">
        <v>108</v>
      </c>
      <c r="K111" s="3">
        <v>132.24</v>
      </c>
      <c r="L111" s="3">
        <v>113.75999999999999</v>
      </c>
      <c r="M111" s="6">
        <f t="shared" si="7"/>
        <v>-0.13974591651542667</v>
      </c>
    </row>
    <row r="112" spans="1:13">
      <c r="A112" t="s">
        <v>6</v>
      </c>
      <c r="B112">
        <v>119</v>
      </c>
      <c r="C112">
        <v>110</v>
      </c>
      <c r="D112">
        <v>1892</v>
      </c>
      <c r="E112">
        <v>1140</v>
      </c>
      <c r="F112">
        <f t="shared" si="4"/>
        <v>141.9</v>
      </c>
      <c r="G112">
        <f t="shared" si="5"/>
        <v>113.52000000000001</v>
      </c>
      <c r="H112">
        <f t="shared" si="6"/>
        <v>113.52000000000001</v>
      </c>
      <c r="J112" s="2">
        <v>109</v>
      </c>
      <c r="K112" s="3">
        <v>132.24</v>
      </c>
      <c r="L112" s="3">
        <v>113.58</v>
      </c>
      <c r="M112" s="6">
        <f t="shared" si="7"/>
        <v>-0.1411070780399275</v>
      </c>
    </row>
    <row r="113" spans="1:13">
      <c r="A113" t="s">
        <v>6</v>
      </c>
      <c r="B113">
        <v>119</v>
      </c>
      <c r="C113">
        <v>111</v>
      </c>
      <c r="D113">
        <v>1892</v>
      </c>
      <c r="E113">
        <v>1139</v>
      </c>
      <c r="F113">
        <f t="shared" si="4"/>
        <v>141.9</v>
      </c>
      <c r="G113">
        <f t="shared" si="5"/>
        <v>113.52000000000001</v>
      </c>
      <c r="H113">
        <f t="shared" si="6"/>
        <v>113.52000000000001</v>
      </c>
      <c r="J113" s="2">
        <v>110</v>
      </c>
      <c r="K113" s="3">
        <v>132.24</v>
      </c>
      <c r="L113" s="3">
        <v>113.52000000000001</v>
      </c>
      <c r="M113" s="6">
        <f t="shared" si="7"/>
        <v>-0.14156079854809434</v>
      </c>
    </row>
    <row r="114" spans="1:13">
      <c r="A114" t="s">
        <v>6</v>
      </c>
      <c r="B114">
        <v>119</v>
      </c>
      <c r="C114">
        <v>112</v>
      </c>
      <c r="D114">
        <v>1892</v>
      </c>
      <c r="E114">
        <v>1139</v>
      </c>
      <c r="F114">
        <f t="shared" si="4"/>
        <v>141.9</v>
      </c>
      <c r="G114">
        <f t="shared" si="5"/>
        <v>113.52000000000001</v>
      </c>
      <c r="H114">
        <f t="shared" si="6"/>
        <v>113.52000000000001</v>
      </c>
      <c r="J114" s="2">
        <v>111</v>
      </c>
      <c r="K114" s="3">
        <v>132.24</v>
      </c>
      <c r="L114" s="3">
        <v>113.52000000000001</v>
      </c>
      <c r="M114" s="6">
        <f t="shared" si="7"/>
        <v>-0.14156079854809434</v>
      </c>
    </row>
    <row r="115" spans="1:13">
      <c r="A115" t="s">
        <v>6</v>
      </c>
      <c r="B115">
        <v>119</v>
      </c>
      <c r="C115">
        <v>113</v>
      </c>
      <c r="D115">
        <v>1891</v>
      </c>
      <c r="E115">
        <v>1140</v>
      </c>
      <c r="F115">
        <f t="shared" si="4"/>
        <v>141.82499999999999</v>
      </c>
      <c r="G115">
        <f t="shared" si="5"/>
        <v>113.46</v>
      </c>
      <c r="H115">
        <f t="shared" si="6"/>
        <v>113.46</v>
      </c>
      <c r="J115" s="2">
        <v>112</v>
      </c>
      <c r="K115" s="3">
        <v>132.24</v>
      </c>
      <c r="L115" s="3">
        <v>113.52000000000001</v>
      </c>
      <c r="M115" s="6">
        <f t="shared" si="7"/>
        <v>-0.14156079854809434</v>
      </c>
    </row>
    <row r="116" spans="1:13">
      <c r="A116" t="s">
        <v>6</v>
      </c>
      <c r="B116">
        <v>119</v>
      </c>
      <c r="C116">
        <v>114</v>
      </c>
      <c r="D116">
        <v>1889</v>
      </c>
      <c r="E116">
        <v>1139</v>
      </c>
      <c r="F116">
        <f t="shared" si="4"/>
        <v>141.67500000000001</v>
      </c>
      <c r="G116">
        <f t="shared" si="5"/>
        <v>113.34000000000002</v>
      </c>
      <c r="H116">
        <f t="shared" si="6"/>
        <v>113.34000000000002</v>
      </c>
      <c r="J116" s="2">
        <v>113</v>
      </c>
      <c r="K116" s="3"/>
      <c r="L116" s="3">
        <v>113.46</v>
      </c>
    </row>
    <row r="117" spans="1:13">
      <c r="A117" t="s">
        <v>6</v>
      </c>
      <c r="B117">
        <v>119</v>
      </c>
      <c r="C117">
        <v>115</v>
      </c>
      <c r="D117">
        <v>1893</v>
      </c>
      <c r="E117">
        <v>1139</v>
      </c>
      <c r="F117">
        <f t="shared" si="4"/>
        <v>141.97499999999999</v>
      </c>
      <c r="G117">
        <f t="shared" si="5"/>
        <v>113.58</v>
      </c>
      <c r="H117">
        <f t="shared" si="6"/>
        <v>113.58</v>
      </c>
      <c r="J117" s="2">
        <v>114</v>
      </c>
      <c r="K117" s="3"/>
      <c r="L117" s="3">
        <v>113.34000000000002</v>
      </c>
    </row>
    <row r="118" spans="1:13">
      <c r="A118" t="s">
        <v>6</v>
      </c>
      <c r="B118">
        <v>119</v>
      </c>
      <c r="C118">
        <v>116</v>
      </c>
      <c r="D118">
        <v>1893</v>
      </c>
      <c r="E118">
        <v>1139</v>
      </c>
      <c r="F118">
        <f t="shared" si="4"/>
        <v>141.97499999999999</v>
      </c>
      <c r="G118">
        <f t="shared" si="5"/>
        <v>113.58</v>
      </c>
      <c r="H118">
        <f t="shared" si="6"/>
        <v>113.58</v>
      </c>
      <c r="J118" s="2">
        <v>115</v>
      </c>
      <c r="K118" s="3"/>
      <c r="L118" s="3">
        <v>113.58</v>
      </c>
    </row>
    <row r="119" spans="1:13">
      <c r="A119" t="s">
        <v>6</v>
      </c>
      <c r="B119">
        <v>119</v>
      </c>
      <c r="C119">
        <v>117</v>
      </c>
      <c r="D119">
        <v>1808</v>
      </c>
      <c r="E119">
        <v>1141</v>
      </c>
      <c r="F119">
        <f t="shared" si="4"/>
        <v>135.6</v>
      </c>
      <c r="G119">
        <f t="shared" si="5"/>
        <v>108.48</v>
      </c>
      <c r="H119">
        <f t="shared" si="6"/>
        <v>108.48</v>
      </c>
      <c r="J119" s="2">
        <v>116</v>
      </c>
      <c r="K119" s="3"/>
      <c r="L119" s="3">
        <v>113.58</v>
      </c>
    </row>
    <row r="120" spans="1:13">
      <c r="A120" t="s">
        <v>6</v>
      </c>
      <c r="B120">
        <v>119</v>
      </c>
      <c r="C120">
        <v>118</v>
      </c>
      <c r="D120">
        <v>1691</v>
      </c>
      <c r="E120">
        <v>1139</v>
      </c>
      <c r="F120">
        <f t="shared" si="4"/>
        <v>126.825</v>
      </c>
      <c r="G120">
        <f t="shared" si="5"/>
        <v>101.46000000000001</v>
      </c>
      <c r="H120">
        <f t="shared" si="6"/>
        <v>101.46000000000001</v>
      </c>
      <c r="J120" s="2">
        <v>117</v>
      </c>
      <c r="K120" s="3"/>
      <c r="L120" s="3">
        <v>108.48</v>
      </c>
    </row>
    <row r="121" spans="1:13">
      <c r="A121" t="s">
        <v>7</v>
      </c>
      <c r="B121">
        <v>119</v>
      </c>
      <c r="C121">
        <v>0</v>
      </c>
      <c r="D121">
        <v>2203</v>
      </c>
      <c r="E121">
        <v>1126</v>
      </c>
      <c r="F121">
        <f t="shared" si="4"/>
        <v>165.22499999999999</v>
      </c>
      <c r="G121">
        <f t="shared" si="5"/>
        <v>132.18</v>
      </c>
      <c r="H121">
        <f t="shared" si="6"/>
        <v>132.18</v>
      </c>
      <c r="J121" s="2">
        <v>118</v>
      </c>
      <c r="K121" s="3"/>
      <c r="L121" s="3">
        <v>101.46000000000001</v>
      </c>
    </row>
    <row r="122" spans="1:13">
      <c r="A122" t="s">
        <v>7</v>
      </c>
      <c r="B122">
        <v>119</v>
      </c>
      <c r="C122">
        <v>1</v>
      </c>
      <c r="D122">
        <v>2207</v>
      </c>
      <c r="E122">
        <v>1126</v>
      </c>
      <c r="F122">
        <f t="shared" si="4"/>
        <v>165.52500000000001</v>
      </c>
      <c r="G122">
        <f t="shared" si="5"/>
        <v>132.42000000000002</v>
      </c>
      <c r="H122">
        <f t="shared" si="6"/>
        <v>132.42000000000002</v>
      </c>
      <c r="J122" s="2" t="s">
        <v>20</v>
      </c>
      <c r="K122" s="3">
        <v>14954.819999999983</v>
      </c>
      <c r="L122" s="3">
        <v>13507.691999999999</v>
      </c>
    </row>
    <row r="123" spans="1:13">
      <c r="A123" t="s">
        <v>7</v>
      </c>
      <c r="B123">
        <v>119</v>
      </c>
      <c r="C123">
        <v>2</v>
      </c>
      <c r="D123">
        <v>2210</v>
      </c>
      <c r="E123">
        <v>1126</v>
      </c>
      <c r="F123">
        <f t="shared" si="4"/>
        <v>165.75</v>
      </c>
      <c r="G123">
        <f t="shared" si="5"/>
        <v>132.6</v>
      </c>
      <c r="H123">
        <f t="shared" si="6"/>
        <v>132.6</v>
      </c>
    </row>
    <row r="124" spans="1:13">
      <c r="A124" t="s">
        <v>7</v>
      </c>
      <c r="B124">
        <v>119</v>
      </c>
      <c r="C124">
        <v>3</v>
      </c>
      <c r="D124">
        <v>2209</v>
      </c>
      <c r="E124">
        <v>1125</v>
      </c>
      <c r="F124">
        <f t="shared" si="4"/>
        <v>165.67500000000001</v>
      </c>
      <c r="G124">
        <f t="shared" si="5"/>
        <v>132.54000000000002</v>
      </c>
      <c r="H124">
        <f t="shared" si="6"/>
        <v>132.54000000000002</v>
      </c>
    </row>
    <row r="125" spans="1:13">
      <c r="A125" t="s">
        <v>7</v>
      </c>
      <c r="B125">
        <v>119</v>
      </c>
      <c r="C125">
        <v>4</v>
      </c>
      <c r="D125">
        <v>2209</v>
      </c>
      <c r="E125">
        <v>1125</v>
      </c>
      <c r="F125">
        <f t="shared" si="4"/>
        <v>165.67500000000001</v>
      </c>
      <c r="G125">
        <f t="shared" si="5"/>
        <v>132.54000000000002</v>
      </c>
      <c r="H125">
        <f t="shared" si="6"/>
        <v>132.54000000000002</v>
      </c>
    </row>
    <row r="126" spans="1:13">
      <c r="A126" t="s">
        <v>7</v>
      </c>
      <c r="B126">
        <v>119</v>
      </c>
      <c r="C126">
        <v>5</v>
      </c>
      <c r="D126">
        <v>2208</v>
      </c>
      <c r="E126">
        <v>1125</v>
      </c>
      <c r="F126">
        <f t="shared" si="4"/>
        <v>165.6</v>
      </c>
      <c r="G126">
        <f t="shared" si="5"/>
        <v>132.47999999999999</v>
      </c>
      <c r="H126">
        <f t="shared" si="6"/>
        <v>132.47999999999999</v>
      </c>
    </row>
    <row r="127" spans="1:13">
      <c r="A127" t="s">
        <v>7</v>
      </c>
      <c r="B127">
        <v>119</v>
      </c>
      <c r="C127">
        <v>6</v>
      </c>
      <c r="D127">
        <v>2207</v>
      </c>
      <c r="E127">
        <v>1125</v>
      </c>
      <c r="F127">
        <f t="shared" si="4"/>
        <v>165.52500000000001</v>
      </c>
      <c r="G127">
        <f t="shared" si="5"/>
        <v>132.42000000000002</v>
      </c>
      <c r="H127">
        <f t="shared" si="6"/>
        <v>132.42000000000002</v>
      </c>
    </row>
    <row r="128" spans="1:13">
      <c r="A128" t="s">
        <v>7</v>
      </c>
      <c r="B128">
        <v>119</v>
      </c>
      <c r="C128">
        <v>7</v>
      </c>
      <c r="D128">
        <v>2211</v>
      </c>
      <c r="E128">
        <v>1125</v>
      </c>
      <c r="F128">
        <f t="shared" ref="F128:F191" si="8">(D128*0.75)/10</f>
        <v>165.82499999999999</v>
      </c>
      <c r="G128">
        <f t="shared" ref="G128:G191" si="9">F128*0.8</f>
        <v>132.66</v>
      </c>
      <c r="H128">
        <f t="shared" ref="H128:H191" si="10">G128</f>
        <v>132.66</v>
      </c>
    </row>
    <row r="129" spans="1:8">
      <c r="A129" t="s">
        <v>7</v>
      </c>
      <c r="B129">
        <v>119</v>
      </c>
      <c r="C129">
        <v>8</v>
      </c>
      <c r="D129">
        <v>2209</v>
      </c>
      <c r="E129">
        <v>1126</v>
      </c>
      <c r="F129">
        <f t="shared" si="8"/>
        <v>165.67500000000001</v>
      </c>
      <c r="G129">
        <f t="shared" si="9"/>
        <v>132.54000000000002</v>
      </c>
      <c r="H129">
        <f t="shared" si="10"/>
        <v>132.54000000000002</v>
      </c>
    </row>
    <row r="130" spans="1:8">
      <c r="A130" t="s">
        <v>7</v>
      </c>
      <c r="B130">
        <v>119</v>
      </c>
      <c r="C130">
        <v>9</v>
      </c>
      <c r="D130">
        <v>2208</v>
      </c>
      <c r="E130">
        <v>1125</v>
      </c>
      <c r="F130">
        <f t="shared" si="8"/>
        <v>165.6</v>
      </c>
      <c r="G130">
        <f t="shared" si="9"/>
        <v>132.47999999999999</v>
      </c>
      <c r="H130">
        <f t="shared" si="10"/>
        <v>132.47999999999999</v>
      </c>
    </row>
    <row r="131" spans="1:8">
      <c r="A131" t="s">
        <v>7</v>
      </c>
      <c r="B131">
        <v>119</v>
      </c>
      <c r="C131">
        <v>10</v>
      </c>
      <c r="D131">
        <v>2207</v>
      </c>
      <c r="E131">
        <v>1125</v>
      </c>
      <c r="F131">
        <f t="shared" si="8"/>
        <v>165.52500000000001</v>
      </c>
      <c r="G131">
        <f t="shared" si="9"/>
        <v>132.42000000000002</v>
      </c>
      <c r="H131">
        <f t="shared" si="10"/>
        <v>132.42000000000002</v>
      </c>
    </row>
    <row r="132" spans="1:8">
      <c r="A132" t="s">
        <v>7</v>
      </c>
      <c r="B132">
        <v>119</v>
      </c>
      <c r="C132">
        <v>11</v>
      </c>
      <c r="D132">
        <v>2209</v>
      </c>
      <c r="E132">
        <v>1125</v>
      </c>
      <c r="F132">
        <f t="shared" si="8"/>
        <v>165.67500000000001</v>
      </c>
      <c r="G132">
        <f t="shared" si="9"/>
        <v>132.54000000000002</v>
      </c>
      <c r="H132">
        <f t="shared" si="10"/>
        <v>132.54000000000002</v>
      </c>
    </row>
    <row r="133" spans="1:8">
      <c r="A133" t="s">
        <v>7</v>
      </c>
      <c r="B133">
        <v>119</v>
      </c>
      <c r="C133">
        <v>12</v>
      </c>
      <c r="D133">
        <v>2209</v>
      </c>
      <c r="E133">
        <v>1124</v>
      </c>
      <c r="F133">
        <f t="shared" si="8"/>
        <v>165.67500000000001</v>
      </c>
      <c r="G133">
        <f t="shared" si="9"/>
        <v>132.54000000000002</v>
      </c>
      <c r="H133">
        <f t="shared" si="10"/>
        <v>132.54000000000002</v>
      </c>
    </row>
    <row r="134" spans="1:8">
      <c r="A134" t="s">
        <v>7</v>
      </c>
      <c r="B134">
        <v>119</v>
      </c>
      <c r="C134">
        <v>13</v>
      </c>
      <c r="D134">
        <v>2209</v>
      </c>
      <c r="E134">
        <v>1124</v>
      </c>
      <c r="F134">
        <f t="shared" si="8"/>
        <v>165.67500000000001</v>
      </c>
      <c r="G134">
        <f t="shared" si="9"/>
        <v>132.54000000000002</v>
      </c>
      <c r="H134">
        <f t="shared" si="10"/>
        <v>132.54000000000002</v>
      </c>
    </row>
    <row r="135" spans="1:8">
      <c r="A135" t="s">
        <v>7</v>
      </c>
      <c r="B135">
        <v>119</v>
      </c>
      <c r="C135">
        <v>14</v>
      </c>
      <c r="D135">
        <v>2210</v>
      </c>
      <c r="E135">
        <v>1124</v>
      </c>
      <c r="F135">
        <f t="shared" si="8"/>
        <v>165.75</v>
      </c>
      <c r="G135">
        <f t="shared" si="9"/>
        <v>132.6</v>
      </c>
      <c r="H135">
        <f t="shared" si="10"/>
        <v>132.6</v>
      </c>
    </row>
    <row r="136" spans="1:8">
      <c r="A136" t="s">
        <v>7</v>
      </c>
      <c r="B136">
        <v>119</v>
      </c>
      <c r="C136">
        <v>15</v>
      </c>
      <c r="D136">
        <v>2210</v>
      </c>
      <c r="E136">
        <v>1123</v>
      </c>
      <c r="F136">
        <f t="shared" si="8"/>
        <v>165.75</v>
      </c>
      <c r="G136">
        <f t="shared" si="9"/>
        <v>132.6</v>
      </c>
      <c r="H136">
        <f t="shared" si="10"/>
        <v>132.6</v>
      </c>
    </row>
    <row r="137" spans="1:8">
      <c r="A137" t="s">
        <v>7</v>
      </c>
      <c r="B137">
        <v>119</v>
      </c>
      <c r="C137">
        <v>16</v>
      </c>
      <c r="D137">
        <v>2210</v>
      </c>
      <c r="E137">
        <v>1122</v>
      </c>
      <c r="F137">
        <f t="shared" si="8"/>
        <v>165.75</v>
      </c>
      <c r="G137">
        <f t="shared" si="9"/>
        <v>132.6</v>
      </c>
      <c r="H137">
        <f t="shared" si="10"/>
        <v>132.6</v>
      </c>
    </row>
    <row r="138" spans="1:8">
      <c r="A138" t="s">
        <v>7</v>
      </c>
      <c r="B138">
        <v>119</v>
      </c>
      <c r="C138">
        <v>17</v>
      </c>
      <c r="D138">
        <v>2211</v>
      </c>
      <c r="E138">
        <v>1122</v>
      </c>
      <c r="F138">
        <f t="shared" si="8"/>
        <v>165.82499999999999</v>
      </c>
      <c r="G138">
        <f t="shared" si="9"/>
        <v>132.66</v>
      </c>
      <c r="H138">
        <f t="shared" si="10"/>
        <v>132.66</v>
      </c>
    </row>
    <row r="139" spans="1:8">
      <c r="A139" t="s">
        <v>7</v>
      </c>
      <c r="B139">
        <v>119</v>
      </c>
      <c r="C139">
        <v>18</v>
      </c>
      <c r="D139">
        <v>2210</v>
      </c>
      <c r="E139">
        <v>1123</v>
      </c>
      <c r="F139">
        <f t="shared" si="8"/>
        <v>165.75</v>
      </c>
      <c r="G139">
        <f t="shared" si="9"/>
        <v>132.6</v>
      </c>
      <c r="H139">
        <f t="shared" si="10"/>
        <v>132.6</v>
      </c>
    </row>
    <row r="140" spans="1:8">
      <c r="A140" t="s">
        <v>7</v>
      </c>
      <c r="B140">
        <v>119</v>
      </c>
      <c r="C140">
        <v>19</v>
      </c>
      <c r="D140">
        <v>2209</v>
      </c>
      <c r="E140">
        <v>1122</v>
      </c>
      <c r="F140">
        <f t="shared" si="8"/>
        <v>165.67500000000001</v>
      </c>
      <c r="G140">
        <f t="shared" si="9"/>
        <v>132.54000000000002</v>
      </c>
      <c r="H140">
        <f t="shared" si="10"/>
        <v>132.54000000000002</v>
      </c>
    </row>
    <row r="141" spans="1:8">
      <c r="A141" t="s">
        <v>7</v>
      </c>
      <c r="B141">
        <v>119</v>
      </c>
      <c r="C141">
        <v>20</v>
      </c>
      <c r="D141">
        <v>2210</v>
      </c>
      <c r="E141">
        <v>1123</v>
      </c>
      <c r="F141">
        <f t="shared" si="8"/>
        <v>165.75</v>
      </c>
      <c r="G141">
        <f t="shared" si="9"/>
        <v>132.6</v>
      </c>
      <c r="H141">
        <f t="shared" si="10"/>
        <v>132.6</v>
      </c>
    </row>
    <row r="142" spans="1:8">
      <c r="A142" t="s">
        <v>7</v>
      </c>
      <c r="B142">
        <v>119</v>
      </c>
      <c r="C142">
        <v>21</v>
      </c>
      <c r="D142">
        <v>2214</v>
      </c>
      <c r="E142">
        <v>1123</v>
      </c>
      <c r="F142">
        <f t="shared" si="8"/>
        <v>166.05</v>
      </c>
      <c r="G142">
        <f t="shared" si="9"/>
        <v>132.84</v>
      </c>
      <c r="H142">
        <f t="shared" si="10"/>
        <v>132.84</v>
      </c>
    </row>
    <row r="143" spans="1:8">
      <c r="A143" t="s">
        <v>7</v>
      </c>
      <c r="B143">
        <v>119</v>
      </c>
      <c r="C143">
        <v>22</v>
      </c>
      <c r="D143">
        <v>2210</v>
      </c>
      <c r="E143">
        <v>1123</v>
      </c>
      <c r="F143">
        <f t="shared" si="8"/>
        <v>165.75</v>
      </c>
      <c r="G143">
        <f t="shared" si="9"/>
        <v>132.6</v>
      </c>
      <c r="H143">
        <f t="shared" si="10"/>
        <v>132.6</v>
      </c>
    </row>
    <row r="144" spans="1:8">
      <c r="A144" t="s">
        <v>7</v>
      </c>
      <c r="B144">
        <v>119</v>
      </c>
      <c r="C144">
        <v>23</v>
      </c>
      <c r="D144">
        <v>2209</v>
      </c>
      <c r="E144">
        <v>1123</v>
      </c>
      <c r="F144">
        <f t="shared" si="8"/>
        <v>165.67500000000001</v>
      </c>
      <c r="G144">
        <f t="shared" si="9"/>
        <v>132.54000000000002</v>
      </c>
      <c r="H144">
        <f t="shared" si="10"/>
        <v>132.54000000000002</v>
      </c>
    </row>
    <row r="145" spans="1:8">
      <c r="A145" t="s">
        <v>7</v>
      </c>
      <c r="B145">
        <v>119</v>
      </c>
      <c r="C145">
        <v>24</v>
      </c>
      <c r="D145">
        <v>2210</v>
      </c>
      <c r="E145">
        <v>1123</v>
      </c>
      <c r="F145">
        <f t="shared" si="8"/>
        <v>165.75</v>
      </c>
      <c r="G145">
        <f t="shared" si="9"/>
        <v>132.6</v>
      </c>
      <c r="H145">
        <f t="shared" si="10"/>
        <v>132.6</v>
      </c>
    </row>
    <row r="146" spans="1:8">
      <c r="A146" t="s">
        <v>7</v>
      </c>
      <c r="B146">
        <v>119</v>
      </c>
      <c r="C146">
        <v>25</v>
      </c>
      <c r="D146">
        <v>2211</v>
      </c>
      <c r="E146">
        <v>1123</v>
      </c>
      <c r="F146">
        <f t="shared" si="8"/>
        <v>165.82499999999999</v>
      </c>
      <c r="G146">
        <f t="shared" si="9"/>
        <v>132.66</v>
      </c>
      <c r="H146">
        <f t="shared" si="10"/>
        <v>132.66</v>
      </c>
    </row>
    <row r="147" spans="1:8">
      <c r="A147" t="s">
        <v>7</v>
      </c>
      <c r="B147">
        <v>119</v>
      </c>
      <c r="C147">
        <v>26</v>
      </c>
      <c r="D147">
        <v>2210</v>
      </c>
      <c r="E147">
        <v>1122</v>
      </c>
      <c r="F147">
        <f t="shared" si="8"/>
        <v>165.75</v>
      </c>
      <c r="G147">
        <f t="shared" si="9"/>
        <v>132.6</v>
      </c>
      <c r="H147">
        <f t="shared" si="10"/>
        <v>132.6</v>
      </c>
    </row>
    <row r="148" spans="1:8">
      <c r="A148" t="s">
        <v>7</v>
      </c>
      <c r="B148">
        <v>119</v>
      </c>
      <c r="C148">
        <v>27</v>
      </c>
      <c r="D148">
        <v>2209</v>
      </c>
      <c r="E148">
        <v>1123</v>
      </c>
      <c r="F148">
        <f t="shared" si="8"/>
        <v>165.67500000000001</v>
      </c>
      <c r="G148">
        <f t="shared" si="9"/>
        <v>132.54000000000002</v>
      </c>
      <c r="H148">
        <f t="shared" si="10"/>
        <v>132.54000000000002</v>
      </c>
    </row>
    <row r="149" spans="1:8">
      <c r="A149" t="s">
        <v>7</v>
      </c>
      <c r="B149">
        <v>119</v>
      </c>
      <c r="C149">
        <v>28</v>
      </c>
      <c r="D149">
        <v>2208</v>
      </c>
      <c r="E149">
        <v>1121</v>
      </c>
      <c r="F149">
        <f t="shared" si="8"/>
        <v>165.6</v>
      </c>
      <c r="G149">
        <f t="shared" si="9"/>
        <v>132.47999999999999</v>
      </c>
      <c r="H149">
        <f t="shared" si="10"/>
        <v>132.47999999999999</v>
      </c>
    </row>
    <row r="150" spans="1:8">
      <c r="A150" t="s">
        <v>7</v>
      </c>
      <c r="B150">
        <v>119</v>
      </c>
      <c r="C150">
        <v>29</v>
      </c>
      <c r="D150">
        <v>2208</v>
      </c>
      <c r="E150">
        <v>1122</v>
      </c>
      <c r="F150">
        <f t="shared" si="8"/>
        <v>165.6</v>
      </c>
      <c r="G150">
        <f t="shared" si="9"/>
        <v>132.47999999999999</v>
      </c>
      <c r="H150">
        <f t="shared" si="10"/>
        <v>132.47999999999999</v>
      </c>
    </row>
    <row r="151" spans="1:8">
      <c r="A151" t="s">
        <v>7</v>
      </c>
      <c r="B151">
        <v>119</v>
      </c>
      <c r="C151">
        <v>30</v>
      </c>
      <c r="D151">
        <v>2208</v>
      </c>
      <c r="E151">
        <v>1121</v>
      </c>
      <c r="F151">
        <f t="shared" si="8"/>
        <v>165.6</v>
      </c>
      <c r="G151">
        <f t="shared" si="9"/>
        <v>132.47999999999999</v>
      </c>
      <c r="H151">
        <f t="shared" si="10"/>
        <v>132.47999999999999</v>
      </c>
    </row>
    <row r="152" spans="1:8">
      <c r="A152" t="s">
        <v>7</v>
      </c>
      <c r="B152">
        <v>119</v>
      </c>
      <c r="C152">
        <v>31</v>
      </c>
      <c r="D152">
        <v>2208</v>
      </c>
      <c r="E152">
        <v>1123</v>
      </c>
      <c r="F152">
        <f t="shared" si="8"/>
        <v>165.6</v>
      </c>
      <c r="G152">
        <f t="shared" si="9"/>
        <v>132.47999999999999</v>
      </c>
      <c r="H152">
        <f t="shared" si="10"/>
        <v>132.47999999999999</v>
      </c>
    </row>
    <row r="153" spans="1:8">
      <c r="A153" t="s">
        <v>7</v>
      </c>
      <c r="B153">
        <v>119</v>
      </c>
      <c r="C153">
        <v>32</v>
      </c>
      <c r="D153">
        <v>2208</v>
      </c>
      <c r="E153">
        <v>1123</v>
      </c>
      <c r="F153">
        <f t="shared" si="8"/>
        <v>165.6</v>
      </c>
      <c r="G153">
        <f t="shared" si="9"/>
        <v>132.47999999999999</v>
      </c>
      <c r="H153">
        <f t="shared" si="10"/>
        <v>132.47999999999999</v>
      </c>
    </row>
    <row r="154" spans="1:8">
      <c r="A154" t="s">
        <v>7</v>
      </c>
      <c r="B154">
        <v>119</v>
      </c>
      <c r="C154">
        <v>33</v>
      </c>
      <c r="D154">
        <v>2208</v>
      </c>
      <c r="E154">
        <v>1122</v>
      </c>
      <c r="F154">
        <f t="shared" si="8"/>
        <v>165.6</v>
      </c>
      <c r="G154">
        <f t="shared" si="9"/>
        <v>132.47999999999999</v>
      </c>
      <c r="H154">
        <f t="shared" si="10"/>
        <v>132.47999999999999</v>
      </c>
    </row>
    <row r="155" spans="1:8">
      <c r="A155" t="s">
        <v>7</v>
      </c>
      <c r="B155">
        <v>119</v>
      </c>
      <c r="C155">
        <v>34</v>
      </c>
      <c r="D155">
        <v>2208</v>
      </c>
      <c r="E155">
        <v>1121</v>
      </c>
      <c r="F155">
        <f t="shared" si="8"/>
        <v>165.6</v>
      </c>
      <c r="G155">
        <f t="shared" si="9"/>
        <v>132.47999999999999</v>
      </c>
      <c r="H155">
        <f t="shared" si="10"/>
        <v>132.47999999999999</v>
      </c>
    </row>
    <row r="156" spans="1:8">
      <c r="A156" t="s">
        <v>7</v>
      </c>
      <c r="B156">
        <v>119</v>
      </c>
      <c r="C156">
        <v>35</v>
      </c>
      <c r="D156">
        <v>2209</v>
      </c>
      <c r="E156">
        <v>1121</v>
      </c>
      <c r="F156">
        <f t="shared" si="8"/>
        <v>165.67500000000001</v>
      </c>
      <c r="G156">
        <f t="shared" si="9"/>
        <v>132.54000000000002</v>
      </c>
      <c r="H156">
        <f t="shared" si="10"/>
        <v>132.54000000000002</v>
      </c>
    </row>
    <row r="157" spans="1:8">
      <c r="A157" t="s">
        <v>7</v>
      </c>
      <c r="B157">
        <v>119</v>
      </c>
      <c r="C157">
        <v>36</v>
      </c>
      <c r="D157">
        <v>2208</v>
      </c>
      <c r="E157">
        <v>1122</v>
      </c>
      <c r="F157">
        <f t="shared" si="8"/>
        <v>165.6</v>
      </c>
      <c r="G157">
        <f t="shared" si="9"/>
        <v>132.47999999999999</v>
      </c>
      <c r="H157">
        <f t="shared" si="10"/>
        <v>132.47999999999999</v>
      </c>
    </row>
    <row r="158" spans="1:8">
      <c r="A158" t="s">
        <v>7</v>
      </c>
      <c r="B158">
        <v>119</v>
      </c>
      <c r="C158">
        <v>37</v>
      </c>
      <c r="D158">
        <v>2206</v>
      </c>
      <c r="E158">
        <v>1122</v>
      </c>
      <c r="F158">
        <f t="shared" si="8"/>
        <v>165.45</v>
      </c>
      <c r="G158">
        <f t="shared" si="9"/>
        <v>132.35999999999999</v>
      </c>
      <c r="H158">
        <f t="shared" si="10"/>
        <v>132.35999999999999</v>
      </c>
    </row>
    <row r="159" spans="1:8">
      <c r="A159" t="s">
        <v>7</v>
      </c>
      <c r="B159">
        <v>119</v>
      </c>
      <c r="C159">
        <v>38</v>
      </c>
      <c r="D159">
        <v>2205</v>
      </c>
      <c r="E159">
        <v>1123</v>
      </c>
      <c r="F159">
        <f t="shared" si="8"/>
        <v>165.375</v>
      </c>
      <c r="G159">
        <f t="shared" si="9"/>
        <v>132.30000000000001</v>
      </c>
      <c r="H159">
        <f t="shared" si="10"/>
        <v>132.30000000000001</v>
      </c>
    </row>
    <row r="160" spans="1:8">
      <c r="A160" t="s">
        <v>7</v>
      </c>
      <c r="B160">
        <v>119</v>
      </c>
      <c r="C160">
        <v>39</v>
      </c>
      <c r="D160">
        <v>2205</v>
      </c>
      <c r="E160">
        <v>1122</v>
      </c>
      <c r="F160">
        <f t="shared" si="8"/>
        <v>165.375</v>
      </c>
      <c r="G160">
        <f t="shared" si="9"/>
        <v>132.30000000000001</v>
      </c>
      <c r="H160">
        <f t="shared" si="10"/>
        <v>132.30000000000001</v>
      </c>
    </row>
    <row r="161" spans="1:8">
      <c r="A161" t="s">
        <v>7</v>
      </c>
      <c r="B161">
        <v>119</v>
      </c>
      <c r="C161">
        <v>40</v>
      </c>
      <c r="D161">
        <v>2205</v>
      </c>
      <c r="E161">
        <v>1122</v>
      </c>
      <c r="F161">
        <f t="shared" si="8"/>
        <v>165.375</v>
      </c>
      <c r="G161">
        <f t="shared" si="9"/>
        <v>132.30000000000001</v>
      </c>
      <c r="H161">
        <f t="shared" si="10"/>
        <v>132.30000000000001</v>
      </c>
    </row>
    <row r="162" spans="1:8">
      <c r="A162" t="s">
        <v>7</v>
      </c>
      <c r="B162">
        <v>119</v>
      </c>
      <c r="C162">
        <v>41</v>
      </c>
      <c r="D162">
        <v>2204</v>
      </c>
      <c r="E162">
        <v>1122</v>
      </c>
      <c r="F162">
        <f t="shared" si="8"/>
        <v>165.3</v>
      </c>
      <c r="G162">
        <f t="shared" si="9"/>
        <v>132.24</v>
      </c>
      <c r="H162">
        <f t="shared" si="10"/>
        <v>132.24</v>
      </c>
    </row>
    <row r="163" spans="1:8">
      <c r="A163" t="s">
        <v>7</v>
      </c>
      <c r="B163">
        <v>119</v>
      </c>
      <c r="C163">
        <v>42</v>
      </c>
      <c r="D163">
        <v>2204</v>
      </c>
      <c r="E163">
        <v>1122</v>
      </c>
      <c r="F163">
        <f t="shared" si="8"/>
        <v>165.3</v>
      </c>
      <c r="G163">
        <f t="shared" si="9"/>
        <v>132.24</v>
      </c>
      <c r="H163">
        <f t="shared" si="10"/>
        <v>132.24</v>
      </c>
    </row>
    <row r="164" spans="1:8">
      <c r="A164" t="s">
        <v>7</v>
      </c>
      <c r="B164">
        <v>119</v>
      </c>
      <c r="C164">
        <v>43</v>
      </c>
      <c r="D164">
        <v>2204</v>
      </c>
      <c r="E164">
        <v>1123</v>
      </c>
      <c r="F164">
        <f t="shared" si="8"/>
        <v>165.3</v>
      </c>
      <c r="G164">
        <f t="shared" si="9"/>
        <v>132.24</v>
      </c>
      <c r="H164">
        <f t="shared" si="10"/>
        <v>132.24</v>
      </c>
    </row>
    <row r="165" spans="1:8">
      <c r="A165" t="s">
        <v>7</v>
      </c>
      <c r="B165">
        <v>119</v>
      </c>
      <c r="C165">
        <v>44</v>
      </c>
      <c r="D165">
        <v>2204</v>
      </c>
      <c r="E165">
        <v>1124</v>
      </c>
      <c r="F165">
        <f t="shared" si="8"/>
        <v>165.3</v>
      </c>
      <c r="G165">
        <f t="shared" si="9"/>
        <v>132.24</v>
      </c>
      <c r="H165">
        <f t="shared" si="10"/>
        <v>132.24</v>
      </c>
    </row>
    <row r="166" spans="1:8">
      <c r="A166" t="s">
        <v>7</v>
      </c>
      <c r="B166">
        <v>119</v>
      </c>
      <c r="C166">
        <v>45</v>
      </c>
      <c r="D166">
        <v>2204</v>
      </c>
      <c r="E166">
        <v>1124</v>
      </c>
      <c r="F166">
        <f t="shared" si="8"/>
        <v>165.3</v>
      </c>
      <c r="G166">
        <f t="shared" si="9"/>
        <v>132.24</v>
      </c>
      <c r="H166">
        <f t="shared" si="10"/>
        <v>132.24</v>
      </c>
    </row>
    <row r="167" spans="1:8">
      <c r="A167" t="s">
        <v>7</v>
      </c>
      <c r="B167">
        <v>119</v>
      </c>
      <c r="C167">
        <v>46</v>
      </c>
      <c r="D167">
        <v>2204</v>
      </c>
      <c r="E167">
        <v>1124</v>
      </c>
      <c r="F167">
        <f t="shared" si="8"/>
        <v>165.3</v>
      </c>
      <c r="G167">
        <f t="shared" si="9"/>
        <v>132.24</v>
      </c>
      <c r="H167">
        <f t="shared" si="10"/>
        <v>132.24</v>
      </c>
    </row>
    <row r="168" spans="1:8">
      <c r="A168" t="s">
        <v>7</v>
      </c>
      <c r="B168">
        <v>119</v>
      </c>
      <c r="C168">
        <v>47</v>
      </c>
      <c r="D168">
        <v>2204</v>
      </c>
      <c r="E168">
        <v>1123</v>
      </c>
      <c r="F168">
        <f t="shared" si="8"/>
        <v>165.3</v>
      </c>
      <c r="G168">
        <f t="shared" si="9"/>
        <v>132.24</v>
      </c>
      <c r="H168">
        <f t="shared" si="10"/>
        <v>132.24</v>
      </c>
    </row>
    <row r="169" spans="1:8">
      <c r="A169" t="s">
        <v>7</v>
      </c>
      <c r="B169">
        <v>119</v>
      </c>
      <c r="C169">
        <v>48</v>
      </c>
      <c r="D169">
        <v>2204</v>
      </c>
      <c r="E169">
        <v>1123</v>
      </c>
      <c r="F169">
        <f t="shared" si="8"/>
        <v>165.3</v>
      </c>
      <c r="G169">
        <f t="shared" si="9"/>
        <v>132.24</v>
      </c>
      <c r="H169">
        <f t="shared" si="10"/>
        <v>132.24</v>
      </c>
    </row>
    <row r="170" spans="1:8">
      <c r="A170" t="s">
        <v>7</v>
      </c>
      <c r="B170">
        <v>119</v>
      </c>
      <c r="C170">
        <v>49</v>
      </c>
      <c r="D170">
        <v>2203</v>
      </c>
      <c r="E170">
        <v>1122</v>
      </c>
      <c r="F170">
        <f t="shared" si="8"/>
        <v>165.22499999999999</v>
      </c>
      <c r="G170">
        <f t="shared" si="9"/>
        <v>132.18</v>
      </c>
      <c r="H170">
        <f t="shared" si="10"/>
        <v>132.18</v>
      </c>
    </row>
    <row r="171" spans="1:8">
      <c r="A171" t="s">
        <v>7</v>
      </c>
      <c r="B171">
        <v>119</v>
      </c>
      <c r="C171">
        <v>50</v>
      </c>
      <c r="D171">
        <v>2204</v>
      </c>
      <c r="E171">
        <v>1124</v>
      </c>
      <c r="F171">
        <f t="shared" si="8"/>
        <v>165.3</v>
      </c>
      <c r="G171">
        <f t="shared" si="9"/>
        <v>132.24</v>
      </c>
      <c r="H171">
        <f t="shared" si="10"/>
        <v>132.24</v>
      </c>
    </row>
    <row r="172" spans="1:8">
      <c r="A172" t="s">
        <v>7</v>
      </c>
      <c r="B172">
        <v>119</v>
      </c>
      <c r="C172">
        <v>51</v>
      </c>
      <c r="D172">
        <v>2204</v>
      </c>
      <c r="E172">
        <v>1123</v>
      </c>
      <c r="F172">
        <f t="shared" si="8"/>
        <v>165.3</v>
      </c>
      <c r="G172">
        <f t="shared" si="9"/>
        <v>132.24</v>
      </c>
      <c r="H172">
        <f t="shared" si="10"/>
        <v>132.24</v>
      </c>
    </row>
    <row r="173" spans="1:8">
      <c r="A173" t="s">
        <v>7</v>
      </c>
      <c r="B173">
        <v>119</v>
      </c>
      <c r="C173">
        <v>52</v>
      </c>
      <c r="D173">
        <v>2204</v>
      </c>
      <c r="E173">
        <v>1123</v>
      </c>
      <c r="F173">
        <f t="shared" si="8"/>
        <v>165.3</v>
      </c>
      <c r="G173">
        <f t="shared" si="9"/>
        <v>132.24</v>
      </c>
      <c r="H173">
        <f t="shared" si="10"/>
        <v>132.24</v>
      </c>
    </row>
    <row r="174" spans="1:8">
      <c r="A174" t="s">
        <v>7</v>
      </c>
      <c r="B174">
        <v>119</v>
      </c>
      <c r="C174">
        <v>53</v>
      </c>
      <c r="D174">
        <v>2204</v>
      </c>
      <c r="E174">
        <v>1122</v>
      </c>
      <c r="F174">
        <f t="shared" si="8"/>
        <v>165.3</v>
      </c>
      <c r="G174">
        <f t="shared" si="9"/>
        <v>132.24</v>
      </c>
      <c r="H174">
        <f t="shared" si="10"/>
        <v>132.24</v>
      </c>
    </row>
    <row r="175" spans="1:8">
      <c r="A175" t="s">
        <v>7</v>
      </c>
      <c r="B175">
        <v>119</v>
      </c>
      <c r="C175">
        <v>54</v>
      </c>
      <c r="D175">
        <v>2204</v>
      </c>
      <c r="E175">
        <v>1122</v>
      </c>
      <c r="F175">
        <f t="shared" si="8"/>
        <v>165.3</v>
      </c>
      <c r="G175">
        <f t="shared" si="9"/>
        <v>132.24</v>
      </c>
      <c r="H175">
        <f t="shared" si="10"/>
        <v>132.24</v>
      </c>
    </row>
    <row r="176" spans="1:8">
      <c r="A176" t="s">
        <v>7</v>
      </c>
      <c r="B176">
        <v>119</v>
      </c>
      <c r="C176">
        <v>55</v>
      </c>
      <c r="D176">
        <v>2204</v>
      </c>
      <c r="E176">
        <v>1122</v>
      </c>
      <c r="F176">
        <f t="shared" si="8"/>
        <v>165.3</v>
      </c>
      <c r="G176">
        <f t="shared" si="9"/>
        <v>132.24</v>
      </c>
      <c r="H176">
        <f t="shared" si="10"/>
        <v>132.24</v>
      </c>
    </row>
    <row r="177" spans="1:8">
      <c r="A177" t="s">
        <v>7</v>
      </c>
      <c r="B177">
        <v>119</v>
      </c>
      <c r="C177">
        <v>56</v>
      </c>
      <c r="D177">
        <v>2203</v>
      </c>
      <c r="E177">
        <v>1122</v>
      </c>
      <c r="F177">
        <f t="shared" si="8"/>
        <v>165.22499999999999</v>
      </c>
      <c r="G177">
        <f t="shared" si="9"/>
        <v>132.18</v>
      </c>
      <c r="H177">
        <f t="shared" si="10"/>
        <v>132.18</v>
      </c>
    </row>
    <row r="178" spans="1:8">
      <c r="A178" t="s">
        <v>7</v>
      </c>
      <c r="B178">
        <v>119</v>
      </c>
      <c r="C178">
        <v>57</v>
      </c>
      <c r="D178">
        <v>2204</v>
      </c>
      <c r="E178">
        <v>1122</v>
      </c>
      <c r="F178">
        <f t="shared" si="8"/>
        <v>165.3</v>
      </c>
      <c r="G178">
        <f t="shared" si="9"/>
        <v>132.24</v>
      </c>
      <c r="H178">
        <f t="shared" si="10"/>
        <v>132.24</v>
      </c>
    </row>
    <row r="179" spans="1:8">
      <c r="A179" t="s">
        <v>7</v>
      </c>
      <c r="B179">
        <v>119</v>
      </c>
      <c r="C179">
        <v>58</v>
      </c>
      <c r="D179">
        <v>2204</v>
      </c>
      <c r="E179">
        <v>1122</v>
      </c>
      <c r="F179">
        <f t="shared" si="8"/>
        <v>165.3</v>
      </c>
      <c r="G179">
        <f t="shared" si="9"/>
        <v>132.24</v>
      </c>
      <c r="H179">
        <f t="shared" si="10"/>
        <v>132.24</v>
      </c>
    </row>
    <row r="180" spans="1:8">
      <c r="A180" t="s">
        <v>7</v>
      </c>
      <c r="B180">
        <v>119</v>
      </c>
      <c r="C180">
        <v>59</v>
      </c>
      <c r="D180">
        <v>2203</v>
      </c>
      <c r="E180">
        <v>1122</v>
      </c>
      <c r="F180">
        <f t="shared" si="8"/>
        <v>165.22499999999999</v>
      </c>
      <c r="G180">
        <f t="shared" si="9"/>
        <v>132.18</v>
      </c>
      <c r="H180">
        <f t="shared" si="10"/>
        <v>132.18</v>
      </c>
    </row>
    <row r="181" spans="1:8">
      <c r="A181" t="s">
        <v>7</v>
      </c>
      <c r="B181">
        <v>119</v>
      </c>
      <c r="C181">
        <v>60</v>
      </c>
      <c r="D181">
        <v>2204</v>
      </c>
      <c r="E181">
        <v>1121</v>
      </c>
      <c r="F181">
        <f t="shared" si="8"/>
        <v>165.3</v>
      </c>
      <c r="G181">
        <f t="shared" si="9"/>
        <v>132.24</v>
      </c>
      <c r="H181">
        <f t="shared" si="10"/>
        <v>132.24</v>
      </c>
    </row>
    <row r="182" spans="1:8">
      <c r="A182" t="s">
        <v>7</v>
      </c>
      <c r="B182">
        <v>119</v>
      </c>
      <c r="C182">
        <v>61</v>
      </c>
      <c r="D182">
        <v>2204</v>
      </c>
      <c r="E182">
        <v>1121</v>
      </c>
      <c r="F182">
        <f t="shared" si="8"/>
        <v>165.3</v>
      </c>
      <c r="G182">
        <f t="shared" si="9"/>
        <v>132.24</v>
      </c>
      <c r="H182">
        <f t="shared" si="10"/>
        <v>132.24</v>
      </c>
    </row>
    <row r="183" spans="1:8">
      <c r="A183" t="s">
        <v>7</v>
      </c>
      <c r="B183">
        <v>119</v>
      </c>
      <c r="C183">
        <v>62</v>
      </c>
      <c r="D183">
        <v>2204</v>
      </c>
      <c r="E183">
        <v>1122</v>
      </c>
      <c r="F183">
        <f t="shared" si="8"/>
        <v>165.3</v>
      </c>
      <c r="G183">
        <f t="shared" si="9"/>
        <v>132.24</v>
      </c>
      <c r="H183">
        <f t="shared" si="10"/>
        <v>132.24</v>
      </c>
    </row>
    <row r="184" spans="1:8">
      <c r="A184" t="s">
        <v>7</v>
      </c>
      <c r="B184">
        <v>119</v>
      </c>
      <c r="C184">
        <v>63</v>
      </c>
      <c r="D184">
        <v>2204</v>
      </c>
      <c r="E184">
        <v>1122</v>
      </c>
      <c r="F184">
        <f t="shared" si="8"/>
        <v>165.3</v>
      </c>
      <c r="G184">
        <f t="shared" si="9"/>
        <v>132.24</v>
      </c>
      <c r="H184">
        <f t="shared" si="10"/>
        <v>132.24</v>
      </c>
    </row>
    <row r="185" spans="1:8">
      <c r="A185" t="s">
        <v>7</v>
      </c>
      <c r="B185">
        <v>119</v>
      </c>
      <c r="C185">
        <v>64</v>
      </c>
      <c r="D185">
        <v>2204</v>
      </c>
      <c r="E185">
        <v>1122</v>
      </c>
      <c r="F185">
        <f t="shared" si="8"/>
        <v>165.3</v>
      </c>
      <c r="G185">
        <f t="shared" si="9"/>
        <v>132.24</v>
      </c>
      <c r="H185">
        <f t="shared" si="10"/>
        <v>132.24</v>
      </c>
    </row>
    <row r="186" spans="1:8">
      <c r="A186" t="s">
        <v>7</v>
      </c>
      <c r="B186">
        <v>119</v>
      </c>
      <c r="C186">
        <v>65</v>
      </c>
      <c r="D186">
        <v>2204</v>
      </c>
      <c r="E186">
        <v>1122</v>
      </c>
      <c r="F186">
        <f t="shared" si="8"/>
        <v>165.3</v>
      </c>
      <c r="G186">
        <f t="shared" si="9"/>
        <v>132.24</v>
      </c>
      <c r="H186">
        <f t="shared" si="10"/>
        <v>132.24</v>
      </c>
    </row>
    <row r="187" spans="1:8">
      <c r="A187" t="s">
        <v>7</v>
      </c>
      <c r="B187">
        <v>119</v>
      </c>
      <c r="C187">
        <v>66</v>
      </c>
      <c r="D187">
        <v>2204</v>
      </c>
      <c r="E187">
        <v>1122</v>
      </c>
      <c r="F187">
        <f t="shared" si="8"/>
        <v>165.3</v>
      </c>
      <c r="G187">
        <f t="shared" si="9"/>
        <v>132.24</v>
      </c>
      <c r="H187">
        <f t="shared" si="10"/>
        <v>132.24</v>
      </c>
    </row>
    <row r="188" spans="1:8">
      <c r="A188" t="s">
        <v>7</v>
      </c>
      <c r="B188">
        <v>119</v>
      </c>
      <c r="C188">
        <v>67</v>
      </c>
      <c r="D188">
        <v>2204</v>
      </c>
      <c r="E188">
        <v>1120</v>
      </c>
      <c r="F188">
        <f t="shared" si="8"/>
        <v>165.3</v>
      </c>
      <c r="G188">
        <f t="shared" si="9"/>
        <v>132.24</v>
      </c>
      <c r="H188">
        <f t="shared" si="10"/>
        <v>132.24</v>
      </c>
    </row>
    <row r="189" spans="1:8">
      <c r="A189" t="s">
        <v>7</v>
      </c>
      <c r="B189">
        <v>119</v>
      </c>
      <c r="C189">
        <v>68</v>
      </c>
      <c r="D189">
        <v>2204</v>
      </c>
      <c r="E189">
        <v>1121</v>
      </c>
      <c r="F189">
        <f t="shared" si="8"/>
        <v>165.3</v>
      </c>
      <c r="G189">
        <f t="shared" si="9"/>
        <v>132.24</v>
      </c>
      <c r="H189">
        <f t="shared" si="10"/>
        <v>132.24</v>
      </c>
    </row>
    <row r="190" spans="1:8">
      <c r="A190" t="s">
        <v>7</v>
      </c>
      <c r="B190">
        <v>119</v>
      </c>
      <c r="C190">
        <v>69</v>
      </c>
      <c r="D190">
        <v>2205</v>
      </c>
      <c r="E190">
        <v>1122</v>
      </c>
      <c r="F190">
        <f t="shared" si="8"/>
        <v>165.375</v>
      </c>
      <c r="G190">
        <f t="shared" si="9"/>
        <v>132.30000000000001</v>
      </c>
      <c r="H190">
        <f t="shared" si="10"/>
        <v>132.30000000000001</v>
      </c>
    </row>
    <row r="191" spans="1:8">
      <c r="A191" t="s">
        <v>7</v>
      </c>
      <c r="B191">
        <v>119</v>
      </c>
      <c r="C191">
        <v>70</v>
      </c>
      <c r="D191">
        <v>2205</v>
      </c>
      <c r="E191">
        <v>1120</v>
      </c>
      <c r="F191">
        <f t="shared" si="8"/>
        <v>165.375</v>
      </c>
      <c r="G191">
        <f t="shared" si="9"/>
        <v>132.30000000000001</v>
      </c>
      <c r="H191">
        <f t="shared" si="10"/>
        <v>132.30000000000001</v>
      </c>
    </row>
    <row r="192" spans="1:8">
      <c r="A192" t="s">
        <v>7</v>
      </c>
      <c r="B192">
        <v>119</v>
      </c>
      <c r="C192">
        <v>71</v>
      </c>
      <c r="D192">
        <v>2204</v>
      </c>
      <c r="E192">
        <v>1121</v>
      </c>
      <c r="F192">
        <f t="shared" ref="F192:F239" si="11">(D192*0.75)/10</f>
        <v>165.3</v>
      </c>
      <c r="G192">
        <f t="shared" ref="G192:G239" si="12">F192*0.8</f>
        <v>132.24</v>
      </c>
      <c r="H192">
        <f t="shared" ref="H192:H239" si="13">G192</f>
        <v>132.24</v>
      </c>
    </row>
    <row r="193" spans="1:8">
      <c r="A193" t="s">
        <v>7</v>
      </c>
      <c r="B193">
        <v>119</v>
      </c>
      <c r="C193">
        <v>72</v>
      </c>
      <c r="D193">
        <v>2204</v>
      </c>
      <c r="E193">
        <v>1121</v>
      </c>
      <c r="F193">
        <f t="shared" si="11"/>
        <v>165.3</v>
      </c>
      <c r="G193">
        <f t="shared" si="12"/>
        <v>132.24</v>
      </c>
      <c r="H193">
        <f t="shared" si="13"/>
        <v>132.24</v>
      </c>
    </row>
    <row r="194" spans="1:8">
      <c r="A194" t="s">
        <v>7</v>
      </c>
      <c r="B194">
        <v>119</v>
      </c>
      <c r="C194">
        <v>73</v>
      </c>
      <c r="D194">
        <v>2204</v>
      </c>
      <c r="E194">
        <v>1121</v>
      </c>
      <c r="F194">
        <f t="shared" si="11"/>
        <v>165.3</v>
      </c>
      <c r="G194">
        <f t="shared" si="12"/>
        <v>132.24</v>
      </c>
      <c r="H194">
        <f t="shared" si="13"/>
        <v>132.24</v>
      </c>
    </row>
    <row r="195" spans="1:8">
      <c r="A195" t="s">
        <v>7</v>
      </c>
      <c r="B195">
        <v>119</v>
      </c>
      <c r="C195">
        <v>74</v>
      </c>
      <c r="D195">
        <v>2204</v>
      </c>
      <c r="E195">
        <v>1121</v>
      </c>
      <c r="F195">
        <f t="shared" si="11"/>
        <v>165.3</v>
      </c>
      <c r="G195">
        <f t="shared" si="12"/>
        <v>132.24</v>
      </c>
      <c r="H195">
        <f t="shared" si="13"/>
        <v>132.24</v>
      </c>
    </row>
    <row r="196" spans="1:8">
      <c r="A196" t="s">
        <v>7</v>
      </c>
      <c r="B196">
        <v>119</v>
      </c>
      <c r="C196">
        <v>75</v>
      </c>
      <c r="D196">
        <v>2204</v>
      </c>
      <c r="E196">
        <v>1120</v>
      </c>
      <c r="F196">
        <f t="shared" si="11"/>
        <v>165.3</v>
      </c>
      <c r="G196">
        <f t="shared" si="12"/>
        <v>132.24</v>
      </c>
      <c r="H196">
        <f t="shared" si="13"/>
        <v>132.24</v>
      </c>
    </row>
    <row r="197" spans="1:8">
      <c r="A197" t="s">
        <v>7</v>
      </c>
      <c r="B197">
        <v>119</v>
      </c>
      <c r="C197">
        <v>76</v>
      </c>
      <c r="D197">
        <v>2204</v>
      </c>
      <c r="E197">
        <v>1120</v>
      </c>
      <c r="F197">
        <f t="shared" si="11"/>
        <v>165.3</v>
      </c>
      <c r="G197">
        <f t="shared" si="12"/>
        <v>132.24</v>
      </c>
      <c r="H197">
        <f t="shared" si="13"/>
        <v>132.24</v>
      </c>
    </row>
    <row r="198" spans="1:8">
      <c r="A198" t="s">
        <v>7</v>
      </c>
      <c r="B198">
        <v>119</v>
      </c>
      <c r="C198">
        <v>77</v>
      </c>
      <c r="D198">
        <v>2204</v>
      </c>
      <c r="E198">
        <v>1119</v>
      </c>
      <c r="F198">
        <f t="shared" si="11"/>
        <v>165.3</v>
      </c>
      <c r="G198">
        <f t="shared" si="12"/>
        <v>132.24</v>
      </c>
      <c r="H198">
        <f t="shared" si="13"/>
        <v>132.24</v>
      </c>
    </row>
    <row r="199" spans="1:8">
      <c r="A199" t="s">
        <v>7</v>
      </c>
      <c r="B199">
        <v>119</v>
      </c>
      <c r="C199">
        <v>78</v>
      </c>
      <c r="D199">
        <v>2203</v>
      </c>
      <c r="E199">
        <v>1121</v>
      </c>
      <c r="F199">
        <f t="shared" si="11"/>
        <v>165.22499999999999</v>
      </c>
      <c r="G199">
        <f t="shared" si="12"/>
        <v>132.18</v>
      </c>
      <c r="H199">
        <f t="shared" si="13"/>
        <v>132.18</v>
      </c>
    </row>
    <row r="200" spans="1:8">
      <c r="A200" t="s">
        <v>7</v>
      </c>
      <c r="B200">
        <v>119</v>
      </c>
      <c r="C200">
        <v>79</v>
      </c>
      <c r="D200">
        <v>2203</v>
      </c>
      <c r="E200">
        <v>1121</v>
      </c>
      <c r="F200">
        <f t="shared" si="11"/>
        <v>165.22499999999999</v>
      </c>
      <c r="G200">
        <f t="shared" si="12"/>
        <v>132.18</v>
      </c>
      <c r="H200">
        <f t="shared" si="13"/>
        <v>132.18</v>
      </c>
    </row>
    <row r="201" spans="1:8">
      <c r="A201" t="s">
        <v>7</v>
      </c>
      <c r="B201">
        <v>119</v>
      </c>
      <c r="C201">
        <v>80</v>
      </c>
      <c r="D201">
        <v>2203</v>
      </c>
      <c r="E201">
        <v>1121</v>
      </c>
      <c r="F201">
        <f t="shared" si="11"/>
        <v>165.22499999999999</v>
      </c>
      <c r="G201">
        <f t="shared" si="12"/>
        <v>132.18</v>
      </c>
      <c r="H201">
        <f t="shared" si="13"/>
        <v>132.18</v>
      </c>
    </row>
    <row r="202" spans="1:8">
      <c r="A202" t="s">
        <v>7</v>
      </c>
      <c r="B202">
        <v>119</v>
      </c>
      <c r="C202">
        <v>81</v>
      </c>
      <c r="D202">
        <v>2204</v>
      </c>
      <c r="E202">
        <v>1121</v>
      </c>
      <c r="F202">
        <f t="shared" si="11"/>
        <v>165.3</v>
      </c>
      <c r="G202">
        <f t="shared" si="12"/>
        <v>132.24</v>
      </c>
      <c r="H202">
        <f t="shared" si="13"/>
        <v>132.24</v>
      </c>
    </row>
    <row r="203" spans="1:8">
      <c r="A203" t="s">
        <v>7</v>
      </c>
      <c r="B203">
        <v>119</v>
      </c>
      <c r="C203">
        <v>82</v>
      </c>
      <c r="D203">
        <v>2204</v>
      </c>
      <c r="E203">
        <v>1121</v>
      </c>
      <c r="F203">
        <f t="shared" si="11"/>
        <v>165.3</v>
      </c>
      <c r="G203">
        <f t="shared" si="12"/>
        <v>132.24</v>
      </c>
      <c r="H203">
        <f t="shared" si="13"/>
        <v>132.24</v>
      </c>
    </row>
    <row r="204" spans="1:8">
      <c r="A204" t="s">
        <v>7</v>
      </c>
      <c r="B204">
        <v>119</v>
      </c>
      <c r="C204">
        <v>83</v>
      </c>
      <c r="D204">
        <v>2205</v>
      </c>
      <c r="E204">
        <v>1119</v>
      </c>
      <c r="F204">
        <f t="shared" si="11"/>
        <v>165.375</v>
      </c>
      <c r="G204">
        <f t="shared" si="12"/>
        <v>132.30000000000001</v>
      </c>
      <c r="H204">
        <f t="shared" si="13"/>
        <v>132.30000000000001</v>
      </c>
    </row>
    <row r="205" spans="1:8">
      <c r="A205" t="s">
        <v>7</v>
      </c>
      <c r="B205">
        <v>119</v>
      </c>
      <c r="C205">
        <v>84</v>
      </c>
      <c r="D205">
        <v>2208</v>
      </c>
      <c r="E205">
        <v>1119</v>
      </c>
      <c r="F205">
        <f t="shared" si="11"/>
        <v>165.6</v>
      </c>
      <c r="G205">
        <f t="shared" si="12"/>
        <v>132.47999999999999</v>
      </c>
      <c r="H205">
        <f t="shared" si="13"/>
        <v>132.47999999999999</v>
      </c>
    </row>
    <row r="206" spans="1:8">
      <c r="A206" t="s">
        <v>7</v>
      </c>
      <c r="B206">
        <v>119</v>
      </c>
      <c r="C206">
        <v>85</v>
      </c>
      <c r="D206">
        <v>2208</v>
      </c>
      <c r="E206">
        <v>1121</v>
      </c>
      <c r="F206">
        <f t="shared" si="11"/>
        <v>165.6</v>
      </c>
      <c r="G206">
        <f t="shared" si="12"/>
        <v>132.47999999999999</v>
      </c>
      <c r="H206">
        <f t="shared" si="13"/>
        <v>132.47999999999999</v>
      </c>
    </row>
    <row r="207" spans="1:8">
      <c r="A207" t="s">
        <v>7</v>
      </c>
      <c r="B207">
        <v>119</v>
      </c>
      <c r="C207">
        <v>86</v>
      </c>
      <c r="D207">
        <v>2207</v>
      </c>
      <c r="E207">
        <v>1121</v>
      </c>
      <c r="F207">
        <f t="shared" si="11"/>
        <v>165.52500000000001</v>
      </c>
      <c r="G207">
        <f t="shared" si="12"/>
        <v>132.42000000000002</v>
      </c>
      <c r="H207">
        <f t="shared" si="13"/>
        <v>132.42000000000002</v>
      </c>
    </row>
    <row r="208" spans="1:8">
      <c r="A208" t="s">
        <v>7</v>
      </c>
      <c r="B208">
        <v>119</v>
      </c>
      <c r="C208">
        <v>87</v>
      </c>
      <c r="D208">
        <v>2205</v>
      </c>
      <c r="E208">
        <v>1121</v>
      </c>
      <c r="F208">
        <f t="shared" si="11"/>
        <v>165.375</v>
      </c>
      <c r="G208">
        <f t="shared" si="12"/>
        <v>132.30000000000001</v>
      </c>
      <c r="H208">
        <f t="shared" si="13"/>
        <v>132.30000000000001</v>
      </c>
    </row>
    <row r="209" spans="1:8">
      <c r="A209" t="s">
        <v>7</v>
      </c>
      <c r="B209">
        <v>119</v>
      </c>
      <c r="C209">
        <v>88</v>
      </c>
      <c r="D209">
        <v>2204</v>
      </c>
      <c r="E209">
        <v>1119</v>
      </c>
      <c r="F209">
        <f t="shared" si="11"/>
        <v>165.3</v>
      </c>
      <c r="G209">
        <f t="shared" si="12"/>
        <v>132.24</v>
      </c>
      <c r="H209">
        <f t="shared" si="13"/>
        <v>132.24</v>
      </c>
    </row>
    <row r="210" spans="1:8">
      <c r="A210" t="s">
        <v>7</v>
      </c>
      <c r="B210">
        <v>119</v>
      </c>
      <c r="C210">
        <v>89</v>
      </c>
      <c r="D210">
        <v>2204</v>
      </c>
      <c r="E210">
        <v>1119</v>
      </c>
      <c r="F210">
        <f t="shared" si="11"/>
        <v>165.3</v>
      </c>
      <c r="G210">
        <f t="shared" si="12"/>
        <v>132.24</v>
      </c>
      <c r="H210">
        <f t="shared" si="13"/>
        <v>132.24</v>
      </c>
    </row>
    <row r="211" spans="1:8">
      <c r="A211" t="s">
        <v>7</v>
      </c>
      <c r="B211">
        <v>119</v>
      </c>
      <c r="C211">
        <v>90</v>
      </c>
      <c r="D211">
        <v>2204</v>
      </c>
      <c r="E211">
        <v>1119</v>
      </c>
      <c r="F211">
        <f t="shared" si="11"/>
        <v>165.3</v>
      </c>
      <c r="G211">
        <f t="shared" si="12"/>
        <v>132.24</v>
      </c>
      <c r="H211">
        <f t="shared" si="13"/>
        <v>132.24</v>
      </c>
    </row>
    <row r="212" spans="1:8">
      <c r="A212" t="s">
        <v>7</v>
      </c>
      <c r="B212">
        <v>119</v>
      </c>
      <c r="C212">
        <v>91</v>
      </c>
      <c r="D212">
        <v>2204</v>
      </c>
      <c r="E212">
        <v>1119</v>
      </c>
      <c r="F212">
        <f t="shared" si="11"/>
        <v>165.3</v>
      </c>
      <c r="G212">
        <f t="shared" si="12"/>
        <v>132.24</v>
      </c>
      <c r="H212">
        <f t="shared" si="13"/>
        <v>132.24</v>
      </c>
    </row>
    <row r="213" spans="1:8">
      <c r="A213" t="s">
        <v>7</v>
      </c>
      <c r="B213">
        <v>119</v>
      </c>
      <c r="C213">
        <v>92</v>
      </c>
      <c r="D213">
        <v>2204</v>
      </c>
      <c r="E213">
        <v>1118</v>
      </c>
      <c r="F213">
        <f t="shared" si="11"/>
        <v>165.3</v>
      </c>
      <c r="G213">
        <f t="shared" si="12"/>
        <v>132.24</v>
      </c>
      <c r="H213">
        <f t="shared" si="13"/>
        <v>132.24</v>
      </c>
    </row>
    <row r="214" spans="1:8">
      <c r="A214" t="s">
        <v>7</v>
      </c>
      <c r="B214">
        <v>119</v>
      </c>
      <c r="C214">
        <v>93</v>
      </c>
      <c r="D214">
        <v>2203</v>
      </c>
      <c r="E214">
        <v>1118</v>
      </c>
      <c r="F214">
        <f t="shared" si="11"/>
        <v>165.22499999999999</v>
      </c>
      <c r="G214">
        <f t="shared" si="12"/>
        <v>132.18</v>
      </c>
      <c r="H214">
        <f t="shared" si="13"/>
        <v>132.18</v>
      </c>
    </row>
    <row r="215" spans="1:8">
      <c r="A215" t="s">
        <v>7</v>
      </c>
      <c r="B215">
        <v>119</v>
      </c>
      <c r="C215">
        <v>94</v>
      </c>
      <c r="D215">
        <v>2204</v>
      </c>
      <c r="E215">
        <v>1119</v>
      </c>
      <c r="F215">
        <f t="shared" si="11"/>
        <v>165.3</v>
      </c>
      <c r="G215">
        <f t="shared" si="12"/>
        <v>132.24</v>
      </c>
      <c r="H215">
        <f t="shared" si="13"/>
        <v>132.24</v>
      </c>
    </row>
    <row r="216" spans="1:8">
      <c r="A216" t="s">
        <v>7</v>
      </c>
      <c r="B216">
        <v>119</v>
      </c>
      <c r="C216">
        <v>95</v>
      </c>
      <c r="D216">
        <v>2204</v>
      </c>
      <c r="E216">
        <v>1119</v>
      </c>
      <c r="F216">
        <f t="shared" si="11"/>
        <v>165.3</v>
      </c>
      <c r="G216">
        <f t="shared" si="12"/>
        <v>132.24</v>
      </c>
      <c r="H216">
        <f t="shared" si="13"/>
        <v>132.24</v>
      </c>
    </row>
    <row r="217" spans="1:8">
      <c r="A217" t="s">
        <v>7</v>
      </c>
      <c r="B217">
        <v>119</v>
      </c>
      <c r="C217">
        <v>96</v>
      </c>
      <c r="D217">
        <v>2204</v>
      </c>
      <c r="E217">
        <v>1119</v>
      </c>
      <c r="F217">
        <f t="shared" si="11"/>
        <v>165.3</v>
      </c>
      <c r="G217">
        <f t="shared" si="12"/>
        <v>132.24</v>
      </c>
      <c r="H217">
        <f t="shared" si="13"/>
        <v>132.24</v>
      </c>
    </row>
    <row r="218" spans="1:8">
      <c r="A218" t="s">
        <v>7</v>
      </c>
      <c r="B218">
        <v>119</v>
      </c>
      <c r="C218">
        <v>97</v>
      </c>
      <c r="D218">
        <v>2204</v>
      </c>
      <c r="E218">
        <v>1117</v>
      </c>
      <c r="F218">
        <f t="shared" si="11"/>
        <v>165.3</v>
      </c>
      <c r="G218">
        <f t="shared" si="12"/>
        <v>132.24</v>
      </c>
      <c r="H218">
        <f t="shared" si="13"/>
        <v>132.24</v>
      </c>
    </row>
    <row r="219" spans="1:8">
      <c r="A219" t="s">
        <v>7</v>
      </c>
      <c r="B219">
        <v>119</v>
      </c>
      <c r="C219">
        <v>98</v>
      </c>
      <c r="D219">
        <v>2204</v>
      </c>
      <c r="E219">
        <v>1119</v>
      </c>
      <c r="F219">
        <f t="shared" si="11"/>
        <v>165.3</v>
      </c>
      <c r="G219">
        <f t="shared" si="12"/>
        <v>132.24</v>
      </c>
      <c r="H219">
        <f t="shared" si="13"/>
        <v>132.24</v>
      </c>
    </row>
    <row r="220" spans="1:8">
      <c r="A220" t="s">
        <v>7</v>
      </c>
      <c r="B220">
        <v>119</v>
      </c>
      <c r="C220">
        <v>99</v>
      </c>
      <c r="D220">
        <v>2204</v>
      </c>
      <c r="E220">
        <v>1118</v>
      </c>
      <c r="F220">
        <f t="shared" si="11"/>
        <v>165.3</v>
      </c>
      <c r="G220">
        <f t="shared" si="12"/>
        <v>132.24</v>
      </c>
      <c r="H220">
        <f t="shared" si="13"/>
        <v>132.24</v>
      </c>
    </row>
    <row r="221" spans="1:8">
      <c r="A221" t="s">
        <v>7</v>
      </c>
      <c r="B221">
        <v>119</v>
      </c>
      <c r="C221">
        <v>100</v>
      </c>
      <c r="D221">
        <v>2204</v>
      </c>
      <c r="E221">
        <v>1119</v>
      </c>
      <c r="F221">
        <f t="shared" si="11"/>
        <v>165.3</v>
      </c>
      <c r="G221">
        <f t="shared" si="12"/>
        <v>132.24</v>
      </c>
      <c r="H221">
        <f t="shared" si="13"/>
        <v>132.24</v>
      </c>
    </row>
    <row r="222" spans="1:8">
      <c r="A222" t="s">
        <v>7</v>
      </c>
      <c r="B222">
        <v>119</v>
      </c>
      <c r="C222">
        <v>101</v>
      </c>
      <c r="D222">
        <v>2204</v>
      </c>
      <c r="E222">
        <v>1119</v>
      </c>
      <c r="F222">
        <f t="shared" si="11"/>
        <v>165.3</v>
      </c>
      <c r="G222">
        <f t="shared" si="12"/>
        <v>132.24</v>
      </c>
      <c r="H222">
        <f t="shared" si="13"/>
        <v>132.24</v>
      </c>
    </row>
    <row r="223" spans="1:8">
      <c r="A223" t="s">
        <v>7</v>
      </c>
      <c r="B223">
        <v>119</v>
      </c>
      <c r="C223">
        <v>102</v>
      </c>
      <c r="D223">
        <v>2204</v>
      </c>
      <c r="E223">
        <v>1119</v>
      </c>
      <c r="F223">
        <f t="shared" si="11"/>
        <v>165.3</v>
      </c>
      <c r="G223">
        <f t="shared" si="12"/>
        <v>132.24</v>
      </c>
      <c r="H223">
        <f t="shared" si="13"/>
        <v>132.24</v>
      </c>
    </row>
    <row r="224" spans="1:8">
      <c r="A224" t="s">
        <v>7</v>
      </c>
      <c r="B224">
        <v>119</v>
      </c>
      <c r="C224">
        <v>103</v>
      </c>
      <c r="D224">
        <v>2204</v>
      </c>
      <c r="E224">
        <v>1119</v>
      </c>
      <c r="F224">
        <f t="shared" si="11"/>
        <v>165.3</v>
      </c>
      <c r="G224">
        <f t="shared" si="12"/>
        <v>132.24</v>
      </c>
      <c r="H224">
        <f t="shared" si="13"/>
        <v>132.24</v>
      </c>
    </row>
    <row r="225" spans="1:8">
      <c r="A225" t="s">
        <v>7</v>
      </c>
      <c r="B225">
        <v>119</v>
      </c>
      <c r="C225">
        <v>104</v>
      </c>
      <c r="D225">
        <v>2204</v>
      </c>
      <c r="E225">
        <v>1119</v>
      </c>
      <c r="F225">
        <f t="shared" si="11"/>
        <v>165.3</v>
      </c>
      <c r="G225">
        <f t="shared" si="12"/>
        <v>132.24</v>
      </c>
      <c r="H225">
        <f t="shared" si="13"/>
        <v>132.24</v>
      </c>
    </row>
    <row r="226" spans="1:8">
      <c r="A226" t="s">
        <v>7</v>
      </c>
      <c r="B226">
        <v>119</v>
      </c>
      <c r="C226">
        <v>105</v>
      </c>
      <c r="D226">
        <v>2204</v>
      </c>
      <c r="E226">
        <v>1119</v>
      </c>
      <c r="F226">
        <f t="shared" si="11"/>
        <v>165.3</v>
      </c>
      <c r="G226">
        <f t="shared" si="12"/>
        <v>132.24</v>
      </c>
      <c r="H226">
        <f t="shared" si="13"/>
        <v>132.24</v>
      </c>
    </row>
    <row r="227" spans="1:8">
      <c r="A227" t="s">
        <v>7</v>
      </c>
      <c r="B227">
        <v>119</v>
      </c>
      <c r="C227">
        <v>106</v>
      </c>
      <c r="D227">
        <v>2204</v>
      </c>
      <c r="E227">
        <v>1118</v>
      </c>
      <c r="F227">
        <f t="shared" si="11"/>
        <v>165.3</v>
      </c>
      <c r="G227">
        <f t="shared" si="12"/>
        <v>132.24</v>
      </c>
      <c r="H227">
        <f t="shared" si="13"/>
        <v>132.24</v>
      </c>
    </row>
    <row r="228" spans="1:8">
      <c r="A228" t="s">
        <v>7</v>
      </c>
      <c r="B228">
        <v>119</v>
      </c>
      <c r="C228">
        <v>107</v>
      </c>
      <c r="D228">
        <v>2203</v>
      </c>
      <c r="E228">
        <v>1119</v>
      </c>
      <c r="F228">
        <f t="shared" si="11"/>
        <v>165.22499999999999</v>
      </c>
      <c r="G228">
        <f t="shared" si="12"/>
        <v>132.18</v>
      </c>
      <c r="H228">
        <f t="shared" si="13"/>
        <v>132.18</v>
      </c>
    </row>
    <row r="229" spans="1:8">
      <c r="A229" t="s">
        <v>7</v>
      </c>
      <c r="B229">
        <v>119</v>
      </c>
      <c r="C229">
        <v>108</v>
      </c>
      <c r="D229">
        <v>2204</v>
      </c>
      <c r="E229">
        <v>1119</v>
      </c>
      <c r="F229">
        <f t="shared" si="11"/>
        <v>165.3</v>
      </c>
      <c r="G229">
        <f t="shared" si="12"/>
        <v>132.24</v>
      </c>
      <c r="H229">
        <f t="shared" si="13"/>
        <v>132.24</v>
      </c>
    </row>
    <row r="230" spans="1:8">
      <c r="A230" t="s">
        <v>7</v>
      </c>
      <c r="B230">
        <v>119</v>
      </c>
      <c r="C230">
        <v>109</v>
      </c>
      <c r="D230">
        <v>2204</v>
      </c>
      <c r="E230">
        <v>1119</v>
      </c>
      <c r="F230">
        <f t="shared" si="11"/>
        <v>165.3</v>
      </c>
      <c r="G230">
        <f t="shared" si="12"/>
        <v>132.24</v>
      </c>
      <c r="H230">
        <f t="shared" si="13"/>
        <v>132.24</v>
      </c>
    </row>
    <row r="231" spans="1:8">
      <c r="A231" t="s">
        <v>7</v>
      </c>
      <c r="B231">
        <v>119</v>
      </c>
      <c r="C231">
        <v>110</v>
      </c>
      <c r="D231">
        <v>2204</v>
      </c>
      <c r="E231">
        <v>1117</v>
      </c>
      <c r="F231">
        <f t="shared" si="11"/>
        <v>165.3</v>
      </c>
      <c r="G231">
        <f t="shared" si="12"/>
        <v>132.24</v>
      </c>
      <c r="H231">
        <f t="shared" si="13"/>
        <v>132.24</v>
      </c>
    </row>
    <row r="232" spans="1:8">
      <c r="A232" t="s">
        <v>7</v>
      </c>
      <c r="B232">
        <v>119</v>
      </c>
      <c r="C232">
        <v>111</v>
      </c>
      <c r="D232">
        <v>2204</v>
      </c>
      <c r="E232">
        <v>1119</v>
      </c>
      <c r="F232">
        <f t="shared" si="11"/>
        <v>165.3</v>
      </c>
      <c r="G232">
        <f t="shared" si="12"/>
        <v>132.24</v>
      </c>
      <c r="H232">
        <f t="shared" si="13"/>
        <v>132.24</v>
      </c>
    </row>
    <row r="233" spans="1:8">
      <c r="A233" t="s">
        <v>7</v>
      </c>
      <c r="B233">
        <v>119</v>
      </c>
      <c r="C233">
        <v>112</v>
      </c>
      <c r="D233">
        <v>2204</v>
      </c>
      <c r="E233">
        <v>1119</v>
      </c>
      <c r="F233">
        <f t="shared" si="11"/>
        <v>165.3</v>
      </c>
      <c r="G233">
        <f t="shared" si="12"/>
        <v>132.24</v>
      </c>
      <c r="H233">
        <f t="shared" si="13"/>
        <v>132.24</v>
      </c>
    </row>
    <row r="234" spans="1:8">
      <c r="A234" t="s">
        <v>7</v>
      </c>
      <c r="B234">
        <v>119</v>
      </c>
      <c r="C234">
        <v>113</v>
      </c>
      <c r="D234">
        <v>2204</v>
      </c>
      <c r="E234">
        <v>1120</v>
      </c>
      <c r="F234">
        <f t="shared" si="11"/>
        <v>165.3</v>
      </c>
      <c r="G234">
        <f t="shared" si="12"/>
        <v>132.24</v>
      </c>
      <c r="H234">
        <f t="shared" si="13"/>
        <v>132.24</v>
      </c>
    </row>
    <row r="235" spans="1:8">
      <c r="A235" t="s">
        <v>7</v>
      </c>
      <c r="B235">
        <v>119</v>
      </c>
      <c r="C235">
        <v>114</v>
      </c>
      <c r="D235">
        <v>2204</v>
      </c>
      <c r="E235">
        <v>1120</v>
      </c>
      <c r="F235">
        <f t="shared" si="11"/>
        <v>165.3</v>
      </c>
      <c r="G235">
        <f t="shared" si="12"/>
        <v>132.24</v>
      </c>
      <c r="H235">
        <f t="shared" si="13"/>
        <v>132.24</v>
      </c>
    </row>
    <row r="236" spans="1:8">
      <c r="A236" t="s">
        <v>7</v>
      </c>
      <c r="B236">
        <v>119</v>
      </c>
      <c r="C236">
        <v>115</v>
      </c>
      <c r="D236">
        <v>2204</v>
      </c>
      <c r="E236">
        <v>1120</v>
      </c>
      <c r="F236">
        <f t="shared" si="11"/>
        <v>165.3</v>
      </c>
      <c r="G236">
        <f t="shared" si="12"/>
        <v>132.24</v>
      </c>
      <c r="H236">
        <f t="shared" si="13"/>
        <v>132.24</v>
      </c>
    </row>
    <row r="237" spans="1:8">
      <c r="A237" t="s">
        <v>7</v>
      </c>
      <c r="B237">
        <v>119</v>
      </c>
      <c r="C237">
        <v>116</v>
      </c>
      <c r="D237">
        <v>2204</v>
      </c>
      <c r="E237">
        <v>1119</v>
      </c>
      <c r="F237">
        <f t="shared" si="11"/>
        <v>165.3</v>
      </c>
      <c r="G237">
        <f t="shared" si="12"/>
        <v>132.24</v>
      </c>
      <c r="H237">
        <f t="shared" si="13"/>
        <v>132.24</v>
      </c>
    </row>
    <row r="238" spans="1:8">
      <c r="A238" t="s">
        <v>7</v>
      </c>
      <c r="B238">
        <v>119</v>
      </c>
      <c r="C238">
        <v>117</v>
      </c>
      <c r="D238">
        <v>2201</v>
      </c>
      <c r="E238">
        <v>1120</v>
      </c>
      <c r="F238">
        <f t="shared" si="11"/>
        <v>165.07499999999999</v>
      </c>
      <c r="G238">
        <f t="shared" si="12"/>
        <v>132.06</v>
      </c>
      <c r="H238">
        <f t="shared" si="13"/>
        <v>132.06</v>
      </c>
    </row>
    <row r="239" spans="1:8">
      <c r="A239" t="s">
        <v>7</v>
      </c>
      <c r="B239">
        <v>119</v>
      </c>
      <c r="C239">
        <v>118</v>
      </c>
      <c r="D239">
        <v>2171</v>
      </c>
      <c r="E239">
        <v>1121</v>
      </c>
      <c r="F239">
        <f t="shared" si="11"/>
        <v>162.82499999999999</v>
      </c>
      <c r="G239">
        <f t="shared" si="12"/>
        <v>130.26</v>
      </c>
      <c r="H239">
        <f t="shared" si="13"/>
        <v>130.26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showRuler="0" workbookViewId="0">
      <selection activeCell="O3" sqref="O3"/>
    </sheetView>
  </sheetViews>
  <sheetFormatPr baseColWidth="10" defaultRowHeight="15" x14ac:dyDescent="0"/>
  <cols>
    <col min="10" max="10" width="17.6640625" bestFit="1" customWidth="1"/>
    <col min="11" max="11" width="15.83203125" bestFit="1" customWidth="1"/>
    <col min="12" max="12" width="11.83203125" customWidth="1"/>
    <col min="13" max="13" width="12.1640625" style="6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J1" s="1" t="s">
        <v>26</v>
      </c>
      <c r="K1" s="1" t="s">
        <v>22</v>
      </c>
    </row>
    <row r="2" spans="1:16">
      <c r="A2" t="s">
        <v>33</v>
      </c>
      <c r="B2">
        <v>23</v>
      </c>
      <c r="C2">
        <v>0</v>
      </c>
      <c r="D2">
        <v>1683</v>
      </c>
      <c r="E2">
        <v>1142</v>
      </c>
      <c r="F2">
        <f>(D2*0.6)/10</f>
        <v>100.97999999999999</v>
      </c>
      <c r="G2">
        <f>F2*0.8</f>
        <v>80.783999999999992</v>
      </c>
      <c r="H2">
        <f>G2</f>
        <v>80.783999999999992</v>
      </c>
      <c r="J2" s="1" t="s">
        <v>19</v>
      </c>
      <c r="K2" t="s">
        <v>33</v>
      </c>
      <c r="L2" t="s">
        <v>34</v>
      </c>
    </row>
    <row r="3" spans="1:16">
      <c r="A3" t="s">
        <v>33</v>
      </c>
      <c r="B3">
        <v>23</v>
      </c>
      <c r="C3">
        <v>1</v>
      </c>
      <c r="D3">
        <v>1681</v>
      </c>
      <c r="E3">
        <v>1143</v>
      </c>
      <c r="F3">
        <f t="shared" ref="F3:F66" si="0">(D3*0.75)/10</f>
        <v>126.075</v>
      </c>
      <c r="G3">
        <f t="shared" ref="G3:G66" si="1">F3*0.8</f>
        <v>100.86000000000001</v>
      </c>
      <c r="H3">
        <f t="shared" ref="H3:H66" si="2">G3</f>
        <v>100.86000000000001</v>
      </c>
      <c r="J3" s="2">
        <v>0</v>
      </c>
      <c r="K3" s="3">
        <v>96.882000000000005</v>
      </c>
      <c r="L3" s="3">
        <v>121.56</v>
      </c>
      <c r="M3" s="6">
        <f>(K3/L3)-1</f>
        <v>-0.20301085883514314</v>
      </c>
      <c r="O3">
        <f>AVERAGE(K3:K22)</f>
        <v>106.47510000000003</v>
      </c>
      <c r="P3">
        <f>O3/4</f>
        <v>26.618775000000007</v>
      </c>
    </row>
    <row r="4" spans="1:16">
      <c r="A4" t="s">
        <v>33</v>
      </c>
      <c r="B4">
        <v>23</v>
      </c>
      <c r="C4">
        <v>2</v>
      </c>
      <c r="D4">
        <v>1680</v>
      </c>
      <c r="E4">
        <v>1142</v>
      </c>
      <c r="F4">
        <f t="shared" si="0"/>
        <v>126</v>
      </c>
      <c r="G4">
        <f t="shared" si="1"/>
        <v>100.80000000000001</v>
      </c>
      <c r="H4">
        <f t="shared" si="2"/>
        <v>100.80000000000001</v>
      </c>
      <c r="J4" s="2">
        <v>1</v>
      </c>
      <c r="K4" s="3">
        <v>106.92000000000002</v>
      </c>
      <c r="L4" s="3">
        <v>121.44000000000001</v>
      </c>
      <c r="M4" s="6">
        <f t="shared" ref="M4:M25" si="3">(K4/L4)-1</f>
        <v>-0.11956521739130432</v>
      </c>
    </row>
    <row r="5" spans="1:16">
      <c r="A5" t="s">
        <v>33</v>
      </c>
      <c r="B5">
        <v>23</v>
      </c>
      <c r="C5">
        <v>3</v>
      </c>
      <c r="D5">
        <v>1683</v>
      </c>
      <c r="E5">
        <v>1143</v>
      </c>
      <c r="F5">
        <f t="shared" si="0"/>
        <v>126.22499999999999</v>
      </c>
      <c r="G5">
        <f t="shared" si="1"/>
        <v>100.98</v>
      </c>
      <c r="H5">
        <f t="shared" si="2"/>
        <v>100.98</v>
      </c>
      <c r="J5" s="2">
        <v>2</v>
      </c>
      <c r="K5" s="3">
        <v>106.86000000000001</v>
      </c>
      <c r="L5" s="3">
        <v>121.80000000000001</v>
      </c>
      <c r="M5" s="6">
        <f t="shared" si="3"/>
        <v>-0.12266009852216742</v>
      </c>
    </row>
    <row r="6" spans="1:16">
      <c r="A6" t="s">
        <v>33</v>
      </c>
      <c r="B6">
        <v>23</v>
      </c>
      <c r="C6">
        <v>4</v>
      </c>
      <c r="D6">
        <v>1680</v>
      </c>
      <c r="E6">
        <v>1142</v>
      </c>
      <c r="F6">
        <f t="shared" si="0"/>
        <v>126</v>
      </c>
      <c r="G6">
        <f t="shared" si="1"/>
        <v>100.80000000000001</v>
      </c>
      <c r="H6">
        <f t="shared" si="2"/>
        <v>100.80000000000001</v>
      </c>
      <c r="J6" s="2">
        <v>3</v>
      </c>
      <c r="K6" s="3">
        <v>107.07</v>
      </c>
      <c r="L6" s="3">
        <v>121.44000000000001</v>
      </c>
      <c r="M6" s="6">
        <f t="shared" si="3"/>
        <v>-0.11833003952569188</v>
      </c>
    </row>
    <row r="7" spans="1:16">
      <c r="A7" t="s">
        <v>33</v>
      </c>
      <c r="B7">
        <v>23</v>
      </c>
      <c r="C7">
        <v>5</v>
      </c>
      <c r="D7">
        <v>1679</v>
      </c>
      <c r="E7">
        <v>1141</v>
      </c>
      <c r="F7">
        <f t="shared" si="0"/>
        <v>125.925</v>
      </c>
      <c r="G7">
        <f t="shared" si="1"/>
        <v>100.74000000000001</v>
      </c>
      <c r="H7">
        <f t="shared" si="2"/>
        <v>100.74000000000001</v>
      </c>
      <c r="J7" s="2">
        <v>4</v>
      </c>
      <c r="K7" s="3">
        <v>106.95000000000002</v>
      </c>
      <c r="L7" s="3">
        <v>121.68</v>
      </c>
      <c r="M7" s="6">
        <f t="shared" si="3"/>
        <v>-0.12105522682445746</v>
      </c>
    </row>
    <row r="8" spans="1:16">
      <c r="A8" t="s">
        <v>33</v>
      </c>
      <c r="B8">
        <v>23</v>
      </c>
      <c r="C8">
        <v>6</v>
      </c>
      <c r="D8">
        <v>1683</v>
      </c>
      <c r="E8">
        <v>1142</v>
      </c>
      <c r="F8">
        <f t="shared" si="0"/>
        <v>126.22499999999999</v>
      </c>
      <c r="G8">
        <f t="shared" si="1"/>
        <v>100.98</v>
      </c>
      <c r="H8">
        <f t="shared" si="2"/>
        <v>100.98</v>
      </c>
      <c r="J8" s="2">
        <v>5</v>
      </c>
      <c r="K8" s="3">
        <v>106.89000000000001</v>
      </c>
      <c r="L8" s="3">
        <v>121.5</v>
      </c>
      <c r="M8" s="6">
        <f t="shared" si="3"/>
        <v>-0.12024691358024675</v>
      </c>
    </row>
    <row r="9" spans="1:16">
      <c r="A9" t="s">
        <v>33</v>
      </c>
      <c r="B9">
        <v>23</v>
      </c>
      <c r="C9">
        <v>7</v>
      </c>
      <c r="D9">
        <v>1680</v>
      </c>
      <c r="E9">
        <v>1142</v>
      </c>
      <c r="F9">
        <f t="shared" si="0"/>
        <v>126</v>
      </c>
      <c r="G9">
        <f t="shared" si="1"/>
        <v>100.80000000000001</v>
      </c>
      <c r="H9">
        <f t="shared" si="2"/>
        <v>100.80000000000001</v>
      </c>
      <c r="J9" s="2">
        <v>6</v>
      </c>
      <c r="K9" s="3">
        <v>107.16000000000001</v>
      </c>
      <c r="L9" s="3">
        <v>121.5</v>
      </c>
      <c r="M9" s="6">
        <f t="shared" si="3"/>
        <v>-0.11802469135802462</v>
      </c>
    </row>
    <row r="10" spans="1:16">
      <c r="A10" t="s">
        <v>33</v>
      </c>
      <c r="B10">
        <v>23</v>
      </c>
      <c r="C10">
        <v>8</v>
      </c>
      <c r="D10">
        <v>1679</v>
      </c>
      <c r="E10">
        <v>1142</v>
      </c>
      <c r="F10">
        <f t="shared" si="0"/>
        <v>125.925</v>
      </c>
      <c r="G10">
        <f t="shared" si="1"/>
        <v>100.74000000000001</v>
      </c>
      <c r="H10">
        <f t="shared" si="2"/>
        <v>100.74000000000001</v>
      </c>
      <c r="J10" s="2">
        <v>7</v>
      </c>
      <c r="K10" s="3">
        <v>106.86000000000001</v>
      </c>
      <c r="L10" s="3">
        <v>121.38</v>
      </c>
      <c r="M10" s="6">
        <f t="shared" si="3"/>
        <v>-0.11962432031636172</v>
      </c>
    </row>
    <row r="11" spans="1:16">
      <c r="A11" t="s">
        <v>33</v>
      </c>
      <c r="B11">
        <v>23</v>
      </c>
      <c r="C11">
        <v>9</v>
      </c>
      <c r="D11">
        <v>1684</v>
      </c>
      <c r="E11">
        <v>1142</v>
      </c>
      <c r="F11">
        <f t="shared" si="0"/>
        <v>126.3</v>
      </c>
      <c r="G11">
        <f t="shared" si="1"/>
        <v>101.04</v>
      </c>
      <c r="H11">
        <f t="shared" si="2"/>
        <v>101.04</v>
      </c>
      <c r="J11" s="2">
        <v>8</v>
      </c>
      <c r="K11" s="3">
        <v>106.92000000000002</v>
      </c>
      <c r="L11" s="3">
        <v>121.5</v>
      </c>
      <c r="M11" s="6">
        <f t="shared" si="3"/>
        <v>-0.11999999999999988</v>
      </c>
    </row>
    <row r="12" spans="1:16">
      <c r="A12" t="s">
        <v>33</v>
      </c>
      <c r="B12">
        <v>23</v>
      </c>
      <c r="C12">
        <v>10</v>
      </c>
      <c r="D12">
        <v>1681</v>
      </c>
      <c r="E12">
        <v>1142</v>
      </c>
      <c r="F12">
        <f t="shared" si="0"/>
        <v>126.075</v>
      </c>
      <c r="G12">
        <f t="shared" si="1"/>
        <v>100.86000000000001</v>
      </c>
      <c r="H12">
        <f t="shared" si="2"/>
        <v>100.86000000000001</v>
      </c>
      <c r="J12" s="2">
        <v>9</v>
      </c>
      <c r="K12" s="3">
        <v>107.04000000000002</v>
      </c>
      <c r="L12" s="3">
        <v>121.80000000000001</v>
      </c>
      <c r="M12" s="6">
        <f t="shared" si="3"/>
        <v>-0.12118226600985216</v>
      </c>
    </row>
    <row r="13" spans="1:16">
      <c r="A13" t="s">
        <v>33</v>
      </c>
      <c r="B13">
        <v>23</v>
      </c>
      <c r="C13">
        <v>11</v>
      </c>
      <c r="D13">
        <v>1680</v>
      </c>
      <c r="E13">
        <v>1142</v>
      </c>
      <c r="F13">
        <f t="shared" si="0"/>
        <v>126</v>
      </c>
      <c r="G13">
        <f t="shared" si="1"/>
        <v>100.80000000000001</v>
      </c>
      <c r="H13">
        <f t="shared" si="2"/>
        <v>100.80000000000001</v>
      </c>
      <c r="J13" s="2">
        <v>10</v>
      </c>
      <c r="K13" s="3">
        <v>106.95000000000002</v>
      </c>
      <c r="L13" s="3">
        <v>121.62</v>
      </c>
      <c r="M13" s="6">
        <f t="shared" si="3"/>
        <v>-0.12062160828811042</v>
      </c>
    </row>
    <row r="14" spans="1:16">
      <c r="A14" t="s">
        <v>33</v>
      </c>
      <c r="B14">
        <v>23</v>
      </c>
      <c r="C14">
        <v>12</v>
      </c>
      <c r="D14">
        <v>1686</v>
      </c>
      <c r="E14">
        <v>1143</v>
      </c>
      <c r="F14">
        <f t="shared" si="0"/>
        <v>126.45</v>
      </c>
      <c r="G14">
        <f t="shared" si="1"/>
        <v>101.16000000000001</v>
      </c>
      <c r="H14">
        <f t="shared" si="2"/>
        <v>101.16000000000001</v>
      </c>
      <c r="J14" s="2">
        <v>11</v>
      </c>
      <c r="K14" s="3">
        <v>106.95000000000002</v>
      </c>
      <c r="L14" s="3">
        <v>121.86</v>
      </c>
      <c r="M14" s="6">
        <f t="shared" si="3"/>
        <v>-0.12235352043328396</v>
      </c>
    </row>
    <row r="15" spans="1:16">
      <c r="A15" t="s">
        <v>33</v>
      </c>
      <c r="B15">
        <v>23</v>
      </c>
      <c r="C15">
        <v>13</v>
      </c>
      <c r="D15">
        <v>1681</v>
      </c>
      <c r="E15">
        <v>1142</v>
      </c>
      <c r="F15">
        <f t="shared" si="0"/>
        <v>126.075</v>
      </c>
      <c r="G15">
        <f t="shared" si="1"/>
        <v>100.86000000000001</v>
      </c>
      <c r="H15">
        <f t="shared" si="2"/>
        <v>100.86000000000001</v>
      </c>
      <c r="J15" s="2">
        <v>12</v>
      </c>
      <c r="K15" s="3">
        <v>107.10000000000002</v>
      </c>
      <c r="L15" s="3">
        <v>121.56</v>
      </c>
      <c r="M15" s="6">
        <f t="shared" si="3"/>
        <v>-0.11895360315893366</v>
      </c>
    </row>
    <row r="16" spans="1:16">
      <c r="A16" t="s">
        <v>33</v>
      </c>
      <c r="B16">
        <v>23</v>
      </c>
      <c r="C16">
        <v>14</v>
      </c>
      <c r="D16">
        <v>1680</v>
      </c>
      <c r="E16">
        <v>1143</v>
      </c>
      <c r="F16">
        <f t="shared" si="0"/>
        <v>126</v>
      </c>
      <c r="G16">
        <f t="shared" si="1"/>
        <v>100.80000000000001</v>
      </c>
      <c r="H16">
        <f t="shared" si="2"/>
        <v>100.80000000000001</v>
      </c>
      <c r="J16" s="2">
        <v>13</v>
      </c>
      <c r="K16" s="3">
        <v>106.92000000000002</v>
      </c>
      <c r="L16" s="3">
        <v>121.68</v>
      </c>
      <c r="M16" s="6">
        <f t="shared" si="3"/>
        <v>-0.12130177514792895</v>
      </c>
    </row>
    <row r="17" spans="1:13">
      <c r="A17" t="s">
        <v>33</v>
      </c>
      <c r="B17">
        <v>23</v>
      </c>
      <c r="C17">
        <v>15</v>
      </c>
      <c r="D17">
        <v>1679</v>
      </c>
      <c r="E17">
        <v>1140</v>
      </c>
      <c r="F17">
        <f t="shared" si="0"/>
        <v>125.925</v>
      </c>
      <c r="G17">
        <f t="shared" si="1"/>
        <v>100.74000000000001</v>
      </c>
      <c r="H17">
        <f t="shared" si="2"/>
        <v>100.74000000000001</v>
      </c>
      <c r="J17" s="2">
        <v>14</v>
      </c>
      <c r="K17" s="3">
        <v>106.98</v>
      </c>
      <c r="L17" s="3">
        <v>121.68</v>
      </c>
      <c r="M17" s="6">
        <f t="shared" si="3"/>
        <v>-0.1208086785009862</v>
      </c>
    </row>
    <row r="18" spans="1:13">
      <c r="A18" t="s">
        <v>33</v>
      </c>
      <c r="B18">
        <v>23</v>
      </c>
      <c r="C18">
        <v>16</v>
      </c>
      <c r="D18">
        <v>1681</v>
      </c>
      <c r="E18">
        <v>1143</v>
      </c>
      <c r="F18">
        <f t="shared" si="0"/>
        <v>126.075</v>
      </c>
      <c r="G18">
        <f t="shared" si="1"/>
        <v>100.86000000000001</v>
      </c>
      <c r="H18">
        <f t="shared" si="2"/>
        <v>100.86000000000001</v>
      </c>
      <c r="J18" s="2">
        <v>15</v>
      </c>
      <c r="K18" s="3">
        <v>107.07000000000001</v>
      </c>
      <c r="L18" s="3">
        <v>121.74000000000001</v>
      </c>
      <c r="M18" s="6">
        <f t="shared" si="3"/>
        <v>-0.12050271069492358</v>
      </c>
    </row>
    <row r="19" spans="1:13">
      <c r="A19" t="s">
        <v>33</v>
      </c>
      <c r="B19">
        <v>23</v>
      </c>
      <c r="C19">
        <v>17</v>
      </c>
      <c r="D19">
        <v>1680</v>
      </c>
      <c r="E19">
        <v>1142</v>
      </c>
      <c r="F19">
        <f t="shared" si="0"/>
        <v>126</v>
      </c>
      <c r="G19">
        <f t="shared" si="1"/>
        <v>100.80000000000001</v>
      </c>
      <c r="H19">
        <f t="shared" si="2"/>
        <v>100.80000000000001</v>
      </c>
      <c r="J19" s="2">
        <v>16</v>
      </c>
      <c r="K19" s="3">
        <v>107.01</v>
      </c>
      <c r="L19" s="3">
        <v>121.74000000000001</v>
      </c>
      <c r="M19" s="6">
        <f t="shared" si="3"/>
        <v>-0.12099556431739777</v>
      </c>
    </row>
    <row r="20" spans="1:13">
      <c r="A20" t="s">
        <v>33</v>
      </c>
      <c r="B20">
        <v>23</v>
      </c>
      <c r="C20">
        <v>18</v>
      </c>
      <c r="D20">
        <v>1680</v>
      </c>
      <c r="E20">
        <v>1142</v>
      </c>
      <c r="F20">
        <f t="shared" si="0"/>
        <v>126</v>
      </c>
      <c r="G20">
        <f t="shared" si="1"/>
        <v>100.80000000000001</v>
      </c>
      <c r="H20">
        <f t="shared" si="2"/>
        <v>100.80000000000001</v>
      </c>
      <c r="J20" s="2">
        <v>17</v>
      </c>
      <c r="K20" s="3">
        <v>107.01000000000002</v>
      </c>
      <c r="L20" s="3">
        <v>121.86</v>
      </c>
      <c r="M20" s="6">
        <f t="shared" si="3"/>
        <v>-0.12186115214180193</v>
      </c>
    </row>
    <row r="21" spans="1:13">
      <c r="A21" t="s">
        <v>33</v>
      </c>
      <c r="B21">
        <v>23</v>
      </c>
      <c r="C21">
        <v>19</v>
      </c>
      <c r="D21">
        <v>1682</v>
      </c>
      <c r="E21">
        <v>1143</v>
      </c>
      <c r="F21">
        <f t="shared" si="0"/>
        <v>126.15</v>
      </c>
      <c r="G21">
        <f t="shared" si="1"/>
        <v>100.92000000000002</v>
      </c>
      <c r="H21">
        <f t="shared" si="2"/>
        <v>100.92000000000002</v>
      </c>
      <c r="J21" s="2">
        <v>18</v>
      </c>
      <c r="K21" s="3">
        <v>106.95000000000002</v>
      </c>
      <c r="L21" s="3">
        <v>121.56</v>
      </c>
      <c r="M21" s="6">
        <f t="shared" si="3"/>
        <v>-0.12018756169792688</v>
      </c>
    </row>
    <row r="22" spans="1:13">
      <c r="A22" t="s">
        <v>33</v>
      </c>
      <c r="B22">
        <v>23</v>
      </c>
      <c r="C22">
        <v>20</v>
      </c>
      <c r="D22">
        <v>1680</v>
      </c>
      <c r="E22">
        <v>1143</v>
      </c>
      <c r="F22">
        <f t="shared" si="0"/>
        <v>126</v>
      </c>
      <c r="G22">
        <f t="shared" si="1"/>
        <v>100.80000000000001</v>
      </c>
      <c r="H22">
        <f t="shared" si="2"/>
        <v>100.80000000000001</v>
      </c>
      <c r="J22" s="2">
        <v>19</v>
      </c>
      <c r="K22" s="3">
        <v>107.01000000000002</v>
      </c>
      <c r="L22" s="3">
        <v>121.38</v>
      </c>
      <c r="M22" s="6">
        <f t="shared" si="3"/>
        <v>-0.11838853188334142</v>
      </c>
    </row>
    <row r="23" spans="1:13">
      <c r="A23" t="s">
        <v>33</v>
      </c>
      <c r="B23">
        <v>23</v>
      </c>
      <c r="C23">
        <v>21</v>
      </c>
      <c r="D23">
        <v>1680</v>
      </c>
      <c r="E23">
        <v>1143</v>
      </c>
      <c r="F23">
        <f t="shared" si="0"/>
        <v>126</v>
      </c>
      <c r="G23">
        <f t="shared" si="1"/>
        <v>100.80000000000001</v>
      </c>
      <c r="H23">
        <f t="shared" si="2"/>
        <v>100.80000000000001</v>
      </c>
      <c r="J23" s="2">
        <v>20</v>
      </c>
      <c r="K23" s="3">
        <v>107.13</v>
      </c>
      <c r="L23" s="3">
        <v>121.68</v>
      </c>
      <c r="M23" s="6">
        <f t="shared" si="3"/>
        <v>-0.11957593688362933</v>
      </c>
    </row>
    <row r="24" spans="1:13">
      <c r="A24" t="s">
        <v>33</v>
      </c>
      <c r="B24">
        <v>23</v>
      </c>
      <c r="C24">
        <v>22</v>
      </c>
      <c r="D24">
        <v>1681</v>
      </c>
      <c r="E24">
        <v>1142</v>
      </c>
      <c r="F24">
        <f t="shared" si="0"/>
        <v>126.075</v>
      </c>
      <c r="G24">
        <f t="shared" si="1"/>
        <v>100.86000000000001</v>
      </c>
      <c r="H24">
        <f t="shared" si="2"/>
        <v>100.86000000000001</v>
      </c>
      <c r="J24" s="2">
        <v>21</v>
      </c>
      <c r="K24" s="3">
        <v>107.10000000000001</v>
      </c>
      <c r="L24" s="3">
        <v>121.80000000000001</v>
      </c>
      <c r="M24" s="6">
        <f t="shared" si="3"/>
        <v>-0.12068965517241381</v>
      </c>
    </row>
    <row r="25" spans="1:13">
      <c r="A25" t="s">
        <v>33</v>
      </c>
      <c r="B25">
        <v>23</v>
      </c>
      <c r="C25">
        <v>0</v>
      </c>
      <c r="D25">
        <v>1883</v>
      </c>
      <c r="E25">
        <v>1143</v>
      </c>
      <c r="F25">
        <f t="shared" si="0"/>
        <v>141.22499999999999</v>
      </c>
      <c r="G25">
        <f t="shared" si="1"/>
        <v>112.98</v>
      </c>
      <c r="H25">
        <f t="shared" si="2"/>
        <v>112.98</v>
      </c>
      <c r="J25" s="2">
        <v>22</v>
      </c>
      <c r="K25" s="3">
        <v>107.22</v>
      </c>
      <c r="L25" s="3">
        <v>121.68</v>
      </c>
      <c r="M25" s="6">
        <f t="shared" si="3"/>
        <v>-0.1188362919132151</v>
      </c>
    </row>
    <row r="26" spans="1:13">
      <c r="A26" t="s">
        <v>33</v>
      </c>
      <c r="B26">
        <v>23</v>
      </c>
      <c r="C26">
        <v>1</v>
      </c>
      <c r="D26">
        <v>1883</v>
      </c>
      <c r="E26">
        <v>1142</v>
      </c>
      <c r="F26">
        <f t="shared" si="0"/>
        <v>141.22499999999999</v>
      </c>
      <c r="G26">
        <f t="shared" si="1"/>
        <v>112.98</v>
      </c>
      <c r="H26">
        <f t="shared" si="2"/>
        <v>112.98</v>
      </c>
    </row>
    <row r="27" spans="1:13">
      <c r="A27" t="s">
        <v>33</v>
      </c>
      <c r="B27">
        <v>23</v>
      </c>
      <c r="C27">
        <v>2</v>
      </c>
      <c r="D27">
        <v>1882</v>
      </c>
      <c r="E27">
        <v>1143</v>
      </c>
      <c r="F27">
        <f t="shared" si="0"/>
        <v>141.15</v>
      </c>
      <c r="G27">
        <f t="shared" si="1"/>
        <v>112.92000000000002</v>
      </c>
      <c r="H27">
        <f t="shared" si="2"/>
        <v>112.92000000000002</v>
      </c>
    </row>
    <row r="28" spans="1:13">
      <c r="A28" t="s">
        <v>33</v>
      </c>
      <c r="B28">
        <v>23</v>
      </c>
      <c r="C28">
        <v>3</v>
      </c>
      <c r="D28">
        <v>1886</v>
      </c>
      <c r="E28">
        <v>1143</v>
      </c>
      <c r="F28">
        <f t="shared" si="0"/>
        <v>141.44999999999999</v>
      </c>
      <c r="G28">
        <f t="shared" si="1"/>
        <v>113.16</v>
      </c>
      <c r="H28">
        <f t="shared" si="2"/>
        <v>113.16</v>
      </c>
    </row>
    <row r="29" spans="1:13">
      <c r="A29" t="s">
        <v>33</v>
      </c>
      <c r="B29">
        <v>23</v>
      </c>
      <c r="C29">
        <v>4</v>
      </c>
      <c r="D29">
        <v>1885</v>
      </c>
      <c r="E29">
        <v>1143</v>
      </c>
      <c r="F29">
        <f t="shared" si="0"/>
        <v>141.375</v>
      </c>
      <c r="G29">
        <f t="shared" si="1"/>
        <v>113.10000000000001</v>
      </c>
      <c r="H29">
        <f t="shared" si="2"/>
        <v>113.10000000000001</v>
      </c>
    </row>
    <row r="30" spans="1:13">
      <c r="A30" t="s">
        <v>33</v>
      </c>
      <c r="B30">
        <v>23</v>
      </c>
      <c r="C30">
        <v>5</v>
      </c>
      <c r="D30">
        <v>1884</v>
      </c>
      <c r="E30">
        <v>1142</v>
      </c>
      <c r="F30">
        <f t="shared" si="0"/>
        <v>141.30000000000001</v>
      </c>
      <c r="G30">
        <f t="shared" si="1"/>
        <v>113.04000000000002</v>
      </c>
      <c r="H30">
        <f t="shared" si="2"/>
        <v>113.04000000000002</v>
      </c>
    </row>
    <row r="31" spans="1:13">
      <c r="A31" t="s">
        <v>33</v>
      </c>
      <c r="B31">
        <v>23</v>
      </c>
      <c r="C31">
        <v>6</v>
      </c>
      <c r="D31">
        <v>1889</v>
      </c>
      <c r="E31">
        <v>1143</v>
      </c>
      <c r="F31">
        <f t="shared" si="0"/>
        <v>141.67500000000001</v>
      </c>
      <c r="G31">
        <f t="shared" si="1"/>
        <v>113.34000000000002</v>
      </c>
      <c r="H31">
        <f t="shared" si="2"/>
        <v>113.34000000000002</v>
      </c>
    </row>
    <row r="32" spans="1:13">
      <c r="A32" t="s">
        <v>33</v>
      </c>
      <c r="B32">
        <v>23</v>
      </c>
      <c r="C32">
        <v>7</v>
      </c>
      <c r="D32">
        <v>1882</v>
      </c>
      <c r="E32">
        <v>1143</v>
      </c>
      <c r="F32">
        <f t="shared" si="0"/>
        <v>141.15</v>
      </c>
      <c r="G32">
        <f t="shared" si="1"/>
        <v>112.92000000000002</v>
      </c>
      <c r="H32">
        <f t="shared" si="2"/>
        <v>112.92000000000002</v>
      </c>
    </row>
    <row r="33" spans="1:8">
      <c r="A33" t="s">
        <v>33</v>
      </c>
      <c r="B33">
        <v>23</v>
      </c>
      <c r="C33">
        <v>8</v>
      </c>
      <c r="D33">
        <v>1885</v>
      </c>
      <c r="E33">
        <v>1142</v>
      </c>
      <c r="F33">
        <f t="shared" si="0"/>
        <v>141.375</v>
      </c>
      <c r="G33">
        <f t="shared" si="1"/>
        <v>113.10000000000001</v>
      </c>
      <c r="H33">
        <f t="shared" si="2"/>
        <v>113.10000000000001</v>
      </c>
    </row>
    <row r="34" spans="1:8">
      <c r="A34" t="s">
        <v>33</v>
      </c>
      <c r="B34">
        <v>23</v>
      </c>
      <c r="C34">
        <v>9</v>
      </c>
      <c r="D34">
        <v>1884</v>
      </c>
      <c r="E34">
        <v>1142</v>
      </c>
      <c r="F34">
        <f t="shared" si="0"/>
        <v>141.30000000000001</v>
      </c>
      <c r="G34">
        <f t="shared" si="1"/>
        <v>113.04000000000002</v>
      </c>
      <c r="H34">
        <f t="shared" si="2"/>
        <v>113.04000000000002</v>
      </c>
    </row>
    <row r="35" spans="1:8">
      <c r="A35" t="s">
        <v>33</v>
      </c>
      <c r="B35">
        <v>23</v>
      </c>
      <c r="C35">
        <v>10</v>
      </c>
      <c r="D35">
        <v>1884</v>
      </c>
      <c r="E35">
        <v>1143</v>
      </c>
      <c r="F35">
        <f t="shared" si="0"/>
        <v>141.30000000000001</v>
      </c>
      <c r="G35">
        <f t="shared" si="1"/>
        <v>113.04000000000002</v>
      </c>
      <c r="H35">
        <f t="shared" si="2"/>
        <v>113.04000000000002</v>
      </c>
    </row>
    <row r="36" spans="1:8">
      <c r="A36" t="s">
        <v>33</v>
      </c>
      <c r="B36">
        <v>23</v>
      </c>
      <c r="C36">
        <v>11</v>
      </c>
      <c r="D36">
        <v>1885</v>
      </c>
      <c r="E36">
        <v>1143</v>
      </c>
      <c r="F36">
        <f t="shared" si="0"/>
        <v>141.375</v>
      </c>
      <c r="G36">
        <f t="shared" si="1"/>
        <v>113.10000000000001</v>
      </c>
      <c r="H36">
        <f t="shared" si="2"/>
        <v>113.10000000000001</v>
      </c>
    </row>
    <row r="37" spans="1:8">
      <c r="A37" t="s">
        <v>33</v>
      </c>
      <c r="B37">
        <v>23</v>
      </c>
      <c r="C37">
        <v>12</v>
      </c>
      <c r="D37">
        <v>1884</v>
      </c>
      <c r="E37">
        <v>1142</v>
      </c>
      <c r="F37">
        <f t="shared" si="0"/>
        <v>141.30000000000001</v>
      </c>
      <c r="G37">
        <f t="shared" si="1"/>
        <v>113.04000000000002</v>
      </c>
      <c r="H37">
        <f t="shared" si="2"/>
        <v>113.04000000000002</v>
      </c>
    </row>
    <row r="38" spans="1:8">
      <c r="A38" t="s">
        <v>33</v>
      </c>
      <c r="B38">
        <v>23</v>
      </c>
      <c r="C38">
        <v>13</v>
      </c>
      <c r="D38">
        <v>1883</v>
      </c>
      <c r="E38">
        <v>1141</v>
      </c>
      <c r="F38">
        <f t="shared" si="0"/>
        <v>141.22499999999999</v>
      </c>
      <c r="G38">
        <f t="shared" si="1"/>
        <v>112.98</v>
      </c>
      <c r="H38">
        <f t="shared" si="2"/>
        <v>112.98</v>
      </c>
    </row>
    <row r="39" spans="1:8">
      <c r="A39" t="s">
        <v>33</v>
      </c>
      <c r="B39">
        <v>23</v>
      </c>
      <c r="C39">
        <v>14</v>
      </c>
      <c r="D39">
        <v>1886</v>
      </c>
      <c r="E39">
        <v>1142</v>
      </c>
      <c r="F39">
        <f t="shared" si="0"/>
        <v>141.44999999999999</v>
      </c>
      <c r="G39">
        <f t="shared" si="1"/>
        <v>113.16</v>
      </c>
      <c r="H39">
        <f t="shared" si="2"/>
        <v>113.16</v>
      </c>
    </row>
    <row r="40" spans="1:8">
      <c r="A40" t="s">
        <v>33</v>
      </c>
      <c r="B40">
        <v>23</v>
      </c>
      <c r="C40">
        <v>15</v>
      </c>
      <c r="D40">
        <v>1890</v>
      </c>
      <c r="E40">
        <v>1142</v>
      </c>
      <c r="F40">
        <f t="shared" si="0"/>
        <v>141.75</v>
      </c>
      <c r="G40">
        <f t="shared" si="1"/>
        <v>113.4</v>
      </c>
      <c r="H40">
        <f t="shared" si="2"/>
        <v>113.4</v>
      </c>
    </row>
    <row r="41" spans="1:8">
      <c r="A41" t="s">
        <v>33</v>
      </c>
      <c r="B41">
        <v>23</v>
      </c>
      <c r="C41">
        <v>16</v>
      </c>
      <c r="D41">
        <v>1886</v>
      </c>
      <c r="E41">
        <v>1143</v>
      </c>
      <c r="F41">
        <f t="shared" si="0"/>
        <v>141.44999999999999</v>
      </c>
      <c r="G41">
        <f t="shared" si="1"/>
        <v>113.16</v>
      </c>
      <c r="H41">
        <f t="shared" si="2"/>
        <v>113.16</v>
      </c>
    </row>
    <row r="42" spans="1:8">
      <c r="A42" t="s">
        <v>33</v>
      </c>
      <c r="B42">
        <v>23</v>
      </c>
      <c r="C42">
        <v>17</v>
      </c>
      <c r="D42">
        <v>1887</v>
      </c>
      <c r="E42">
        <v>1143</v>
      </c>
      <c r="F42">
        <f t="shared" si="0"/>
        <v>141.52500000000001</v>
      </c>
      <c r="G42">
        <f t="shared" si="1"/>
        <v>113.22000000000001</v>
      </c>
      <c r="H42">
        <f t="shared" si="2"/>
        <v>113.22000000000001</v>
      </c>
    </row>
    <row r="43" spans="1:8">
      <c r="A43" t="s">
        <v>33</v>
      </c>
      <c r="B43">
        <v>23</v>
      </c>
      <c r="C43">
        <v>18</v>
      </c>
      <c r="D43">
        <v>1885</v>
      </c>
      <c r="E43">
        <v>1143</v>
      </c>
      <c r="F43">
        <f t="shared" si="0"/>
        <v>141.375</v>
      </c>
      <c r="G43">
        <f t="shared" si="1"/>
        <v>113.10000000000001</v>
      </c>
      <c r="H43">
        <f t="shared" si="2"/>
        <v>113.10000000000001</v>
      </c>
    </row>
    <row r="44" spans="1:8">
      <c r="A44" t="s">
        <v>33</v>
      </c>
      <c r="B44">
        <v>23</v>
      </c>
      <c r="C44">
        <v>19</v>
      </c>
      <c r="D44">
        <v>1885</v>
      </c>
      <c r="E44">
        <v>1143</v>
      </c>
      <c r="F44">
        <f t="shared" si="0"/>
        <v>141.375</v>
      </c>
      <c r="G44">
        <f t="shared" si="1"/>
        <v>113.10000000000001</v>
      </c>
      <c r="H44">
        <f t="shared" si="2"/>
        <v>113.10000000000001</v>
      </c>
    </row>
    <row r="45" spans="1:8">
      <c r="A45" t="s">
        <v>33</v>
      </c>
      <c r="B45">
        <v>23</v>
      </c>
      <c r="C45">
        <v>20</v>
      </c>
      <c r="D45">
        <v>1891</v>
      </c>
      <c r="E45">
        <v>1143</v>
      </c>
      <c r="F45">
        <f t="shared" si="0"/>
        <v>141.82499999999999</v>
      </c>
      <c r="G45">
        <f t="shared" si="1"/>
        <v>113.46</v>
      </c>
      <c r="H45">
        <f t="shared" si="2"/>
        <v>113.46</v>
      </c>
    </row>
    <row r="46" spans="1:8">
      <c r="A46" t="s">
        <v>33</v>
      </c>
      <c r="B46">
        <v>23</v>
      </c>
      <c r="C46">
        <v>21</v>
      </c>
      <c r="D46">
        <v>1890</v>
      </c>
      <c r="E46">
        <v>1143</v>
      </c>
      <c r="F46">
        <f t="shared" si="0"/>
        <v>141.75</v>
      </c>
      <c r="G46">
        <f t="shared" si="1"/>
        <v>113.4</v>
      </c>
      <c r="H46">
        <f t="shared" si="2"/>
        <v>113.4</v>
      </c>
    </row>
    <row r="47" spans="1:8">
      <c r="A47" t="s">
        <v>33</v>
      </c>
      <c r="B47">
        <v>23</v>
      </c>
      <c r="C47">
        <v>22</v>
      </c>
      <c r="D47">
        <v>1893</v>
      </c>
      <c r="E47">
        <v>1143</v>
      </c>
      <c r="F47">
        <f t="shared" si="0"/>
        <v>141.97499999999999</v>
      </c>
      <c r="G47">
        <f t="shared" si="1"/>
        <v>113.58</v>
      </c>
      <c r="H47">
        <f t="shared" si="2"/>
        <v>113.58</v>
      </c>
    </row>
    <row r="48" spans="1:8">
      <c r="A48" t="s">
        <v>34</v>
      </c>
      <c r="B48">
        <v>23</v>
      </c>
      <c r="C48">
        <v>0</v>
      </c>
      <c r="D48">
        <v>2026</v>
      </c>
      <c r="E48">
        <v>1142</v>
      </c>
      <c r="F48">
        <f t="shared" si="0"/>
        <v>151.94999999999999</v>
      </c>
      <c r="G48">
        <f t="shared" si="1"/>
        <v>121.56</v>
      </c>
      <c r="H48">
        <f t="shared" si="2"/>
        <v>121.56</v>
      </c>
    </row>
    <row r="49" spans="1:8">
      <c r="A49" t="s">
        <v>34</v>
      </c>
      <c r="B49">
        <v>23</v>
      </c>
      <c r="C49">
        <v>1</v>
      </c>
      <c r="D49">
        <v>2024</v>
      </c>
      <c r="E49">
        <v>1143</v>
      </c>
      <c r="F49">
        <f t="shared" si="0"/>
        <v>151.80000000000001</v>
      </c>
      <c r="G49">
        <f t="shared" si="1"/>
        <v>121.44000000000001</v>
      </c>
      <c r="H49">
        <f t="shared" si="2"/>
        <v>121.44000000000001</v>
      </c>
    </row>
    <row r="50" spans="1:8">
      <c r="A50" t="s">
        <v>34</v>
      </c>
      <c r="B50">
        <v>23</v>
      </c>
      <c r="C50">
        <v>2</v>
      </c>
      <c r="D50">
        <v>2030</v>
      </c>
      <c r="E50">
        <v>1142</v>
      </c>
      <c r="F50">
        <f t="shared" si="0"/>
        <v>152.25</v>
      </c>
      <c r="G50">
        <f t="shared" si="1"/>
        <v>121.80000000000001</v>
      </c>
      <c r="H50">
        <f t="shared" si="2"/>
        <v>121.80000000000001</v>
      </c>
    </row>
    <row r="51" spans="1:8">
      <c r="A51" t="s">
        <v>34</v>
      </c>
      <c r="B51">
        <v>23</v>
      </c>
      <c r="C51">
        <v>3</v>
      </c>
      <c r="D51">
        <v>2024</v>
      </c>
      <c r="E51">
        <v>1142</v>
      </c>
      <c r="F51">
        <f t="shared" si="0"/>
        <v>151.80000000000001</v>
      </c>
      <c r="G51">
        <f t="shared" si="1"/>
        <v>121.44000000000001</v>
      </c>
      <c r="H51">
        <f t="shared" si="2"/>
        <v>121.44000000000001</v>
      </c>
    </row>
    <row r="52" spans="1:8">
      <c r="A52" t="s">
        <v>34</v>
      </c>
      <c r="B52">
        <v>23</v>
      </c>
      <c r="C52">
        <v>4</v>
      </c>
      <c r="D52">
        <v>2028</v>
      </c>
      <c r="E52">
        <v>1142</v>
      </c>
      <c r="F52">
        <f t="shared" si="0"/>
        <v>152.1</v>
      </c>
      <c r="G52">
        <f t="shared" si="1"/>
        <v>121.68</v>
      </c>
      <c r="H52">
        <f t="shared" si="2"/>
        <v>121.68</v>
      </c>
    </row>
    <row r="53" spans="1:8">
      <c r="A53" t="s">
        <v>34</v>
      </c>
      <c r="B53">
        <v>23</v>
      </c>
      <c r="C53">
        <v>5</v>
      </c>
      <c r="D53">
        <v>2025</v>
      </c>
      <c r="E53">
        <v>1142</v>
      </c>
      <c r="F53">
        <f t="shared" si="0"/>
        <v>151.875</v>
      </c>
      <c r="G53">
        <f t="shared" si="1"/>
        <v>121.5</v>
      </c>
      <c r="H53">
        <f t="shared" si="2"/>
        <v>121.5</v>
      </c>
    </row>
    <row r="54" spans="1:8">
      <c r="A54" t="s">
        <v>34</v>
      </c>
      <c r="B54">
        <v>23</v>
      </c>
      <c r="C54">
        <v>6</v>
      </c>
      <c r="D54">
        <v>2025</v>
      </c>
      <c r="E54">
        <v>1142</v>
      </c>
      <c r="F54">
        <f t="shared" si="0"/>
        <v>151.875</v>
      </c>
      <c r="G54">
        <f t="shared" si="1"/>
        <v>121.5</v>
      </c>
      <c r="H54">
        <f t="shared" si="2"/>
        <v>121.5</v>
      </c>
    </row>
    <row r="55" spans="1:8">
      <c r="A55" t="s">
        <v>34</v>
      </c>
      <c r="B55">
        <v>23</v>
      </c>
      <c r="C55">
        <v>7</v>
      </c>
      <c r="D55">
        <v>2023</v>
      </c>
      <c r="E55">
        <v>1143</v>
      </c>
      <c r="F55">
        <f t="shared" si="0"/>
        <v>151.72499999999999</v>
      </c>
      <c r="G55">
        <f t="shared" si="1"/>
        <v>121.38</v>
      </c>
      <c r="H55">
        <f t="shared" si="2"/>
        <v>121.38</v>
      </c>
    </row>
    <row r="56" spans="1:8">
      <c r="A56" t="s">
        <v>34</v>
      </c>
      <c r="B56">
        <v>23</v>
      </c>
      <c r="C56">
        <v>8</v>
      </c>
      <c r="D56">
        <v>2025</v>
      </c>
      <c r="E56">
        <v>1142</v>
      </c>
      <c r="F56">
        <f t="shared" si="0"/>
        <v>151.875</v>
      </c>
      <c r="G56">
        <f t="shared" si="1"/>
        <v>121.5</v>
      </c>
      <c r="H56">
        <f t="shared" si="2"/>
        <v>121.5</v>
      </c>
    </row>
    <row r="57" spans="1:8">
      <c r="A57" t="s">
        <v>34</v>
      </c>
      <c r="B57">
        <v>23</v>
      </c>
      <c r="C57">
        <v>9</v>
      </c>
      <c r="D57">
        <v>2030</v>
      </c>
      <c r="E57">
        <v>1141</v>
      </c>
      <c r="F57">
        <f t="shared" si="0"/>
        <v>152.25</v>
      </c>
      <c r="G57">
        <f t="shared" si="1"/>
        <v>121.80000000000001</v>
      </c>
      <c r="H57">
        <f t="shared" si="2"/>
        <v>121.80000000000001</v>
      </c>
    </row>
    <row r="58" spans="1:8">
      <c r="A58" t="s">
        <v>34</v>
      </c>
      <c r="B58">
        <v>23</v>
      </c>
      <c r="C58">
        <v>10</v>
      </c>
      <c r="D58">
        <v>2027</v>
      </c>
      <c r="E58">
        <v>1143</v>
      </c>
      <c r="F58">
        <f t="shared" si="0"/>
        <v>152.02500000000001</v>
      </c>
      <c r="G58">
        <f t="shared" si="1"/>
        <v>121.62</v>
      </c>
      <c r="H58">
        <f t="shared" si="2"/>
        <v>121.62</v>
      </c>
    </row>
    <row r="59" spans="1:8">
      <c r="A59" t="s">
        <v>34</v>
      </c>
      <c r="B59">
        <v>23</v>
      </c>
      <c r="C59">
        <v>11</v>
      </c>
      <c r="D59">
        <v>2031</v>
      </c>
      <c r="E59">
        <v>1142</v>
      </c>
      <c r="F59">
        <f t="shared" si="0"/>
        <v>152.32499999999999</v>
      </c>
      <c r="G59">
        <f t="shared" si="1"/>
        <v>121.86</v>
      </c>
      <c r="H59">
        <f t="shared" si="2"/>
        <v>121.86</v>
      </c>
    </row>
    <row r="60" spans="1:8">
      <c r="A60" t="s">
        <v>34</v>
      </c>
      <c r="B60">
        <v>23</v>
      </c>
      <c r="C60">
        <v>12</v>
      </c>
      <c r="D60">
        <v>2026</v>
      </c>
      <c r="E60">
        <v>1141</v>
      </c>
      <c r="F60">
        <f t="shared" si="0"/>
        <v>151.94999999999999</v>
      </c>
      <c r="G60">
        <f t="shared" si="1"/>
        <v>121.56</v>
      </c>
      <c r="H60">
        <f t="shared" si="2"/>
        <v>121.56</v>
      </c>
    </row>
    <row r="61" spans="1:8">
      <c r="A61" t="s">
        <v>34</v>
      </c>
      <c r="B61">
        <v>23</v>
      </c>
      <c r="C61">
        <v>13</v>
      </c>
      <c r="D61">
        <v>2028</v>
      </c>
      <c r="E61">
        <v>1142</v>
      </c>
      <c r="F61">
        <f t="shared" si="0"/>
        <v>152.1</v>
      </c>
      <c r="G61">
        <f t="shared" si="1"/>
        <v>121.68</v>
      </c>
      <c r="H61">
        <f t="shared" si="2"/>
        <v>121.68</v>
      </c>
    </row>
    <row r="62" spans="1:8">
      <c r="A62" t="s">
        <v>34</v>
      </c>
      <c r="B62">
        <v>23</v>
      </c>
      <c r="C62">
        <v>14</v>
      </c>
      <c r="D62">
        <v>2028</v>
      </c>
      <c r="E62">
        <v>1142</v>
      </c>
      <c r="F62">
        <f t="shared" si="0"/>
        <v>152.1</v>
      </c>
      <c r="G62">
        <f t="shared" si="1"/>
        <v>121.68</v>
      </c>
      <c r="H62">
        <f t="shared" si="2"/>
        <v>121.68</v>
      </c>
    </row>
    <row r="63" spans="1:8">
      <c r="A63" t="s">
        <v>34</v>
      </c>
      <c r="B63">
        <v>23</v>
      </c>
      <c r="C63">
        <v>15</v>
      </c>
      <c r="D63">
        <v>2029</v>
      </c>
      <c r="E63">
        <v>1141</v>
      </c>
      <c r="F63">
        <f t="shared" si="0"/>
        <v>152.17500000000001</v>
      </c>
      <c r="G63">
        <f t="shared" si="1"/>
        <v>121.74000000000001</v>
      </c>
      <c r="H63">
        <f t="shared" si="2"/>
        <v>121.74000000000001</v>
      </c>
    </row>
    <row r="64" spans="1:8">
      <c r="A64" t="s">
        <v>34</v>
      </c>
      <c r="B64">
        <v>23</v>
      </c>
      <c r="C64">
        <v>16</v>
      </c>
      <c r="D64">
        <v>2029</v>
      </c>
      <c r="E64">
        <v>1143</v>
      </c>
      <c r="F64">
        <f t="shared" si="0"/>
        <v>152.17500000000001</v>
      </c>
      <c r="G64">
        <f t="shared" si="1"/>
        <v>121.74000000000001</v>
      </c>
      <c r="H64">
        <f t="shared" si="2"/>
        <v>121.74000000000001</v>
      </c>
    </row>
    <row r="65" spans="1:8">
      <c r="A65" t="s">
        <v>34</v>
      </c>
      <c r="B65">
        <v>23</v>
      </c>
      <c r="C65">
        <v>17</v>
      </c>
      <c r="D65">
        <v>2031</v>
      </c>
      <c r="E65">
        <v>1142</v>
      </c>
      <c r="F65">
        <f t="shared" si="0"/>
        <v>152.32499999999999</v>
      </c>
      <c r="G65">
        <f t="shared" si="1"/>
        <v>121.86</v>
      </c>
      <c r="H65">
        <f t="shared" si="2"/>
        <v>121.86</v>
      </c>
    </row>
    <row r="66" spans="1:8">
      <c r="A66" t="s">
        <v>34</v>
      </c>
      <c r="B66">
        <v>23</v>
      </c>
      <c r="C66">
        <v>18</v>
      </c>
      <c r="D66">
        <v>2026</v>
      </c>
      <c r="E66">
        <v>1141</v>
      </c>
      <c r="F66">
        <f t="shared" si="0"/>
        <v>151.94999999999999</v>
      </c>
      <c r="G66">
        <f t="shared" si="1"/>
        <v>121.56</v>
      </c>
      <c r="H66">
        <f t="shared" si="2"/>
        <v>121.56</v>
      </c>
    </row>
    <row r="67" spans="1:8">
      <c r="A67" t="s">
        <v>34</v>
      </c>
      <c r="B67">
        <v>23</v>
      </c>
      <c r="C67">
        <v>19</v>
      </c>
      <c r="D67">
        <v>2023</v>
      </c>
      <c r="E67">
        <v>1142</v>
      </c>
      <c r="F67">
        <f t="shared" ref="F67:F70" si="4">(D67*0.75)/10</f>
        <v>151.72499999999999</v>
      </c>
      <c r="G67">
        <f t="shared" ref="G67:G70" si="5">F67*0.8</f>
        <v>121.38</v>
      </c>
      <c r="H67">
        <f t="shared" ref="H67:H70" si="6">G67</f>
        <v>121.38</v>
      </c>
    </row>
    <row r="68" spans="1:8">
      <c r="A68" t="s">
        <v>34</v>
      </c>
      <c r="B68">
        <v>23</v>
      </c>
      <c r="C68">
        <v>20</v>
      </c>
      <c r="D68">
        <v>2028</v>
      </c>
      <c r="E68">
        <v>1141</v>
      </c>
      <c r="F68">
        <f t="shared" si="4"/>
        <v>152.1</v>
      </c>
      <c r="G68">
        <f t="shared" si="5"/>
        <v>121.68</v>
      </c>
      <c r="H68">
        <f t="shared" si="6"/>
        <v>121.68</v>
      </c>
    </row>
    <row r="69" spans="1:8">
      <c r="A69" t="s">
        <v>34</v>
      </c>
      <c r="B69">
        <v>23</v>
      </c>
      <c r="C69">
        <v>21</v>
      </c>
      <c r="D69">
        <v>2030</v>
      </c>
      <c r="E69">
        <v>1142</v>
      </c>
      <c r="F69">
        <f t="shared" si="4"/>
        <v>152.25</v>
      </c>
      <c r="G69">
        <f t="shared" si="5"/>
        <v>121.80000000000001</v>
      </c>
      <c r="H69">
        <f t="shared" si="6"/>
        <v>121.80000000000001</v>
      </c>
    </row>
    <row r="70" spans="1:8">
      <c r="A70" t="s">
        <v>34</v>
      </c>
      <c r="B70">
        <v>23</v>
      </c>
      <c r="C70">
        <v>22</v>
      </c>
      <c r="D70">
        <v>2028</v>
      </c>
      <c r="E70">
        <v>1142</v>
      </c>
      <c r="F70">
        <f t="shared" si="4"/>
        <v>152.1</v>
      </c>
      <c r="G70">
        <f t="shared" si="5"/>
        <v>121.68</v>
      </c>
      <c r="H70">
        <f t="shared" si="6"/>
        <v>121.68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3"/>
  <sheetViews>
    <sheetView showRuler="0" topLeftCell="A34" workbookViewId="0">
      <selection activeCell="I41" sqref="I41"/>
    </sheetView>
  </sheetViews>
  <sheetFormatPr baseColWidth="10" defaultRowHeight="15" x14ac:dyDescent="0"/>
  <cols>
    <col min="9" max="9" width="14.5" customWidth="1"/>
    <col min="10" max="10" width="24.6640625" customWidth="1"/>
    <col min="11" max="11" width="24.1640625" customWidth="1"/>
    <col min="12" max="12" width="10.83203125" customWidth="1"/>
    <col min="13" max="13" width="14.1640625" customWidth="1"/>
    <col min="14" max="14" width="20" customWidth="1"/>
    <col min="15" max="15" width="18.6640625" bestFit="1" customWidth="1"/>
  </cols>
  <sheetData>
    <row r="1" spans="1:16">
      <c r="A1" t="s">
        <v>0</v>
      </c>
      <c r="B1" t="s">
        <v>2</v>
      </c>
      <c r="C1" t="s">
        <v>3</v>
      </c>
      <c r="D1" t="s">
        <v>4</v>
      </c>
      <c r="E1" t="s">
        <v>15</v>
      </c>
      <c r="F1" t="s">
        <v>16</v>
      </c>
      <c r="G1" t="s">
        <v>17</v>
      </c>
      <c r="I1" s="1" t="s">
        <v>21</v>
      </c>
      <c r="J1" s="1" t="s">
        <v>22</v>
      </c>
    </row>
    <row r="2" spans="1:16">
      <c r="A2" t="s">
        <v>36</v>
      </c>
      <c r="B2">
        <v>0</v>
      </c>
      <c r="C2">
        <v>1821</v>
      </c>
      <c r="D2">
        <v>1134</v>
      </c>
      <c r="E2">
        <f>(C2*0.75)/10</f>
        <v>136.57499999999999</v>
      </c>
      <c r="F2">
        <f>E2*0.8</f>
        <v>109.25999999999999</v>
      </c>
      <c r="G2">
        <f>F2</f>
        <v>109.25999999999999</v>
      </c>
      <c r="I2" s="1" t="s">
        <v>19</v>
      </c>
      <c r="J2" t="s">
        <v>36</v>
      </c>
      <c r="K2" t="s">
        <v>37</v>
      </c>
      <c r="L2" t="s">
        <v>20</v>
      </c>
    </row>
    <row r="3" spans="1:16">
      <c r="A3" t="s">
        <v>36</v>
      </c>
      <c r="B3">
        <v>1</v>
      </c>
      <c r="C3">
        <v>1888</v>
      </c>
      <c r="D3">
        <v>1134</v>
      </c>
      <c r="E3">
        <f t="shared" ref="E3:E66" si="0">(C3*0.75)/10</f>
        <v>141.6</v>
      </c>
      <c r="F3">
        <f t="shared" ref="F3:F66" si="1">E3*0.8</f>
        <v>113.28</v>
      </c>
      <c r="G3">
        <f t="shared" ref="G3:G66" si="2">F3</f>
        <v>113.28</v>
      </c>
      <c r="I3" s="2">
        <v>0</v>
      </c>
      <c r="J3" s="3">
        <v>109.25999999999999</v>
      </c>
      <c r="K3" s="3">
        <v>131.52000000000001</v>
      </c>
      <c r="L3" s="3">
        <v>240.78</v>
      </c>
      <c r="M3">
        <f>5*J3</f>
        <v>546.29999999999995</v>
      </c>
      <c r="N3">
        <f>5*K3</f>
        <v>657.6</v>
      </c>
      <c r="O3">
        <f>AVERAGE(J3:J41)</f>
        <v>112.22769230769227</v>
      </c>
      <c r="P3">
        <f>AVERAGE(K3:K41)</f>
        <v>130.13538461538465</v>
      </c>
    </row>
    <row r="4" spans="1:16">
      <c r="A4" t="s">
        <v>36</v>
      </c>
      <c r="B4">
        <v>2</v>
      </c>
      <c r="C4">
        <v>1887</v>
      </c>
      <c r="D4">
        <v>1135</v>
      </c>
      <c r="E4">
        <f t="shared" si="0"/>
        <v>141.52500000000001</v>
      </c>
      <c r="F4">
        <f t="shared" si="1"/>
        <v>113.22000000000001</v>
      </c>
      <c r="G4">
        <f t="shared" si="2"/>
        <v>113.22000000000001</v>
      </c>
      <c r="I4" s="2">
        <v>1</v>
      </c>
      <c r="J4" s="3">
        <v>113.28</v>
      </c>
      <c r="K4" s="3">
        <v>132</v>
      </c>
      <c r="L4" s="3">
        <v>245.28</v>
      </c>
      <c r="M4">
        <f t="shared" ref="M4:M42" si="3">5*J4</f>
        <v>566.4</v>
      </c>
      <c r="N4">
        <f t="shared" ref="N4:N42" si="4">5*K4</f>
        <v>660</v>
      </c>
    </row>
    <row r="5" spans="1:16">
      <c r="A5" t="s">
        <v>36</v>
      </c>
      <c r="B5">
        <v>3</v>
      </c>
      <c r="C5">
        <v>1888</v>
      </c>
      <c r="D5">
        <v>1133</v>
      </c>
      <c r="E5">
        <f t="shared" si="0"/>
        <v>141.6</v>
      </c>
      <c r="F5">
        <f t="shared" si="1"/>
        <v>113.28</v>
      </c>
      <c r="G5">
        <f t="shared" si="2"/>
        <v>113.28</v>
      </c>
      <c r="I5" s="2">
        <v>2</v>
      </c>
      <c r="J5" s="3">
        <v>113.22000000000001</v>
      </c>
      <c r="K5" s="3">
        <v>132.06</v>
      </c>
      <c r="L5" s="3">
        <v>245.28000000000003</v>
      </c>
      <c r="M5">
        <f t="shared" si="3"/>
        <v>566.1</v>
      </c>
      <c r="N5">
        <f t="shared" si="4"/>
        <v>660.3</v>
      </c>
    </row>
    <row r="6" spans="1:16">
      <c r="A6" t="s">
        <v>36</v>
      </c>
      <c r="B6">
        <v>4</v>
      </c>
      <c r="C6">
        <v>1885</v>
      </c>
      <c r="D6">
        <v>1134</v>
      </c>
      <c r="E6">
        <f t="shared" si="0"/>
        <v>141.375</v>
      </c>
      <c r="F6">
        <f t="shared" si="1"/>
        <v>113.10000000000001</v>
      </c>
      <c r="G6">
        <f t="shared" si="2"/>
        <v>113.10000000000001</v>
      </c>
      <c r="I6" s="2">
        <v>3</v>
      </c>
      <c r="J6" s="3">
        <v>113.28</v>
      </c>
      <c r="K6" s="3">
        <v>132</v>
      </c>
      <c r="L6" s="3">
        <v>245.28</v>
      </c>
      <c r="M6">
        <f t="shared" si="3"/>
        <v>566.4</v>
      </c>
      <c r="N6">
        <f t="shared" si="4"/>
        <v>660</v>
      </c>
    </row>
    <row r="7" spans="1:16">
      <c r="A7" t="s">
        <v>36</v>
      </c>
      <c r="B7">
        <v>5</v>
      </c>
      <c r="C7">
        <v>1871</v>
      </c>
      <c r="D7">
        <v>1135</v>
      </c>
      <c r="E7">
        <f t="shared" si="0"/>
        <v>140.32499999999999</v>
      </c>
      <c r="F7">
        <f t="shared" si="1"/>
        <v>112.25999999999999</v>
      </c>
      <c r="G7">
        <f t="shared" si="2"/>
        <v>112.25999999999999</v>
      </c>
      <c r="I7" s="2">
        <v>4</v>
      </c>
      <c r="J7" s="3">
        <v>113.10000000000001</v>
      </c>
      <c r="K7" s="3">
        <v>131.88</v>
      </c>
      <c r="L7" s="3">
        <v>244.98000000000002</v>
      </c>
      <c r="M7">
        <f t="shared" si="3"/>
        <v>565.5</v>
      </c>
      <c r="N7">
        <f t="shared" si="4"/>
        <v>659.4</v>
      </c>
    </row>
    <row r="8" spans="1:16">
      <c r="A8" t="s">
        <v>36</v>
      </c>
      <c r="B8">
        <v>6</v>
      </c>
      <c r="C8">
        <v>1871</v>
      </c>
      <c r="D8">
        <v>1135</v>
      </c>
      <c r="E8">
        <f t="shared" si="0"/>
        <v>140.32499999999999</v>
      </c>
      <c r="F8">
        <f t="shared" si="1"/>
        <v>112.25999999999999</v>
      </c>
      <c r="G8">
        <f t="shared" si="2"/>
        <v>112.25999999999999</v>
      </c>
      <c r="I8" s="2">
        <v>5</v>
      </c>
      <c r="J8" s="3">
        <v>112.25999999999999</v>
      </c>
      <c r="K8" s="3">
        <v>130.38</v>
      </c>
      <c r="L8" s="3">
        <v>242.64</v>
      </c>
      <c r="M8">
        <f t="shared" si="3"/>
        <v>561.29999999999995</v>
      </c>
      <c r="N8">
        <f t="shared" si="4"/>
        <v>651.9</v>
      </c>
    </row>
    <row r="9" spans="1:16">
      <c r="A9" t="s">
        <v>36</v>
      </c>
      <c r="B9">
        <v>7</v>
      </c>
      <c r="C9">
        <v>1867</v>
      </c>
      <c r="D9">
        <v>1134</v>
      </c>
      <c r="E9">
        <f t="shared" si="0"/>
        <v>140.02500000000001</v>
      </c>
      <c r="F9">
        <f t="shared" si="1"/>
        <v>112.02000000000001</v>
      </c>
      <c r="G9">
        <f t="shared" si="2"/>
        <v>112.02000000000001</v>
      </c>
      <c r="I9" s="2">
        <v>6</v>
      </c>
      <c r="J9" s="3">
        <v>112.25999999999999</v>
      </c>
      <c r="K9" s="3">
        <v>129.96</v>
      </c>
      <c r="L9" s="3">
        <v>242.22</v>
      </c>
      <c r="M9">
        <f t="shared" si="3"/>
        <v>561.29999999999995</v>
      </c>
      <c r="N9">
        <f t="shared" si="4"/>
        <v>649.80000000000007</v>
      </c>
    </row>
    <row r="10" spans="1:16">
      <c r="A10" t="s">
        <v>36</v>
      </c>
      <c r="B10">
        <v>8</v>
      </c>
      <c r="C10">
        <v>1865</v>
      </c>
      <c r="D10">
        <v>1134</v>
      </c>
      <c r="E10">
        <f t="shared" si="0"/>
        <v>139.875</v>
      </c>
      <c r="F10">
        <f t="shared" si="1"/>
        <v>111.9</v>
      </c>
      <c r="G10">
        <f t="shared" si="2"/>
        <v>111.9</v>
      </c>
      <c r="I10" s="2">
        <v>7</v>
      </c>
      <c r="J10" s="3">
        <v>112.02000000000001</v>
      </c>
      <c r="K10" s="3">
        <v>129.84</v>
      </c>
      <c r="L10" s="3">
        <v>241.86</v>
      </c>
      <c r="M10">
        <f t="shared" si="3"/>
        <v>560.1</v>
      </c>
      <c r="N10">
        <f t="shared" si="4"/>
        <v>649.20000000000005</v>
      </c>
    </row>
    <row r="11" spans="1:16">
      <c r="A11" t="s">
        <v>36</v>
      </c>
      <c r="B11">
        <v>9</v>
      </c>
      <c r="C11">
        <v>1866</v>
      </c>
      <c r="D11">
        <v>1134</v>
      </c>
      <c r="E11">
        <f t="shared" si="0"/>
        <v>139.94999999999999</v>
      </c>
      <c r="F11">
        <f t="shared" si="1"/>
        <v>111.96</v>
      </c>
      <c r="G11">
        <f t="shared" si="2"/>
        <v>111.96</v>
      </c>
      <c r="I11" s="2">
        <v>8</v>
      </c>
      <c r="J11" s="3">
        <v>111.9</v>
      </c>
      <c r="K11" s="3">
        <v>129.78</v>
      </c>
      <c r="L11" s="3">
        <v>241.68</v>
      </c>
      <c r="M11">
        <f t="shared" si="3"/>
        <v>559.5</v>
      </c>
      <c r="N11">
        <f t="shared" si="4"/>
        <v>648.9</v>
      </c>
    </row>
    <row r="12" spans="1:16">
      <c r="A12" t="s">
        <v>36</v>
      </c>
      <c r="B12">
        <v>10</v>
      </c>
      <c r="C12">
        <v>1867</v>
      </c>
      <c r="D12">
        <v>1133</v>
      </c>
      <c r="E12">
        <f t="shared" si="0"/>
        <v>140.02500000000001</v>
      </c>
      <c r="F12">
        <f t="shared" si="1"/>
        <v>112.02000000000001</v>
      </c>
      <c r="G12">
        <f t="shared" si="2"/>
        <v>112.02000000000001</v>
      </c>
      <c r="I12" s="2">
        <v>9</v>
      </c>
      <c r="J12" s="3">
        <v>111.96</v>
      </c>
      <c r="K12" s="3">
        <v>129.78</v>
      </c>
      <c r="L12" s="3">
        <v>241.74</v>
      </c>
      <c r="M12">
        <f t="shared" si="3"/>
        <v>559.79999999999995</v>
      </c>
      <c r="N12">
        <f t="shared" si="4"/>
        <v>648.9</v>
      </c>
    </row>
    <row r="13" spans="1:16">
      <c r="A13" t="s">
        <v>36</v>
      </c>
      <c r="B13">
        <v>11</v>
      </c>
      <c r="C13">
        <v>1867</v>
      </c>
      <c r="D13">
        <v>1134</v>
      </c>
      <c r="E13">
        <f t="shared" si="0"/>
        <v>140.02500000000001</v>
      </c>
      <c r="F13">
        <f t="shared" si="1"/>
        <v>112.02000000000001</v>
      </c>
      <c r="G13">
        <f t="shared" si="2"/>
        <v>112.02000000000001</v>
      </c>
      <c r="I13" s="2">
        <v>10</v>
      </c>
      <c r="J13" s="3">
        <v>112.02000000000001</v>
      </c>
      <c r="K13" s="3">
        <v>129.78</v>
      </c>
      <c r="L13" s="3">
        <v>241.8</v>
      </c>
      <c r="M13">
        <f t="shared" si="3"/>
        <v>560.1</v>
      </c>
      <c r="N13">
        <f t="shared" si="4"/>
        <v>648.9</v>
      </c>
    </row>
    <row r="14" spans="1:16">
      <c r="A14" t="s">
        <v>36</v>
      </c>
      <c r="B14">
        <v>12</v>
      </c>
      <c r="C14">
        <v>1867</v>
      </c>
      <c r="D14">
        <v>1133</v>
      </c>
      <c r="E14">
        <f t="shared" si="0"/>
        <v>140.02500000000001</v>
      </c>
      <c r="F14">
        <f t="shared" si="1"/>
        <v>112.02000000000001</v>
      </c>
      <c r="G14">
        <f t="shared" si="2"/>
        <v>112.02000000000001</v>
      </c>
      <c r="I14" s="2">
        <v>11</v>
      </c>
      <c r="J14" s="3">
        <v>112.02000000000001</v>
      </c>
      <c r="K14" s="3">
        <v>129.78</v>
      </c>
      <c r="L14" s="3">
        <v>241.8</v>
      </c>
      <c r="M14">
        <f t="shared" si="3"/>
        <v>560.1</v>
      </c>
      <c r="N14">
        <f t="shared" si="4"/>
        <v>648.9</v>
      </c>
    </row>
    <row r="15" spans="1:16">
      <c r="A15" t="s">
        <v>36</v>
      </c>
      <c r="B15">
        <v>13</v>
      </c>
      <c r="C15">
        <v>1869</v>
      </c>
      <c r="D15">
        <v>1134</v>
      </c>
      <c r="E15">
        <f t="shared" si="0"/>
        <v>140.17500000000001</v>
      </c>
      <c r="F15">
        <f t="shared" si="1"/>
        <v>112.14000000000001</v>
      </c>
      <c r="G15">
        <f t="shared" si="2"/>
        <v>112.14000000000001</v>
      </c>
      <c r="I15" s="2">
        <v>12</v>
      </c>
      <c r="J15" s="3">
        <v>112.02000000000001</v>
      </c>
      <c r="K15" s="3">
        <v>129.84</v>
      </c>
      <c r="L15" s="3">
        <v>241.86</v>
      </c>
      <c r="M15">
        <f t="shared" si="3"/>
        <v>560.1</v>
      </c>
      <c r="N15">
        <f t="shared" si="4"/>
        <v>649.20000000000005</v>
      </c>
    </row>
    <row r="16" spans="1:16">
      <c r="A16" t="s">
        <v>36</v>
      </c>
      <c r="B16">
        <v>14</v>
      </c>
      <c r="C16">
        <v>1868</v>
      </c>
      <c r="D16">
        <v>1133</v>
      </c>
      <c r="E16">
        <f t="shared" si="0"/>
        <v>140.1</v>
      </c>
      <c r="F16">
        <f t="shared" si="1"/>
        <v>112.08</v>
      </c>
      <c r="G16">
        <f t="shared" si="2"/>
        <v>112.08</v>
      </c>
      <c r="I16" s="2">
        <v>13</v>
      </c>
      <c r="J16" s="3">
        <v>112.14000000000001</v>
      </c>
      <c r="K16" s="3">
        <v>129.78</v>
      </c>
      <c r="L16" s="3">
        <v>241.92000000000002</v>
      </c>
      <c r="M16">
        <f t="shared" si="3"/>
        <v>560.70000000000005</v>
      </c>
      <c r="N16">
        <f t="shared" si="4"/>
        <v>648.9</v>
      </c>
    </row>
    <row r="17" spans="1:14">
      <c r="A17" t="s">
        <v>36</v>
      </c>
      <c r="B17">
        <v>15</v>
      </c>
      <c r="C17">
        <v>1869</v>
      </c>
      <c r="D17">
        <v>1134</v>
      </c>
      <c r="E17">
        <f t="shared" si="0"/>
        <v>140.17500000000001</v>
      </c>
      <c r="F17">
        <f t="shared" si="1"/>
        <v>112.14000000000001</v>
      </c>
      <c r="G17">
        <f t="shared" si="2"/>
        <v>112.14000000000001</v>
      </c>
      <c r="I17" s="2">
        <v>14</v>
      </c>
      <c r="J17" s="3">
        <v>112.08</v>
      </c>
      <c r="K17" s="3">
        <v>129.84</v>
      </c>
      <c r="L17" s="3">
        <v>241.92000000000002</v>
      </c>
      <c r="M17">
        <f t="shared" si="3"/>
        <v>560.4</v>
      </c>
      <c r="N17">
        <f t="shared" si="4"/>
        <v>649.20000000000005</v>
      </c>
    </row>
    <row r="18" spans="1:14">
      <c r="A18" t="s">
        <v>36</v>
      </c>
      <c r="B18">
        <v>16</v>
      </c>
      <c r="C18">
        <v>1870</v>
      </c>
      <c r="D18">
        <v>1133</v>
      </c>
      <c r="E18">
        <f t="shared" si="0"/>
        <v>140.25</v>
      </c>
      <c r="F18">
        <f t="shared" si="1"/>
        <v>112.2</v>
      </c>
      <c r="G18">
        <f t="shared" si="2"/>
        <v>112.2</v>
      </c>
      <c r="I18" s="2">
        <v>15</v>
      </c>
      <c r="J18" s="3">
        <v>112.14000000000001</v>
      </c>
      <c r="K18" s="3">
        <v>129.78</v>
      </c>
      <c r="L18" s="3">
        <v>241.92000000000002</v>
      </c>
      <c r="M18">
        <f t="shared" si="3"/>
        <v>560.70000000000005</v>
      </c>
      <c r="N18">
        <f t="shared" si="4"/>
        <v>648.9</v>
      </c>
    </row>
    <row r="19" spans="1:14">
      <c r="A19" t="s">
        <v>36</v>
      </c>
      <c r="B19">
        <v>17</v>
      </c>
      <c r="C19">
        <v>1869</v>
      </c>
      <c r="D19">
        <v>1134</v>
      </c>
      <c r="E19">
        <f t="shared" si="0"/>
        <v>140.17500000000001</v>
      </c>
      <c r="F19">
        <f t="shared" si="1"/>
        <v>112.14000000000001</v>
      </c>
      <c r="G19">
        <f t="shared" si="2"/>
        <v>112.14000000000001</v>
      </c>
      <c r="I19" s="2">
        <v>16</v>
      </c>
      <c r="J19" s="3">
        <v>112.2</v>
      </c>
      <c r="K19" s="3">
        <v>129.84</v>
      </c>
      <c r="L19" s="3">
        <v>242.04000000000002</v>
      </c>
      <c r="M19">
        <f t="shared" si="3"/>
        <v>561</v>
      </c>
      <c r="N19">
        <f t="shared" si="4"/>
        <v>649.20000000000005</v>
      </c>
    </row>
    <row r="20" spans="1:14">
      <c r="A20" t="s">
        <v>36</v>
      </c>
      <c r="B20">
        <v>18</v>
      </c>
      <c r="C20">
        <v>1868</v>
      </c>
      <c r="D20">
        <v>1134</v>
      </c>
      <c r="E20">
        <f t="shared" si="0"/>
        <v>140.1</v>
      </c>
      <c r="F20">
        <f t="shared" si="1"/>
        <v>112.08</v>
      </c>
      <c r="G20">
        <f t="shared" si="2"/>
        <v>112.08</v>
      </c>
      <c r="I20" s="2">
        <v>17</v>
      </c>
      <c r="J20" s="3">
        <v>112.14000000000001</v>
      </c>
      <c r="K20" s="3">
        <v>129.78</v>
      </c>
      <c r="L20" s="3">
        <v>241.92000000000002</v>
      </c>
      <c r="M20">
        <f t="shared" si="3"/>
        <v>560.70000000000005</v>
      </c>
      <c r="N20">
        <f t="shared" si="4"/>
        <v>648.9</v>
      </c>
    </row>
    <row r="21" spans="1:14">
      <c r="A21" t="s">
        <v>36</v>
      </c>
      <c r="B21">
        <v>19</v>
      </c>
      <c r="C21">
        <v>1870</v>
      </c>
      <c r="D21">
        <v>1133</v>
      </c>
      <c r="E21">
        <f t="shared" si="0"/>
        <v>140.25</v>
      </c>
      <c r="F21">
        <f t="shared" si="1"/>
        <v>112.2</v>
      </c>
      <c r="G21">
        <f t="shared" si="2"/>
        <v>112.2</v>
      </c>
      <c r="I21" s="2">
        <v>18</v>
      </c>
      <c r="J21" s="3">
        <v>112.08</v>
      </c>
      <c r="K21" s="3">
        <v>129.84</v>
      </c>
      <c r="L21" s="3">
        <v>241.92000000000002</v>
      </c>
      <c r="M21">
        <f t="shared" si="3"/>
        <v>560.4</v>
      </c>
      <c r="N21">
        <f t="shared" si="4"/>
        <v>649.20000000000005</v>
      </c>
    </row>
    <row r="22" spans="1:14">
      <c r="A22" t="s">
        <v>36</v>
      </c>
      <c r="B22">
        <v>20</v>
      </c>
      <c r="C22">
        <v>1869</v>
      </c>
      <c r="D22">
        <v>1133</v>
      </c>
      <c r="E22">
        <f t="shared" si="0"/>
        <v>140.17500000000001</v>
      </c>
      <c r="F22">
        <f t="shared" si="1"/>
        <v>112.14000000000001</v>
      </c>
      <c r="G22">
        <f t="shared" si="2"/>
        <v>112.14000000000001</v>
      </c>
      <c r="I22" s="2">
        <v>19</v>
      </c>
      <c r="J22" s="3">
        <v>112.2</v>
      </c>
      <c r="K22" s="3">
        <v>129.84</v>
      </c>
      <c r="L22" s="3">
        <v>242.04000000000002</v>
      </c>
      <c r="M22">
        <f t="shared" si="3"/>
        <v>561</v>
      </c>
      <c r="N22">
        <f t="shared" si="4"/>
        <v>649.20000000000005</v>
      </c>
    </row>
    <row r="23" spans="1:14">
      <c r="A23" t="s">
        <v>36</v>
      </c>
      <c r="B23">
        <v>21</v>
      </c>
      <c r="C23">
        <v>1869</v>
      </c>
      <c r="D23">
        <v>1133</v>
      </c>
      <c r="E23">
        <f t="shared" si="0"/>
        <v>140.17500000000001</v>
      </c>
      <c r="F23">
        <f t="shared" si="1"/>
        <v>112.14000000000001</v>
      </c>
      <c r="G23">
        <f t="shared" si="2"/>
        <v>112.14000000000001</v>
      </c>
      <c r="I23" s="2">
        <v>20</v>
      </c>
      <c r="J23" s="3">
        <v>112.14000000000001</v>
      </c>
      <c r="K23" s="3">
        <v>129.84</v>
      </c>
      <c r="L23" s="3">
        <v>241.98000000000002</v>
      </c>
      <c r="M23">
        <f t="shared" si="3"/>
        <v>560.70000000000005</v>
      </c>
      <c r="N23">
        <f t="shared" si="4"/>
        <v>649.20000000000005</v>
      </c>
    </row>
    <row r="24" spans="1:14">
      <c r="A24" t="s">
        <v>36</v>
      </c>
      <c r="B24">
        <v>22</v>
      </c>
      <c r="C24">
        <v>1870</v>
      </c>
      <c r="D24">
        <v>1134</v>
      </c>
      <c r="E24">
        <f t="shared" si="0"/>
        <v>140.25</v>
      </c>
      <c r="F24">
        <f t="shared" si="1"/>
        <v>112.2</v>
      </c>
      <c r="G24">
        <f t="shared" si="2"/>
        <v>112.2</v>
      </c>
      <c r="I24" s="2">
        <v>21</v>
      </c>
      <c r="J24" s="3">
        <v>112.14000000000001</v>
      </c>
      <c r="K24" s="3">
        <v>129.78</v>
      </c>
      <c r="L24" s="3">
        <v>241.92000000000002</v>
      </c>
      <c r="M24">
        <f t="shared" si="3"/>
        <v>560.70000000000005</v>
      </c>
      <c r="N24">
        <f t="shared" si="4"/>
        <v>648.9</v>
      </c>
    </row>
    <row r="25" spans="1:14">
      <c r="A25" t="s">
        <v>36</v>
      </c>
      <c r="B25">
        <v>23</v>
      </c>
      <c r="C25">
        <v>1869</v>
      </c>
      <c r="D25">
        <v>1133</v>
      </c>
      <c r="E25">
        <f t="shared" si="0"/>
        <v>140.17500000000001</v>
      </c>
      <c r="F25">
        <f t="shared" si="1"/>
        <v>112.14000000000001</v>
      </c>
      <c r="G25">
        <f t="shared" si="2"/>
        <v>112.14000000000001</v>
      </c>
      <c r="I25" s="2">
        <v>22</v>
      </c>
      <c r="J25" s="3">
        <v>112.2</v>
      </c>
      <c r="K25" s="3">
        <v>129.84</v>
      </c>
      <c r="L25" s="3">
        <v>242.04000000000002</v>
      </c>
      <c r="M25">
        <f t="shared" si="3"/>
        <v>561</v>
      </c>
      <c r="N25">
        <f t="shared" si="4"/>
        <v>649.20000000000005</v>
      </c>
    </row>
    <row r="26" spans="1:14">
      <c r="A26" t="s">
        <v>36</v>
      </c>
      <c r="B26">
        <v>24</v>
      </c>
      <c r="C26">
        <v>1870</v>
      </c>
      <c r="D26">
        <v>1133</v>
      </c>
      <c r="E26">
        <f t="shared" si="0"/>
        <v>140.25</v>
      </c>
      <c r="F26">
        <f t="shared" si="1"/>
        <v>112.2</v>
      </c>
      <c r="G26">
        <f t="shared" si="2"/>
        <v>112.2</v>
      </c>
      <c r="I26" s="2">
        <v>23</v>
      </c>
      <c r="J26" s="3">
        <v>112.14000000000001</v>
      </c>
      <c r="K26" s="3">
        <v>129.78</v>
      </c>
      <c r="L26" s="3">
        <v>241.92000000000002</v>
      </c>
      <c r="M26">
        <f t="shared" si="3"/>
        <v>560.70000000000005</v>
      </c>
      <c r="N26">
        <f t="shared" si="4"/>
        <v>648.9</v>
      </c>
    </row>
    <row r="27" spans="1:14">
      <c r="A27" t="s">
        <v>36</v>
      </c>
      <c r="B27">
        <v>25</v>
      </c>
      <c r="C27">
        <v>1872</v>
      </c>
      <c r="D27">
        <v>1133</v>
      </c>
      <c r="E27">
        <f t="shared" si="0"/>
        <v>140.4</v>
      </c>
      <c r="F27">
        <f t="shared" si="1"/>
        <v>112.32000000000001</v>
      </c>
      <c r="G27">
        <f t="shared" si="2"/>
        <v>112.32000000000001</v>
      </c>
      <c r="I27" s="2">
        <v>24</v>
      </c>
      <c r="J27" s="3">
        <v>112.2</v>
      </c>
      <c r="K27" s="3">
        <v>129.72</v>
      </c>
      <c r="L27" s="3">
        <v>241.92000000000002</v>
      </c>
      <c r="M27">
        <f t="shared" si="3"/>
        <v>561</v>
      </c>
      <c r="N27">
        <f t="shared" si="4"/>
        <v>648.6</v>
      </c>
    </row>
    <row r="28" spans="1:14">
      <c r="A28" t="s">
        <v>36</v>
      </c>
      <c r="B28">
        <v>26</v>
      </c>
      <c r="C28">
        <v>1870</v>
      </c>
      <c r="D28">
        <v>1134</v>
      </c>
      <c r="E28">
        <f t="shared" si="0"/>
        <v>140.25</v>
      </c>
      <c r="F28">
        <f t="shared" si="1"/>
        <v>112.2</v>
      </c>
      <c r="G28">
        <f t="shared" si="2"/>
        <v>112.2</v>
      </c>
      <c r="I28" s="2">
        <v>25</v>
      </c>
      <c r="J28" s="3">
        <v>112.32000000000001</v>
      </c>
      <c r="K28" s="3">
        <v>129.78</v>
      </c>
      <c r="L28" s="3">
        <v>242.10000000000002</v>
      </c>
      <c r="M28">
        <f t="shared" si="3"/>
        <v>561.6</v>
      </c>
      <c r="N28">
        <f t="shared" si="4"/>
        <v>648.9</v>
      </c>
    </row>
    <row r="29" spans="1:14">
      <c r="A29" t="s">
        <v>36</v>
      </c>
      <c r="B29">
        <v>27</v>
      </c>
      <c r="C29">
        <v>1870</v>
      </c>
      <c r="D29">
        <v>1132</v>
      </c>
      <c r="E29">
        <f t="shared" si="0"/>
        <v>140.25</v>
      </c>
      <c r="F29">
        <f t="shared" si="1"/>
        <v>112.2</v>
      </c>
      <c r="G29">
        <f t="shared" si="2"/>
        <v>112.2</v>
      </c>
      <c r="I29" s="2">
        <v>26</v>
      </c>
      <c r="J29" s="3">
        <v>112.2</v>
      </c>
      <c r="K29" s="3">
        <v>129.72</v>
      </c>
      <c r="L29" s="3">
        <v>241.92000000000002</v>
      </c>
      <c r="M29">
        <f t="shared" si="3"/>
        <v>561</v>
      </c>
      <c r="N29">
        <f t="shared" si="4"/>
        <v>648.6</v>
      </c>
    </row>
    <row r="30" spans="1:14">
      <c r="A30" t="s">
        <v>36</v>
      </c>
      <c r="B30">
        <v>28</v>
      </c>
      <c r="C30">
        <v>1873</v>
      </c>
      <c r="D30">
        <v>1132</v>
      </c>
      <c r="E30">
        <f t="shared" si="0"/>
        <v>140.47499999999999</v>
      </c>
      <c r="F30">
        <f t="shared" si="1"/>
        <v>112.38</v>
      </c>
      <c r="G30">
        <f t="shared" si="2"/>
        <v>112.38</v>
      </c>
      <c r="I30" s="2">
        <v>27</v>
      </c>
      <c r="J30" s="3">
        <v>112.2</v>
      </c>
      <c r="K30" s="3">
        <v>129.78</v>
      </c>
      <c r="L30" s="3">
        <v>241.98000000000002</v>
      </c>
      <c r="M30">
        <f t="shared" si="3"/>
        <v>561</v>
      </c>
      <c r="N30">
        <f t="shared" si="4"/>
        <v>648.9</v>
      </c>
    </row>
    <row r="31" spans="1:14">
      <c r="A31" t="s">
        <v>36</v>
      </c>
      <c r="B31">
        <v>29</v>
      </c>
      <c r="C31">
        <v>1871</v>
      </c>
      <c r="D31">
        <v>1132</v>
      </c>
      <c r="E31">
        <f t="shared" si="0"/>
        <v>140.32499999999999</v>
      </c>
      <c r="F31">
        <f t="shared" si="1"/>
        <v>112.25999999999999</v>
      </c>
      <c r="G31">
        <f t="shared" si="2"/>
        <v>112.25999999999999</v>
      </c>
      <c r="I31" s="2">
        <v>28</v>
      </c>
      <c r="J31" s="3">
        <v>112.38</v>
      </c>
      <c r="K31" s="3">
        <v>129.78</v>
      </c>
      <c r="L31" s="3">
        <v>242.16</v>
      </c>
      <c r="M31">
        <f t="shared" si="3"/>
        <v>561.9</v>
      </c>
      <c r="N31">
        <f t="shared" si="4"/>
        <v>648.9</v>
      </c>
    </row>
    <row r="32" spans="1:14">
      <c r="A32" t="s">
        <v>36</v>
      </c>
      <c r="B32">
        <v>30</v>
      </c>
      <c r="C32">
        <v>1870</v>
      </c>
      <c r="D32">
        <v>1130</v>
      </c>
      <c r="E32">
        <f t="shared" si="0"/>
        <v>140.25</v>
      </c>
      <c r="F32">
        <f t="shared" si="1"/>
        <v>112.2</v>
      </c>
      <c r="G32">
        <f t="shared" si="2"/>
        <v>112.2</v>
      </c>
      <c r="I32" s="2">
        <v>29</v>
      </c>
      <c r="J32" s="3">
        <v>112.25999999999999</v>
      </c>
      <c r="K32" s="3">
        <v>129.84</v>
      </c>
      <c r="L32" s="3">
        <v>242.1</v>
      </c>
      <c r="M32">
        <f t="shared" si="3"/>
        <v>561.29999999999995</v>
      </c>
      <c r="N32">
        <f t="shared" si="4"/>
        <v>649.20000000000005</v>
      </c>
    </row>
    <row r="33" spans="1:14">
      <c r="A33" t="s">
        <v>36</v>
      </c>
      <c r="B33">
        <v>31</v>
      </c>
      <c r="C33">
        <v>1873</v>
      </c>
      <c r="D33">
        <v>1133</v>
      </c>
      <c r="E33">
        <f t="shared" si="0"/>
        <v>140.47499999999999</v>
      </c>
      <c r="F33">
        <f t="shared" si="1"/>
        <v>112.38</v>
      </c>
      <c r="G33">
        <f t="shared" si="2"/>
        <v>112.38</v>
      </c>
      <c r="I33" s="2">
        <v>30</v>
      </c>
      <c r="J33" s="3">
        <v>112.2</v>
      </c>
      <c r="K33" s="3">
        <v>129.9</v>
      </c>
      <c r="L33" s="3">
        <v>242.10000000000002</v>
      </c>
      <c r="M33">
        <f t="shared" si="3"/>
        <v>561</v>
      </c>
      <c r="N33">
        <f t="shared" si="4"/>
        <v>649.5</v>
      </c>
    </row>
    <row r="34" spans="1:14">
      <c r="A34" t="s">
        <v>36</v>
      </c>
      <c r="B34">
        <v>32</v>
      </c>
      <c r="C34">
        <v>1872</v>
      </c>
      <c r="D34">
        <v>1133</v>
      </c>
      <c r="E34">
        <f t="shared" si="0"/>
        <v>140.4</v>
      </c>
      <c r="F34">
        <f t="shared" si="1"/>
        <v>112.32000000000001</v>
      </c>
      <c r="G34">
        <f t="shared" si="2"/>
        <v>112.32000000000001</v>
      </c>
      <c r="I34" s="2">
        <v>31</v>
      </c>
      <c r="J34" s="3">
        <v>112.38</v>
      </c>
      <c r="K34" s="3">
        <v>129.96</v>
      </c>
      <c r="L34" s="3">
        <v>242.34</v>
      </c>
      <c r="M34">
        <f t="shared" si="3"/>
        <v>561.9</v>
      </c>
      <c r="N34">
        <f t="shared" si="4"/>
        <v>649.80000000000007</v>
      </c>
    </row>
    <row r="35" spans="1:14">
      <c r="A35" t="s">
        <v>36</v>
      </c>
      <c r="B35">
        <v>33</v>
      </c>
      <c r="C35">
        <v>1871</v>
      </c>
      <c r="D35">
        <v>1132</v>
      </c>
      <c r="E35">
        <f t="shared" si="0"/>
        <v>140.32499999999999</v>
      </c>
      <c r="F35">
        <f t="shared" si="1"/>
        <v>112.25999999999999</v>
      </c>
      <c r="G35">
        <f t="shared" si="2"/>
        <v>112.25999999999999</v>
      </c>
      <c r="I35" s="2">
        <v>32</v>
      </c>
      <c r="J35" s="3">
        <v>112.32000000000001</v>
      </c>
      <c r="K35" s="3">
        <v>129.96</v>
      </c>
      <c r="L35" s="3">
        <v>242.28000000000003</v>
      </c>
      <c r="M35">
        <f t="shared" si="3"/>
        <v>561.6</v>
      </c>
      <c r="N35">
        <f t="shared" si="4"/>
        <v>649.80000000000007</v>
      </c>
    </row>
    <row r="36" spans="1:14">
      <c r="A36" t="s">
        <v>36</v>
      </c>
      <c r="B36">
        <v>34</v>
      </c>
      <c r="C36">
        <v>1875</v>
      </c>
      <c r="D36">
        <v>1128</v>
      </c>
      <c r="E36">
        <f t="shared" si="0"/>
        <v>140.625</v>
      </c>
      <c r="F36">
        <f t="shared" si="1"/>
        <v>112.5</v>
      </c>
      <c r="G36">
        <f t="shared" si="2"/>
        <v>112.5</v>
      </c>
      <c r="I36" s="2">
        <v>33</v>
      </c>
      <c r="J36" s="3">
        <v>112.25999999999999</v>
      </c>
      <c r="K36" s="3">
        <v>129.96</v>
      </c>
      <c r="L36" s="3">
        <v>242.22</v>
      </c>
      <c r="M36">
        <f t="shared" si="3"/>
        <v>561.29999999999995</v>
      </c>
      <c r="N36">
        <f t="shared" si="4"/>
        <v>649.80000000000007</v>
      </c>
    </row>
    <row r="37" spans="1:14">
      <c r="A37" t="s">
        <v>36</v>
      </c>
      <c r="B37">
        <v>35</v>
      </c>
      <c r="C37">
        <v>1872</v>
      </c>
      <c r="D37">
        <v>1134</v>
      </c>
      <c r="E37">
        <f t="shared" si="0"/>
        <v>140.4</v>
      </c>
      <c r="F37">
        <f t="shared" si="1"/>
        <v>112.32000000000001</v>
      </c>
      <c r="G37">
        <f t="shared" si="2"/>
        <v>112.32000000000001</v>
      </c>
      <c r="I37" s="2">
        <v>34</v>
      </c>
      <c r="J37" s="3">
        <v>112.5</v>
      </c>
      <c r="K37" s="3">
        <v>129.96</v>
      </c>
      <c r="L37" s="3">
        <v>242.46</v>
      </c>
      <c r="M37">
        <f t="shared" si="3"/>
        <v>562.5</v>
      </c>
      <c r="N37">
        <f t="shared" si="4"/>
        <v>649.80000000000007</v>
      </c>
    </row>
    <row r="38" spans="1:14">
      <c r="A38" t="s">
        <v>36</v>
      </c>
      <c r="B38">
        <v>36</v>
      </c>
      <c r="C38">
        <v>1871</v>
      </c>
      <c r="D38">
        <v>1135</v>
      </c>
      <c r="E38">
        <f t="shared" si="0"/>
        <v>140.32499999999999</v>
      </c>
      <c r="F38">
        <f t="shared" si="1"/>
        <v>112.25999999999999</v>
      </c>
      <c r="G38">
        <f t="shared" si="2"/>
        <v>112.25999999999999</v>
      </c>
      <c r="I38" s="2">
        <v>35</v>
      </c>
      <c r="J38" s="3">
        <v>112.32000000000001</v>
      </c>
      <c r="K38" s="3">
        <v>129.84</v>
      </c>
      <c r="L38" s="3">
        <v>242.16000000000003</v>
      </c>
      <c r="M38">
        <f t="shared" si="3"/>
        <v>561.6</v>
      </c>
      <c r="N38">
        <f t="shared" si="4"/>
        <v>649.20000000000005</v>
      </c>
    </row>
    <row r="39" spans="1:14">
      <c r="A39" t="s">
        <v>36</v>
      </c>
      <c r="B39">
        <v>37</v>
      </c>
      <c r="C39">
        <v>1874</v>
      </c>
      <c r="D39">
        <v>1137</v>
      </c>
      <c r="E39">
        <f t="shared" si="0"/>
        <v>140.55000000000001</v>
      </c>
      <c r="F39">
        <f t="shared" si="1"/>
        <v>112.44000000000001</v>
      </c>
      <c r="G39">
        <f t="shared" si="2"/>
        <v>112.44000000000001</v>
      </c>
      <c r="I39" s="2">
        <v>36</v>
      </c>
      <c r="J39" s="3">
        <v>112.25999999999999</v>
      </c>
      <c r="K39" s="3">
        <v>129.84</v>
      </c>
      <c r="L39" s="3">
        <v>242.1</v>
      </c>
      <c r="M39">
        <f t="shared" si="3"/>
        <v>561.29999999999995</v>
      </c>
      <c r="N39">
        <f t="shared" si="4"/>
        <v>649.20000000000005</v>
      </c>
    </row>
    <row r="40" spans="1:14">
      <c r="A40" t="s">
        <v>36</v>
      </c>
      <c r="B40">
        <v>38</v>
      </c>
      <c r="C40">
        <v>1874</v>
      </c>
      <c r="D40">
        <v>1137</v>
      </c>
      <c r="E40">
        <f t="shared" si="0"/>
        <v>140.55000000000001</v>
      </c>
      <c r="F40">
        <f t="shared" si="1"/>
        <v>112.44000000000001</v>
      </c>
      <c r="G40">
        <f t="shared" si="2"/>
        <v>112.44000000000001</v>
      </c>
      <c r="I40" s="2">
        <v>37</v>
      </c>
      <c r="J40" s="3">
        <v>112.44000000000001</v>
      </c>
      <c r="K40" s="3">
        <v>129.78</v>
      </c>
      <c r="L40" s="3">
        <v>242.22000000000003</v>
      </c>
      <c r="M40">
        <f t="shared" si="3"/>
        <v>562.20000000000005</v>
      </c>
      <c r="N40">
        <f t="shared" si="4"/>
        <v>648.9</v>
      </c>
    </row>
    <row r="41" spans="1:14">
      <c r="A41" t="s">
        <v>37</v>
      </c>
      <c r="B41">
        <v>0</v>
      </c>
      <c r="C41">
        <v>2192</v>
      </c>
      <c r="D41">
        <v>1131</v>
      </c>
      <c r="E41">
        <f t="shared" si="0"/>
        <v>164.4</v>
      </c>
      <c r="F41">
        <f t="shared" si="1"/>
        <v>131.52000000000001</v>
      </c>
      <c r="G41">
        <f t="shared" si="2"/>
        <v>131.52000000000001</v>
      </c>
      <c r="I41" s="2">
        <v>38</v>
      </c>
      <c r="J41" s="3">
        <v>112.44000000000001</v>
      </c>
      <c r="K41" s="3">
        <v>130.92000000000002</v>
      </c>
      <c r="L41" s="3">
        <v>243.36</v>
      </c>
      <c r="M41">
        <f t="shared" si="3"/>
        <v>562.20000000000005</v>
      </c>
      <c r="N41">
        <f t="shared" si="4"/>
        <v>654.60000000000014</v>
      </c>
    </row>
    <row r="42" spans="1:14">
      <c r="A42" t="s">
        <v>37</v>
      </c>
      <c r="B42">
        <v>1</v>
      </c>
      <c r="C42">
        <v>2200</v>
      </c>
      <c r="D42">
        <v>1132</v>
      </c>
      <c r="E42">
        <f t="shared" si="0"/>
        <v>165</v>
      </c>
      <c r="F42">
        <f t="shared" si="1"/>
        <v>132</v>
      </c>
      <c r="G42">
        <f t="shared" si="2"/>
        <v>132</v>
      </c>
      <c r="I42" s="2">
        <v>39</v>
      </c>
      <c r="J42" s="3"/>
      <c r="K42" s="3">
        <v>131.28</v>
      </c>
      <c r="L42" s="3">
        <v>131.28</v>
      </c>
      <c r="M42">
        <f t="shared" si="3"/>
        <v>0</v>
      </c>
      <c r="N42">
        <f t="shared" si="4"/>
        <v>656.4</v>
      </c>
    </row>
    <row r="43" spans="1:14">
      <c r="A43" t="s">
        <v>37</v>
      </c>
      <c r="B43">
        <v>2</v>
      </c>
      <c r="C43">
        <v>2201</v>
      </c>
      <c r="D43">
        <v>1131</v>
      </c>
      <c r="E43">
        <f t="shared" si="0"/>
        <v>165.07499999999999</v>
      </c>
      <c r="F43">
        <f t="shared" si="1"/>
        <v>132.06</v>
      </c>
      <c r="G43">
        <f t="shared" si="2"/>
        <v>132.06</v>
      </c>
      <c r="I43" s="2" t="s">
        <v>20</v>
      </c>
      <c r="J43" s="3">
        <v>4376.8799999999983</v>
      </c>
      <c r="K43" s="3">
        <v>5206.5600000000013</v>
      </c>
      <c r="L43" s="3">
        <v>9583.4400000000023</v>
      </c>
      <c r="M43">
        <f>SUM(M3:M42)</f>
        <v>21884.400000000005</v>
      </c>
      <c r="N43">
        <f>SUM(N3:N42)</f>
        <v>26032.800000000003</v>
      </c>
    </row>
    <row r="44" spans="1:14">
      <c r="A44" t="s">
        <v>37</v>
      </c>
      <c r="B44">
        <v>3</v>
      </c>
      <c r="C44">
        <v>2200</v>
      </c>
      <c r="D44">
        <v>1131</v>
      </c>
      <c r="E44">
        <f t="shared" si="0"/>
        <v>165</v>
      </c>
      <c r="F44">
        <f t="shared" si="1"/>
        <v>132</v>
      </c>
      <c r="G44">
        <f t="shared" si="2"/>
        <v>132</v>
      </c>
    </row>
    <row r="45" spans="1:14">
      <c r="A45" t="s">
        <v>37</v>
      </c>
      <c r="B45">
        <v>4</v>
      </c>
      <c r="C45">
        <v>2198</v>
      </c>
      <c r="D45">
        <v>1132</v>
      </c>
      <c r="E45">
        <f t="shared" si="0"/>
        <v>164.85</v>
      </c>
      <c r="F45">
        <f t="shared" si="1"/>
        <v>131.88</v>
      </c>
      <c r="G45">
        <f t="shared" si="2"/>
        <v>131.88</v>
      </c>
    </row>
    <row r="46" spans="1:14">
      <c r="A46" t="s">
        <v>37</v>
      </c>
      <c r="B46">
        <v>5</v>
      </c>
      <c r="C46">
        <v>2173</v>
      </c>
      <c r="D46">
        <v>1131</v>
      </c>
      <c r="E46">
        <f t="shared" si="0"/>
        <v>162.97499999999999</v>
      </c>
      <c r="F46">
        <f t="shared" si="1"/>
        <v>130.38</v>
      </c>
      <c r="G46">
        <f t="shared" si="2"/>
        <v>130.38</v>
      </c>
    </row>
    <row r="47" spans="1:14">
      <c r="A47" t="s">
        <v>37</v>
      </c>
      <c r="B47">
        <v>6</v>
      </c>
      <c r="C47">
        <v>2166</v>
      </c>
      <c r="D47">
        <v>1132</v>
      </c>
      <c r="E47">
        <f t="shared" si="0"/>
        <v>162.44999999999999</v>
      </c>
      <c r="F47">
        <f t="shared" si="1"/>
        <v>129.96</v>
      </c>
      <c r="G47">
        <f t="shared" si="2"/>
        <v>129.96</v>
      </c>
    </row>
    <row r="48" spans="1:14">
      <c r="A48" t="s">
        <v>37</v>
      </c>
      <c r="B48">
        <v>7</v>
      </c>
      <c r="C48">
        <v>2164</v>
      </c>
      <c r="D48">
        <v>1131</v>
      </c>
      <c r="E48">
        <f t="shared" si="0"/>
        <v>162.30000000000001</v>
      </c>
      <c r="F48">
        <f t="shared" si="1"/>
        <v>129.84</v>
      </c>
      <c r="G48">
        <f t="shared" si="2"/>
        <v>129.84</v>
      </c>
    </row>
    <row r="49" spans="1:7">
      <c r="A49" t="s">
        <v>37</v>
      </c>
      <c r="B49">
        <v>8</v>
      </c>
      <c r="C49">
        <v>2163</v>
      </c>
      <c r="D49">
        <v>1132</v>
      </c>
      <c r="E49">
        <f t="shared" si="0"/>
        <v>162.22499999999999</v>
      </c>
      <c r="F49">
        <f t="shared" si="1"/>
        <v>129.78</v>
      </c>
      <c r="G49">
        <f t="shared" si="2"/>
        <v>129.78</v>
      </c>
    </row>
    <row r="50" spans="1:7">
      <c r="A50" t="s">
        <v>37</v>
      </c>
      <c r="B50">
        <v>9</v>
      </c>
      <c r="C50">
        <v>2163</v>
      </c>
      <c r="D50">
        <v>1133</v>
      </c>
      <c r="E50">
        <f t="shared" si="0"/>
        <v>162.22499999999999</v>
      </c>
      <c r="F50">
        <f t="shared" si="1"/>
        <v>129.78</v>
      </c>
      <c r="G50">
        <f t="shared" si="2"/>
        <v>129.78</v>
      </c>
    </row>
    <row r="51" spans="1:7">
      <c r="A51" t="s">
        <v>37</v>
      </c>
      <c r="B51">
        <v>10</v>
      </c>
      <c r="C51">
        <v>2163</v>
      </c>
      <c r="D51">
        <v>1131</v>
      </c>
      <c r="E51">
        <f t="shared" si="0"/>
        <v>162.22499999999999</v>
      </c>
      <c r="F51">
        <f t="shared" si="1"/>
        <v>129.78</v>
      </c>
      <c r="G51">
        <f t="shared" si="2"/>
        <v>129.78</v>
      </c>
    </row>
    <row r="52" spans="1:7">
      <c r="A52" t="s">
        <v>37</v>
      </c>
      <c r="B52">
        <v>11</v>
      </c>
      <c r="C52">
        <v>2163</v>
      </c>
      <c r="D52">
        <v>1131</v>
      </c>
      <c r="E52">
        <f t="shared" si="0"/>
        <v>162.22499999999999</v>
      </c>
      <c r="F52">
        <f t="shared" si="1"/>
        <v>129.78</v>
      </c>
      <c r="G52">
        <f t="shared" si="2"/>
        <v>129.78</v>
      </c>
    </row>
    <row r="53" spans="1:7">
      <c r="A53" t="s">
        <v>37</v>
      </c>
      <c r="B53">
        <v>12</v>
      </c>
      <c r="C53">
        <v>2164</v>
      </c>
      <c r="D53">
        <v>1131</v>
      </c>
      <c r="E53">
        <f t="shared" si="0"/>
        <v>162.30000000000001</v>
      </c>
      <c r="F53">
        <f t="shared" si="1"/>
        <v>129.84</v>
      </c>
      <c r="G53">
        <f t="shared" si="2"/>
        <v>129.84</v>
      </c>
    </row>
    <row r="54" spans="1:7">
      <c r="A54" t="s">
        <v>37</v>
      </c>
      <c r="B54">
        <v>13</v>
      </c>
      <c r="C54">
        <v>2163</v>
      </c>
      <c r="D54">
        <v>1132</v>
      </c>
      <c r="E54">
        <f t="shared" si="0"/>
        <v>162.22499999999999</v>
      </c>
      <c r="F54">
        <f t="shared" si="1"/>
        <v>129.78</v>
      </c>
      <c r="G54">
        <f t="shared" si="2"/>
        <v>129.78</v>
      </c>
    </row>
    <row r="55" spans="1:7">
      <c r="A55" t="s">
        <v>37</v>
      </c>
      <c r="B55">
        <v>14</v>
      </c>
      <c r="C55">
        <v>2164</v>
      </c>
      <c r="D55">
        <v>1131</v>
      </c>
      <c r="E55">
        <f t="shared" si="0"/>
        <v>162.30000000000001</v>
      </c>
      <c r="F55">
        <f t="shared" si="1"/>
        <v>129.84</v>
      </c>
      <c r="G55">
        <f t="shared" si="2"/>
        <v>129.84</v>
      </c>
    </row>
    <row r="56" spans="1:7">
      <c r="A56" t="s">
        <v>37</v>
      </c>
      <c r="B56">
        <v>15</v>
      </c>
      <c r="C56">
        <v>2163</v>
      </c>
      <c r="D56">
        <v>1132</v>
      </c>
      <c r="E56">
        <f t="shared" si="0"/>
        <v>162.22499999999999</v>
      </c>
      <c r="F56">
        <f t="shared" si="1"/>
        <v>129.78</v>
      </c>
      <c r="G56">
        <f t="shared" si="2"/>
        <v>129.78</v>
      </c>
    </row>
    <row r="57" spans="1:7">
      <c r="A57" t="s">
        <v>37</v>
      </c>
      <c r="B57">
        <v>16</v>
      </c>
      <c r="C57">
        <v>2164</v>
      </c>
      <c r="D57">
        <v>1132</v>
      </c>
      <c r="E57">
        <f t="shared" si="0"/>
        <v>162.30000000000001</v>
      </c>
      <c r="F57">
        <f t="shared" si="1"/>
        <v>129.84</v>
      </c>
      <c r="G57">
        <f t="shared" si="2"/>
        <v>129.84</v>
      </c>
    </row>
    <row r="58" spans="1:7">
      <c r="A58" t="s">
        <v>37</v>
      </c>
      <c r="B58">
        <v>17</v>
      </c>
      <c r="C58">
        <v>2163</v>
      </c>
      <c r="D58">
        <v>1132</v>
      </c>
      <c r="E58">
        <f t="shared" si="0"/>
        <v>162.22499999999999</v>
      </c>
      <c r="F58">
        <f t="shared" si="1"/>
        <v>129.78</v>
      </c>
      <c r="G58">
        <f t="shared" si="2"/>
        <v>129.78</v>
      </c>
    </row>
    <row r="59" spans="1:7">
      <c r="A59" t="s">
        <v>37</v>
      </c>
      <c r="B59">
        <v>18</v>
      </c>
      <c r="C59">
        <v>2164</v>
      </c>
      <c r="D59">
        <v>1133</v>
      </c>
      <c r="E59">
        <f t="shared" si="0"/>
        <v>162.30000000000001</v>
      </c>
      <c r="F59">
        <f t="shared" si="1"/>
        <v>129.84</v>
      </c>
      <c r="G59">
        <f t="shared" si="2"/>
        <v>129.84</v>
      </c>
    </row>
    <row r="60" spans="1:7">
      <c r="A60" t="s">
        <v>37</v>
      </c>
      <c r="B60">
        <v>19</v>
      </c>
      <c r="C60">
        <v>2164</v>
      </c>
      <c r="D60">
        <v>1132</v>
      </c>
      <c r="E60">
        <f t="shared" si="0"/>
        <v>162.30000000000001</v>
      </c>
      <c r="F60">
        <f t="shared" si="1"/>
        <v>129.84</v>
      </c>
      <c r="G60">
        <f t="shared" si="2"/>
        <v>129.84</v>
      </c>
    </row>
    <row r="61" spans="1:7">
      <c r="A61" t="s">
        <v>37</v>
      </c>
      <c r="B61">
        <v>20</v>
      </c>
      <c r="C61">
        <v>2164</v>
      </c>
      <c r="D61">
        <v>1132</v>
      </c>
      <c r="E61">
        <f t="shared" si="0"/>
        <v>162.30000000000001</v>
      </c>
      <c r="F61">
        <f t="shared" si="1"/>
        <v>129.84</v>
      </c>
      <c r="G61">
        <f t="shared" si="2"/>
        <v>129.84</v>
      </c>
    </row>
    <row r="62" spans="1:7">
      <c r="A62" t="s">
        <v>37</v>
      </c>
      <c r="B62">
        <v>21</v>
      </c>
      <c r="C62">
        <v>2163</v>
      </c>
      <c r="D62">
        <v>1132</v>
      </c>
      <c r="E62">
        <f t="shared" si="0"/>
        <v>162.22499999999999</v>
      </c>
      <c r="F62">
        <f t="shared" si="1"/>
        <v>129.78</v>
      </c>
      <c r="G62">
        <f t="shared" si="2"/>
        <v>129.78</v>
      </c>
    </row>
    <row r="63" spans="1:7">
      <c r="A63" t="s">
        <v>37</v>
      </c>
      <c r="B63">
        <v>22</v>
      </c>
      <c r="C63">
        <v>2164</v>
      </c>
      <c r="D63">
        <v>1132</v>
      </c>
      <c r="E63">
        <f t="shared" si="0"/>
        <v>162.30000000000001</v>
      </c>
      <c r="F63">
        <f t="shared" si="1"/>
        <v>129.84</v>
      </c>
      <c r="G63">
        <f t="shared" si="2"/>
        <v>129.84</v>
      </c>
    </row>
    <row r="64" spans="1:7">
      <c r="A64" t="s">
        <v>37</v>
      </c>
      <c r="B64">
        <v>23</v>
      </c>
      <c r="C64">
        <v>2163</v>
      </c>
      <c r="D64">
        <v>1132</v>
      </c>
      <c r="E64">
        <f t="shared" si="0"/>
        <v>162.22499999999999</v>
      </c>
      <c r="F64">
        <f t="shared" si="1"/>
        <v>129.78</v>
      </c>
      <c r="G64">
        <f t="shared" si="2"/>
        <v>129.78</v>
      </c>
    </row>
    <row r="65" spans="1:7">
      <c r="A65" t="s">
        <v>37</v>
      </c>
      <c r="B65">
        <v>24</v>
      </c>
      <c r="C65">
        <v>2162</v>
      </c>
      <c r="D65">
        <v>1131</v>
      </c>
      <c r="E65">
        <f t="shared" si="0"/>
        <v>162.15</v>
      </c>
      <c r="F65">
        <f t="shared" si="1"/>
        <v>129.72</v>
      </c>
      <c r="G65">
        <f t="shared" si="2"/>
        <v>129.72</v>
      </c>
    </row>
    <row r="66" spans="1:7">
      <c r="A66" t="s">
        <v>37</v>
      </c>
      <c r="B66">
        <v>25</v>
      </c>
      <c r="C66">
        <v>2163</v>
      </c>
      <c r="D66">
        <v>1132</v>
      </c>
      <c r="E66">
        <f t="shared" si="0"/>
        <v>162.22499999999999</v>
      </c>
      <c r="F66">
        <f t="shared" si="1"/>
        <v>129.78</v>
      </c>
      <c r="G66">
        <f t="shared" si="2"/>
        <v>129.78</v>
      </c>
    </row>
    <row r="67" spans="1:7">
      <c r="A67" t="s">
        <v>37</v>
      </c>
      <c r="B67">
        <v>26</v>
      </c>
      <c r="C67">
        <v>2162</v>
      </c>
      <c r="D67">
        <v>1133</v>
      </c>
      <c r="E67">
        <f t="shared" ref="E67:E130" si="5">(C67*0.75)/10</f>
        <v>162.15</v>
      </c>
      <c r="F67">
        <f t="shared" ref="F67:F130" si="6">E67*0.8</f>
        <v>129.72</v>
      </c>
      <c r="G67">
        <f t="shared" ref="G67:G130" si="7">F67</f>
        <v>129.72</v>
      </c>
    </row>
    <row r="68" spans="1:7">
      <c r="A68" t="s">
        <v>37</v>
      </c>
      <c r="B68">
        <v>27</v>
      </c>
      <c r="C68">
        <v>2163</v>
      </c>
      <c r="D68">
        <v>1132</v>
      </c>
      <c r="E68">
        <f t="shared" si="5"/>
        <v>162.22499999999999</v>
      </c>
      <c r="F68">
        <f t="shared" si="6"/>
        <v>129.78</v>
      </c>
      <c r="G68">
        <f t="shared" si="7"/>
        <v>129.78</v>
      </c>
    </row>
    <row r="69" spans="1:7">
      <c r="A69" t="s">
        <v>37</v>
      </c>
      <c r="B69">
        <v>28</v>
      </c>
      <c r="C69">
        <v>2163</v>
      </c>
      <c r="D69">
        <v>1133</v>
      </c>
      <c r="E69">
        <f t="shared" si="5"/>
        <v>162.22499999999999</v>
      </c>
      <c r="F69">
        <f t="shared" si="6"/>
        <v>129.78</v>
      </c>
      <c r="G69">
        <f t="shared" si="7"/>
        <v>129.78</v>
      </c>
    </row>
    <row r="70" spans="1:7">
      <c r="A70" t="s">
        <v>37</v>
      </c>
      <c r="B70">
        <v>29</v>
      </c>
      <c r="C70">
        <v>2164</v>
      </c>
      <c r="D70">
        <v>1131</v>
      </c>
      <c r="E70">
        <f t="shared" si="5"/>
        <v>162.30000000000001</v>
      </c>
      <c r="F70">
        <f t="shared" si="6"/>
        <v>129.84</v>
      </c>
      <c r="G70">
        <f t="shared" si="7"/>
        <v>129.84</v>
      </c>
    </row>
    <row r="71" spans="1:7">
      <c r="A71" t="s">
        <v>37</v>
      </c>
      <c r="B71">
        <v>30</v>
      </c>
      <c r="C71">
        <v>2165</v>
      </c>
      <c r="D71">
        <v>1133</v>
      </c>
      <c r="E71">
        <f t="shared" si="5"/>
        <v>162.375</v>
      </c>
      <c r="F71">
        <f t="shared" si="6"/>
        <v>129.9</v>
      </c>
      <c r="G71">
        <f t="shared" si="7"/>
        <v>129.9</v>
      </c>
    </row>
    <row r="72" spans="1:7">
      <c r="A72" t="s">
        <v>37</v>
      </c>
      <c r="B72">
        <v>31</v>
      </c>
      <c r="C72">
        <v>2166</v>
      </c>
      <c r="D72">
        <v>1132</v>
      </c>
      <c r="E72">
        <f t="shared" si="5"/>
        <v>162.44999999999999</v>
      </c>
      <c r="F72">
        <f t="shared" si="6"/>
        <v>129.96</v>
      </c>
      <c r="G72">
        <f t="shared" si="7"/>
        <v>129.96</v>
      </c>
    </row>
    <row r="73" spans="1:7">
      <c r="A73" t="s">
        <v>37</v>
      </c>
      <c r="B73">
        <v>32</v>
      </c>
      <c r="C73">
        <v>2166</v>
      </c>
      <c r="D73">
        <v>1132</v>
      </c>
      <c r="E73">
        <f t="shared" si="5"/>
        <v>162.44999999999999</v>
      </c>
      <c r="F73">
        <f t="shared" si="6"/>
        <v>129.96</v>
      </c>
      <c r="G73">
        <f t="shared" si="7"/>
        <v>129.96</v>
      </c>
    </row>
    <row r="74" spans="1:7">
      <c r="A74" t="s">
        <v>37</v>
      </c>
      <c r="B74">
        <v>33</v>
      </c>
      <c r="C74">
        <v>2166</v>
      </c>
      <c r="D74">
        <v>1132</v>
      </c>
      <c r="E74">
        <f t="shared" si="5"/>
        <v>162.44999999999999</v>
      </c>
      <c r="F74">
        <f t="shared" si="6"/>
        <v>129.96</v>
      </c>
      <c r="G74">
        <f t="shared" si="7"/>
        <v>129.96</v>
      </c>
    </row>
    <row r="75" spans="1:7">
      <c r="A75" t="s">
        <v>37</v>
      </c>
      <c r="B75">
        <v>34</v>
      </c>
      <c r="C75">
        <v>2166</v>
      </c>
      <c r="D75">
        <v>1132</v>
      </c>
      <c r="E75">
        <f t="shared" si="5"/>
        <v>162.44999999999999</v>
      </c>
      <c r="F75">
        <f t="shared" si="6"/>
        <v>129.96</v>
      </c>
      <c r="G75">
        <f t="shared" si="7"/>
        <v>129.96</v>
      </c>
    </row>
    <row r="76" spans="1:7">
      <c r="A76" t="s">
        <v>37</v>
      </c>
      <c r="B76">
        <v>35</v>
      </c>
      <c r="C76">
        <v>2164</v>
      </c>
      <c r="D76">
        <v>1132</v>
      </c>
      <c r="E76">
        <f t="shared" si="5"/>
        <v>162.30000000000001</v>
      </c>
      <c r="F76">
        <f t="shared" si="6"/>
        <v>129.84</v>
      </c>
      <c r="G76">
        <f t="shared" si="7"/>
        <v>129.84</v>
      </c>
    </row>
    <row r="77" spans="1:7">
      <c r="A77" t="s">
        <v>37</v>
      </c>
      <c r="B77">
        <v>36</v>
      </c>
      <c r="C77">
        <v>2164</v>
      </c>
      <c r="D77">
        <v>1132</v>
      </c>
      <c r="E77">
        <f t="shared" si="5"/>
        <v>162.30000000000001</v>
      </c>
      <c r="F77">
        <f t="shared" si="6"/>
        <v>129.84</v>
      </c>
      <c r="G77">
        <f t="shared" si="7"/>
        <v>129.84</v>
      </c>
    </row>
    <row r="78" spans="1:7">
      <c r="A78" t="s">
        <v>37</v>
      </c>
      <c r="B78">
        <v>37</v>
      </c>
      <c r="C78">
        <v>2163</v>
      </c>
      <c r="D78">
        <v>1132</v>
      </c>
      <c r="E78">
        <f t="shared" si="5"/>
        <v>162.22499999999999</v>
      </c>
      <c r="F78">
        <f t="shared" si="6"/>
        <v>129.78</v>
      </c>
      <c r="G78">
        <f t="shared" si="7"/>
        <v>129.78</v>
      </c>
    </row>
    <row r="79" spans="1:7">
      <c r="A79" t="s">
        <v>37</v>
      </c>
      <c r="B79">
        <v>38</v>
      </c>
      <c r="C79">
        <v>2182</v>
      </c>
      <c r="D79">
        <v>1132</v>
      </c>
      <c r="E79">
        <f t="shared" si="5"/>
        <v>163.65</v>
      </c>
      <c r="F79">
        <f t="shared" si="6"/>
        <v>130.92000000000002</v>
      </c>
      <c r="G79">
        <f t="shared" si="7"/>
        <v>130.92000000000002</v>
      </c>
    </row>
    <row r="80" spans="1:7">
      <c r="A80" t="s">
        <v>37</v>
      </c>
      <c r="B80">
        <v>39</v>
      </c>
      <c r="C80">
        <v>2188</v>
      </c>
      <c r="D80">
        <v>1132</v>
      </c>
      <c r="E80">
        <f t="shared" si="5"/>
        <v>164.1</v>
      </c>
      <c r="F80">
        <f t="shared" si="6"/>
        <v>131.28</v>
      </c>
      <c r="G80">
        <f t="shared" si="7"/>
        <v>131.28</v>
      </c>
    </row>
    <row r="81" spans="5:7">
      <c r="E81">
        <f t="shared" si="5"/>
        <v>0</v>
      </c>
      <c r="F81">
        <f t="shared" si="6"/>
        <v>0</v>
      </c>
      <c r="G81">
        <f t="shared" si="7"/>
        <v>0</v>
      </c>
    </row>
    <row r="82" spans="5:7">
      <c r="E82">
        <f t="shared" si="5"/>
        <v>0</v>
      </c>
      <c r="F82">
        <f t="shared" si="6"/>
        <v>0</v>
      </c>
      <c r="G82">
        <f t="shared" si="7"/>
        <v>0</v>
      </c>
    </row>
    <row r="83" spans="5:7">
      <c r="E83">
        <f t="shared" si="5"/>
        <v>0</v>
      </c>
      <c r="F83">
        <f t="shared" si="6"/>
        <v>0</v>
      </c>
      <c r="G83">
        <f t="shared" si="7"/>
        <v>0</v>
      </c>
    </row>
    <row r="84" spans="5:7">
      <c r="E84">
        <f t="shared" si="5"/>
        <v>0</v>
      </c>
      <c r="F84">
        <f t="shared" si="6"/>
        <v>0</v>
      </c>
      <c r="G84">
        <f t="shared" si="7"/>
        <v>0</v>
      </c>
    </row>
    <row r="85" spans="5:7">
      <c r="E85">
        <f t="shared" si="5"/>
        <v>0</v>
      </c>
      <c r="F85">
        <f t="shared" si="6"/>
        <v>0</v>
      </c>
      <c r="G85">
        <f t="shared" si="7"/>
        <v>0</v>
      </c>
    </row>
    <row r="86" spans="5:7">
      <c r="E86">
        <f t="shared" si="5"/>
        <v>0</v>
      </c>
      <c r="F86">
        <f t="shared" si="6"/>
        <v>0</v>
      </c>
      <c r="G86">
        <f t="shared" si="7"/>
        <v>0</v>
      </c>
    </row>
    <row r="87" spans="5:7">
      <c r="E87">
        <f t="shared" si="5"/>
        <v>0</v>
      </c>
      <c r="F87">
        <f t="shared" si="6"/>
        <v>0</v>
      </c>
      <c r="G87">
        <f t="shared" si="7"/>
        <v>0</v>
      </c>
    </row>
    <row r="88" spans="5:7">
      <c r="E88">
        <f t="shared" si="5"/>
        <v>0</v>
      </c>
      <c r="F88">
        <f t="shared" si="6"/>
        <v>0</v>
      </c>
      <c r="G88">
        <f t="shared" si="7"/>
        <v>0</v>
      </c>
    </row>
    <row r="89" spans="5:7">
      <c r="E89">
        <f t="shared" si="5"/>
        <v>0</v>
      </c>
      <c r="F89">
        <f t="shared" si="6"/>
        <v>0</v>
      </c>
      <c r="G89">
        <f t="shared" si="7"/>
        <v>0</v>
      </c>
    </row>
    <row r="90" spans="5:7">
      <c r="E90">
        <f t="shared" si="5"/>
        <v>0</v>
      </c>
      <c r="F90">
        <f t="shared" si="6"/>
        <v>0</v>
      </c>
      <c r="G90">
        <f t="shared" si="7"/>
        <v>0</v>
      </c>
    </row>
    <row r="91" spans="5:7">
      <c r="E91">
        <f t="shared" si="5"/>
        <v>0</v>
      </c>
      <c r="F91">
        <f t="shared" si="6"/>
        <v>0</v>
      </c>
      <c r="G91">
        <f t="shared" si="7"/>
        <v>0</v>
      </c>
    </row>
    <row r="92" spans="5:7">
      <c r="E92">
        <f t="shared" si="5"/>
        <v>0</v>
      </c>
      <c r="F92">
        <f t="shared" si="6"/>
        <v>0</v>
      </c>
      <c r="G92">
        <f t="shared" si="7"/>
        <v>0</v>
      </c>
    </row>
    <row r="93" spans="5:7">
      <c r="E93">
        <f t="shared" si="5"/>
        <v>0</v>
      </c>
      <c r="F93">
        <f t="shared" si="6"/>
        <v>0</v>
      </c>
      <c r="G93">
        <f t="shared" si="7"/>
        <v>0</v>
      </c>
    </row>
    <row r="94" spans="5:7">
      <c r="E94">
        <f t="shared" si="5"/>
        <v>0</v>
      </c>
      <c r="F94">
        <f t="shared" si="6"/>
        <v>0</v>
      </c>
      <c r="G94">
        <f t="shared" si="7"/>
        <v>0</v>
      </c>
    </row>
    <row r="95" spans="5:7">
      <c r="E95">
        <f t="shared" si="5"/>
        <v>0</v>
      </c>
      <c r="F95">
        <f t="shared" si="6"/>
        <v>0</v>
      </c>
      <c r="G95">
        <f t="shared" si="7"/>
        <v>0</v>
      </c>
    </row>
    <row r="96" spans="5:7">
      <c r="E96">
        <f t="shared" si="5"/>
        <v>0</v>
      </c>
      <c r="F96">
        <f t="shared" si="6"/>
        <v>0</v>
      </c>
      <c r="G96">
        <f t="shared" si="7"/>
        <v>0</v>
      </c>
    </row>
    <row r="97" spans="5:7">
      <c r="E97">
        <f t="shared" si="5"/>
        <v>0</v>
      </c>
      <c r="F97">
        <f t="shared" si="6"/>
        <v>0</v>
      </c>
      <c r="G97">
        <f t="shared" si="7"/>
        <v>0</v>
      </c>
    </row>
    <row r="98" spans="5:7">
      <c r="E98">
        <f t="shared" si="5"/>
        <v>0</v>
      </c>
      <c r="F98">
        <f t="shared" si="6"/>
        <v>0</v>
      </c>
      <c r="G98">
        <f t="shared" si="7"/>
        <v>0</v>
      </c>
    </row>
    <row r="99" spans="5:7">
      <c r="E99">
        <f t="shared" si="5"/>
        <v>0</v>
      </c>
      <c r="F99">
        <f t="shared" si="6"/>
        <v>0</v>
      </c>
      <c r="G99">
        <f t="shared" si="7"/>
        <v>0</v>
      </c>
    </row>
    <row r="100" spans="5:7">
      <c r="E100">
        <f t="shared" si="5"/>
        <v>0</v>
      </c>
      <c r="F100">
        <f t="shared" si="6"/>
        <v>0</v>
      </c>
      <c r="G100">
        <f t="shared" si="7"/>
        <v>0</v>
      </c>
    </row>
    <row r="101" spans="5:7">
      <c r="E101">
        <f t="shared" si="5"/>
        <v>0</v>
      </c>
      <c r="F101">
        <f t="shared" si="6"/>
        <v>0</v>
      </c>
      <c r="G101">
        <f t="shared" si="7"/>
        <v>0</v>
      </c>
    </row>
    <row r="102" spans="5:7">
      <c r="E102">
        <f t="shared" si="5"/>
        <v>0</v>
      </c>
      <c r="F102">
        <f t="shared" si="6"/>
        <v>0</v>
      </c>
      <c r="G102">
        <f t="shared" si="7"/>
        <v>0</v>
      </c>
    </row>
    <row r="103" spans="5:7">
      <c r="E103">
        <f t="shared" si="5"/>
        <v>0</v>
      </c>
      <c r="F103">
        <f t="shared" si="6"/>
        <v>0</v>
      </c>
      <c r="G103">
        <f t="shared" si="7"/>
        <v>0</v>
      </c>
    </row>
    <row r="104" spans="5:7">
      <c r="E104">
        <f t="shared" si="5"/>
        <v>0</v>
      </c>
      <c r="F104">
        <f t="shared" si="6"/>
        <v>0</v>
      </c>
      <c r="G104">
        <f t="shared" si="7"/>
        <v>0</v>
      </c>
    </row>
    <row r="105" spans="5:7">
      <c r="E105">
        <f t="shared" si="5"/>
        <v>0</v>
      </c>
      <c r="F105">
        <f t="shared" si="6"/>
        <v>0</v>
      </c>
      <c r="G105">
        <f t="shared" si="7"/>
        <v>0</v>
      </c>
    </row>
    <row r="106" spans="5:7">
      <c r="E106">
        <f t="shared" si="5"/>
        <v>0</v>
      </c>
      <c r="F106">
        <f t="shared" si="6"/>
        <v>0</v>
      </c>
      <c r="G106">
        <f t="shared" si="7"/>
        <v>0</v>
      </c>
    </row>
    <row r="107" spans="5:7">
      <c r="E107">
        <f t="shared" si="5"/>
        <v>0</v>
      </c>
      <c r="F107">
        <f t="shared" si="6"/>
        <v>0</v>
      </c>
      <c r="G107">
        <f t="shared" si="7"/>
        <v>0</v>
      </c>
    </row>
    <row r="108" spans="5:7">
      <c r="E108">
        <f t="shared" si="5"/>
        <v>0</v>
      </c>
      <c r="F108">
        <f t="shared" si="6"/>
        <v>0</v>
      </c>
      <c r="G108">
        <f t="shared" si="7"/>
        <v>0</v>
      </c>
    </row>
    <row r="109" spans="5:7">
      <c r="E109">
        <f t="shared" si="5"/>
        <v>0</v>
      </c>
      <c r="F109">
        <f t="shared" si="6"/>
        <v>0</v>
      </c>
      <c r="G109">
        <f t="shared" si="7"/>
        <v>0</v>
      </c>
    </row>
    <row r="110" spans="5:7">
      <c r="E110">
        <f t="shared" si="5"/>
        <v>0</v>
      </c>
      <c r="F110">
        <f t="shared" si="6"/>
        <v>0</v>
      </c>
      <c r="G110">
        <f t="shared" si="7"/>
        <v>0</v>
      </c>
    </row>
    <row r="111" spans="5:7">
      <c r="E111">
        <f t="shared" si="5"/>
        <v>0</v>
      </c>
      <c r="F111">
        <f t="shared" si="6"/>
        <v>0</v>
      </c>
      <c r="G111">
        <f t="shared" si="7"/>
        <v>0</v>
      </c>
    </row>
    <row r="112" spans="5:7">
      <c r="E112">
        <f t="shared" si="5"/>
        <v>0</v>
      </c>
      <c r="F112">
        <f t="shared" si="6"/>
        <v>0</v>
      </c>
      <c r="G112">
        <f t="shared" si="7"/>
        <v>0</v>
      </c>
    </row>
    <row r="113" spans="5:7">
      <c r="E113">
        <f t="shared" si="5"/>
        <v>0</v>
      </c>
      <c r="F113">
        <f t="shared" si="6"/>
        <v>0</v>
      </c>
      <c r="G113">
        <f t="shared" si="7"/>
        <v>0</v>
      </c>
    </row>
    <row r="114" spans="5:7">
      <c r="E114">
        <f t="shared" si="5"/>
        <v>0</v>
      </c>
      <c r="F114">
        <f t="shared" si="6"/>
        <v>0</v>
      </c>
      <c r="G114">
        <f t="shared" si="7"/>
        <v>0</v>
      </c>
    </row>
    <row r="115" spans="5:7">
      <c r="E115">
        <f t="shared" si="5"/>
        <v>0</v>
      </c>
      <c r="F115">
        <f t="shared" si="6"/>
        <v>0</v>
      </c>
      <c r="G115">
        <f t="shared" si="7"/>
        <v>0</v>
      </c>
    </row>
    <row r="116" spans="5:7">
      <c r="E116">
        <f t="shared" si="5"/>
        <v>0</v>
      </c>
      <c r="F116">
        <f t="shared" si="6"/>
        <v>0</v>
      </c>
      <c r="G116">
        <f t="shared" si="7"/>
        <v>0</v>
      </c>
    </row>
    <row r="117" spans="5:7">
      <c r="E117">
        <f t="shared" si="5"/>
        <v>0</v>
      </c>
      <c r="F117">
        <f t="shared" si="6"/>
        <v>0</v>
      </c>
      <c r="G117">
        <f t="shared" si="7"/>
        <v>0</v>
      </c>
    </row>
    <row r="118" spans="5:7">
      <c r="E118">
        <f t="shared" si="5"/>
        <v>0</v>
      </c>
      <c r="F118">
        <f t="shared" si="6"/>
        <v>0</v>
      </c>
      <c r="G118">
        <f t="shared" si="7"/>
        <v>0</v>
      </c>
    </row>
    <row r="119" spans="5:7">
      <c r="E119">
        <f t="shared" si="5"/>
        <v>0</v>
      </c>
      <c r="F119">
        <f t="shared" si="6"/>
        <v>0</v>
      </c>
      <c r="G119">
        <f t="shared" si="7"/>
        <v>0</v>
      </c>
    </row>
    <row r="120" spans="5:7">
      <c r="E120">
        <f t="shared" si="5"/>
        <v>0</v>
      </c>
      <c r="F120">
        <f t="shared" si="6"/>
        <v>0</v>
      </c>
      <c r="G120">
        <f t="shared" si="7"/>
        <v>0</v>
      </c>
    </row>
    <row r="121" spans="5:7">
      <c r="E121">
        <f t="shared" si="5"/>
        <v>0</v>
      </c>
      <c r="F121">
        <f t="shared" si="6"/>
        <v>0</v>
      </c>
      <c r="G121">
        <f t="shared" si="7"/>
        <v>0</v>
      </c>
    </row>
    <row r="122" spans="5:7">
      <c r="E122">
        <f t="shared" si="5"/>
        <v>0</v>
      </c>
      <c r="F122">
        <f t="shared" si="6"/>
        <v>0</v>
      </c>
      <c r="G122">
        <f t="shared" si="7"/>
        <v>0</v>
      </c>
    </row>
    <row r="123" spans="5:7">
      <c r="E123">
        <f t="shared" si="5"/>
        <v>0</v>
      </c>
      <c r="F123">
        <f t="shared" si="6"/>
        <v>0</v>
      </c>
      <c r="G123">
        <f t="shared" si="7"/>
        <v>0</v>
      </c>
    </row>
    <row r="124" spans="5:7">
      <c r="E124">
        <f t="shared" si="5"/>
        <v>0</v>
      </c>
      <c r="F124">
        <f t="shared" si="6"/>
        <v>0</v>
      </c>
      <c r="G124">
        <f t="shared" si="7"/>
        <v>0</v>
      </c>
    </row>
    <row r="125" spans="5:7">
      <c r="E125">
        <f t="shared" si="5"/>
        <v>0</v>
      </c>
      <c r="F125">
        <f t="shared" si="6"/>
        <v>0</v>
      </c>
      <c r="G125">
        <f t="shared" si="7"/>
        <v>0</v>
      </c>
    </row>
    <row r="126" spans="5:7">
      <c r="E126">
        <f t="shared" si="5"/>
        <v>0</v>
      </c>
      <c r="F126">
        <f t="shared" si="6"/>
        <v>0</v>
      </c>
      <c r="G126">
        <f t="shared" si="7"/>
        <v>0</v>
      </c>
    </row>
    <row r="127" spans="5:7">
      <c r="E127">
        <f t="shared" si="5"/>
        <v>0</v>
      </c>
      <c r="F127">
        <f t="shared" si="6"/>
        <v>0</v>
      </c>
      <c r="G127">
        <f t="shared" si="7"/>
        <v>0</v>
      </c>
    </row>
    <row r="128" spans="5:7">
      <c r="E128">
        <f t="shared" si="5"/>
        <v>0</v>
      </c>
      <c r="F128">
        <f t="shared" si="6"/>
        <v>0</v>
      </c>
      <c r="G128">
        <f t="shared" si="7"/>
        <v>0</v>
      </c>
    </row>
    <row r="129" spans="5:7">
      <c r="E129">
        <f t="shared" si="5"/>
        <v>0</v>
      </c>
      <c r="F129">
        <f t="shared" si="6"/>
        <v>0</v>
      </c>
      <c r="G129">
        <f t="shared" si="7"/>
        <v>0</v>
      </c>
    </row>
    <row r="130" spans="5:7">
      <c r="E130">
        <f t="shared" si="5"/>
        <v>0</v>
      </c>
      <c r="F130">
        <f t="shared" si="6"/>
        <v>0</v>
      </c>
      <c r="G130">
        <f t="shared" si="7"/>
        <v>0</v>
      </c>
    </row>
    <row r="131" spans="5:7">
      <c r="E131">
        <f t="shared" ref="E131:E173" si="8">(C131*0.75)/10</f>
        <v>0</v>
      </c>
      <c r="F131">
        <f t="shared" ref="F131:F173" si="9">E131*0.8</f>
        <v>0</v>
      </c>
      <c r="G131">
        <f t="shared" ref="G131:G173" si="10">F131</f>
        <v>0</v>
      </c>
    </row>
    <row r="132" spans="5:7">
      <c r="E132">
        <f t="shared" si="8"/>
        <v>0</v>
      </c>
      <c r="F132">
        <f t="shared" si="9"/>
        <v>0</v>
      </c>
      <c r="G132">
        <f t="shared" si="10"/>
        <v>0</v>
      </c>
    </row>
    <row r="133" spans="5:7">
      <c r="E133">
        <f t="shared" si="8"/>
        <v>0</v>
      </c>
      <c r="F133">
        <f t="shared" si="9"/>
        <v>0</v>
      </c>
      <c r="G133">
        <f t="shared" si="10"/>
        <v>0</v>
      </c>
    </row>
    <row r="134" spans="5:7">
      <c r="E134">
        <f t="shared" si="8"/>
        <v>0</v>
      </c>
      <c r="F134">
        <f t="shared" si="9"/>
        <v>0</v>
      </c>
      <c r="G134">
        <f t="shared" si="10"/>
        <v>0</v>
      </c>
    </row>
    <row r="135" spans="5:7">
      <c r="E135">
        <f t="shared" si="8"/>
        <v>0</v>
      </c>
      <c r="F135">
        <f t="shared" si="9"/>
        <v>0</v>
      </c>
      <c r="G135">
        <f t="shared" si="10"/>
        <v>0</v>
      </c>
    </row>
    <row r="136" spans="5:7">
      <c r="E136">
        <f t="shared" si="8"/>
        <v>0</v>
      </c>
      <c r="F136">
        <f t="shared" si="9"/>
        <v>0</v>
      </c>
      <c r="G136">
        <f t="shared" si="10"/>
        <v>0</v>
      </c>
    </row>
    <row r="137" spans="5:7">
      <c r="E137">
        <f t="shared" si="8"/>
        <v>0</v>
      </c>
      <c r="F137">
        <f t="shared" si="9"/>
        <v>0</v>
      </c>
      <c r="G137">
        <f t="shared" si="10"/>
        <v>0</v>
      </c>
    </row>
    <row r="138" spans="5:7">
      <c r="E138">
        <f t="shared" si="8"/>
        <v>0</v>
      </c>
      <c r="F138">
        <f t="shared" si="9"/>
        <v>0</v>
      </c>
      <c r="G138">
        <f t="shared" si="10"/>
        <v>0</v>
      </c>
    </row>
    <row r="139" spans="5:7">
      <c r="E139">
        <f t="shared" si="8"/>
        <v>0</v>
      </c>
      <c r="F139">
        <f t="shared" si="9"/>
        <v>0</v>
      </c>
      <c r="G139">
        <f t="shared" si="10"/>
        <v>0</v>
      </c>
    </row>
    <row r="140" spans="5:7">
      <c r="E140">
        <f t="shared" si="8"/>
        <v>0</v>
      </c>
      <c r="F140">
        <f t="shared" si="9"/>
        <v>0</v>
      </c>
      <c r="G140">
        <f t="shared" si="10"/>
        <v>0</v>
      </c>
    </row>
    <row r="141" spans="5:7">
      <c r="E141">
        <f t="shared" si="8"/>
        <v>0</v>
      </c>
      <c r="F141">
        <f t="shared" si="9"/>
        <v>0</v>
      </c>
      <c r="G141">
        <f t="shared" si="10"/>
        <v>0</v>
      </c>
    </row>
    <row r="142" spans="5:7">
      <c r="E142">
        <f t="shared" si="8"/>
        <v>0</v>
      </c>
      <c r="F142">
        <f t="shared" si="9"/>
        <v>0</v>
      </c>
      <c r="G142">
        <f t="shared" si="10"/>
        <v>0</v>
      </c>
    </row>
    <row r="143" spans="5:7">
      <c r="E143">
        <f t="shared" si="8"/>
        <v>0</v>
      </c>
      <c r="F143">
        <f t="shared" si="9"/>
        <v>0</v>
      </c>
      <c r="G143">
        <f t="shared" si="10"/>
        <v>0</v>
      </c>
    </row>
    <row r="144" spans="5:7">
      <c r="E144">
        <f t="shared" si="8"/>
        <v>0</v>
      </c>
      <c r="F144">
        <f t="shared" si="9"/>
        <v>0</v>
      </c>
      <c r="G144">
        <f t="shared" si="10"/>
        <v>0</v>
      </c>
    </row>
    <row r="145" spans="5:7">
      <c r="E145">
        <f t="shared" si="8"/>
        <v>0</v>
      </c>
      <c r="F145">
        <f t="shared" si="9"/>
        <v>0</v>
      </c>
      <c r="G145">
        <f t="shared" si="10"/>
        <v>0</v>
      </c>
    </row>
    <row r="146" spans="5:7">
      <c r="E146">
        <f t="shared" si="8"/>
        <v>0</v>
      </c>
      <c r="F146">
        <f t="shared" si="9"/>
        <v>0</v>
      </c>
      <c r="G146">
        <f t="shared" si="10"/>
        <v>0</v>
      </c>
    </row>
    <row r="147" spans="5:7">
      <c r="E147">
        <f t="shared" si="8"/>
        <v>0</v>
      </c>
      <c r="F147">
        <f t="shared" si="9"/>
        <v>0</v>
      </c>
      <c r="G147">
        <f t="shared" si="10"/>
        <v>0</v>
      </c>
    </row>
    <row r="148" spans="5:7">
      <c r="E148">
        <f t="shared" si="8"/>
        <v>0</v>
      </c>
      <c r="F148">
        <f t="shared" si="9"/>
        <v>0</v>
      </c>
      <c r="G148">
        <f t="shared" si="10"/>
        <v>0</v>
      </c>
    </row>
    <row r="149" spans="5:7">
      <c r="E149">
        <f t="shared" si="8"/>
        <v>0</v>
      </c>
      <c r="F149">
        <f t="shared" si="9"/>
        <v>0</v>
      </c>
      <c r="G149">
        <f t="shared" si="10"/>
        <v>0</v>
      </c>
    </row>
    <row r="150" spans="5:7">
      <c r="E150">
        <f t="shared" si="8"/>
        <v>0</v>
      </c>
      <c r="F150">
        <f t="shared" si="9"/>
        <v>0</v>
      </c>
      <c r="G150">
        <f t="shared" si="10"/>
        <v>0</v>
      </c>
    </row>
    <row r="151" spans="5:7">
      <c r="E151">
        <f t="shared" si="8"/>
        <v>0</v>
      </c>
      <c r="F151">
        <f t="shared" si="9"/>
        <v>0</v>
      </c>
      <c r="G151">
        <f t="shared" si="10"/>
        <v>0</v>
      </c>
    </row>
    <row r="152" spans="5:7">
      <c r="E152">
        <f t="shared" si="8"/>
        <v>0</v>
      </c>
      <c r="F152">
        <f t="shared" si="9"/>
        <v>0</v>
      </c>
      <c r="G152">
        <f t="shared" si="10"/>
        <v>0</v>
      </c>
    </row>
    <row r="153" spans="5:7">
      <c r="E153">
        <f t="shared" si="8"/>
        <v>0</v>
      </c>
      <c r="F153">
        <f t="shared" si="9"/>
        <v>0</v>
      </c>
      <c r="G153">
        <f t="shared" si="10"/>
        <v>0</v>
      </c>
    </row>
    <row r="154" spans="5:7">
      <c r="E154">
        <f t="shared" si="8"/>
        <v>0</v>
      </c>
      <c r="F154">
        <f t="shared" si="9"/>
        <v>0</v>
      </c>
      <c r="G154">
        <f t="shared" si="10"/>
        <v>0</v>
      </c>
    </row>
    <row r="155" spans="5:7">
      <c r="E155">
        <f t="shared" si="8"/>
        <v>0</v>
      </c>
      <c r="F155">
        <f t="shared" si="9"/>
        <v>0</v>
      </c>
      <c r="G155">
        <f t="shared" si="10"/>
        <v>0</v>
      </c>
    </row>
    <row r="156" spans="5:7">
      <c r="E156">
        <f t="shared" si="8"/>
        <v>0</v>
      </c>
      <c r="F156">
        <f t="shared" si="9"/>
        <v>0</v>
      </c>
      <c r="G156">
        <f t="shared" si="10"/>
        <v>0</v>
      </c>
    </row>
    <row r="157" spans="5:7">
      <c r="E157">
        <f t="shared" si="8"/>
        <v>0</v>
      </c>
      <c r="F157">
        <f t="shared" si="9"/>
        <v>0</v>
      </c>
      <c r="G157">
        <f t="shared" si="10"/>
        <v>0</v>
      </c>
    </row>
    <row r="158" spans="5:7">
      <c r="E158">
        <f t="shared" si="8"/>
        <v>0</v>
      </c>
      <c r="F158">
        <f t="shared" si="9"/>
        <v>0</v>
      </c>
      <c r="G158">
        <f t="shared" si="10"/>
        <v>0</v>
      </c>
    </row>
    <row r="159" spans="5:7">
      <c r="E159">
        <f t="shared" si="8"/>
        <v>0</v>
      </c>
      <c r="F159">
        <f t="shared" si="9"/>
        <v>0</v>
      </c>
      <c r="G159">
        <f t="shared" si="10"/>
        <v>0</v>
      </c>
    </row>
    <row r="160" spans="5:7">
      <c r="E160">
        <f t="shared" si="8"/>
        <v>0</v>
      </c>
      <c r="F160">
        <f t="shared" si="9"/>
        <v>0</v>
      </c>
      <c r="G160">
        <f t="shared" si="10"/>
        <v>0</v>
      </c>
    </row>
    <row r="161" spans="5:7">
      <c r="E161">
        <f t="shared" si="8"/>
        <v>0</v>
      </c>
      <c r="F161">
        <f t="shared" si="9"/>
        <v>0</v>
      </c>
      <c r="G161">
        <f t="shared" si="10"/>
        <v>0</v>
      </c>
    </row>
    <row r="162" spans="5:7">
      <c r="E162">
        <f t="shared" si="8"/>
        <v>0</v>
      </c>
      <c r="F162">
        <f t="shared" si="9"/>
        <v>0</v>
      </c>
      <c r="G162">
        <f t="shared" si="10"/>
        <v>0</v>
      </c>
    </row>
    <row r="163" spans="5:7">
      <c r="E163">
        <f t="shared" si="8"/>
        <v>0</v>
      </c>
      <c r="F163">
        <f t="shared" si="9"/>
        <v>0</v>
      </c>
      <c r="G163">
        <f t="shared" si="10"/>
        <v>0</v>
      </c>
    </row>
    <row r="164" spans="5:7">
      <c r="E164">
        <f t="shared" si="8"/>
        <v>0</v>
      </c>
      <c r="F164">
        <f t="shared" si="9"/>
        <v>0</v>
      </c>
      <c r="G164">
        <f t="shared" si="10"/>
        <v>0</v>
      </c>
    </row>
    <row r="165" spans="5:7">
      <c r="E165">
        <f t="shared" si="8"/>
        <v>0</v>
      </c>
      <c r="F165">
        <f t="shared" si="9"/>
        <v>0</v>
      </c>
      <c r="G165">
        <f t="shared" si="10"/>
        <v>0</v>
      </c>
    </row>
    <row r="166" spans="5:7">
      <c r="E166">
        <f t="shared" si="8"/>
        <v>0</v>
      </c>
      <c r="F166">
        <f t="shared" si="9"/>
        <v>0</v>
      </c>
      <c r="G166">
        <f t="shared" si="10"/>
        <v>0</v>
      </c>
    </row>
    <row r="167" spans="5:7">
      <c r="E167">
        <f t="shared" si="8"/>
        <v>0</v>
      </c>
      <c r="F167">
        <f t="shared" si="9"/>
        <v>0</v>
      </c>
      <c r="G167">
        <f t="shared" si="10"/>
        <v>0</v>
      </c>
    </row>
    <row r="168" spans="5:7">
      <c r="E168">
        <f t="shared" si="8"/>
        <v>0</v>
      </c>
      <c r="F168">
        <f t="shared" si="9"/>
        <v>0</v>
      </c>
      <c r="G168">
        <f t="shared" si="10"/>
        <v>0</v>
      </c>
    </row>
    <row r="169" spans="5:7">
      <c r="E169">
        <f t="shared" si="8"/>
        <v>0</v>
      </c>
      <c r="F169">
        <f t="shared" si="9"/>
        <v>0</v>
      </c>
      <c r="G169">
        <f t="shared" si="10"/>
        <v>0</v>
      </c>
    </row>
    <row r="170" spans="5:7">
      <c r="E170">
        <f t="shared" si="8"/>
        <v>0</v>
      </c>
      <c r="F170">
        <f t="shared" si="9"/>
        <v>0</v>
      </c>
      <c r="G170">
        <f t="shared" si="10"/>
        <v>0</v>
      </c>
    </row>
    <row r="171" spans="5:7">
      <c r="E171">
        <f t="shared" si="8"/>
        <v>0</v>
      </c>
      <c r="F171">
        <f t="shared" si="9"/>
        <v>0</v>
      </c>
      <c r="G171">
        <f t="shared" si="10"/>
        <v>0</v>
      </c>
    </row>
    <row r="172" spans="5:7">
      <c r="E172">
        <f t="shared" si="8"/>
        <v>0</v>
      </c>
      <c r="F172">
        <f t="shared" si="9"/>
        <v>0</v>
      </c>
      <c r="G172">
        <f t="shared" si="10"/>
        <v>0</v>
      </c>
    </row>
    <row r="173" spans="5:7">
      <c r="E173">
        <f t="shared" si="8"/>
        <v>0</v>
      </c>
      <c r="F173">
        <f t="shared" si="9"/>
        <v>0</v>
      </c>
      <c r="G173">
        <f t="shared" si="10"/>
        <v>0</v>
      </c>
    </row>
  </sheetData>
  <phoneticPr fontId="3" type="noConversion"/>
  <pageMargins left="0.75" right="0.75" top="1" bottom="1" header="0.5" footer="0.5"/>
  <pageSetup orientation="portrait" horizontalDpi="4294967292" verticalDpi="4294967292"/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3"/>
  <sheetViews>
    <sheetView showRuler="0" topLeftCell="B40" workbookViewId="0">
      <selection activeCell="J51" sqref="J51:K51"/>
    </sheetView>
  </sheetViews>
  <sheetFormatPr baseColWidth="10" defaultRowHeight="15" x14ac:dyDescent="0"/>
  <cols>
    <col min="9" max="9" width="14.5" bestFit="1" customWidth="1"/>
    <col min="10" max="10" width="20.6640625" customWidth="1"/>
    <col min="11" max="11" width="20.1640625" bestFit="1" customWidth="1"/>
  </cols>
  <sheetData>
    <row r="1" spans="1:15">
      <c r="A1" t="s">
        <v>0</v>
      </c>
      <c r="B1" t="s">
        <v>2</v>
      </c>
      <c r="C1" t="s">
        <v>3</v>
      </c>
      <c r="D1" t="s">
        <v>4</v>
      </c>
      <c r="E1" t="s">
        <v>15</v>
      </c>
      <c r="F1" t="s">
        <v>16</v>
      </c>
      <c r="G1" t="s">
        <v>17</v>
      </c>
      <c r="I1" s="1" t="s">
        <v>21</v>
      </c>
      <c r="J1" s="1" t="s">
        <v>22</v>
      </c>
    </row>
    <row r="2" spans="1:15">
      <c r="A2" t="s">
        <v>38</v>
      </c>
      <c r="B2">
        <v>0</v>
      </c>
      <c r="C2">
        <v>1930</v>
      </c>
      <c r="D2">
        <v>1130</v>
      </c>
      <c r="E2">
        <f>(C2*0.75)/10</f>
        <v>144.75</v>
      </c>
      <c r="F2">
        <f>E2*0.8</f>
        <v>115.80000000000001</v>
      </c>
      <c r="G2">
        <f>F2</f>
        <v>115.80000000000001</v>
      </c>
      <c r="I2" s="1" t="s">
        <v>19</v>
      </c>
      <c r="J2" t="s">
        <v>38</v>
      </c>
      <c r="K2" t="s">
        <v>39</v>
      </c>
      <c r="L2" t="s">
        <v>20</v>
      </c>
    </row>
    <row r="3" spans="1:15">
      <c r="A3" t="s">
        <v>38</v>
      </c>
      <c r="B3">
        <v>1</v>
      </c>
      <c r="C3">
        <v>1937</v>
      </c>
      <c r="D3">
        <v>1130</v>
      </c>
      <c r="E3">
        <f t="shared" ref="E3:E66" si="0">(C3*0.75)/10</f>
        <v>145.27500000000001</v>
      </c>
      <c r="F3">
        <f t="shared" ref="F3:F66" si="1">E3*0.8</f>
        <v>116.22000000000001</v>
      </c>
      <c r="G3">
        <f t="shared" ref="G3:G66" si="2">F3</f>
        <v>116.22000000000001</v>
      </c>
      <c r="I3" s="2">
        <v>0</v>
      </c>
      <c r="J3" s="3">
        <v>115.80000000000001</v>
      </c>
      <c r="K3" s="3">
        <v>129.84</v>
      </c>
      <c r="L3" s="3">
        <v>245.64000000000001</v>
      </c>
      <c r="N3">
        <f>AVERAGE(J3:J46)</f>
        <v>118.33909090909087</v>
      </c>
      <c r="O3">
        <f>AVERAGE(K3:K46)</f>
        <v>128.82409090909096</v>
      </c>
    </row>
    <row r="4" spans="1:15">
      <c r="A4" t="s">
        <v>38</v>
      </c>
      <c r="B4">
        <v>2</v>
      </c>
      <c r="C4">
        <v>1942</v>
      </c>
      <c r="D4">
        <v>1129</v>
      </c>
      <c r="E4">
        <f t="shared" si="0"/>
        <v>145.65</v>
      </c>
      <c r="F4">
        <f t="shared" si="1"/>
        <v>116.52000000000001</v>
      </c>
      <c r="G4">
        <f t="shared" si="2"/>
        <v>116.52000000000001</v>
      </c>
      <c r="I4" s="2">
        <v>1</v>
      </c>
      <c r="J4" s="3">
        <v>116.22000000000001</v>
      </c>
      <c r="K4" s="3">
        <v>129.78</v>
      </c>
      <c r="L4" s="3">
        <v>246</v>
      </c>
    </row>
    <row r="5" spans="1:15">
      <c r="A5" t="s">
        <v>38</v>
      </c>
      <c r="B5">
        <v>3</v>
      </c>
      <c r="C5">
        <v>1946</v>
      </c>
      <c r="D5">
        <v>1129</v>
      </c>
      <c r="E5">
        <f t="shared" si="0"/>
        <v>145.94999999999999</v>
      </c>
      <c r="F5">
        <f t="shared" si="1"/>
        <v>116.75999999999999</v>
      </c>
      <c r="G5">
        <f t="shared" si="2"/>
        <v>116.75999999999999</v>
      </c>
      <c r="I5" s="2">
        <v>2</v>
      </c>
      <c r="J5" s="3">
        <v>116.52000000000001</v>
      </c>
      <c r="K5" s="3">
        <v>129.66</v>
      </c>
      <c r="L5" s="3">
        <v>246.18</v>
      </c>
    </row>
    <row r="6" spans="1:15">
      <c r="A6" t="s">
        <v>38</v>
      </c>
      <c r="B6">
        <v>4</v>
      </c>
      <c r="C6">
        <v>1949</v>
      </c>
      <c r="D6">
        <v>1130</v>
      </c>
      <c r="E6">
        <f t="shared" si="0"/>
        <v>146.17500000000001</v>
      </c>
      <c r="F6">
        <f t="shared" si="1"/>
        <v>116.94000000000001</v>
      </c>
      <c r="G6">
        <f t="shared" si="2"/>
        <v>116.94000000000001</v>
      </c>
      <c r="I6" s="2">
        <v>3</v>
      </c>
      <c r="J6" s="3">
        <v>116.75999999999999</v>
      </c>
      <c r="K6" s="3">
        <v>129.6</v>
      </c>
      <c r="L6" s="3">
        <v>246.35999999999999</v>
      </c>
    </row>
    <row r="7" spans="1:15">
      <c r="A7" t="s">
        <v>38</v>
      </c>
      <c r="B7">
        <v>5</v>
      </c>
      <c r="C7">
        <v>1950</v>
      </c>
      <c r="D7">
        <v>1131</v>
      </c>
      <c r="E7">
        <f t="shared" si="0"/>
        <v>146.25</v>
      </c>
      <c r="F7">
        <f t="shared" si="1"/>
        <v>117</v>
      </c>
      <c r="G7">
        <f t="shared" si="2"/>
        <v>117</v>
      </c>
      <c r="I7" s="2">
        <v>4</v>
      </c>
      <c r="J7" s="3">
        <v>116.94000000000001</v>
      </c>
      <c r="K7" s="3">
        <v>129.47999999999999</v>
      </c>
      <c r="L7" s="3">
        <v>246.42000000000002</v>
      </c>
    </row>
    <row r="8" spans="1:15">
      <c r="A8" t="s">
        <v>38</v>
      </c>
      <c r="B8">
        <v>6</v>
      </c>
      <c r="C8">
        <v>1951</v>
      </c>
      <c r="D8">
        <v>1130</v>
      </c>
      <c r="E8">
        <f t="shared" si="0"/>
        <v>146.32499999999999</v>
      </c>
      <c r="F8">
        <f t="shared" si="1"/>
        <v>117.06</v>
      </c>
      <c r="G8">
        <f t="shared" si="2"/>
        <v>117.06</v>
      </c>
      <c r="I8" s="2">
        <v>5</v>
      </c>
      <c r="J8" s="3">
        <v>117</v>
      </c>
      <c r="K8" s="3">
        <v>129.47999999999999</v>
      </c>
      <c r="L8" s="3">
        <v>246.48</v>
      </c>
    </row>
    <row r="9" spans="1:15">
      <c r="A9" t="s">
        <v>38</v>
      </c>
      <c r="B9">
        <v>7</v>
      </c>
      <c r="C9">
        <v>1952</v>
      </c>
      <c r="D9">
        <v>1130</v>
      </c>
      <c r="E9">
        <f t="shared" si="0"/>
        <v>146.4</v>
      </c>
      <c r="F9">
        <f t="shared" si="1"/>
        <v>117.12</v>
      </c>
      <c r="G9">
        <f t="shared" si="2"/>
        <v>117.12</v>
      </c>
      <c r="I9" s="2">
        <v>6</v>
      </c>
      <c r="J9" s="3">
        <v>117.06</v>
      </c>
      <c r="K9" s="3">
        <v>129.42000000000002</v>
      </c>
      <c r="L9" s="3">
        <v>246.48000000000002</v>
      </c>
    </row>
    <row r="10" spans="1:15">
      <c r="A10" t="s">
        <v>38</v>
      </c>
      <c r="B10">
        <v>8</v>
      </c>
      <c r="C10">
        <v>1954</v>
      </c>
      <c r="D10">
        <v>1129</v>
      </c>
      <c r="E10">
        <f t="shared" si="0"/>
        <v>146.55000000000001</v>
      </c>
      <c r="F10">
        <f t="shared" si="1"/>
        <v>117.24000000000001</v>
      </c>
      <c r="G10">
        <f t="shared" si="2"/>
        <v>117.24000000000001</v>
      </c>
      <c r="I10" s="2">
        <v>7</v>
      </c>
      <c r="J10" s="3">
        <v>117.12</v>
      </c>
      <c r="K10" s="3">
        <v>129.35999999999999</v>
      </c>
      <c r="L10" s="3">
        <v>246.48</v>
      </c>
    </row>
    <row r="11" spans="1:15">
      <c r="A11" t="s">
        <v>38</v>
      </c>
      <c r="B11">
        <v>9</v>
      </c>
      <c r="C11">
        <v>1970</v>
      </c>
      <c r="D11">
        <v>1129</v>
      </c>
      <c r="E11">
        <f t="shared" si="0"/>
        <v>147.75</v>
      </c>
      <c r="F11">
        <f t="shared" si="1"/>
        <v>118.2</v>
      </c>
      <c r="G11">
        <f t="shared" si="2"/>
        <v>118.2</v>
      </c>
      <c r="I11" s="2">
        <v>8</v>
      </c>
      <c r="J11" s="3">
        <v>117.24000000000001</v>
      </c>
      <c r="K11" s="3">
        <v>129.35999999999999</v>
      </c>
      <c r="L11" s="3">
        <v>246.6</v>
      </c>
    </row>
    <row r="12" spans="1:15">
      <c r="A12" t="s">
        <v>38</v>
      </c>
      <c r="B12">
        <v>10</v>
      </c>
      <c r="C12">
        <v>1975</v>
      </c>
      <c r="D12">
        <v>1130</v>
      </c>
      <c r="E12">
        <f t="shared" si="0"/>
        <v>148.125</v>
      </c>
      <c r="F12">
        <f t="shared" si="1"/>
        <v>118.5</v>
      </c>
      <c r="G12">
        <f t="shared" si="2"/>
        <v>118.5</v>
      </c>
      <c r="I12" s="2">
        <v>9</v>
      </c>
      <c r="J12" s="3">
        <v>118.2</v>
      </c>
      <c r="K12" s="3">
        <v>129.12</v>
      </c>
      <c r="L12" s="3">
        <v>247.32</v>
      </c>
    </row>
    <row r="13" spans="1:15">
      <c r="A13" t="s">
        <v>38</v>
      </c>
      <c r="B13">
        <v>11</v>
      </c>
      <c r="C13">
        <v>1976</v>
      </c>
      <c r="D13">
        <v>1130</v>
      </c>
      <c r="E13">
        <f t="shared" si="0"/>
        <v>148.19999999999999</v>
      </c>
      <c r="F13">
        <f t="shared" si="1"/>
        <v>118.56</v>
      </c>
      <c r="G13">
        <f t="shared" si="2"/>
        <v>118.56</v>
      </c>
      <c r="I13" s="2">
        <v>10</v>
      </c>
      <c r="J13" s="3">
        <v>118.5</v>
      </c>
      <c r="K13" s="3">
        <v>128.82000000000002</v>
      </c>
      <c r="L13" s="3">
        <v>247.32000000000002</v>
      </c>
    </row>
    <row r="14" spans="1:15">
      <c r="A14" t="s">
        <v>38</v>
      </c>
      <c r="B14">
        <v>12</v>
      </c>
      <c r="C14">
        <v>1977</v>
      </c>
      <c r="D14">
        <v>1130</v>
      </c>
      <c r="E14">
        <f t="shared" si="0"/>
        <v>148.27500000000001</v>
      </c>
      <c r="F14">
        <f t="shared" si="1"/>
        <v>118.62</v>
      </c>
      <c r="G14">
        <f t="shared" si="2"/>
        <v>118.62</v>
      </c>
      <c r="I14" s="2">
        <v>11</v>
      </c>
      <c r="J14" s="3">
        <v>118.56</v>
      </c>
      <c r="K14" s="3">
        <v>128.70000000000002</v>
      </c>
      <c r="L14" s="3">
        <v>247.26000000000002</v>
      </c>
    </row>
    <row r="15" spans="1:15">
      <c r="A15" t="s">
        <v>38</v>
      </c>
      <c r="B15">
        <v>13</v>
      </c>
      <c r="C15">
        <v>1977</v>
      </c>
      <c r="D15">
        <v>1130</v>
      </c>
      <c r="E15">
        <f t="shared" si="0"/>
        <v>148.27500000000001</v>
      </c>
      <c r="F15">
        <f t="shared" si="1"/>
        <v>118.62</v>
      </c>
      <c r="G15">
        <f t="shared" si="2"/>
        <v>118.62</v>
      </c>
      <c r="I15" s="2">
        <v>12</v>
      </c>
      <c r="J15" s="3">
        <v>118.62</v>
      </c>
      <c r="K15" s="3">
        <v>128.70000000000002</v>
      </c>
      <c r="L15" s="3">
        <v>247.32000000000002</v>
      </c>
    </row>
    <row r="16" spans="1:15">
      <c r="A16" t="s">
        <v>38</v>
      </c>
      <c r="B16">
        <v>14</v>
      </c>
      <c r="C16">
        <v>1977</v>
      </c>
      <c r="D16">
        <v>1130</v>
      </c>
      <c r="E16">
        <f t="shared" si="0"/>
        <v>148.27500000000001</v>
      </c>
      <c r="F16">
        <f t="shared" si="1"/>
        <v>118.62</v>
      </c>
      <c r="G16">
        <f t="shared" si="2"/>
        <v>118.62</v>
      </c>
      <c r="I16" s="2">
        <v>13</v>
      </c>
      <c r="J16" s="3">
        <v>118.62</v>
      </c>
      <c r="K16" s="3">
        <v>128.70000000000002</v>
      </c>
      <c r="L16" s="3">
        <v>247.32000000000002</v>
      </c>
    </row>
    <row r="17" spans="1:12">
      <c r="A17" t="s">
        <v>38</v>
      </c>
      <c r="B17">
        <v>15</v>
      </c>
      <c r="C17">
        <v>1978</v>
      </c>
      <c r="D17">
        <v>1130</v>
      </c>
      <c r="E17">
        <f t="shared" si="0"/>
        <v>148.35</v>
      </c>
      <c r="F17">
        <f t="shared" si="1"/>
        <v>118.68</v>
      </c>
      <c r="G17">
        <f t="shared" si="2"/>
        <v>118.68</v>
      </c>
      <c r="I17" s="2">
        <v>14</v>
      </c>
      <c r="J17" s="3">
        <v>118.62</v>
      </c>
      <c r="K17" s="3">
        <v>128.64000000000001</v>
      </c>
      <c r="L17" s="3">
        <v>247.26000000000002</v>
      </c>
    </row>
    <row r="18" spans="1:12">
      <c r="A18" t="s">
        <v>38</v>
      </c>
      <c r="B18">
        <v>16</v>
      </c>
      <c r="C18">
        <v>1978</v>
      </c>
      <c r="D18">
        <v>1131</v>
      </c>
      <c r="E18">
        <f t="shared" si="0"/>
        <v>148.35</v>
      </c>
      <c r="F18">
        <f t="shared" si="1"/>
        <v>118.68</v>
      </c>
      <c r="G18">
        <f t="shared" si="2"/>
        <v>118.68</v>
      </c>
      <c r="I18" s="2">
        <v>15</v>
      </c>
      <c r="J18" s="3">
        <v>118.68</v>
      </c>
      <c r="K18" s="3">
        <v>128.64000000000001</v>
      </c>
      <c r="L18" s="3">
        <v>247.32000000000002</v>
      </c>
    </row>
    <row r="19" spans="1:12">
      <c r="A19" t="s">
        <v>38</v>
      </c>
      <c r="B19">
        <v>17</v>
      </c>
      <c r="C19">
        <v>1978</v>
      </c>
      <c r="D19">
        <v>1131</v>
      </c>
      <c r="E19">
        <f t="shared" si="0"/>
        <v>148.35</v>
      </c>
      <c r="F19">
        <f t="shared" si="1"/>
        <v>118.68</v>
      </c>
      <c r="G19">
        <f t="shared" si="2"/>
        <v>118.68</v>
      </c>
      <c r="I19" s="2">
        <v>16</v>
      </c>
      <c r="J19" s="3">
        <v>118.68</v>
      </c>
      <c r="K19" s="3">
        <v>128.70000000000002</v>
      </c>
      <c r="L19" s="3">
        <v>247.38000000000002</v>
      </c>
    </row>
    <row r="20" spans="1:12">
      <c r="A20" t="s">
        <v>38</v>
      </c>
      <c r="B20">
        <v>18</v>
      </c>
      <c r="C20">
        <v>1978</v>
      </c>
      <c r="D20">
        <v>1130</v>
      </c>
      <c r="E20">
        <f t="shared" si="0"/>
        <v>148.35</v>
      </c>
      <c r="F20">
        <f t="shared" si="1"/>
        <v>118.68</v>
      </c>
      <c r="G20">
        <f t="shared" si="2"/>
        <v>118.68</v>
      </c>
      <c r="I20" s="2">
        <v>17</v>
      </c>
      <c r="J20" s="3">
        <v>118.68</v>
      </c>
      <c r="K20" s="3">
        <v>128.70000000000002</v>
      </c>
      <c r="L20" s="3">
        <v>247.38000000000002</v>
      </c>
    </row>
    <row r="21" spans="1:12">
      <c r="A21" t="s">
        <v>38</v>
      </c>
      <c r="B21">
        <v>19</v>
      </c>
      <c r="C21">
        <v>1979</v>
      </c>
      <c r="D21">
        <v>1129</v>
      </c>
      <c r="E21">
        <f t="shared" si="0"/>
        <v>148.42500000000001</v>
      </c>
      <c r="F21">
        <f t="shared" si="1"/>
        <v>118.74000000000001</v>
      </c>
      <c r="G21">
        <f t="shared" si="2"/>
        <v>118.74000000000001</v>
      </c>
      <c r="I21" s="2">
        <v>18</v>
      </c>
      <c r="J21" s="3">
        <v>118.68</v>
      </c>
      <c r="K21" s="3">
        <v>128.70000000000002</v>
      </c>
      <c r="L21" s="3">
        <v>247.38000000000002</v>
      </c>
    </row>
    <row r="22" spans="1:12">
      <c r="A22" t="s">
        <v>38</v>
      </c>
      <c r="B22">
        <v>20</v>
      </c>
      <c r="C22">
        <v>1979</v>
      </c>
      <c r="D22">
        <v>1130</v>
      </c>
      <c r="E22">
        <f t="shared" si="0"/>
        <v>148.42500000000001</v>
      </c>
      <c r="F22">
        <f t="shared" si="1"/>
        <v>118.74000000000001</v>
      </c>
      <c r="G22">
        <f t="shared" si="2"/>
        <v>118.74000000000001</v>
      </c>
      <c r="I22" s="2">
        <v>19</v>
      </c>
      <c r="J22" s="3">
        <v>118.74000000000001</v>
      </c>
      <c r="K22" s="3">
        <v>128.64000000000001</v>
      </c>
      <c r="L22" s="3">
        <v>247.38000000000002</v>
      </c>
    </row>
    <row r="23" spans="1:12">
      <c r="A23" t="s">
        <v>38</v>
      </c>
      <c r="B23">
        <v>21</v>
      </c>
      <c r="C23">
        <v>1979</v>
      </c>
      <c r="D23">
        <v>1129</v>
      </c>
      <c r="E23">
        <f t="shared" si="0"/>
        <v>148.42500000000001</v>
      </c>
      <c r="F23">
        <f t="shared" si="1"/>
        <v>118.74000000000001</v>
      </c>
      <c r="G23">
        <f t="shared" si="2"/>
        <v>118.74000000000001</v>
      </c>
      <c r="I23" s="2">
        <v>20</v>
      </c>
      <c r="J23" s="3">
        <v>118.74000000000001</v>
      </c>
      <c r="K23" s="3">
        <v>128.64000000000001</v>
      </c>
      <c r="L23" s="3">
        <v>247.38000000000002</v>
      </c>
    </row>
    <row r="24" spans="1:12">
      <c r="A24" t="s">
        <v>38</v>
      </c>
      <c r="B24">
        <v>22</v>
      </c>
      <c r="C24">
        <v>1979</v>
      </c>
      <c r="D24">
        <v>1131</v>
      </c>
      <c r="E24">
        <f t="shared" si="0"/>
        <v>148.42500000000001</v>
      </c>
      <c r="F24">
        <f t="shared" si="1"/>
        <v>118.74000000000001</v>
      </c>
      <c r="G24">
        <f t="shared" si="2"/>
        <v>118.74000000000001</v>
      </c>
      <c r="I24" s="2">
        <v>21</v>
      </c>
      <c r="J24" s="3">
        <v>118.74000000000001</v>
      </c>
      <c r="K24" s="3">
        <v>128.64000000000001</v>
      </c>
      <c r="L24" s="3">
        <v>247.38000000000002</v>
      </c>
    </row>
    <row r="25" spans="1:12">
      <c r="A25" t="s">
        <v>38</v>
      </c>
      <c r="B25">
        <v>23</v>
      </c>
      <c r="C25">
        <v>1978</v>
      </c>
      <c r="D25">
        <v>1129</v>
      </c>
      <c r="E25">
        <f t="shared" si="0"/>
        <v>148.35</v>
      </c>
      <c r="F25">
        <f t="shared" si="1"/>
        <v>118.68</v>
      </c>
      <c r="G25">
        <f t="shared" si="2"/>
        <v>118.68</v>
      </c>
      <c r="I25" s="2">
        <v>22</v>
      </c>
      <c r="J25" s="3">
        <v>118.74000000000001</v>
      </c>
      <c r="K25" s="3">
        <v>128.64000000000001</v>
      </c>
      <c r="L25" s="3">
        <v>247.38000000000002</v>
      </c>
    </row>
    <row r="26" spans="1:12">
      <c r="A26" t="s">
        <v>38</v>
      </c>
      <c r="B26">
        <v>24</v>
      </c>
      <c r="C26">
        <v>1979</v>
      </c>
      <c r="D26">
        <v>1131</v>
      </c>
      <c r="E26">
        <f t="shared" si="0"/>
        <v>148.42500000000001</v>
      </c>
      <c r="F26">
        <f t="shared" si="1"/>
        <v>118.74000000000001</v>
      </c>
      <c r="G26">
        <f t="shared" si="2"/>
        <v>118.74000000000001</v>
      </c>
      <c r="I26" s="2">
        <v>23</v>
      </c>
      <c r="J26" s="3">
        <v>118.68</v>
      </c>
      <c r="K26" s="3">
        <v>128.64000000000001</v>
      </c>
      <c r="L26" s="3">
        <v>247.32000000000002</v>
      </c>
    </row>
    <row r="27" spans="1:12">
      <c r="A27" t="s">
        <v>38</v>
      </c>
      <c r="B27">
        <v>25</v>
      </c>
      <c r="C27">
        <v>1980</v>
      </c>
      <c r="D27">
        <v>1131</v>
      </c>
      <c r="E27">
        <f t="shared" si="0"/>
        <v>148.5</v>
      </c>
      <c r="F27">
        <f t="shared" si="1"/>
        <v>118.80000000000001</v>
      </c>
      <c r="G27">
        <f t="shared" si="2"/>
        <v>118.80000000000001</v>
      </c>
      <c r="I27" s="2">
        <v>24</v>
      </c>
      <c r="J27" s="3">
        <v>118.74000000000001</v>
      </c>
      <c r="K27" s="3">
        <v>128.64000000000001</v>
      </c>
      <c r="L27" s="3">
        <v>247.38000000000002</v>
      </c>
    </row>
    <row r="28" spans="1:12">
      <c r="A28" t="s">
        <v>38</v>
      </c>
      <c r="B28">
        <v>26</v>
      </c>
      <c r="C28">
        <v>1979</v>
      </c>
      <c r="D28">
        <v>1130</v>
      </c>
      <c r="E28">
        <f t="shared" si="0"/>
        <v>148.42500000000001</v>
      </c>
      <c r="F28">
        <f t="shared" si="1"/>
        <v>118.74000000000001</v>
      </c>
      <c r="G28">
        <f t="shared" si="2"/>
        <v>118.74000000000001</v>
      </c>
      <c r="I28" s="2">
        <v>25</v>
      </c>
      <c r="J28" s="3">
        <v>118.80000000000001</v>
      </c>
      <c r="K28" s="3">
        <v>128.58000000000001</v>
      </c>
      <c r="L28" s="3">
        <v>247.38000000000002</v>
      </c>
    </row>
    <row r="29" spans="1:12">
      <c r="A29" t="s">
        <v>38</v>
      </c>
      <c r="B29">
        <v>27</v>
      </c>
      <c r="C29">
        <v>1980</v>
      </c>
      <c r="D29">
        <v>1131</v>
      </c>
      <c r="E29">
        <f t="shared" si="0"/>
        <v>148.5</v>
      </c>
      <c r="F29">
        <f t="shared" si="1"/>
        <v>118.80000000000001</v>
      </c>
      <c r="G29">
        <f t="shared" si="2"/>
        <v>118.80000000000001</v>
      </c>
      <c r="I29" s="2">
        <v>26</v>
      </c>
      <c r="J29" s="3">
        <v>118.74000000000001</v>
      </c>
      <c r="K29" s="3">
        <v>128.58000000000001</v>
      </c>
      <c r="L29" s="3">
        <v>247.32000000000002</v>
      </c>
    </row>
    <row r="30" spans="1:12">
      <c r="A30" t="s">
        <v>38</v>
      </c>
      <c r="B30">
        <v>28</v>
      </c>
      <c r="C30">
        <v>1980</v>
      </c>
      <c r="D30">
        <v>1130</v>
      </c>
      <c r="E30">
        <f t="shared" si="0"/>
        <v>148.5</v>
      </c>
      <c r="F30">
        <f t="shared" si="1"/>
        <v>118.80000000000001</v>
      </c>
      <c r="G30">
        <f t="shared" si="2"/>
        <v>118.80000000000001</v>
      </c>
      <c r="I30" s="2">
        <v>27</v>
      </c>
      <c r="J30" s="3">
        <v>118.80000000000001</v>
      </c>
      <c r="K30" s="3">
        <v>128.64000000000001</v>
      </c>
      <c r="L30" s="3">
        <v>247.44000000000003</v>
      </c>
    </row>
    <row r="31" spans="1:12">
      <c r="A31" t="s">
        <v>38</v>
      </c>
      <c r="B31">
        <v>29</v>
      </c>
      <c r="C31">
        <v>1980</v>
      </c>
      <c r="D31">
        <v>1130</v>
      </c>
      <c r="E31">
        <f t="shared" si="0"/>
        <v>148.5</v>
      </c>
      <c r="F31">
        <f t="shared" si="1"/>
        <v>118.80000000000001</v>
      </c>
      <c r="G31">
        <f t="shared" si="2"/>
        <v>118.80000000000001</v>
      </c>
      <c r="I31" s="2">
        <v>28</v>
      </c>
      <c r="J31" s="3">
        <v>118.80000000000001</v>
      </c>
      <c r="K31" s="3">
        <v>128.64000000000001</v>
      </c>
      <c r="L31" s="3">
        <v>247.44000000000003</v>
      </c>
    </row>
    <row r="32" spans="1:12">
      <c r="A32" t="s">
        <v>38</v>
      </c>
      <c r="B32">
        <v>30</v>
      </c>
      <c r="C32">
        <v>1980</v>
      </c>
      <c r="D32">
        <v>1130</v>
      </c>
      <c r="E32">
        <f t="shared" si="0"/>
        <v>148.5</v>
      </c>
      <c r="F32">
        <f t="shared" si="1"/>
        <v>118.80000000000001</v>
      </c>
      <c r="G32">
        <f t="shared" si="2"/>
        <v>118.80000000000001</v>
      </c>
      <c r="I32" s="2">
        <v>29</v>
      </c>
      <c r="J32" s="3">
        <v>118.80000000000001</v>
      </c>
      <c r="K32" s="3">
        <v>128.64000000000001</v>
      </c>
      <c r="L32" s="3">
        <v>247.44000000000003</v>
      </c>
    </row>
    <row r="33" spans="1:12">
      <c r="A33" t="s">
        <v>38</v>
      </c>
      <c r="B33">
        <v>31</v>
      </c>
      <c r="C33">
        <v>1981</v>
      </c>
      <c r="D33">
        <v>1130</v>
      </c>
      <c r="E33">
        <f t="shared" si="0"/>
        <v>148.57499999999999</v>
      </c>
      <c r="F33">
        <f t="shared" si="1"/>
        <v>118.86</v>
      </c>
      <c r="G33">
        <f t="shared" si="2"/>
        <v>118.86</v>
      </c>
      <c r="I33" s="2">
        <v>30</v>
      </c>
      <c r="J33" s="3">
        <v>118.80000000000001</v>
      </c>
      <c r="K33" s="3">
        <v>128.58000000000001</v>
      </c>
      <c r="L33" s="3">
        <v>247.38000000000002</v>
      </c>
    </row>
    <row r="34" spans="1:12">
      <c r="A34" t="s">
        <v>38</v>
      </c>
      <c r="B34">
        <v>32</v>
      </c>
      <c r="C34">
        <v>1980</v>
      </c>
      <c r="D34">
        <v>1131</v>
      </c>
      <c r="E34">
        <f t="shared" si="0"/>
        <v>148.5</v>
      </c>
      <c r="F34">
        <f t="shared" si="1"/>
        <v>118.80000000000001</v>
      </c>
      <c r="G34">
        <f t="shared" si="2"/>
        <v>118.80000000000001</v>
      </c>
      <c r="I34" s="2">
        <v>31</v>
      </c>
      <c r="J34" s="3">
        <v>118.86</v>
      </c>
      <c r="K34" s="3">
        <v>128.64000000000001</v>
      </c>
      <c r="L34" s="3">
        <v>247.5</v>
      </c>
    </row>
    <row r="35" spans="1:12">
      <c r="A35" t="s">
        <v>38</v>
      </c>
      <c r="B35">
        <v>33</v>
      </c>
      <c r="C35">
        <v>1980</v>
      </c>
      <c r="D35">
        <v>1130</v>
      </c>
      <c r="E35">
        <f t="shared" si="0"/>
        <v>148.5</v>
      </c>
      <c r="F35">
        <f t="shared" si="1"/>
        <v>118.80000000000001</v>
      </c>
      <c r="G35">
        <f t="shared" si="2"/>
        <v>118.80000000000001</v>
      </c>
      <c r="I35" s="2">
        <v>32</v>
      </c>
      <c r="J35" s="3">
        <v>118.80000000000001</v>
      </c>
      <c r="K35" s="3">
        <v>128.64000000000001</v>
      </c>
      <c r="L35" s="3">
        <v>247.44000000000003</v>
      </c>
    </row>
    <row r="36" spans="1:12">
      <c r="A36" t="s">
        <v>38</v>
      </c>
      <c r="B36">
        <v>34</v>
      </c>
      <c r="C36">
        <v>1980</v>
      </c>
      <c r="D36">
        <v>1130</v>
      </c>
      <c r="E36">
        <f t="shared" si="0"/>
        <v>148.5</v>
      </c>
      <c r="F36">
        <f t="shared" si="1"/>
        <v>118.80000000000001</v>
      </c>
      <c r="G36">
        <f t="shared" si="2"/>
        <v>118.80000000000001</v>
      </c>
      <c r="I36" s="2">
        <v>33</v>
      </c>
      <c r="J36" s="3">
        <v>118.80000000000001</v>
      </c>
      <c r="K36" s="3">
        <v>128.58000000000001</v>
      </c>
      <c r="L36" s="3">
        <v>247.38000000000002</v>
      </c>
    </row>
    <row r="37" spans="1:12">
      <c r="A37" t="s">
        <v>38</v>
      </c>
      <c r="B37">
        <v>35</v>
      </c>
      <c r="C37">
        <v>1980</v>
      </c>
      <c r="D37">
        <v>1130</v>
      </c>
      <c r="E37">
        <f t="shared" si="0"/>
        <v>148.5</v>
      </c>
      <c r="F37">
        <f t="shared" si="1"/>
        <v>118.80000000000001</v>
      </c>
      <c r="G37">
        <f t="shared" si="2"/>
        <v>118.80000000000001</v>
      </c>
      <c r="I37" s="2">
        <v>34</v>
      </c>
      <c r="J37" s="3">
        <v>118.80000000000001</v>
      </c>
      <c r="K37" s="3">
        <v>128.64000000000001</v>
      </c>
      <c r="L37" s="3">
        <v>247.44000000000003</v>
      </c>
    </row>
    <row r="38" spans="1:12">
      <c r="A38" t="s">
        <v>38</v>
      </c>
      <c r="B38">
        <v>36</v>
      </c>
      <c r="C38">
        <v>1980</v>
      </c>
      <c r="D38">
        <v>1131</v>
      </c>
      <c r="E38">
        <f t="shared" si="0"/>
        <v>148.5</v>
      </c>
      <c r="F38">
        <f t="shared" si="1"/>
        <v>118.80000000000001</v>
      </c>
      <c r="G38">
        <f t="shared" si="2"/>
        <v>118.80000000000001</v>
      </c>
      <c r="I38" s="2">
        <v>35</v>
      </c>
      <c r="J38" s="3">
        <v>118.80000000000001</v>
      </c>
      <c r="K38" s="3">
        <v>128.64000000000001</v>
      </c>
      <c r="L38" s="3">
        <v>247.44000000000003</v>
      </c>
    </row>
    <row r="39" spans="1:12">
      <c r="A39" t="s">
        <v>38</v>
      </c>
      <c r="B39">
        <v>37</v>
      </c>
      <c r="C39">
        <v>1981</v>
      </c>
      <c r="D39">
        <v>1131</v>
      </c>
      <c r="E39">
        <f t="shared" si="0"/>
        <v>148.57499999999999</v>
      </c>
      <c r="F39">
        <f t="shared" si="1"/>
        <v>118.86</v>
      </c>
      <c r="G39">
        <f t="shared" si="2"/>
        <v>118.86</v>
      </c>
      <c r="I39" s="2">
        <v>36</v>
      </c>
      <c r="J39" s="3">
        <v>118.80000000000001</v>
      </c>
      <c r="K39" s="3">
        <v>128.58000000000001</v>
      </c>
      <c r="L39" s="3">
        <v>247.38000000000002</v>
      </c>
    </row>
    <row r="40" spans="1:12">
      <c r="A40" t="s">
        <v>38</v>
      </c>
      <c r="B40">
        <v>38</v>
      </c>
      <c r="C40">
        <v>1981</v>
      </c>
      <c r="D40">
        <v>1130</v>
      </c>
      <c r="E40">
        <f t="shared" si="0"/>
        <v>148.57499999999999</v>
      </c>
      <c r="F40">
        <f t="shared" si="1"/>
        <v>118.86</v>
      </c>
      <c r="G40">
        <f t="shared" si="2"/>
        <v>118.86</v>
      </c>
      <c r="I40" s="2">
        <v>37</v>
      </c>
      <c r="J40" s="3">
        <v>118.86</v>
      </c>
      <c r="K40" s="3">
        <v>128.52000000000001</v>
      </c>
      <c r="L40" s="3">
        <v>247.38</v>
      </c>
    </row>
    <row r="41" spans="1:12">
      <c r="A41" t="s">
        <v>38</v>
      </c>
      <c r="B41">
        <v>39</v>
      </c>
      <c r="C41">
        <v>1981</v>
      </c>
      <c r="D41">
        <v>1130</v>
      </c>
      <c r="E41">
        <f t="shared" si="0"/>
        <v>148.57499999999999</v>
      </c>
      <c r="F41">
        <f t="shared" si="1"/>
        <v>118.86</v>
      </c>
      <c r="G41">
        <f t="shared" si="2"/>
        <v>118.86</v>
      </c>
      <c r="I41" s="2">
        <v>38</v>
      </c>
      <c r="J41" s="3">
        <v>118.86</v>
      </c>
      <c r="K41" s="3">
        <v>128.52000000000001</v>
      </c>
      <c r="L41" s="3">
        <v>247.38</v>
      </c>
    </row>
    <row r="42" spans="1:12">
      <c r="A42" t="s">
        <v>38</v>
      </c>
      <c r="B42">
        <v>40</v>
      </c>
      <c r="C42">
        <v>1981</v>
      </c>
      <c r="D42">
        <v>1131</v>
      </c>
      <c r="E42">
        <f t="shared" si="0"/>
        <v>148.57499999999999</v>
      </c>
      <c r="F42">
        <f t="shared" si="1"/>
        <v>118.86</v>
      </c>
      <c r="G42">
        <f t="shared" si="2"/>
        <v>118.86</v>
      </c>
      <c r="I42" s="2">
        <v>39</v>
      </c>
      <c r="J42" s="3">
        <v>118.86</v>
      </c>
      <c r="K42" s="3">
        <v>128.52000000000001</v>
      </c>
      <c r="L42" s="3">
        <v>247.38</v>
      </c>
    </row>
    <row r="43" spans="1:12">
      <c r="A43" t="s">
        <v>38</v>
      </c>
      <c r="B43">
        <v>41</v>
      </c>
      <c r="C43">
        <v>1981</v>
      </c>
      <c r="D43">
        <v>1131</v>
      </c>
      <c r="E43">
        <f t="shared" si="0"/>
        <v>148.57499999999999</v>
      </c>
      <c r="F43">
        <f t="shared" si="1"/>
        <v>118.86</v>
      </c>
      <c r="G43">
        <f t="shared" si="2"/>
        <v>118.86</v>
      </c>
      <c r="I43" s="2">
        <v>40</v>
      </c>
      <c r="J43" s="3">
        <v>118.86</v>
      </c>
      <c r="K43" s="3">
        <v>128.52000000000001</v>
      </c>
      <c r="L43" s="3">
        <v>247.38</v>
      </c>
    </row>
    <row r="44" spans="1:12">
      <c r="A44" t="s">
        <v>38</v>
      </c>
      <c r="B44">
        <v>42</v>
      </c>
      <c r="C44">
        <v>1983</v>
      </c>
      <c r="D44">
        <v>1130</v>
      </c>
      <c r="E44">
        <f t="shared" si="0"/>
        <v>148.72499999999999</v>
      </c>
      <c r="F44">
        <f t="shared" si="1"/>
        <v>118.98</v>
      </c>
      <c r="G44">
        <f t="shared" si="2"/>
        <v>118.98</v>
      </c>
      <c r="I44" s="2">
        <v>41</v>
      </c>
      <c r="J44" s="3">
        <v>118.86</v>
      </c>
      <c r="K44" s="3">
        <v>128.52000000000001</v>
      </c>
      <c r="L44" s="3">
        <v>247.38</v>
      </c>
    </row>
    <row r="45" spans="1:12">
      <c r="A45" t="s">
        <v>38</v>
      </c>
      <c r="B45">
        <v>43</v>
      </c>
      <c r="C45">
        <v>1986</v>
      </c>
      <c r="D45">
        <v>1129</v>
      </c>
      <c r="E45">
        <f t="shared" si="0"/>
        <v>148.94999999999999</v>
      </c>
      <c r="F45">
        <f t="shared" si="1"/>
        <v>119.16</v>
      </c>
      <c r="G45">
        <f t="shared" si="2"/>
        <v>119.16</v>
      </c>
      <c r="I45" s="2">
        <v>42</v>
      </c>
      <c r="J45" s="3">
        <v>118.98</v>
      </c>
      <c r="K45" s="3">
        <v>128.52000000000001</v>
      </c>
      <c r="L45" s="3">
        <v>247.5</v>
      </c>
    </row>
    <row r="46" spans="1:12">
      <c r="A46" t="s">
        <v>39</v>
      </c>
      <c r="B46">
        <v>0</v>
      </c>
      <c r="C46">
        <v>2164</v>
      </c>
      <c r="D46">
        <v>1137</v>
      </c>
      <c r="E46">
        <f t="shared" si="0"/>
        <v>162.30000000000001</v>
      </c>
      <c r="F46">
        <f t="shared" si="1"/>
        <v>129.84</v>
      </c>
      <c r="G46">
        <f t="shared" si="2"/>
        <v>129.84</v>
      </c>
      <c r="I46" s="2">
        <v>43</v>
      </c>
      <c r="J46" s="3">
        <v>119.16</v>
      </c>
      <c r="K46" s="3">
        <v>128.52000000000001</v>
      </c>
      <c r="L46" s="3">
        <v>247.68</v>
      </c>
    </row>
    <row r="47" spans="1:12">
      <c r="A47" t="s">
        <v>39</v>
      </c>
      <c r="B47">
        <v>1</v>
      </c>
      <c r="C47">
        <v>2163</v>
      </c>
      <c r="D47">
        <v>1136</v>
      </c>
      <c r="E47">
        <f t="shared" si="0"/>
        <v>162.22499999999999</v>
      </c>
      <c r="F47">
        <f t="shared" si="1"/>
        <v>129.78</v>
      </c>
      <c r="G47">
        <f t="shared" si="2"/>
        <v>129.78</v>
      </c>
      <c r="I47" s="2">
        <v>44</v>
      </c>
      <c r="J47" s="3"/>
      <c r="K47" s="3">
        <v>128.52000000000001</v>
      </c>
      <c r="L47" s="3">
        <v>128.52000000000001</v>
      </c>
    </row>
    <row r="48" spans="1:12">
      <c r="A48" t="s">
        <v>39</v>
      </c>
      <c r="B48">
        <v>2</v>
      </c>
      <c r="C48">
        <v>2161</v>
      </c>
      <c r="D48">
        <v>1135</v>
      </c>
      <c r="E48">
        <f t="shared" si="0"/>
        <v>162.07499999999999</v>
      </c>
      <c r="F48">
        <f t="shared" si="1"/>
        <v>129.66</v>
      </c>
      <c r="G48">
        <f t="shared" si="2"/>
        <v>129.66</v>
      </c>
      <c r="I48" s="2">
        <v>45</v>
      </c>
      <c r="J48" s="3"/>
      <c r="K48" s="3">
        <v>128.52000000000001</v>
      </c>
      <c r="L48" s="3">
        <v>128.52000000000001</v>
      </c>
    </row>
    <row r="49" spans="1:12">
      <c r="A49" t="s">
        <v>39</v>
      </c>
      <c r="B49">
        <v>3</v>
      </c>
      <c r="C49">
        <v>2160</v>
      </c>
      <c r="D49">
        <v>1136</v>
      </c>
      <c r="E49">
        <f t="shared" si="0"/>
        <v>162</v>
      </c>
      <c r="F49">
        <f t="shared" si="1"/>
        <v>129.6</v>
      </c>
      <c r="G49">
        <f t="shared" si="2"/>
        <v>129.6</v>
      </c>
      <c r="I49" s="2">
        <v>46</v>
      </c>
      <c r="J49" s="3"/>
      <c r="K49" s="3">
        <v>128.28</v>
      </c>
      <c r="L49" s="3">
        <v>128.28</v>
      </c>
    </row>
    <row r="50" spans="1:12">
      <c r="A50" t="s">
        <v>39</v>
      </c>
      <c r="B50">
        <v>4</v>
      </c>
      <c r="C50">
        <v>2158</v>
      </c>
      <c r="D50">
        <v>1137</v>
      </c>
      <c r="E50">
        <f t="shared" si="0"/>
        <v>161.85</v>
      </c>
      <c r="F50">
        <f t="shared" si="1"/>
        <v>129.47999999999999</v>
      </c>
      <c r="G50">
        <f t="shared" si="2"/>
        <v>129.47999999999999</v>
      </c>
      <c r="I50" s="2">
        <v>47</v>
      </c>
      <c r="J50" s="3"/>
      <c r="K50" s="3">
        <v>129.12</v>
      </c>
      <c r="L50" s="3">
        <v>129.12</v>
      </c>
    </row>
    <row r="51" spans="1:12">
      <c r="A51" t="s">
        <v>39</v>
      </c>
      <c r="B51">
        <v>5</v>
      </c>
      <c r="C51">
        <v>2158</v>
      </c>
      <c r="D51">
        <v>1136</v>
      </c>
      <c r="E51">
        <f t="shared" si="0"/>
        <v>161.85</v>
      </c>
      <c r="F51">
        <f t="shared" si="1"/>
        <v>129.47999999999999</v>
      </c>
      <c r="G51">
        <f t="shared" si="2"/>
        <v>129.47999999999999</v>
      </c>
      <c r="I51" s="2" t="s">
        <v>20</v>
      </c>
      <c r="J51" s="3">
        <v>5206.9199999999983</v>
      </c>
      <c r="K51" s="3">
        <v>6182.7000000000025</v>
      </c>
      <c r="L51" s="3">
        <v>11389.619999999999</v>
      </c>
    </row>
    <row r="52" spans="1:12">
      <c r="A52" t="s">
        <v>39</v>
      </c>
      <c r="B52">
        <v>6</v>
      </c>
      <c r="C52">
        <v>2157</v>
      </c>
      <c r="D52">
        <v>1136</v>
      </c>
      <c r="E52">
        <f t="shared" si="0"/>
        <v>161.77500000000001</v>
      </c>
      <c r="F52">
        <f t="shared" si="1"/>
        <v>129.42000000000002</v>
      </c>
      <c r="G52">
        <f t="shared" si="2"/>
        <v>129.42000000000002</v>
      </c>
    </row>
    <row r="53" spans="1:12">
      <c r="A53" t="s">
        <v>39</v>
      </c>
      <c r="B53">
        <v>7</v>
      </c>
      <c r="C53">
        <v>2156</v>
      </c>
      <c r="D53">
        <v>1136</v>
      </c>
      <c r="E53">
        <f t="shared" si="0"/>
        <v>161.69999999999999</v>
      </c>
      <c r="F53">
        <f t="shared" si="1"/>
        <v>129.35999999999999</v>
      </c>
      <c r="G53">
        <f t="shared" si="2"/>
        <v>129.35999999999999</v>
      </c>
    </row>
    <row r="54" spans="1:12">
      <c r="A54" t="s">
        <v>39</v>
      </c>
      <c r="B54">
        <v>8</v>
      </c>
      <c r="C54">
        <v>2156</v>
      </c>
      <c r="D54">
        <v>1136</v>
      </c>
      <c r="E54">
        <f t="shared" si="0"/>
        <v>161.69999999999999</v>
      </c>
      <c r="F54">
        <f t="shared" si="1"/>
        <v>129.35999999999999</v>
      </c>
      <c r="G54">
        <f t="shared" si="2"/>
        <v>129.35999999999999</v>
      </c>
    </row>
    <row r="55" spans="1:12">
      <c r="A55" t="s">
        <v>39</v>
      </c>
      <c r="B55">
        <v>9</v>
      </c>
      <c r="C55">
        <v>2152</v>
      </c>
      <c r="D55">
        <v>1138</v>
      </c>
      <c r="E55">
        <f t="shared" si="0"/>
        <v>161.4</v>
      </c>
      <c r="F55">
        <f t="shared" si="1"/>
        <v>129.12</v>
      </c>
      <c r="G55">
        <f t="shared" si="2"/>
        <v>129.12</v>
      </c>
    </row>
    <row r="56" spans="1:12">
      <c r="A56" t="s">
        <v>39</v>
      </c>
      <c r="B56">
        <v>10</v>
      </c>
      <c r="C56">
        <v>2147</v>
      </c>
      <c r="D56">
        <v>1137</v>
      </c>
      <c r="E56">
        <f t="shared" si="0"/>
        <v>161.02500000000001</v>
      </c>
      <c r="F56">
        <f t="shared" si="1"/>
        <v>128.82000000000002</v>
      </c>
      <c r="G56">
        <f t="shared" si="2"/>
        <v>128.82000000000002</v>
      </c>
    </row>
    <row r="57" spans="1:12">
      <c r="A57" t="s">
        <v>39</v>
      </c>
      <c r="B57">
        <v>11</v>
      </c>
      <c r="C57">
        <v>2145</v>
      </c>
      <c r="D57">
        <v>1139</v>
      </c>
      <c r="E57">
        <f t="shared" si="0"/>
        <v>160.875</v>
      </c>
      <c r="F57">
        <f t="shared" si="1"/>
        <v>128.70000000000002</v>
      </c>
      <c r="G57">
        <f t="shared" si="2"/>
        <v>128.70000000000002</v>
      </c>
    </row>
    <row r="58" spans="1:12">
      <c r="A58" t="s">
        <v>39</v>
      </c>
      <c r="B58">
        <v>12</v>
      </c>
      <c r="C58">
        <v>2145</v>
      </c>
      <c r="D58">
        <v>1138</v>
      </c>
      <c r="E58">
        <f t="shared" si="0"/>
        <v>160.875</v>
      </c>
      <c r="F58">
        <f t="shared" si="1"/>
        <v>128.70000000000002</v>
      </c>
      <c r="G58">
        <f t="shared" si="2"/>
        <v>128.70000000000002</v>
      </c>
    </row>
    <row r="59" spans="1:12">
      <c r="A59" t="s">
        <v>39</v>
      </c>
      <c r="B59">
        <v>13</v>
      </c>
      <c r="C59">
        <v>2145</v>
      </c>
      <c r="D59">
        <v>1138</v>
      </c>
      <c r="E59">
        <f t="shared" si="0"/>
        <v>160.875</v>
      </c>
      <c r="F59">
        <f t="shared" si="1"/>
        <v>128.70000000000002</v>
      </c>
      <c r="G59">
        <f t="shared" si="2"/>
        <v>128.70000000000002</v>
      </c>
    </row>
    <row r="60" spans="1:12">
      <c r="A60" t="s">
        <v>39</v>
      </c>
      <c r="B60">
        <v>14</v>
      </c>
      <c r="C60">
        <v>2144</v>
      </c>
      <c r="D60">
        <v>1138</v>
      </c>
      <c r="E60">
        <f t="shared" si="0"/>
        <v>160.80000000000001</v>
      </c>
      <c r="F60">
        <f t="shared" si="1"/>
        <v>128.64000000000001</v>
      </c>
      <c r="G60">
        <f t="shared" si="2"/>
        <v>128.64000000000001</v>
      </c>
    </row>
    <row r="61" spans="1:12">
      <c r="A61" t="s">
        <v>39</v>
      </c>
      <c r="B61">
        <v>15</v>
      </c>
      <c r="C61">
        <v>2144</v>
      </c>
      <c r="D61">
        <v>1139</v>
      </c>
      <c r="E61">
        <f t="shared" si="0"/>
        <v>160.80000000000001</v>
      </c>
      <c r="F61">
        <f t="shared" si="1"/>
        <v>128.64000000000001</v>
      </c>
      <c r="G61">
        <f t="shared" si="2"/>
        <v>128.64000000000001</v>
      </c>
    </row>
    <row r="62" spans="1:12">
      <c r="A62" t="s">
        <v>39</v>
      </c>
      <c r="B62">
        <v>16</v>
      </c>
      <c r="C62">
        <v>2145</v>
      </c>
      <c r="D62">
        <v>1138</v>
      </c>
      <c r="E62">
        <f t="shared" si="0"/>
        <v>160.875</v>
      </c>
      <c r="F62">
        <f t="shared" si="1"/>
        <v>128.70000000000002</v>
      </c>
      <c r="G62">
        <f t="shared" si="2"/>
        <v>128.70000000000002</v>
      </c>
    </row>
    <row r="63" spans="1:12">
      <c r="A63" t="s">
        <v>39</v>
      </c>
      <c r="B63">
        <v>17</v>
      </c>
      <c r="C63">
        <v>2145</v>
      </c>
      <c r="D63">
        <v>1138</v>
      </c>
      <c r="E63">
        <f t="shared" si="0"/>
        <v>160.875</v>
      </c>
      <c r="F63">
        <f t="shared" si="1"/>
        <v>128.70000000000002</v>
      </c>
      <c r="G63">
        <f t="shared" si="2"/>
        <v>128.70000000000002</v>
      </c>
    </row>
    <row r="64" spans="1:12">
      <c r="A64" t="s">
        <v>39</v>
      </c>
      <c r="B64">
        <v>18</v>
      </c>
      <c r="C64">
        <v>2145</v>
      </c>
      <c r="D64">
        <v>1137</v>
      </c>
      <c r="E64">
        <f t="shared" si="0"/>
        <v>160.875</v>
      </c>
      <c r="F64">
        <f t="shared" si="1"/>
        <v>128.70000000000002</v>
      </c>
      <c r="G64">
        <f t="shared" si="2"/>
        <v>128.70000000000002</v>
      </c>
    </row>
    <row r="65" spans="1:7">
      <c r="A65" t="s">
        <v>39</v>
      </c>
      <c r="B65">
        <v>19</v>
      </c>
      <c r="C65">
        <v>2144</v>
      </c>
      <c r="D65">
        <v>1138</v>
      </c>
      <c r="E65">
        <f t="shared" si="0"/>
        <v>160.80000000000001</v>
      </c>
      <c r="F65">
        <f t="shared" si="1"/>
        <v>128.64000000000001</v>
      </c>
      <c r="G65">
        <f t="shared" si="2"/>
        <v>128.64000000000001</v>
      </c>
    </row>
    <row r="66" spans="1:7">
      <c r="A66" t="s">
        <v>39</v>
      </c>
      <c r="B66">
        <v>20</v>
      </c>
      <c r="C66">
        <v>2144</v>
      </c>
      <c r="D66">
        <v>1139</v>
      </c>
      <c r="E66">
        <f t="shared" si="0"/>
        <v>160.80000000000001</v>
      </c>
      <c r="F66">
        <f t="shared" si="1"/>
        <v>128.64000000000001</v>
      </c>
      <c r="G66">
        <f t="shared" si="2"/>
        <v>128.64000000000001</v>
      </c>
    </row>
    <row r="67" spans="1:7">
      <c r="A67" t="s">
        <v>39</v>
      </c>
      <c r="B67">
        <v>21</v>
      </c>
      <c r="C67">
        <v>2144</v>
      </c>
      <c r="D67">
        <v>1138</v>
      </c>
      <c r="E67">
        <f t="shared" ref="E67:E130" si="3">(C67*0.75)/10</f>
        <v>160.80000000000001</v>
      </c>
      <c r="F67">
        <f t="shared" ref="F67:F130" si="4">E67*0.8</f>
        <v>128.64000000000001</v>
      </c>
      <c r="G67">
        <f t="shared" ref="G67:G130" si="5">F67</f>
        <v>128.64000000000001</v>
      </c>
    </row>
    <row r="68" spans="1:7">
      <c r="A68" t="s">
        <v>39</v>
      </c>
      <c r="B68">
        <v>22</v>
      </c>
      <c r="C68">
        <v>2144</v>
      </c>
      <c r="D68">
        <v>1138</v>
      </c>
      <c r="E68">
        <f t="shared" si="3"/>
        <v>160.80000000000001</v>
      </c>
      <c r="F68">
        <f t="shared" si="4"/>
        <v>128.64000000000001</v>
      </c>
      <c r="G68">
        <f t="shared" si="5"/>
        <v>128.64000000000001</v>
      </c>
    </row>
    <row r="69" spans="1:7">
      <c r="A69" t="s">
        <v>39</v>
      </c>
      <c r="B69">
        <v>23</v>
      </c>
      <c r="C69">
        <v>2144</v>
      </c>
      <c r="D69">
        <v>1138</v>
      </c>
      <c r="E69">
        <f t="shared" si="3"/>
        <v>160.80000000000001</v>
      </c>
      <c r="F69">
        <f t="shared" si="4"/>
        <v>128.64000000000001</v>
      </c>
      <c r="G69">
        <f t="shared" si="5"/>
        <v>128.64000000000001</v>
      </c>
    </row>
    <row r="70" spans="1:7">
      <c r="A70" t="s">
        <v>39</v>
      </c>
      <c r="B70">
        <v>24</v>
      </c>
      <c r="C70">
        <v>2144</v>
      </c>
      <c r="D70">
        <v>1138</v>
      </c>
      <c r="E70">
        <f t="shared" si="3"/>
        <v>160.80000000000001</v>
      </c>
      <c r="F70">
        <f t="shared" si="4"/>
        <v>128.64000000000001</v>
      </c>
      <c r="G70">
        <f t="shared" si="5"/>
        <v>128.64000000000001</v>
      </c>
    </row>
    <row r="71" spans="1:7">
      <c r="A71" t="s">
        <v>39</v>
      </c>
      <c r="B71">
        <v>25</v>
      </c>
      <c r="C71">
        <v>2143</v>
      </c>
      <c r="D71">
        <v>1138</v>
      </c>
      <c r="E71">
        <f t="shared" si="3"/>
        <v>160.72499999999999</v>
      </c>
      <c r="F71">
        <f t="shared" si="4"/>
        <v>128.58000000000001</v>
      </c>
      <c r="G71">
        <f t="shared" si="5"/>
        <v>128.58000000000001</v>
      </c>
    </row>
    <row r="72" spans="1:7">
      <c r="A72" t="s">
        <v>39</v>
      </c>
      <c r="B72">
        <v>26</v>
      </c>
      <c r="C72">
        <v>2143</v>
      </c>
      <c r="D72">
        <v>1138</v>
      </c>
      <c r="E72">
        <f t="shared" si="3"/>
        <v>160.72499999999999</v>
      </c>
      <c r="F72">
        <f t="shared" si="4"/>
        <v>128.58000000000001</v>
      </c>
      <c r="G72">
        <f t="shared" si="5"/>
        <v>128.58000000000001</v>
      </c>
    </row>
    <row r="73" spans="1:7">
      <c r="A73" t="s">
        <v>39</v>
      </c>
      <c r="B73">
        <v>27</v>
      </c>
      <c r="C73">
        <v>2144</v>
      </c>
      <c r="D73">
        <v>1138</v>
      </c>
      <c r="E73">
        <f t="shared" si="3"/>
        <v>160.80000000000001</v>
      </c>
      <c r="F73">
        <f t="shared" si="4"/>
        <v>128.64000000000001</v>
      </c>
      <c r="G73">
        <f t="shared" si="5"/>
        <v>128.64000000000001</v>
      </c>
    </row>
    <row r="74" spans="1:7">
      <c r="A74" t="s">
        <v>39</v>
      </c>
      <c r="B74">
        <v>28</v>
      </c>
      <c r="C74">
        <v>2144</v>
      </c>
      <c r="D74">
        <v>1139</v>
      </c>
      <c r="E74">
        <f t="shared" si="3"/>
        <v>160.80000000000001</v>
      </c>
      <c r="F74">
        <f t="shared" si="4"/>
        <v>128.64000000000001</v>
      </c>
      <c r="G74">
        <f t="shared" si="5"/>
        <v>128.64000000000001</v>
      </c>
    </row>
    <row r="75" spans="1:7">
      <c r="A75" t="s">
        <v>39</v>
      </c>
      <c r="B75">
        <v>29</v>
      </c>
      <c r="C75">
        <v>2144</v>
      </c>
      <c r="D75">
        <v>1139</v>
      </c>
      <c r="E75">
        <f t="shared" si="3"/>
        <v>160.80000000000001</v>
      </c>
      <c r="F75">
        <f t="shared" si="4"/>
        <v>128.64000000000001</v>
      </c>
      <c r="G75">
        <f t="shared" si="5"/>
        <v>128.64000000000001</v>
      </c>
    </row>
    <row r="76" spans="1:7">
      <c r="A76" t="s">
        <v>39</v>
      </c>
      <c r="B76">
        <v>30</v>
      </c>
      <c r="C76">
        <v>2143</v>
      </c>
      <c r="D76">
        <v>1137</v>
      </c>
      <c r="E76">
        <f t="shared" si="3"/>
        <v>160.72499999999999</v>
      </c>
      <c r="F76">
        <f t="shared" si="4"/>
        <v>128.58000000000001</v>
      </c>
      <c r="G76">
        <f t="shared" si="5"/>
        <v>128.58000000000001</v>
      </c>
    </row>
    <row r="77" spans="1:7">
      <c r="A77" t="s">
        <v>39</v>
      </c>
      <c r="B77">
        <v>31</v>
      </c>
      <c r="C77">
        <v>2144</v>
      </c>
      <c r="D77">
        <v>1137</v>
      </c>
      <c r="E77">
        <f t="shared" si="3"/>
        <v>160.80000000000001</v>
      </c>
      <c r="F77">
        <f t="shared" si="4"/>
        <v>128.64000000000001</v>
      </c>
      <c r="G77">
        <f t="shared" si="5"/>
        <v>128.64000000000001</v>
      </c>
    </row>
    <row r="78" spans="1:7">
      <c r="A78" t="s">
        <v>39</v>
      </c>
      <c r="B78">
        <v>32</v>
      </c>
      <c r="C78">
        <v>2144</v>
      </c>
      <c r="D78">
        <v>1138</v>
      </c>
      <c r="E78">
        <f t="shared" si="3"/>
        <v>160.80000000000001</v>
      </c>
      <c r="F78">
        <f t="shared" si="4"/>
        <v>128.64000000000001</v>
      </c>
      <c r="G78">
        <f t="shared" si="5"/>
        <v>128.64000000000001</v>
      </c>
    </row>
    <row r="79" spans="1:7">
      <c r="A79" t="s">
        <v>39</v>
      </c>
      <c r="B79">
        <v>33</v>
      </c>
      <c r="C79">
        <v>2143</v>
      </c>
      <c r="D79">
        <v>1137</v>
      </c>
      <c r="E79">
        <f t="shared" si="3"/>
        <v>160.72499999999999</v>
      </c>
      <c r="F79">
        <f t="shared" si="4"/>
        <v>128.58000000000001</v>
      </c>
      <c r="G79">
        <f t="shared" si="5"/>
        <v>128.58000000000001</v>
      </c>
    </row>
    <row r="80" spans="1:7">
      <c r="A80" t="s">
        <v>39</v>
      </c>
      <c r="B80">
        <v>34</v>
      </c>
      <c r="C80">
        <v>2144</v>
      </c>
      <c r="D80">
        <v>1138</v>
      </c>
      <c r="E80">
        <f t="shared" si="3"/>
        <v>160.80000000000001</v>
      </c>
      <c r="F80">
        <f t="shared" si="4"/>
        <v>128.64000000000001</v>
      </c>
      <c r="G80">
        <f t="shared" si="5"/>
        <v>128.64000000000001</v>
      </c>
    </row>
    <row r="81" spans="1:7">
      <c r="A81" t="s">
        <v>39</v>
      </c>
      <c r="B81">
        <v>35</v>
      </c>
      <c r="C81">
        <v>2144</v>
      </c>
      <c r="D81">
        <v>1138</v>
      </c>
      <c r="E81">
        <f t="shared" si="3"/>
        <v>160.80000000000001</v>
      </c>
      <c r="F81">
        <f t="shared" si="4"/>
        <v>128.64000000000001</v>
      </c>
      <c r="G81">
        <f t="shared" si="5"/>
        <v>128.64000000000001</v>
      </c>
    </row>
    <row r="82" spans="1:7">
      <c r="A82" t="s">
        <v>39</v>
      </c>
      <c r="B82">
        <v>36</v>
      </c>
      <c r="C82">
        <v>2143</v>
      </c>
      <c r="D82">
        <v>1139</v>
      </c>
      <c r="E82">
        <f t="shared" si="3"/>
        <v>160.72499999999999</v>
      </c>
      <c r="F82">
        <f t="shared" si="4"/>
        <v>128.58000000000001</v>
      </c>
      <c r="G82">
        <f t="shared" si="5"/>
        <v>128.58000000000001</v>
      </c>
    </row>
    <row r="83" spans="1:7">
      <c r="A83" t="s">
        <v>39</v>
      </c>
      <c r="B83">
        <v>37</v>
      </c>
      <c r="C83">
        <v>2142</v>
      </c>
      <c r="D83">
        <v>1138</v>
      </c>
      <c r="E83">
        <f t="shared" si="3"/>
        <v>160.65</v>
      </c>
      <c r="F83">
        <f t="shared" si="4"/>
        <v>128.52000000000001</v>
      </c>
      <c r="G83">
        <f t="shared" si="5"/>
        <v>128.52000000000001</v>
      </c>
    </row>
    <row r="84" spans="1:7">
      <c r="A84" t="s">
        <v>39</v>
      </c>
      <c r="B84">
        <v>38</v>
      </c>
      <c r="C84">
        <v>2142</v>
      </c>
      <c r="D84">
        <v>1139</v>
      </c>
      <c r="E84">
        <f t="shared" si="3"/>
        <v>160.65</v>
      </c>
      <c r="F84">
        <f t="shared" si="4"/>
        <v>128.52000000000001</v>
      </c>
      <c r="G84">
        <f t="shared" si="5"/>
        <v>128.52000000000001</v>
      </c>
    </row>
    <row r="85" spans="1:7">
      <c r="A85" t="s">
        <v>39</v>
      </c>
      <c r="B85">
        <v>39</v>
      </c>
      <c r="C85">
        <v>2142</v>
      </c>
      <c r="D85">
        <v>1138</v>
      </c>
      <c r="E85">
        <f t="shared" si="3"/>
        <v>160.65</v>
      </c>
      <c r="F85">
        <f t="shared" si="4"/>
        <v>128.52000000000001</v>
      </c>
      <c r="G85">
        <f t="shared" si="5"/>
        <v>128.52000000000001</v>
      </c>
    </row>
    <row r="86" spans="1:7">
      <c r="A86" t="s">
        <v>39</v>
      </c>
      <c r="B86">
        <v>40</v>
      </c>
      <c r="C86">
        <v>2142</v>
      </c>
      <c r="D86">
        <v>1138</v>
      </c>
      <c r="E86">
        <f t="shared" si="3"/>
        <v>160.65</v>
      </c>
      <c r="F86">
        <f t="shared" si="4"/>
        <v>128.52000000000001</v>
      </c>
      <c r="G86">
        <f t="shared" si="5"/>
        <v>128.52000000000001</v>
      </c>
    </row>
    <row r="87" spans="1:7">
      <c r="A87" t="s">
        <v>39</v>
      </c>
      <c r="B87">
        <v>41</v>
      </c>
      <c r="C87">
        <v>2142</v>
      </c>
      <c r="D87">
        <v>1138</v>
      </c>
      <c r="E87">
        <f t="shared" si="3"/>
        <v>160.65</v>
      </c>
      <c r="F87">
        <f t="shared" si="4"/>
        <v>128.52000000000001</v>
      </c>
      <c r="G87">
        <f t="shared" si="5"/>
        <v>128.52000000000001</v>
      </c>
    </row>
    <row r="88" spans="1:7">
      <c r="A88" t="s">
        <v>39</v>
      </c>
      <c r="B88">
        <v>42</v>
      </c>
      <c r="C88">
        <v>2142</v>
      </c>
      <c r="D88">
        <v>1139</v>
      </c>
      <c r="E88">
        <f t="shared" si="3"/>
        <v>160.65</v>
      </c>
      <c r="F88">
        <f t="shared" si="4"/>
        <v>128.52000000000001</v>
      </c>
      <c r="G88">
        <f t="shared" si="5"/>
        <v>128.52000000000001</v>
      </c>
    </row>
    <row r="89" spans="1:7">
      <c r="A89" t="s">
        <v>39</v>
      </c>
      <c r="B89">
        <v>43</v>
      </c>
      <c r="C89">
        <v>2142</v>
      </c>
      <c r="D89">
        <v>1139</v>
      </c>
      <c r="E89">
        <f t="shared" si="3"/>
        <v>160.65</v>
      </c>
      <c r="F89">
        <f t="shared" si="4"/>
        <v>128.52000000000001</v>
      </c>
      <c r="G89">
        <f t="shared" si="5"/>
        <v>128.52000000000001</v>
      </c>
    </row>
    <row r="90" spans="1:7">
      <c r="A90" t="s">
        <v>39</v>
      </c>
      <c r="B90">
        <v>44</v>
      </c>
      <c r="C90">
        <v>2142</v>
      </c>
      <c r="D90">
        <v>1139</v>
      </c>
      <c r="E90">
        <f t="shared" si="3"/>
        <v>160.65</v>
      </c>
      <c r="F90">
        <f t="shared" si="4"/>
        <v>128.52000000000001</v>
      </c>
      <c r="G90">
        <f t="shared" si="5"/>
        <v>128.52000000000001</v>
      </c>
    </row>
    <row r="91" spans="1:7">
      <c r="A91" t="s">
        <v>39</v>
      </c>
      <c r="B91">
        <v>45</v>
      </c>
      <c r="C91">
        <v>2142</v>
      </c>
      <c r="D91">
        <v>1139</v>
      </c>
      <c r="E91">
        <f t="shared" si="3"/>
        <v>160.65</v>
      </c>
      <c r="F91">
        <f t="shared" si="4"/>
        <v>128.52000000000001</v>
      </c>
      <c r="G91">
        <f t="shared" si="5"/>
        <v>128.52000000000001</v>
      </c>
    </row>
    <row r="92" spans="1:7">
      <c r="A92" t="s">
        <v>39</v>
      </c>
      <c r="B92">
        <v>46</v>
      </c>
      <c r="C92">
        <v>2138</v>
      </c>
      <c r="D92">
        <v>1138</v>
      </c>
      <c r="E92">
        <f t="shared" si="3"/>
        <v>160.35</v>
      </c>
      <c r="F92">
        <f t="shared" si="4"/>
        <v>128.28</v>
      </c>
      <c r="G92">
        <f t="shared" si="5"/>
        <v>128.28</v>
      </c>
    </row>
    <row r="93" spans="1:7">
      <c r="A93" t="s">
        <v>39</v>
      </c>
      <c r="B93">
        <v>47</v>
      </c>
      <c r="C93">
        <v>2152</v>
      </c>
      <c r="D93">
        <v>1138</v>
      </c>
      <c r="E93">
        <f t="shared" si="3"/>
        <v>161.4</v>
      </c>
      <c r="F93">
        <f t="shared" si="4"/>
        <v>129.12</v>
      </c>
      <c r="G93">
        <f t="shared" si="5"/>
        <v>129.12</v>
      </c>
    </row>
    <row r="94" spans="1:7">
      <c r="E94">
        <f t="shared" si="3"/>
        <v>0</v>
      </c>
      <c r="F94">
        <f t="shared" si="4"/>
        <v>0</v>
      </c>
      <c r="G94">
        <f t="shared" si="5"/>
        <v>0</v>
      </c>
    </row>
    <row r="95" spans="1:7">
      <c r="E95">
        <f t="shared" si="3"/>
        <v>0</v>
      </c>
      <c r="F95">
        <f t="shared" si="4"/>
        <v>0</v>
      </c>
      <c r="G95">
        <f t="shared" si="5"/>
        <v>0</v>
      </c>
    </row>
    <row r="96" spans="1:7">
      <c r="E96">
        <f t="shared" si="3"/>
        <v>0</v>
      </c>
      <c r="F96">
        <f t="shared" si="4"/>
        <v>0</v>
      </c>
      <c r="G96">
        <f t="shared" si="5"/>
        <v>0</v>
      </c>
    </row>
    <row r="97" spans="5:7">
      <c r="E97">
        <f t="shared" si="3"/>
        <v>0</v>
      </c>
      <c r="F97">
        <f t="shared" si="4"/>
        <v>0</v>
      </c>
      <c r="G97">
        <f t="shared" si="5"/>
        <v>0</v>
      </c>
    </row>
    <row r="98" spans="5:7">
      <c r="E98">
        <f t="shared" si="3"/>
        <v>0</v>
      </c>
      <c r="F98">
        <f t="shared" si="4"/>
        <v>0</v>
      </c>
      <c r="G98">
        <f t="shared" si="5"/>
        <v>0</v>
      </c>
    </row>
    <row r="99" spans="5:7">
      <c r="E99">
        <f t="shared" si="3"/>
        <v>0</v>
      </c>
      <c r="F99">
        <f t="shared" si="4"/>
        <v>0</v>
      </c>
      <c r="G99">
        <f t="shared" si="5"/>
        <v>0</v>
      </c>
    </row>
    <row r="100" spans="5:7">
      <c r="E100">
        <f t="shared" si="3"/>
        <v>0</v>
      </c>
      <c r="F100">
        <f t="shared" si="4"/>
        <v>0</v>
      </c>
      <c r="G100">
        <f t="shared" si="5"/>
        <v>0</v>
      </c>
    </row>
    <row r="101" spans="5:7">
      <c r="E101">
        <f t="shared" si="3"/>
        <v>0</v>
      </c>
      <c r="F101">
        <f t="shared" si="4"/>
        <v>0</v>
      </c>
      <c r="G101">
        <f t="shared" si="5"/>
        <v>0</v>
      </c>
    </row>
    <row r="102" spans="5:7">
      <c r="E102">
        <f t="shared" si="3"/>
        <v>0</v>
      </c>
      <c r="F102">
        <f t="shared" si="4"/>
        <v>0</v>
      </c>
      <c r="G102">
        <f t="shared" si="5"/>
        <v>0</v>
      </c>
    </row>
    <row r="103" spans="5:7">
      <c r="E103">
        <f t="shared" si="3"/>
        <v>0</v>
      </c>
      <c r="F103">
        <f t="shared" si="4"/>
        <v>0</v>
      </c>
      <c r="G103">
        <f t="shared" si="5"/>
        <v>0</v>
      </c>
    </row>
    <row r="104" spans="5:7">
      <c r="E104">
        <f t="shared" si="3"/>
        <v>0</v>
      </c>
      <c r="F104">
        <f t="shared" si="4"/>
        <v>0</v>
      </c>
      <c r="G104">
        <f t="shared" si="5"/>
        <v>0</v>
      </c>
    </row>
    <row r="105" spans="5:7">
      <c r="E105">
        <f t="shared" si="3"/>
        <v>0</v>
      </c>
      <c r="F105">
        <f t="shared" si="4"/>
        <v>0</v>
      </c>
      <c r="G105">
        <f t="shared" si="5"/>
        <v>0</v>
      </c>
    </row>
    <row r="106" spans="5:7">
      <c r="E106">
        <f t="shared" si="3"/>
        <v>0</v>
      </c>
      <c r="F106">
        <f t="shared" si="4"/>
        <v>0</v>
      </c>
      <c r="G106">
        <f t="shared" si="5"/>
        <v>0</v>
      </c>
    </row>
    <row r="107" spans="5:7">
      <c r="E107">
        <f t="shared" si="3"/>
        <v>0</v>
      </c>
      <c r="F107">
        <f t="shared" si="4"/>
        <v>0</v>
      </c>
      <c r="G107">
        <f t="shared" si="5"/>
        <v>0</v>
      </c>
    </row>
    <row r="108" spans="5:7">
      <c r="E108">
        <f t="shared" si="3"/>
        <v>0</v>
      </c>
      <c r="F108">
        <f t="shared" si="4"/>
        <v>0</v>
      </c>
      <c r="G108">
        <f t="shared" si="5"/>
        <v>0</v>
      </c>
    </row>
    <row r="109" spans="5:7">
      <c r="E109">
        <f t="shared" si="3"/>
        <v>0</v>
      </c>
      <c r="F109">
        <f t="shared" si="4"/>
        <v>0</v>
      </c>
      <c r="G109">
        <f t="shared" si="5"/>
        <v>0</v>
      </c>
    </row>
    <row r="110" spans="5:7">
      <c r="E110">
        <f t="shared" si="3"/>
        <v>0</v>
      </c>
      <c r="F110">
        <f t="shared" si="4"/>
        <v>0</v>
      </c>
      <c r="G110">
        <f t="shared" si="5"/>
        <v>0</v>
      </c>
    </row>
    <row r="111" spans="5:7">
      <c r="E111">
        <f t="shared" si="3"/>
        <v>0</v>
      </c>
      <c r="F111">
        <f t="shared" si="4"/>
        <v>0</v>
      </c>
      <c r="G111">
        <f t="shared" si="5"/>
        <v>0</v>
      </c>
    </row>
    <row r="112" spans="5:7">
      <c r="E112">
        <f t="shared" si="3"/>
        <v>0</v>
      </c>
      <c r="F112">
        <f t="shared" si="4"/>
        <v>0</v>
      </c>
      <c r="G112">
        <f t="shared" si="5"/>
        <v>0</v>
      </c>
    </row>
    <row r="113" spans="5:7">
      <c r="E113">
        <f t="shared" si="3"/>
        <v>0</v>
      </c>
      <c r="F113">
        <f t="shared" si="4"/>
        <v>0</v>
      </c>
      <c r="G113">
        <f t="shared" si="5"/>
        <v>0</v>
      </c>
    </row>
    <row r="114" spans="5:7">
      <c r="E114">
        <f t="shared" si="3"/>
        <v>0</v>
      </c>
      <c r="F114">
        <f t="shared" si="4"/>
        <v>0</v>
      </c>
      <c r="G114">
        <f t="shared" si="5"/>
        <v>0</v>
      </c>
    </row>
    <row r="115" spans="5:7">
      <c r="E115">
        <f t="shared" si="3"/>
        <v>0</v>
      </c>
      <c r="F115">
        <f t="shared" si="4"/>
        <v>0</v>
      </c>
      <c r="G115">
        <f t="shared" si="5"/>
        <v>0</v>
      </c>
    </row>
    <row r="116" spans="5:7">
      <c r="E116">
        <f t="shared" si="3"/>
        <v>0</v>
      </c>
      <c r="F116">
        <f t="shared" si="4"/>
        <v>0</v>
      </c>
      <c r="G116">
        <f t="shared" si="5"/>
        <v>0</v>
      </c>
    </row>
    <row r="117" spans="5:7">
      <c r="E117">
        <f t="shared" si="3"/>
        <v>0</v>
      </c>
      <c r="F117">
        <f t="shared" si="4"/>
        <v>0</v>
      </c>
      <c r="G117">
        <f t="shared" si="5"/>
        <v>0</v>
      </c>
    </row>
    <row r="118" spans="5:7">
      <c r="E118">
        <f t="shared" si="3"/>
        <v>0</v>
      </c>
      <c r="F118">
        <f t="shared" si="4"/>
        <v>0</v>
      </c>
      <c r="G118">
        <f t="shared" si="5"/>
        <v>0</v>
      </c>
    </row>
    <row r="119" spans="5:7">
      <c r="E119">
        <f t="shared" si="3"/>
        <v>0</v>
      </c>
      <c r="F119">
        <f t="shared" si="4"/>
        <v>0</v>
      </c>
      <c r="G119">
        <f t="shared" si="5"/>
        <v>0</v>
      </c>
    </row>
    <row r="120" spans="5:7">
      <c r="E120">
        <f t="shared" si="3"/>
        <v>0</v>
      </c>
      <c r="F120">
        <f t="shared" si="4"/>
        <v>0</v>
      </c>
      <c r="G120">
        <f t="shared" si="5"/>
        <v>0</v>
      </c>
    </row>
    <row r="121" spans="5:7">
      <c r="E121">
        <f t="shared" si="3"/>
        <v>0</v>
      </c>
      <c r="F121">
        <f t="shared" si="4"/>
        <v>0</v>
      </c>
      <c r="G121">
        <f t="shared" si="5"/>
        <v>0</v>
      </c>
    </row>
    <row r="122" spans="5:7">
      <c r="E122">
        <f t="shared" si="3"/>
        <v>0</v>
      </c>
      <c r="F122">
        <f t="shared" si="4"/>
        <v>0</v>
      </c>
      <c r="G122">
        <f t="shared" si="5"/>
        <v>0</v>
      </c>
    </row>
    <row r="123" spans="5:7">
      <c r="E123">
        <f t="shared" si="3"/>
        <v>0</v>
      </c>
      <c r="F123">
        <f t="shared" si="4"/>
        <v>0</v>
      </c>
      <c r="G123">
        <f t="shared" si="5"/>
        <v>0</v>
      </c>
    </row>
    <row r="124" spans="5:7">
      <c r="E124">
        <f t="shared" si="3"/>
        <v>0</v>
      </c>
      <c r="F124">
        <f t="shared" si="4"/>
        <v>0</v>
      </c>
      <c r="G124">
        <f t="shared" si="5"/>
        <v>0</v>
      </c>
    </row>
    <row r="125" spans="5:7">
      <c r="E125">
        <f t="shared" si="3"/>
        <v>0</v>
      </c>
      <c r="F125">
        <f t="shared" si="4"/>
        <v>0</v>
      </c>
      <c r="G125">
        <f t="shared" si="5"/>
        <v>0</v>
      </c>
    </row>
    <row r="126" spans="5:7">
      <c r="E126">
        <f t="shared" si="3"/>
        <v>0</v>
      </c>
      <c r="F126">
        <f t="shared" si="4"/>
        <v>0</v>
      </c>
      <c r="G126">
        <f t="shared" si="5"/>
        <v>0</v>
      </c>
    </row>
    <row r="127" spans="5:7">
      <c r="E127">
        <f t="shared" si="3"/>
        <v>0</v>
      </c>
      <c r="F127">
        <f t="shared" si="4"/>
        <v>0</v>
      </c>
      <c r="G127">
        <f t="shared" si="5"/>
        <v>0</v>
      </c>
    </row>
    <row r="128" spans="5:7">
      <c r="E128">
        <f t="shared" si="3"/>
        <v>0</v>
      </c>
      <c r="F128">
        <f t="shared" si="4"/>
        <v>0</v>
      </c>
      <c r="G128">
        <f t="shared" si="5"/>
        <v>0</v>
      </c>
    </row>
    <row r="129" spans="5:7">
      <c r="E129">
        <f t="shared" si="3"/>
        <v>0</v>
      </c>
      <c r="F129">
        <f t="shared" si="4"/>
        <v>0</v>
      </c>
      <c r="G129">
        <f t="shared" si="5"/>
        <v>0</v>
      </c>
    </row>
    <row r="130" spans="5:7">
      <c r="E130">
        <f t="shared" si="3"/>
        <v>0</v>
      </c>
      <c r="F130">
        <f t="shared" si="4"/>
        <v>0</v>
      </c>
      <c r="G130">
        <f t="shared" si="5"/>
        <v>0</v>
      </c>
    </row>
    <row r="131" spans="5:7">
      <c r="E131">
        <f t="shared" ref="E131:E173" si="6">(C131*0.75)/10</f>
        <v>0</v>
      </c>
      <c r="F131">
        <f t="shared" ref="F131:F173" si="7">E131*0.8</f>
        <v>0</v>
      </c>
      <c r="G131">
        <f t="shared" ref="G131:G173" si="8">F131</f>
        <v>0</v>
      </c>
    </row>
    <row r="132" spans="5:7">
      <c r="E132">
        <f t="shared" si="6"/>
        <v>0</v>
      </c>
      <c r="F132">
        <f t="shared" si="7"/>
        <v>0</v>
      </c>
      <c r="G132">
        <f t="shared" si="8"/>
        <v>0</v>
      </c>
    </row>
    <row r="133" spans="5:7">
      <c r="E133">
        <f t="shared" si="6"/>
        <v>0</v>
      </c>
      <c r="F133">
        <f t="shared" si="7"/>
        <v>0</v>
      </c>
      <c r="G133">
        <f t="shared" si="8"/>
        <v>0</v>
      </c>
    </row>
    <row r="134" spans="5:7">
      <c r="E134">
        <f t="shared" si="6"/>
        <v>0</v>
      </c>
      <c r="F134">
        <f t="shared" si="7"/>
        <v>0</v>
      </c>
      <c r="G134">
        <f t="shared" si="8"/>
        <v>0</v>
      </c>
    </row>
    <row r="135" spans="5:7">
      <c r="E135">
        <f t="shared" si="6"/>
        <v>0</v>
      </c>
      <c r="F135">
        <f t="shared" si="7"/>
        <v>0</v>
      </c>
      <c r="G135">
        <f t="shared" si="8"/>
        <v>0</v>
      </c>
    </row>
    <row r="136" spans="5:7">
      <c r="E136">
        <f t="shared" si="6"/>
        <v>0</v>
      </c>
      <c r="F136">
        <f t="shared" si="7"/>
        <v>0</v>
      </c>
      <c r="G136">
        <f t="shared" si="8"/>
        <v>0</v>
      </c>
    </row>
    <row r="137" spans="5:7">
      <c r="E137">
        <f t="shared" si="6"/>
        <v>0</v>
      </c>
      <c r="F137">
        <f t="shared" si="7"/>
        <v>0</v>
      </c>
      <c r="G137">
        <f t="shared" si="8"/>
        <v>0</v>
      </c>
    </row>
    <row r="138" spans="5:7">
      <c r="E138">
        <f t="shared" si="6"/>
        <v>0</v>
      </c>
      <c r="F138">
        <f t="shared" si="7"/>
        <v>0</v>
      </c>
      <c r="G138">
        <f t="shared" si="8"/>
        <v>0</v>
      </c>
    </row>
    <row r="139" spans="5:7">
      <c r="E139">
        <f t="shared" si="6"/>
        <v>0</v>
      </c>
      <c r="F139">
        <f t="shared" si="7"/>
        <v>0</v>
      </c>
      <c r="G139">
        <f t="shared" si="8"/>
        <v>0</v>
      </c>
    </row>
    <row r="140" spans="5:7">
      <c r="E140">
        <f t="shared" si="6"/>
        <v>0</v>
      </c>
      <c r="F140">
        <f t="shared" si="7"/>
        <v>0</v>
      </c>
      <c r="G140">
        <f t="shared" si="8"/>
        <v>0</v>
      </c>
    </row>
    <row r="141" spans="5:7">
      <c r="E141">
        <f t="shared" si="6"/>
        <v>0</v>
      </c>
      <c r="F141">
        <f t="shared" si="7"/>
        <v>0</v>
      </c>
      <c r="G141">
        <f t="shared" si="8"/>
        <v>0</v>
      </c>
    </row>
    <row r="142" spans="5:7">
      <c r="E142">
        <f t="shared" si="6"/>
        <v>0</v>
      </c>
      <c r="F142">
        <f t="shared" si="7"/>
        <v>0</v>
      </c>
      <c r="G142">
        <f t="shared" si="8"/>
        <v>0</v>
      </c>
    </row>
    <row r="143" spans="5:7">
      <c r="E143">
        <f t="shared" si="6"/>
        <v>0</v>
      </c>
      <c r="F143">
        <f t="shared" si="7"/>
        <v>0</v>
      </c>
      <c r="G143">
        <f t="shared" si="8"/>
        <v>0</v>
      </c>
    </row>
    <row r="144" spans="5:7">
      <c r="E144">
        <f t="shared" si="6"/>
        <v>0</v>
      </c>
      <c r="F144">
        <f t="shared" si="7"/>
        <v>0</v>
      </c>
      <c r="G144">
        <f t="shared" si="8"/>
        <v>0</v>
      </c>
    </row>
    <row r="145" spans="5:7">
      <c r="E145">
        <f t="shared" si="6"/>
        <v>0</v>
      </c>
      <c r="F145">
        <f t="shared" si="7"/>
        <v>0</v>
      </c>
      <c r="G145">
        <f t="shared" si="8"/>
        <v>0</v>
      </c>
    </row>
    <row r="146" spans="5:7">
      <c r="E146">
        <f t="shared" si="6"/>
        <v>0</v>
      </c>
      <c r="F146">
        <f t="shared" si="7"/>
        <v>0</v>
      </c>
      <c r="G146">
        <f t="shared" si="8"/>
        <v>0</v>
      </c>
    </row>
    <row r="147" spans="5:7">
      <c r="E147">
        <f t="shared" si="6"/>
        <v>0</v>
      </c>
      <c r="F147">
        <f t="shared" si="7"/>
        <v>0</v>
      </c>
      <c r="G147">
        <f t="shared" si="8"/>
        <v>0</v>
      </c>
    </row>
    <row r="148" spans="5:7">
      <c r="E148">
        <f t="shared" si="6"/>
        <v>0</v>
      </c>
      <c r="F148">
        <f t="shared" si="7"/>
        <v>0</v>
      </c>
      <c r="G148">
        <f t="shared" si="8"/>
        <v>0</v>
      </c>
    </row>
    <row r="149" spans="5:7">
      <c r="E149">
        <f t="shared" si="6"/>
        <v>0</v>
      </c>
      <c r="F149">
        <f t="shared" si="7"/>
        <v>0</v>
      </c>
      <c r="G149">
        <f t="shared" si="8"/>
        <v>0</v>
      </c>
    </row>
    <row r="150" spans="5:7">
      <c r="E150">
        <f t="shared" si="6"/>
        <v>0</v>
      </c>
      <c r="F150">
        <f t="shared" si="7"/>
        <v>0</v>
      </c>
      <c r="G150">
        <f t="shared" si="8"/>
        <v>0</v>
      </c>
    </row>
    <row r="151" spans="5:7">
      <c r="E151">
        <f t="shared" si="6"/>
        <v>0</v>
      </c>
      <c r="F151">
        <f t="shared" si="7"/>
        <v>0</v>
      </c>
      <c r="G151">
        <f t="shared" si="8"/>
        <v>0</v>
      </c>
    </row>
    <row r="152" spans="5:7">
      <c r="E152">
        <f t="shared" si="6"/>
        <v>0</v>
      </c>
      <c r="F152">
        <f t="shared" si="7"/>
        <v>0</v>
      </c>
      <c r="G152">
        <f t="shared" si="8"/>
        <v>0</v>
      </c>
    </row>
    <row r="153" spans="5:7">
      <c r="E153">
        <f t="shared" si="6"/>
        <v>0</v>
      </c>
      <c r="F153">
        <f t="shared" si="7"/>
        <v>0</v>
      </c>
      <c r="G153">
        <f t="shared" si="8"/>
        <v>0</v>
      </c>
    </row>
    <row r="154" spans="5:7">
      <c r="E154">
        <f t="shared" si="6"/>
        <v>0</v>
      </c>
      <c r="F154">
        <f t="shared" si="7"/>
        <v>0</v>
      </c>
      <c r="G154">
        <f t="shared" si="8"/>
        <v>0</v>
      </c>
    </row>
    <row r="155" spans="5:7">
      <c r="E155">
        <f t="shared" si="6"/>
        <v>0</v>
      </c>
      <c r="F155">
        <f t="shared" si="7"/>
        <v>0</v>
      </c>
      <c r="G155">
        <f t="shared" si="8"/>
        <v>0</v>
      </c>
    </row>
    <row r="156" spans="5:7">
      <c r="E156">
        <f t="shared" si="6"/>
        <v>0</v>
      </c>
      <c r="F156">
        <f t="shared" si="7"/>
        <v>0</v>
      </c>
      <c r="G156">
        <f t="shared" si="8"/>
        <v>0</v>
      </c>
    </row>
    <row r="157" spans="5:7">
      <c r="E157">
        <f t="shared" si="6"/>
        <v>0</v>
      </c>
      <c r="F157">
        <f t="shared" si="7"/>
        <v>0</v>
      </c>
      <c r="G157">
        <f t="shared" si="8"/>
        <v>0</v>
      </c>
    </row>
    <row r="158" spans="5:7">
      <c r="E158">
        <f t="shared" si="6"/>
        <v>0</v>
      </c>
      <c r="F158">
        <f t="shared" si="7"/>
        <v>0</v>
      </c>
      <c r="G158">
        <f t="shared" si="8"/>
        <v>0</v>
      </c>
    </row>
    <row r="159" spans="5:7">
      <c r="E159">
        <f t="shared" si="6"/>
        <v>0</v>
      </c>
      <c r="F159">
        <f t="shared" si="7"/>
        <v>0</v>
      </c>
      <c r="G159">
        <f t="shared" si="8"/>
        <v>0</v>
      </c>
    </row>
    <row r="160" spans="5:7">
      <c r="E160">
        <f t="shared" si="6"/>
        <v>0</v>
      </c>
      <c r="F160">
        <f t="shared" si="7"/>
        <v>0</v>
      </c>
      <c r="G160">
        <f t="shared" si="8"/>
        <v>0</v>
      </c>
    </row>
    <row r="161" spans="5:7">
      <c r="E161">
        <f t="shared" si="6"/>
        <v>0</v>
      </c>
      <c r="F161">
        <f t="shared" si="7"/>
        <v>0</v>
      </c>
      <c r="G161">
        <f t="shared" si="8"/>
        <v>0</v>
      </c>
    </row>
    <row r="162" spans="5:7">
      <c r="E162">
        <f t="shared" si="6"/>
        <v>0</v>
      </c>
      <c r="F162">
        <f t="shared" si="7"/>
        <v>0</v>
      </c>
      <c r="G162">
        <f t="shared" si="8"/>
        <v>0</v>
      </c>
    </row>
    <row r="163" spans="5:7">
      <c r="E163">
        <f t="shared" si="6"/>
        <v>0</v>
      </c>
      <c r="F163">
        <f t="shared" si="7"/>
        <v>0</v>
      </c>
      <c r="G163">
        <f t="shared" si="8"/>
        <v>0</v>
      </c>
    </row>
    <row r="164" spans="5:7">
      <c r="E164">
        <f t="shared" si="6"/>
        <v>0</v>
      </c>
      <c r="F164">
        <f t="shared" si="7"/>
        <v>0</v>
      </c>
      <c r="G164">
        <f t="shared" si="8"/>
        <v>0</v>
      </c>
    </row>
    <row r="165" spans="5:7">
      <c r="E165">
        <f t="shared" si="6"/>
        <v>0</v>
      </c>
      <c r="F165">
        <f t="shared" si="7"/>
        <v>0</v>
      </c>
      <c r="G165">
        <f t="shared" si="8"/>
        <v>0</v>
      </c>
    </row>
    <row r="166" spans="5:7">
      <c r="E166">
        <f t="shared" si="6"/>
        <v>0</v>
      </c>
      <c r="F166">
        <f t="shared" si="7"/>
        <v>0</v>
      </c>
      <c r="G166">
        <f t="shared" si="8"/>
        <v>0</v>
      </c>
    </row>
    <row r="167" spans="5:7">
      <c r="E167">
        <f t="shared" si="6"/>
        <v>0</v>
      </c>
      <c r="F167">
        <f t="shared" si="7"/>
        <v>0</v>
      </c>
      <c r="G167">
        <f t="shared" si="8"/>
        <v>0</v>
      </c>
    </row>
    <row r="168" spans="5:7">
      <c r="E168">
        <f t="shared" si="6"/>
        <v>0</v>
      </c>
      <c r="F168">
        <f t="shared" si="7"/>
        <v>0</v>
      </c>
      <c r="G168">
        <f t="shared" si="8"/>
        <v>0</v>
      </c>
    </row>
    <row r="169" spans="5:7">
      <c r="E169">
        <f t="shared" si="6"/>
        <v>0</v>
      </c>
      <c r="F169">
        <f t="shared" si="7"/>
        <v>0</v>
      </c>
      <c r="G169">
        <f t="shared" si="8"/>
        <v>0</v>
      </c>
    </row>
    <row r="170" spans="5:7">
      <c r="E170">
        <f t="shared" si="6"/>
        <v>0</v>
      </c>
      <c r="F170">
        <f t="shared" si="7"/>
        <v>0</v>
      </c>
      <c r="G170">
        <f t="shared" si="8"/>
        <v>0</v>
      </c>
    </row>
    <row r="171" spans="5:7">
      <c r="E171">
        <f t="shared" si="6"/>
        <v>0</v>
      </c>
      <c r="F171">
        <f t="shared" si="7"/>
        <v>0</v>
      </c>
      <c r="G171">
        <f t="shared" si="8"/>
        <v>0</v>
      </c>
    </row>
    <row r="172" spans="5:7">
      <c r="E172">
        <f t="shared" si="6"/>
        <v>0</v>
      </c>
      <c r="F172">
        <f t="shared" si="7"/>
        <v>0</v>
      </c>
      <c r="G172">
        <f t="shared" si="8"/>
        <v>0</v>
      </c>
    </row>
    <row r="173" spans="5:7">
      <c r="E173">
        <f t="shared" si="6"/>
        <v>0</v>
      </c>
      <c r="F173">
        <f t="shared" si="7"/>
        <v>0</v>
      </c>
      <c r="G173">
        <f t="shared" si="8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0"/>
  <sheetViews>
    <sheetView showRuler="0" topLeftCell="C103" workbookViewId="0">
      <selection activeCell="K120" sqref="K120:L120"/>
    </sheetView>
  </sheetViews>
  <sheetFormatPr baseColWidth="10" defaultRowHeight="15" x14ac:dyDescent="0"/>
  <cols>
    <col min="10" max="10" width="14.5" bestFit="1" customWidth="1"/>
    <col min="11" max="11" width="20.6640625" bestFit="1" customWidth="1"/>
    <col min="12" max="12" width="20.1640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J1" s="1" t="s">
        <v>21</v>
      </c>
      <c r="K1" s="1" t="s">
        <v>22</v>
      </c>
    </row>
    <row r="2" spans="1:15">
      <c r="A2" t="s">
        <v>40</v>
      </c>
      <c r="B2">
        <v>112</v>
      </c>
      <c r="C2">
        <v>0</v>
      </c>
      <c r="D2">
        <v>2036</v>
      </c>
      <c r="E2">
        <v>1136</v>
      </c>
      <c r="F2">
        <f>(D2*0.75)/10</f>
        <v>152.69999999999999</v>
      </c>
      <c r="G2">
        <f>F2*0.8</f>
        <v>122.16</v>
      </c>
      <c r="H2">
        <f>G2</f>
        <v>122.16</v>
      </c>
      <c r="J2" s="1" t="s">
        <v>19</v>
      </c>
      <c r="K2" t="s">
        <v>40</v>
      </c>
      <c r="L2" t="s">
        <v>41</v>
      </c>
    </row>
    <row r="3" spans="1:15">
      <c r="A3" t="s">
        <v>40</v>
      </c>
      <c r="B3">
        <v>112</v>
      </c>
      <c r="C3">
        <v>1</v>
      </c>
      <c r="D3">
        <v>2059</v>
      </c>
      <c r="E3">
        <v>1136</v>
      </c>
      <c r="F3">
        <f t="shared" ref="F3:F66" si="0">(D3*0.75)/10</f>
        <v>154.42500000000001</v>
      </c>
      <c r="G3">
        <f t="shared" ref="G3:G66" si="1">F3*0.8</f>
        <v>123.54000000000002</v>
      </c>
      <c r="H3">
        <f t="shared" ref="H3:H66" si="2">G3</f>
        <v>123.54000000000002</v>
      </c>
      <c r="J3" s="2">
        <v>0</v>
      </c>
      <c r="K3" s="3">
        <v>122.16</v>
      </c>
      <c r="L3" s="3">
        <v>130.02000000000001</v>
      </c>
      <c r="N3">
        <f>AVERAGE(K3:K119)</f>
        <v>119.12142857142851</v>
      </c>
      <c r="O3">
        <f>AVERAGE(L3:L119)</f>
        <v>129.63743589743589</v>
      </c>
    </row>
    <row r="4" spans="1:15">
      <c r="A4" t="s">
        <v>40</v>
      </c>
      <c r="B4">
        <v>112</v>
      </c>
      <c r="C4">
        <v>2</v>
      </c>
      <c r="D4">
        <v>2052</v>
      </c>
      <c r="E4">
        <v>1136</v>
      </c>
      <c r="F4">
        <f t="shared" si="0"/>
        <v>153.9</v>
      </c>
      <c r="G4">
        <f t="shared" si="1"/>
        <v>123.12</v>
      </c>
      <c r="H4">
        <f t="shared" si="2"/>
        <v>123.12</v>
      </c>
      <c r="J4" s="2">
        <v>1</v>
      </c>
      <c r="K4" s="3">
        <v>123.54000000000002</v>
      </c>
      <c r="L4" s="3">
        <v>129.78</v>
      </c>
    </row>
    <row r="5" spans="1:15">
      <c r="A5" t="s">
        <v>40</v>
      </c>
      <c r="B5">
        <v>112</v>
      </c>
      <c r="C5">
        <v>3</v>
      </c>
      <c r="D5">
        <v>2055</v>
      </c>
      <c r="E5">
        <v>1136</v>
      </c>
      <c r="F5">
        <f t="shared" si="0"/>
        <v>154.125</v>
      </c>
      <c r="G5">
        <f t="shared" si="1"/>
        <v>123.30000000000001</v>
      </c>
      <c r="H5">
        <f t="shared" si="2"/>
        <v>123.30000000000001</v>
      </c>
      <c r="J5" s="2">
        <v>2</v>
      </c>
      <c r="K5" s="3">
        <v>123.12</v>
      </c>
      <c r="L5" s="3">
        <v>129.9</v>
      </c>
    </row>
    <row r="6" spans="1:15">
      <c r="A6" t="s">
        <v>40</v>
      </c>
      <c r="B6">
        <v>112</v>
      </c>
      <c r="C6">
        <v>4</v>
      </c>
      <c r="D6">
        <v>2063</v>
      </c>
      <c r="E6">
        <v>1136</v>
      </c>
      <c r="F6">
        <f t="shared" si="0"/>
        <v>154.72499999999999</v>
      </c>
      <c r="G6">
        <f t="shared" si="1"/>
        <v>123.78</v>
      </c>
      <c r="H6">
        <f t="shared" si="2"/>
        <v>123.78</v>
      </c>
      <c r="J6" s="2">
        <v>3</v>
      </c>
      <c r="K6" s="3">
        <v>123.30000000000001</v>
      </c>
      <c r="L6" s="3">
        <v>130.20000000000002</v>
      </c>
    </row>
    <row r="7" spans="1:15">
      <c r="A7" t="s">
        <v>40</v>
      </c>
      <c r="B7">
        <v>112</v>
      </c>
      <c r="C7">
        <v>5</v>
      </c>
      <c r="D7">
        <v>1946</v>
      </c>
      <c r="E7">
        <v>1135</v>
      </c>
      <c r="F7">
        <f t="shared" si="0"/>
        <v>145.94999999999999</v>
      </c>
      <c r="G7">
        <f t="shared" si="1"/>
        <v>116.75999999999999</v>
      </c>
      <c r="H7">
        <f t="shared" si="2"/>
        <v>116.75999999999999</v>
      </c>
      <c r="J7" s="2">
        <v>4</v>
      </c>
      <c r="K7" s="3">
        <v>123.78</v>
      </c>
      <c r="L7" s="3">
        <v>130.02000000000001</v>
      </c>
    </row>
    <row r="8" spans="1:15">
      <c r="A8" t="s">
        <v>40</v>
      </c>
      <c r="B8">
        <v>112</v>
      </c>
      <c r="C8">
        <v>6</v>
      </c>
      <c r="D8">
        <v>1888</v>
      </c>
      <c r="E8">
        <v>1137</v>
      </c>
      <c r="F8">
        <f t="shared" si="0"/>
        <v>141.6</v>
      </c>
      <c r="G8">
        <f t="shared" si="1"/>
        <v>113.28</v>
      </c>
      <c r="H8">
        <f t="shared" si="2"/>
        <v>113.28</v>
      </c>
      <c r="J8" s="2">
        <v>5</v>
      </c>
      <c r="K8" s="3">
        <v>116.75999999999999</v>
      </c>
      <c r="L8" s="3">
        <v>129.78</v>
      </c>
    </row>
    <row r="9" spans="1:15">
      <c r="A9" t="s">
        <v>40</v>
      </c>
      <c r="B9">
        <v>112</v>
      </c>
      <c r="C9">
        <v>7</v>
      </c>
      <c r="D9">
        <v>1888</v>
      </c>
      <c r="E9">
        <v>1137</v>
      </c>
      <c r="F9">
        <f t="shared" si="0"/>
        <v>141.6</v>
      </c>
      <c r="G9">
        <f t="shared" si="1"/>
        <v>113.28</v>
      </c>
      <c r="H9">
        <f t="shared" si="2"/>
        <v>113.28</v>
      </c>
      <c r="J9" s="2">
        <v>6</v>
      </c>
      <c r="K9" s="3">
        <v>113.28</v>
      </c>
      <c r="L9" s="3">
        <v>129.47999999999999</v>
      </c>
    </row>
    <row r="10" spans="1:15">
      <c r="A10" t="s">
        <v>40</v>
      </c>
      <c r="B10">
        <v>112</v>
      </c>
      <c r="C10">
        <v>8</v>
      </c>
      <c r="D10">
        <v>1915</v>
      </c>
      <c r="E10">
        <v>1137</v>
      </c>
      <c r="F10">
        <f t="shared" si="0"/>
        <v>143.625</v>
      </c>
      <c r="G10">
        <f t="shared" si="1"/>
        <v>114.9</v>
      </c>
      <c r="H10">
        <f t="shared" si="2"/>
        <v>114.9</v>
      </c>
      <c r="J10" s="2">
        <v>7</v>
      </c>
      <c r="K10" s="3">
        <v>113.28</v>
      </c>
      <c r="L10" s="3">
        <v>129.42000000000002</v>
      </c>
    </row>
    <row r="11" spans="1:15">
      <c r="A11" t="s">
        <v>40</v>
      </c>
      <c r="B11">
        <v>112</v>
      </c>
      <c r="C11">
        <v>9</v>
      </c>
      <c r="D11">
        <v>1964</v>
      </c>
      <c r="E11">
        <v>1137</v>
      </c>
      <c r="F11">
        <f t="shared" si="0"/>
        <v>147.30000000000001</v>
      </c>
      <c r="G11">
        <f t="shared" si="1"/>
        <v>117.84000000000002</v>
      </c>
      <c r="H11">
        <f t="shared" si="2"/>
        <v>117.84000000000002</v>
      </c>
      <c r="J11" s="2">
        <v>8</v>
      </c>
      <c r="K11" s="3">
        <v>114.9</v>
      </c>
      <c r="L11" s="3">
        <v>129.6</v>
      </c>
    </row>
    <row r="12" spans="1:15">
      <c r="A12" t="s">
        <v>40</v>
      </c>
      <c r="B12">
        <v>112</v>
      </c>
      <c r="C12">
        <v>10</v>
      </c>
      <c r="D12">
        <v>2063</v>
      </c>
      <c r="E12">
        <v>1138</v>
      </c>
      <c r="F12">
        <f t="shared" si="0"/>
        <v>154.72499999999999</v>
      </c>
      <c r="G12">
        <f t="shared" si="1"/>
        <v>123.78</v>
      </c>
      <c r="H12">
        <f t="shared" si="2"/>
        <v>123.78</v>
      </c>
      <c r="J12" s="2">
        <v>9</v>
      </c>
      <c r="K12" s="3">
        <v>117.84000000000002</v>
      </c>
      <c r="L12" s="3">
        <v>129.78</v>
      </c>
    </row>
    <row r="13" spans="1:15">
      <c r="A13" t="s">
        <v>40</v>
      </c>
      <c r="B13">
        <v>112</v>
      </c>
      <c r="C13">
        <v>11</v>
      </c>
      <c r="D13">
        <v>2058</v>
      </c>
      <c r="E13">
        <v>1138</v>
      </c>
      <c r="F13">
        <f t="shared" si="0"/>
        <v>154.35</v>
      </c>
      <c r="G13">
        <f t="shared" si="1"/>
        <v>123.48</v>
      </c>
      <c r="H13">
        <f t="shared" si="2"/>
        <v>123.48</v>
      </c>
      <c r="J13" s="2">
        <v>10</v>
      </c>
      <c r="K13" s="3">
        <v>123.78</v>
      </c>
      <c r="L13" s="3">
        <v>130.02000000000001</v>
      </c>
    </row>
    <row r="14" spans="1:15">
      <c r="A14" t="s">
        <v>40</v>
      </c>
      <c r="B14">
        <v>112</v>
      </c>
      <c r="C14">
        <v>12</v>
      </c>
      <c r="D14">
        <v>2030</v>
      </c>
      <c r="E14">
        <v>1138</v>
      </c>
      <c r="F14">
        <f t="shared" si="0"/>
        <v>152.25</v>
      </c>
      <c r="G14">
        <f t="shared" si="1"/>
        <v>121.80000000000001</v>
      </c>
      <c r="H14">
        <f t="shared" si="2"/>
        <v>121.80000000000001</v>
      </c>
      <c r="J14" s="2">
        <v>11</v>
      </c>
      <c r="K14" s="3">
        <v>123.48</v>
      </c>
      <c r="L14" s="3">
        <v>129.96</v>
      </c>
    </row>
    <row r="15" spans="1:15">
      <c r="A15" t="s">
        <v>40</v>
      </c>
      <c r="B15">
        <v>112</v>
      </c>
      <c r="C15">
        <v>13</v>
      </c>
      <c r="D15">
        <v>2063</v>
      </c>
      <c r="E15">
        <v>1138</v>
      </c>
      <c r="F15">
        <f t="shared" si="0"/>
        <v>154.72499999999999</v>
      </c>
      <c r="G15">
        <f t="shared" si="1"/>
        <v>123.78</v>
      </c>
      <c r="H15">
        <f t="shared" si="2"/>
        <v>123.78</v>
      </c>
      <c r="J15" s="2">
        <v>12</v>
      </c>
      <c r="K15" s="3">
        <v>121.80000000000001</v>
      </c>
      <c r="L15" s="3">
        <v>129.72</v>
      </c>
    </row>
    <row r="16" spans="1:15">
      <c r="A16" t="s">
        <v>40</v>
      </c>
      <c r="B16">
        <v>112</v>
      </c>
      <c r="C16">
        <v>14</v>
      </c>
      <c r="D16">
        <v>1897</v>
      </c>
      <c r="E16">
        <v>1139</v>
      </c>
      <c r="F16">
        <f t="shared" si="0"/>
        <v>142.27500000000001</v>
      </c>
      <c r="G16">
        <f t="shared" si="1"/>
        <v>113.82000000000001</v>
      </c>
      <c r="H16">
        <f t="shared" si="2"/>
        <v>113.82000000000001</v>
      </c>
      <c r="J16" s="2">
        <v>13</v>
      </c>
      <c r="K16" s="3">
        <v>123.78</v>
      </c>
      <c r="L16" s="3">
        <v>129.42000000000002</v>
      </c>
    </row>
    <row r="17" spans="1:12">
      <c r="A17" t="s">
        <v>40</v>
      </c>
      <c r="B17">
        <v>112</v>
      </c>
      <c r="C17">
        <v>15</v>
      </c>
      <c r="D17">
        <v>1891</v>
      </c>
      <c r="E17">
        <v>1139</v>
      </c>
      <c r="F17">
        <f t="shared" si="0"/>
        <v>141.82499999999999</v>
      </c>
      <c r="G17">
        <f t="shared" si="1"/>
        <v>113.46</v>
      </c>
      <c r="H17">
        <f t="shared" si="2"/>
        <v>113.46</v>
      </c>
      <c r="J17" s="2">
        <v>14</v>
      </c>
      <c r="K17" s="3">
        <v>113.82000000000001</v>
      </c>
      <c r="L17" s="3">
        <v>129.35999999999999</v>
      </c>
    </row>
    <row r="18" spans="1:12">
      <c r="A18" t="s">
        <v>40</v>
      </c>
      <c r="B18">
        <v>112</v>
      </c>
      <c r="C18">
        <v>16</v>
      </c>
      <c r="D18">
        <v>1903</v>
      </c>
      <c r="E18">
        <v>1139</v>
      </c>
      <c r="F18">
        <f t="shared" si="0"/>
        <v>142.72499999999999</v>
      </c>
      <c r="G18">
        <f t="shared" si="1"/>
        <v>114.18</v>
      </c>
      <c r="H18">
        <f t="shared" si="2"/>
        <v>114.18</v>
      </c>
      <c r="J18" s="2">
        <v>15</v>
      </c>
      <c r="K18" s="3">
        <v>113.46</v>
      </c>
      <c r="L18" s="3">
        <v>129.54000000000002</v>
      </c>
    </row>
    <row r="19" spans="1:12">
      <c r="A19" t="s">
        <v>40</v>
      </c>
      <c r="B19">
        <v>112</v>
      </c>
      <c r="C19">
        <v>17</v>
      </c>
      <c r="D19">
        <v>1888</v>
      </c>
      <c r="E19">
        <v>1139</v>
      </c>
      <c r="F19">
        <f t="shared" si="0"/>
        <v>141.6</v>
      </c>
      <c r="G19">
        <f t="shared" si="1"/>
        <v>113.28</v>
      </c>
      <c r="H19">
        <f t="shared" si="2"/>
        <v>113.28</v>
      </c>
      <c r="J19" s="2">
        <v>16</v>
      </c>
      <c r="K19" s="3">
        <v>114.18</v>
      </c>
      <c r="L19" s="3">
        <v>129.72</v>
      </c>
    </row>
    <row r="20" spans="1:12">
      <c r="A20" t="s">
        <v>40</v>
      </c>
      <c r="B20">
        <v>112</v>
      </c>
      <c r="C20">
        <v>18</v>
      </c>
      <c r="D20">
        <v>2001</v>
      </c>
      <c r="E20">
        <v>1139</v>
      </c>
      <c r="F20">
        <f t="shared" si="0"/>
        <v>150.07499999999999</v>
      </c>
      <c r="G20">
        <f t="shared" si="1"/>
        <v>120.06</v>
      </c>
      <c r="H20">
        <f t="shared" si="2"/>
        <v>120.06</v>
      </c>
      <c r="J20" s="2">
        <v>17</v>
      </c>
      <c r="K20" s="3">
        <v>113.28</v>
      </c>
      <c r="L20" s="3">
        <v>129.96</v>
      </c>
    </row>
    <row r="21" spans="1:12">
      <c r="A21" t="s">
        <v>40</v>
      </c>
      <c r="B21">
        <v>112</v>
      </c>
      <c r="C21">
        <v>19</v>
      </c>
      <c r="D21">
        <v>2065</v>
      </c>
      <c r="E21">
        <v>1139</v>
      </c>
      <c r="F21">
        <f t="shared" si="0"/>
        <v>154.875</v>
      </c>
      <c r="G21">
        <f t="shared" si="1"/>
        <v>123.9</v>
      </c>
      <c r="H21">
        <f t="shared" si="2"/>
        <v>123.9</v>
      </c>
      <c r="J21" s="2">
        <v>18</v>
      </c>
      <c r="K21" s="3">
        <v>120.06</v>
      </c>
      <c r="L21" s="3">
        <v>129.9</v>
      </c>
    </row>
    <row r="22" spans="1:12">
      <c r="A22" t="s">
        <v>40</v>
      </c>
      <c r="B22">
        <v>112</v>
      </c>
      <c r="C22">
        <v>20</v>
      </c>
      <c r="D22">
        <v>2044</v>
      </c>
      <c r="E22">
        <v>1136</v>
      </c>
      <c r="F22">
        <f t="shared" si="0"/>
        <v>153.30000000000001</v>
      </c>
      <c r="G22">
        <f t="shared" si="1"/>
        <v>122.64000000000001</v>
      </c>
      <c r="H22">
        <f t="shared" si="2"/>
        <v>122.64000000000001</v>
      </c>
      <c r="J22" s="2">
        <v>19</v>
      </c>
      <c r="K22" s="3">
        <v>123.9</v>
      </c>
      <c r="L22" s="3">
        <v>129.6</v>
      </c>
    </row>
    <row r="23" spans="1:12">
      <c r="A23" t="s">
        <v>40</v>
      </c>
      <c r="B23">
        <v>112</v>
      </c>
      <c r="C23">
        <v>21</v>
      </c>
      <c r="D23">
        <v>2063</v>
      </c>
      <c r="E23">
        <v>1138</v>
      </c>
      <c r="F23">
        <f t="shared" si="0"/>
        <v>154.72499999999999</v>
      </c>
      <c r="G23">
        <f t="shared" si="1"/>
        <v>123.78</v>
      </c>
      <c r="H23">
        <f t="shared" si="2"/>
        <v>123.78</v>
      </c>
      <c r="J23" s="2">
        <v>20</v>
      </c>
      <c r="K23" s="3">
        <v>122.64000000000001</v>
      </c>
      <c r="L23" s="3">
        <v>129.35999999999999</v>
      </c>
    </row>
    <row r="24" spans="1:12">
      <c r="A24" t="s">
        <v>40</v>
      </c>
      <c r="B24">
        <v>112</v>
      </c>
      <c r="C24">
        <v>22</v>
      </c>
      <c r="D24">
        <v>2063</v>
      </c>
      <c r="E24">
        <v>1138</v>
      </c>
      <c r="F24">
        <f t="shared" si="0"/>
        <v>154.72499999999999</v>
      </c>
      <c r="G24">
        <f t="shared" si="1"/>
        <v>123.78</v>
      </c>
      <c r="H24">
        <f t="shared" si="2"/>
        <v>123.78</v>
      </c>
      <c r="J24" s="2">
        <v>21</v>
      </c>
      <c r="K24" s="3">
        <v>123.78</v>
      </c>
      <c r="L24" s="3">
        <v>129.35999999999999</v>
      </c>
    </row>
    <row r="25" spans="1:12">
      <c r="A25" t="s">
        <v>40</v>
      </c>
      <c r="B25">
        <v>112</v>
      </c>
      <c r="C25">
        <v>23</v>
      </c>
      <c r="D25">
        <v>1893</v>
      </c>
      <c r="E25">
        <v>1137</v>
      </c>
      <c r="F25">
        <f t="shared" si="0"/>
        <v>141.97499999999999</v>
      </c>
      <c r="G25">
        <f t="shared" si="1"/>
        <v>113.58</v>
      </c>
      <c r="H25">
        <f t="shared" si="2"/>
        <v>113.58</v>
      </c>
      <c r="J25" s="2">
        <v>22</v>
      </c>
      <c r="K25" s="3">
        <v>123.78</v>
      </c>
      <c r="L25" s="3">
        <v>129.54000000000002</v>
      </c>
    </row>
    <row r="26" spans="1:12">
      <c r="A26" t="s">
        <v>40</v>
      </c>
      <c r="B26">
        <v>112</v>
      </c>
      <c r="C26">
        <v>24</v>
      </c>
      <c r="D26">
        <v>1895</v>
      </c>
      <c r="E26">
        <v>1139</v>
      </c>
      <c r="F26">
        <f t="shared" si="0"/>
        <v>142.125</v>
      </c>
      <c r="G26">
        <f t="shared" si="1"/>
        <v>113.7</v>
      </c>
      <c r="H26">
        <f t="shared" si="2"/>
        <v>113.7</v>
      </c>
      <c r="J26" s="2">
        <v>23</v>
      </c>
      <c r="K26" s="3">
        <v>113.58</v>
      </c>
      <c r="L26" s="3">
        <v>129.66</v>
      </c>
    </row>
    <row r="27" spans="1:12">
      <c r="A27" t="s">
        <v>40</v>
      </c>
      <c r="B27">
        <v>112</v>
      </c>
      <c r="C27">
        <v>25</v>
      </c>
      <c r="D27">
        <v>1921</v>
      </c>
      <c r="E27">
        <v>1138</v>
      </c>
      <c r="F27">
        <f t="shared" si="0"/>
        <v>144.07499999999999</v>
      </c>
      <c r="G27">
        <f t="shared" si="1"/>
        <v>115.25999999999999</v>
      </c>
      <c r="H27">
        <f t="shared" si="2"/>
        <v>115.25999999999999</v>
      </c>
      <c r="J27" s="2">
        <v>24</v>
      </c>
      <c r="K27" s="3">
        <v>113.7</v>
      </c>
      <c r="L27" s="3">
        <v>129.96</v>
      </c>
    </row>
    <row r="28" spans="1:12">
      <c r="A28" t="s">
        <v>40</v>
      </c>
      <c r="B28">
        <v>112</v>
      </c>
      <c r="C28">
        <v>26</v>
      </c>
      <c r="D28">
        <v>1890</v>
      </c>
      <c r="E28">
        <v>1138</v>
      </c>
      <c r="F28">
        <f t="shared" si="0"/>
        <v>141.75</v>
      </c>
      <c r="G28">
        <f t="shared" si="1"/>
        <v>113.4</v>
      </c>
      <c r="H28">
        <f t="shared" si="2"/>
        <v>113.4</v>
      </c>
      <c r="J28" s="2">
        <v>25</v>
      </c>
      <c r="K28" s="3">
        <v>115.25999999999999</v>
      </c>
      <c r="L28" s="3">
        <v>129.9</v>
      </c>
    </row>
    <row r="29" spans="1:12">
      <c r="A29" t="s">
        <v>40</v>
      </c>
      <c r="B29">
        <v>112</v>
      </c>
      <c r="C29">
        <v>27</v>
      </c>
      <c r="D29">
        <v>2059</v>
      </c>
      <c r="E29">
        <v>1139</v>
      </c>
      <c r="F29">
        <f t="shared" si="0"/>
        <v>154.42500000000001</v>
      </c>
      <c r="G29">
        <f t="shared" si="1"/>
        <v>123.54000000000002</v>
      </c>
      <c r="H29">
        <f t="shared" si="2"/>
        <v>123.54000000000002</v>
      </c>
      <c r="J29" s="2">
        <v>26</v>
      </c>
      <c r="K29" s="3">
        <v>113.4</v>
      </c>
      <c r="L29" s="3">
        <v>129.66</v>
      </c>
    </row>
    <row r="30" spans="1:12">
      <c r="A30" t="s">
        <v>40</v>
      </c>
      <c r="B30">
        <v>112</v>
      </c>
      <c r="C30">
        <v>28</v>
      </c>
      <c r="D30">
        <v>2057</v>
      </c>
      <c r="E30">
        <v>1138</v>
      </c>
      <c r="F30">
        <f t="shared" si="0"/>
        <v>154.27500000000001</v>
      </c>
      <c r="G30">
        <f t="shared" si="1"/>
        <v>123.42000000000002</v>
      </c>
      <c r="H30">
        <f t="shared" si="2"/>
        <v>123.42000000000002</v>
      </c>
      <c r="J30" s="2">
        <v>27</v>
      </c>
      <c r="K30" s="3">
        <v>123.54000000000002</v>
      </c>
      <c r="L30" s="3">
        <v>129.35999999999999</v>
      </c>
    </row>
    <row r="31" spans="1:12">
      <c r="A31" t="s">
        <v>40</v>
      </c>
      <c r="B31">
        <v>112</v>
      </c>
      <c r="C31">
        <v>29</v>
      </c>
      <c r="D31">
        <v>2065</v>
      </c>
      <c r="E31">
        <v>1138</v>
      </c>
      <c r="F31">
        <f t="shared" si="0"/>
        <v>154.875</v>
      </c>
      <c r="G31">
        <f t="shared" si="1"/>
        <v>123.9</v>
      </c>
      <c r="H31">
        <f t="shared" si="2"/>
        <v>123.9</v>
      </c>
      <c r="J31" s="2">
        <v>28</v>
      </c>
      <c r="K31" s="3">
        <v>123.42000000000002</v>
      </c>
      <c r="L31" s="3">
        <v>129.30000000000001</v>
      </c>
    </row>
    <row r="32" spans="1:12">
      <c r="A32" t="s">
        <v>40</v>
      </c>
      <c r="B32">
        <v>112</v>
      </c>
      <c r="C32">
        <v>30</v>
      </c>
      <c r="D32">
        <v>2063</v>
      </c>
      <c r="E32">
        <v>1139</v>
      </c>
      <c r="F32">
        <f t="shared" si="0"/>
        <v>154.72499999999999</v>
      </c>
      <c r="G32">
        <f t="shared" si="1"/>
        <v>123.78</v>
      </c>
      <c r="H32">
        <f t="shared" si="2"/>
        <v>123.78</v>
      </c>
      <c r="J32" s="2">
        <v>29</v>
      </c>
      <c r="K32" s="3">
        <v>123.9</v>
      </c>
      <c r="L32" s="3">
        <v>129.47999999999999</v>
      </c>
    </row>
    <row r="33" spans="1:12">
      <c r="A33" t="s">
        <v>40</v>
      </c>
      <c r="B33">
        <v>112</v>
      </c>
      <c r="C33">
        <v>31</v>
      </c>
      <c r="D33">
        <v>2063</v>
      </c>
      <c r="E33">
        <v>1138</v>
      </c>
      <c r="F33">
        <f t="shared" si="0"/>
        <v>154.72499999999999</v>
      </c>
      <c r="G33">
        <f t="shared" si="1"/>
        <v>123.78</v>
      </c>
      <c r="H33">
        <f t="shared" si="2"/>
        <v>123.78</v>
      </c>
      <c r="J33" s="2">
        <v>30</v>
      </c>
      <c r="K33" s="3">
        <v>123.78</v>
      </c>
      <c r="L33" s="3">
        <v>129.72</v>
      </c>
    </row>
    <row r="34" spans="1:12">
      <c r="A34" t="s">
        <v>40</v>
      </c>
      <c r="B34">
        <v>112</v>
      </c>
      <c r="C34">
        <v>32</v>
      </c>
      <c r="D34">
        <v>1892</v>
      </c>
      <c r="E34">
        <v>1138</v>
      </c>
      <c r="F34">
        <f t="shared" si="0"/>
        <v>141.9</v>
      </c>
      <c r="G34">
        <f t="shared" si="1"/>
        <v>113.52000000000001</v>
      </c>
      <c r="H34">
        <f t="shared" si="2"/>
        <v>113.52000000000001</v>
      </c>
      <c r="J34" s="2">
        <v>31</v>
      </c>
      <c r="K34" s="3">
        <v>123.78</v>
      </c>
      <c r="L34" s="3">
        <v>130.08000000000001</v>
      </c>
    </row>
    <row r="35" spans="1:12">
      <c r="A35" t="s">
        <v>40</v>
      </c>
      <c r="B35">
        <v>112</v>
      </c>
      <c r="C35">
        <v>33</v>
      </c>
      <c r="D35">
        <v>1904</v>
      </c>
      <c r="E35">
        <v>1139</v>
      </c>
      <c r="F35">
        <f t="shared" si="0"/>
        <v>142.80000000000001</v>
      </c>
      <c r="G35">
        <f t="shared" si="1"/>
        <v>114.24000000000001</v>
      </c>
      <c r="H35">
        <f t="shared" si="2"/>
        <v>114.24000000000001</v>
      </c>
      <c r="J35" s="2">
        <v>32</v>
      </c>
      <c r="K35" s="3">
        <v>113.52000000000001</v>
      </c>
      <c r="L35" s="3">
        <v>129.84</v>
      </c>
    </row>
    <row r="36" spans="1:12">
      <c r="A36" t="s">
        <v>40</v>
      </c>
      <c r="B36">
        <v>112</v>
      </c>
      <c r="C36">
        <v>34</v>
      </c>
      <c r="D36">
        <v>1896</v>
      </c>
      <c r="E36">
        <v>1139</v>
      </c>
      <c r="F36">
        <f t="shared" si="0"/>
        <v>142.19999999999999</v>
      </c>
      <c r="G36">
        <f t="shared" si="1"/>
        <v>113.75999999999999</v>
      </c>
      <c r="H36">
        <f t="shared" si="2"/>
        <v>113.75999999999999</v>
      </c>
      <c r="J36" s="2">
        <v>33</v>
      </c>
      <c r="K36" s="3">
        <v>114.24000000000001</v>
      </c>
      <c r="L36" s="3">
        <v>129.66</v>
      </c>
    </row>
    <row r="37" spans="1:12">
      <c r="A37" t="s">
        <v>40</v>
      </c>
      <c r="B37">
        <v>112</v>
      </c>
      <c r="C37">
        <v>35</v>
      </c>
      <c r="D37">
        <v>1895</v>
      </c>
      <c r="E37">
        <v>1140</v>
      </c>
      <c r="F37">
        <f t="shared" si="0"/>
        <v>142.125</v>
      </c>
      <c r="G37">
        <f t="shared" si="1"/>
        <v>113.7</v>
      </c>
      <c r="H37">
        <f t="shared" si="2"/>
        <v>113.7</v>
      </c>
      <c r="J37" s="2">
        <v>34</v>
      </c>
      <c r="K37" s="3">
        <v>113.75999999999999</v>
      </c>
      <c r="L37" s="3">
        <v>129.35999999999999</v>
      </c>
    </row>
    <row r="38" spans="1:12">
      <c r="A38" t="s">
        <v>40</v>
      </c>
      <c r="B38">
        <v>112</v>
      </c>
      <c r="C38">
        <v>36</v>
      </c>
      <c r="D38">
        <v>2057</v>
      </c>
      <c r="E38">
        <v>1139</v>
      </c>
      <c r="F38">
        <f t="shared" si="0"/>
        <v>154.27500000000001</v>
      </c>
      <c r="G38">
        <f t="shared" si="1"/>
        <v>123.42000000000002</v>
      </c>
      <c r="H38">
        <f t="shared" si="2"/>
        <v>123.42000000000002</v>
      </c>
      <c r="J38" s="2">
        <v>35</v>
      </c>
      <c r="K38" s="3">
        <v>113.7</v>
      </c>
      <c r="L38" s="3">
        <v>129.35999999999999</v>
      </c>
    </row>
    <row r="39" spans="1:12">
      <c r="A39" t="s">
        <v>40</v>
      </c>
      <c r="B39">
        <v>112</v>
      </c>
      <c r="C39">
        <v>37</v>
      </c>
      <c r="D39">
        <v>2065</v>
      </c>
      <c r="E39">
        <v>1137</v>
      </c>
      <c r="F39">
        <f t="shared" si="0"/>
        <v>154.875</v>
      </c>
      <c r="G39">
        <f t="shared" si="1"/>
        <v>123.9</v>
      </c>
      <c r="H39">
        <f t="shared" si="2"/>
        <v>123.9</v>
      </c>
      <c r="J39" s="2">
        <v>36</v>
      </c>
      <c r="K39" s="3">
        <v>123.42000000000002</v>
      </c>
      <c r="L39" s="3">
        <v>129.54000000000002</v>
      </c>
    </row>
    <row r="40" spans="1:12">
      <c r="A40" t="s">
        <v>40</v>
      </c>
      <c r="B40">
        <v>112</v>
      </c>
      <c r="C40">
        <v>38</v>
      </c>
      <c r="D40">
        <v>2064</v>
      </c>
      <c r="E40">
        <v>1139</v>
      </c>
      <c r="F40">
        <f t="shared" si="0"/>
        <v>154.80000000000001</v>
      </c>
      <c r="G40">
        <f t="shared" si="1"/>
        <v>123.84000000000002</v>
      </c>
      <c r="H40">
        <f t="shared" si="2"/>
        <v>123.84000000000002</v>
      </c>
      <c r="J40" s="2">
        <v>37</v>
      </c>
      <c r="K40" s="3">
        <v>123.9</v>
      </c>
      <c r="L40" s="3">
        <v>129.78</v>
      </c>
    </row>
    <row r="41" spans="1:12">
      <c r="A41" t="s">
        <v>40</v>
      </c>
      <c r="B41">
        <v>112</v>
      </c>
      <c r="C41">
        <v>39</v>
      </c>
      <c r="D41">
        <v>2066</v>
      </c>
      <c r="E41">
        <v>1138</v>
      </c>
      <c r="F41">
        <f t="shared" si="0"/>
        <v>154.94999999999999</v>
      </c>
      <c r="G41">
        <f t="shared" si="1"/>
        <v>123.96</v>
      </c>
      <c r="H41">
        <f t="shared" si="2"/>
        <v>123.96</v>
      </c>
      <c r="J41" s="2">
        <v>38</v>
      </c>
      <c r="K41" s="3">
        <v>123.84000000000002</v>
      </c>
      <c r="L41" s="3">
        <v>130.02000000000001</v>
      </c>
    </row>
    <row r="42" spans="1:12">
      <c r="A42" t="s">
        <v>40</v>
      </c>
      <c r="B42">
        <v>112</v>
      </c>
      <c r="C42">
        <v>40</v>
      </c>
      <c r="D42">
        <v>2040</v>
      </c>
      <c r="E42">
        <v>1138</v>
      </c>
      <c r="F42">
        <f t="shared" si="0"/>
        <v>153</v>
      </c>
      <c r="G42">
        <f t="shared" si="1"/>
        <v>122.4</v>
      </c>
      <c r="H42">
        <f t="shared" si="2"/>
        <v>122.4</v>
      </c>
      <c r="J42" s="2">
        <v>39</v>
      </c>
      <c r="K42" s="3">
        <v>123.96</v>
      </c>
      <c r="L42" s="3">
        <v>129.9</v>
      </c>
    </row>
    <row r="43" spans="1:12">
      <c r="A43" t="s">
        <v>40</v>
      </c>
      <c r="B43">
        <v>112</v>
      </c>
      <c r="C43">
        <v>41</v>
      </c>
      <c r="D43">
        <v>1911</v>
      </c>
      <c r="E43">
        <v>1139</v>
      </c>
      <c r="F43">
        <f t="shared" si="0"/>
        <v>143.32499999999999</v>
      </c>
      <c r="G43">
        <f t="shared" si="1"/>
        <v>114.66</v>
      </c>
      <c r="H43">
        <f t="shared" si="2"/>
        <v>114.66</v>
      </c>
      <c r="J43" s="2">
        <v>40</v>
      </c>
      <c r="K43" s="3">
        <v>122.4</v>
      </c>
      <c r="L43" s="3">
        <v>129.66</v>
      </c>
    </row>
    <row r="44" spans="1:12">
      <c r="A44" t="s">
        <v>40</v>
      </c>
      <c r="B44">
        <v>112</v>
      </c>
      <c r="C44">
        <v>42</v>
      </c>
      <c r="D44">
        <v>1894</v>
      </c>
      <c r="E44">
        <v>1139</v>
      </c>
      <c r="F44">
        <f t="shared" si="0"/>
        <v>142.05000000000001</v>
      </c>
      <c r="G44">
        <f t="shared" si="1"/>
        <v>113.64000000000001</v>
      </c>
      <c r="H44">
        <f t="shared" si="2"/>
        <v>113.64000000000001</v>
      </c>
      <c r="J44" s="2">
        <v>41</v>
      </c>
      <c r="K44" s="3">
        <v>114.66</v>
      </c>
      <c r="L44" s="3">
        <v>129.35999999999999</v>
      </c>
    </row>
    <row r="45" spans="1:12">
      <c r="A45" t="s">
        <v>40</v>
      </c>
      <c r="B45">
        <v>112</v>
      </c>
      <c r="C45">
        <v>43</v>
      </c>
      <c r="D45">
        <v>1891</v>
      </c>
      <c r="E45">
        <v>1139</v>
      </c>
      <c r="F45">
        <f t="shared" si="0"/>
        <v>141.82499999999999</v>
      </c>
      <c r="G45">
        <f t="shared" si="1"/>
        <v>113.46</v>
      </c>
      <c r="H45">
        <f t="shared" si="2"/>
        <v>113.46</v>
      </c>
      <c r="J45" s="2">
        <v>42</v>
      </c>
      <c r="K45" s="3">
        <v>113.64000000000001</v>
      </c>
      <c r="L45" s="3">
        <v>129.35999999999999</v>
      </c>
    </row>
    <row r="46" spans="1:12">
      <c r="A46" t="s">
        <v>40</v>
      </c>
      <c r="B46">
        <v>112</v>
      </c>
      <c r="C46">
        <v>44</v>
      </c>
      <c r="D46">
        <v>1890</v>
      </c>
      <c r="E46">
        <v>1138</v>
      </c>
      <c r="F46">
        <f t="shared" si="0"/>
        <v>141.75</v>
      </c>
      <c r="G46">
        <f t="shared" si="1"/>
        <v>113.4</v>
      </c>
      <c r="H46">
        <f t="shared" si="2"/>
        <v>113.4</v>
      </c>
      <c r="J46" s="2">
        <v>43</v>
      </c>
      <c r="K46" s="3">
        <v>113.46</v>
      </c>
      <c r="L46" s="3">
        <v>129.54000000000002</v>
      </c>
    </row>
    <row r="47" spans="1:12">
      <c r="A47" t="s">
        <v>40</v>
      </c>
      <c r="B47">
        <v>112</v>
      </c>
      <c r="C47">
        <v>45</v>
      </c>
      <c r="D47">
        <v>2042</v>
      </c>
      <c r="E47">
        <v>1138</v>
      </c>
      <c r="F47">
        <f t="shared" si="0"/>
        <v>153.15</v>
      </c>
      <c r="G47">
        <f t="shared" si="1"/>
        <v>122.52000000000001</v>
      </c>
      <c r="H47">
        <f t="shared" si="2"/>
        <v>122.52000000000001</v>
      </c>
      <c r="J47" s="2">
        <v>44</v>
      </c>
      <c r="K47" s="3">
        <v>113.4</v>
      </c>
      <c r="L47" s="3">
        <v>129.78</v>
      </c>
    </row>
    <row r="48" spans="1:12">
      <c r="A48" t="s">
        <v>40</v>
      </c>
      <c r="B48">
        <v>112</v>
      </c>
      <c r="C48">
        <v>46</v>
      </c>
      <c r="D48">
        <v>2064</v>
      </c>
      <c r="E48">
        <v>1137</v>
      </c>
      <c r="F48">
        <f t="shared" si="0"/>
        <v>154.80000000000001</v>
      </c>
      <c r="G48">
        <f t="shared" si="1"/>
        <v>123.84000000000002</v>
      </c>
      <c r="H48">
        <f t="shared" si="2"/>
        <v>123.84000000000002</v>
      </c>
      <c r="J48" s="2">
        <v>45</v>
      </c>
      <c r="K48" s="3">
        <v>122.52000000000001</v>
      </c>
      <c r="L48" s="3">
        <v>130.08000000000001</v>
      </c>
    </row>
    <row r="49" spans="1:12">
      <c r="A49" t="s">
        <v>40</v>
      </c>
      <c r="B49">
        <v>112</v>
      </c>
      <c r="C49">
        <v>47</v>
      </c>
      <c r="D49">
        <v>2065</v>
      </c>
      <c r="E49">
        <v>1138</v>
      </c>
      <c r="F49">
        <f t="shared" si="0"/>
        <v>154.875</v>
      </c>
      <c r="G49">
        <f t="shared" si="1"/>
        <v>123.9</v>
      </c>
      <c r="H49">
        <f t="shared" si="2"/>
        <v>123.9</v>
      </c>
      <c r="J49" s="2">
        <v>46</v>
      </c>
      <c r="K49" s="3">
        <v>123.84000000000002</v>
      </c>
      <c r="L49" s="3">
        <v>129.9</v>
      </c>
    </row>
    <row r="50" spans="1:12">
      <c r="A50" t="s">
        <v>40</v>
      </c>
      <c r="B50">
        <v>112</v>
      </c>
      <c r="C50">
        <v>48</v>
      </c>
      <c r="D50">
        <v>2049</v>
      </c>
      <c r="E50">
        <v>1139</v>
      </c>
      <c r="F50">
        <f t="shared" si="0"/>
        <v>153.67500000000001</v>
      </c>
      <c r="G50">
        <f t="shared" si="1"/>
        <v>122.94000000000001</v>
      </c>
      <c r="H50">
        <f t="shared" si="2"/>
        <v>122.94000000000001</v>
      </c>
      <c r="J50" s="2">
        <v>47</v>
      </c>
      <c r="K50" s="3">
        <v>123.9</v>
      </c>
      <c r="L50" s="3">
        <v>129.66</v>
      </c>
    </row>
    <row r="51" spans="1:12">
      <c r="A51" t="s">
        <v>40</v>
      </c>
      <c r="B51">
        <v>112</v>
      </c>
      <c r="C51">
        <v>49</v>
      </c>
      <c r="D51">
        <v>2001</v>
      </c>
      <c r="E51">
        <v>1139</v>
      </c>
      <c r="F51">
        <f t="shared" si="0"/>
        <v>150.07499999999999</v>
      </c>
      <c r="G51">
        <f t="shared" si="1"/>
        <v>120.06</v>
      </c>
      <c r="H51">
        <f t="shared" si="2"/>
        <v>120.06</v>
      </c>
      <c r="J51" s="2">
        <v>48</v>
      </c>
      <c r="K51" s="3">
        <v>122.94000000000001</v>
      </c>
      <c r="L51" s="3">
        <v>129.35999999999999</v>
      </c>
    </row>
    <row r="52" spans="1:12">
      <c r="A52" t="s">
        <v>40</v>
      </c>
      <c r="B52">
        <v>112</v>
      </c>
      <c r="C52">
        <v>50</v>
      </c>
      <c r="D52">
        <v>1892</v>
      </c>
      <c r="E52">
        <v>1138</v>
      </c>
      <c r="F52">
        <f t="shared" si="0"/>
        <v>141.9</v>
      </c>
      <c r="G52">
        <f t="shared" si="1"/>
        <v>113.52000000000001</v>
      </c>
      <c r="H52">
        <f t="shared" si="2"/>
        <v>113.52000000000001</v>
      </c>
      <c r="J52" s="2">
        <v>49</v>
      </c>
      <c r="K52" s="3">
        <v>120.06</v>
      </c>
      <c r="L52" s="3">
        <v>129.35999999999999</v>
      </c>
    </row>
    <row r="53" spans="1:12">
      <c r="A53" t="s">
        <v>40</v>
      </c>
      <c r="B53">
        <v>112</v>
      </c>
      <c r="C53">
        <v>51</v>
      </c>
      <c r="D53">
        <v>1893</v>
      </c>
      <c r="E53">
        <v>1138</v>
      </c>
      <c r="F53">
        <f t="shared" si="0"/>
        <v>141.97499999999999</v>
      </c>
      <c r="G53">
        <f t="shared" si="1"/>
        <v>113.58</v>
      </c>
      <c r="H53">
        <f t="shared" si="2"/>
        <v>113.58</v>
      </c>
      <c r="J53" s="2">
        <v>50</v>
      </c>
      <c r="K53" s="3">
        <v>113.52000000000001</v>
      </c>
      <c r="L53" s="3">
        <v>129.54000000000002</v>
      </c>
    </row>
    <row r="54" spans="1:12">
      <c r="A54" t="s">
        <v>40</v>
      </c>
      <c r="B54">
        <v>112</v>
      </c>
      <c r="C54">
        <v>52</v>
      </c>
      <c r="D54">
        <v>1891</v>
      </c>
      <c r="E54">
        <v>1140</v>
      </c>
      <c r="F54">
        <f t="shared" si="0"/>
        <v>141.82499999999999</v>
      </c>
      <c r="G54">
        <f t="shared" si="1"/>
        <v>113.46</v>
      </c>
      <c r="H54">
        <f t="shared" si="2"/>
        <v>113.46</v>
      </c>
      <c r="J54" s="2">
        <v>51</v>
      </c>
      <c r="K54" s="3">
        <v>113.58</v>
      </c>
      <c r="L54" s="3">
        <v>129.78</v>
      </c>
    </row>
    <row r="55" spans="1:12">
      <c r="A55" t="s">
        <v>40</v>
      </c>
      <c r="B55">
        <v>112</v>
      </c>
      <c r="C55">
        <v>53</v>
      </c>
      <c r="D55">
        <v>1946</v>
      </c>
      <c r="E55">
        <v>1139</v>
      </c>
      <c r="F55">
        <f t="shared" si="0"/>
        <v>145.94999999999999</v>
      </c>
      <c r="G55">
        <f t="shared" si="1"/>
        <v>116.75999999999999</v>
      </c>
      <c r="H55">
        <f t="shared" si="2"/>
        <v>116.75999999999999</v>
      </c>
      <c r="J55" s="2">
        <v>52</v>
      </c>
      <c r="K55" s="3">
        <v>113.46</v>
      </c>
      <c r="L55" s="3">
        <v>130.02000000000001</v>
      </c>
    </row>
    <row r="56" spans="1:12">
      <c r="A56" t="s">
        <v>40</v>
      </c>
      <c r="B56">
        <v>112</v>
      </c>
      <c r="C56">
        <v>54</v>
      </c>
      <c r="D56">
        <v>2064</v>
      </c>
      <c r="E56">
        <v>1138</v>
      </c>
      <c r="F56">
        <f t="shared" si="0"/>
        <v>154.80000000000001</v>
      </c>
      <c r="G56">
        <f t="shared" si="1"/>
        <v>123.84000000000002</v>
      </c>
      <c r="H56">
        <f t="shared" si="2"/>
        <v>123.84000000000002</v>
      </c>
      <c r="J56" s="2">
        <v>53</v>
      </c>
      <c r="K56" s="3">
        <v>116.75999999999999</v>
      </c>
      <c r="L56" s="3">
        <v>129.78</v>
      </c>
    </row>
    <row r="57" spans="1:12">
      <c r="A57" t="s">
        <v>40</v>
      </c>
      <c r="B57">
        <v>112</v>
      </c>
      <c r="C57">
        <v>55</v>
      </c>
      <c r="D57">
        <v>2065</v>
      </c>
      <c r="E57">
        <v>1139</v>
      </c>
      <c r="F57">
        <f t="shared" si="0"/>
        <v>154.875</v>
      </c>
      <c r="G57">
        <f t="shared" si="1"/>
        <v>123.9</v>
      </c>
      <c r="H57">
        <f t="shared" si="2"/>
        <v>123.9</v>
      </c>
      <c r="J57" s="2">
        <v>54</v>
      </c>
      <c r="K57" s="3">
        <v>123.84000000000002</v>
      </c>
      <c r="L57" s="3">
        <v>129.54000000000002</v>
      </c>
    </row>
    <row r="58" spans="1:12">
      <c r="A58" t="s">
        <v>40</v>
      </c>
      <c r="B58">
        <v>112</v>
      </c>
      <c r="C58">
        <v>56</v>
      </c>
      <c r="D58">
        <v>2043</v>
      </c>
      <c r="E58">
        <v>1138</v>
      </c>
      <c r="F58">
        <f t="shared" si="0"/>
        <v>153.22499999999999</v>
      </c>
      <c r="G58">
        <f t="shared" si="1"/>
        <v>122.58</v>
      </c>
      <c r="H58">
        <f t="shared" si="2"/>
        <v>122.58</v>
      </c>
      <c r="J58" s="2">
        <v>55</v>
      </c>
      <c r="K58" s="3">
        <v>123.9</v>
      </c>
      <c r="L58" s="3">
        <v>129.24</v>
      </c>
    </row>
    <row r="59" spans="1:12">
      <c r="A59" t="s">
        <v>40</v>
      </c>
      <c r="B59">
        <v>112</v>
      </c>
      <c r="C59">
        <v>57</v>
      </c>
      <c r="D59">
        <v>2065</v>
      </c>
      <c r="E59">
        <v>1139</v>
      </c>
      <c r="F59">
        <f t="shared" si="0"/>
        <v>154.875</v>
      </c>
      <c r="G59">
        <f t="shared" si="1"/>
        <v>123.9</v>
      </c>
      <c r="H59">
        <f t="shared" si="2"/>
        <v>123.9</v>
      </c>
      <c r="J59" s="2">
        <v>56</v>
      </c>
      <c r="K59" s="3">
        <v>122.58</v>
      </c>
      <c r="L59" s="3">
        <v>129.42000000000002</v>
      </c>
    </row>
    <row r="60" spans="1:12">
      <c r="A60" t="s">
        <v>40</v>
      </c>
      <c r="B60">
        <v>112</v>
      </c>
      <c r="C60">
        <v>58</v>
      </c>
      <c r="D60">
        <v>1899</v>
      </c>
      <c r="E60">
        <v>1139</v>
      </c>
      <c r="F60">
        <f t="shared" si="0"/>
        <v>142.42500000000001</v>
      </c>
      <c r="G60">
        <f t="shared" si="1"/>
        <v>113.94000000000001</v>
      </c>
      <c r="H60">
        <f t="shared" si="2"/>
        <v>113.94000000000001</v>
      </c>
      <c r="J60" s="2">
        <v>57</v>
      </c>
      <c r="K60" s="3">
        <v>123.9</v>
      </c>
      <c r="L60" s="3">
        <v>129.54000000000002</v>
      </c>
    </row>
    <row r="61" spans="1:12">
      <c r="A61" t="s">
        <v>40</v>
      </c>
      <c r="B61">
        <v>112</v>
      </c>
      <c r="C61">
        <v>59</v>
      </c>
      <c r="D61">
        <v>1896</v>
      </c>
      <c r="E61">
        <v>1139</v>
      </c>
      <c r="F61">
        <f t="shared" si="0"/>
        <v>142.19999999999999</v>
      </c>
      <c r="G61">
        <f t="shared" si="1"/>
        <v>113.75999999999999</v>
      </c>
      <c r="H61">
        <f t="shared" si="2"/>
        <v>113.75999999999999</v>
      </c>
      <c r="J61" s="2">
        <v>58</v>
      </c>
      <c r="K61" s="3">
        <v>113.94000000000001</v>
      </c>
      <c r="L61" s="3">
        <v>129.78</v>
      </c>
    </row>
    <row r="62" spans="1:12">
      <c r="A62" t="s">
        <v>40</v>
      </c>
      <c r="B62">
        <v>112</v>
      </c>
      <c r="C62">
        <v>60</v>
      </c>
      <c r="D62">
        <v>1891</v>
      </c>
      <c r="E62">
        <v>1140</v>
      </c>
      <c r="F62">
        <f t="shared" si="0"/>
        <v>141.82499999999999</v>
      </c>
      <c r="G62">
        <f t="shared" si="1"/>
        <v>113.46</v>
      </c>
      <c r="H62">
        <f t="shared" si="2"/>
        <v>113.46</v>
      </c>
      <c r="J62" s="2">
        <v>59</v>
      </c>
      <c r="K62" s="3">
        <v>113.75999999999999</v>
      </c>
      <c r="L62" s="3">
        <v>129.96</v>
      </c>
    </row>
    <row r="63" spans="1:12">
      <c r="A63" t="s">
        <v>40</v>
      </c>
      <c r="B63">
        <v>112</v>
      </c>
      <c r="C63">
        <v>61</v>
      </c>
      <c r="D63">
        <v>1930</v>
      </c>
      <c r="E63">
        <v>1138</v>
      </c>
      <c r="F63">
        <f t="shared" si="0"/>
        <v>144.75</v>
      </c>
      <c r="G63">
        <f t="shared" si="1"/>
        <v>115.80000000000001</v>
      </c>
      <c r="H63">
        <f t="shared" si="2"/>
        <v>115.80000000000001</v>
      </c>
      <c r="J63" s="2">
        <v>60</v>
      </c>
      <c r="K63" s="3">
        <v>113.46</v>
      </c>
      <c r="L63" s="3">
        <v>129.78</v>
      </c>
    </row>
    <row r="64" spans="1:12">
      <c r="A64" t="s">
        <v>40</v>
      </c>
      <c r="B64">
        <v>112</v>
      </c>
      <c r="C64">
        <v>62</v>
      </c>
      <c r="D64">
        <v>1996</v>
      </c>
      <c r="E64">
        <v>1139</v>
      </c>
      <c r="F64">
        <f t="shared" si="0"/>
        <v>149.69999999999999</v>
      </c>
      <c r="G64">
        <f t="shared" si="1"/>
        <v>119.75999999999999</v>
      </c>
      <c r="H64">
        <f t="shared" si="2"/>
        <v>119.75999999999999</v>
      </c>
      <c r="J64" s="2">
        <v>61</v>
      </c>
      <c r="K64" s="3">
        <v>115.80000000000001</v>
      </c>
      <c r="L64" s="3">
        <v>129.47999999999999</v>
      </c>
    </row>
    <row r="65" spans="1:12">
      <c r="A65" t="s">
        <v>40</v>
      </c>
      <c r="B65">
        <v>112</v>
      </c>
      <c r="C65">
        <v>63</v>
      </c>
      <c r="D65">
        <v>2066</v>
      </c>
      <c r="E65">
        <v>1138</v>
      </c>
      <c r="F65">
        <f t="shared" si="0"/>
        <v>154.94999999999999</v>
      </c>
      <c r="G65">
        <f t="shared" si="1"/>
        <v>123.96</v>
      </c>
      <c r="H65">
        <f t="shared" si="2"/>
        <v>123.96</v>
      </c>
      <c r="J65" s="2">
        <v>62</v>
      </c>
      <c r="K65" s="3">
        <v>119.75999999999999</v>
      </c>
      <c r="L65" s="3">
        <v>129.18</v>
      </c>
    </row>
    <row r="66" spans="1:12">
      <c r="A66" t="s">
        <v>40</v>
      </c>
      <c r="B66">
        <v>112</v>
      </c>
      <c r="C66">
        <v>64</v>
      </c>
      <c r="D66">
        <v>2043</v>
      </c>
      <c r="E66">
        <v>1138</v>
      </c>
      <c r="F66">
        <f t="shared" si="0"/>
        <v>153.22499999999999</v>
      </c>
      <c r="G66">
        <f t="shared" si="1"/>
        <v>122.58</v>
      </c>
      <c r="H66">
        <f t="shared" si="2"/>
        <v>122.58</v>
      </c>
      <c r="J66" s="2">
        <v>63</v>
      </c>
      <c r="K66" s="3">
        <v>123.96</v>
      </c>
      <c r="L66" s="3">
        <v>129.35999999999999</v>
      </c>
    </row>
    <row r="67" spans="1:12">
      <c r="A67" t="s">
        <v>40</v>
      </c>
      <c r="B67">
        <v>112</v>
      </c>
      <c r="C67">
        <v>65</v>
      </c>
      <c r="D67">
        <v>2065</v>
      </c>
      <c r="E67">
        <v>1139</v>
      </c>
      <c r="F67">
        <f t="shared" ref="F67:F130" si="3">(D67*0.75)/10</f>
        <v>154.875</v>
      </c>
      <c r="G67">
        <f t="shared" ref="G67:G130" si="4">F67*0.8</f>
        <v>123.9</v>
      </c>
      <c r="H67">
        <f t="shared" ref="H67:H130" si="5">G67</f>
        <v>123.9</v>
      </c>
      <c r="J67" s="2">
        <v>64</v>
      </c>
      <c r="K67" s="3">
        <v>122.58</v>
      </c>
      <c r="L67" s="3">
        <v>129.6</v>
      </c>
    </row>
    <row r="68" spans="1:12">
      <c r="A68" t="s">
        <v>40</v>
      </c>
      <c r="B68">
        <v>112</v>
      </c>
      <c r="C68">
        <v>66</v>
      </c>
      <c r="D68">
        <v>2065</v>
      </c>
      <c r="E68">
        <v>1140</v>
      </c>
      <c r="F68">
        <f t="shared" si="3"/>
        <v>154.875</v>
      </c>
      <c r="G68">
        <f t="shared" si="4"/>
        <v>123.9</v>
      </c>
      <c r="H68">
        <f t="shared" si="5"/>
        <v>123.9</v>
      </c>
      <c r="J68" s="2">
        <v>65</v>
      </c>
      <c r="K68" s="3">
        <v>123.9</v>
      </c>
      <c r="L68" s="3">
        <v>129.78</v>
      </c>
    </row>
    <row r="69" spans="1:12">
      <c r="A69" t="s">
        <v>40</v>
      </c>
      <c r="B69">
        <v>112</v>
      </c>
      <c r="C69">
        <v>67</v>
      </c>
      <c r="D69">
        <v>1894</v>
      </c>
      <c r="E69">
        <v>1138</v>
      </c>
      <c r="F69">
        <f t="shared" si="3"/>
        <v>142.05000000000001</v>
      </c>
      <c r="G69">
        <f t="shared" si="4"/>
        <v>113.64000000000001</v>
      </c>
      <c r="H69">
        <f t="shared" si="5"/>
        <v>113.64000000000001</v>
      </c>
      <c r="J69" s="2">
        <v>66</v>
      </c>
      <c r="K69" s="3">
        <v>123.9</v>
      </c>
      <c r="L69" s="3">
        <v>129.96</v>
      </c>
    </row>
    <row r="70" spans="1:12">
      <c r="A70" t="s">
        <v>40</v>
      </c>
      <c r="B70">
        <v>112</v>
      </c>
      <c r="C70">
        <v>68</v>
      </c>
      <c r="D70">
        <v>1896</v>
      </c>
      <c r="E70">
        <v>1139</v>
      </c>
      <c r="F70">
        <f t="shared" si="3"/>
        <v>142.19999999999999</v>
      </c>
      <c r="G70">
        <f t="shared" si="4"/>
        <v>113.75999999999999</v>
      </c>
      <c r="H70">
        <f t="shared" si="5"/>
        <v>113.75999999999999</v>
      </c>
      <c r="J70" s="2">
        <v>67</v>
      </c>
      <c r="K70" s="3">
        <v>113.64000000000001</v>
      </c>
      <c r="L70" s="3">
        <v>129.72</v>
      </c>
    </row>
    <row r="71" spans="1:12">
      <c r="A71" t="s">
        <v>40</v>
      </c>
      <c r="B71">
        <v>112</v>
      </c>
      <c r="C71">
        <v>69</v>
      </c>
      <c r="D71">
        <v>1891</v>
      </c>
      <c r="E71">
        <v>1139</v>
      </c>
      <c r="F71">
        <f t="shared" si="3"/>
        <v>141.82499999999999</v>
      </c>
      <c r="G71">
        <f t="shared" si="4"/>
        <v>113.46</v>
      </c>
      <c r="H71">
        <f t="shared" si="5"/>
        <v>113.46</v>
      </c>
      <c r="J71" s="2">
        <v>68</v>
      </c>
      <c r="K71" s="3">
        <v>113.75999999999999</v>
      </c>
      <c r="L71" s="3">
        <v>129.47999999999999</v>
      </c>
    </row>
    <row r="72" spans="1:12">
      <c r="A72" t="s">
        <v>40</v>
      </c>
      <c r="B72">
        <v>112</v>
      </c>
      <c r="C72">
        <v>70</v>
      </c>
      <c r="D72">
        <v>1893</v>
      </c>
      <c r="E72">
        <v>1138</v>
      </c>
      <c r="F72">
        <f t="shared" si="3"/>
        <v>141.97499999999999</v>
      </c>
      <c r="G72">
        <f t="shared" si="4"/>
        <v>113.58</v>
      </c>
      <c r="H72">
        <f t="shared" si="5"/>
        <v>113.58</v>
      </c>
      <c r="J72" s="2">
        <v>69</v>
      </c>
      <c r="K72" s="3">
        <v>113.46</v>
      </c>
      <c r="L72" s="3">
        <v>129.24</v>
      </c>
    </row>
    <row r="73" spans="1:12">
      <c r="A73" t="s">
        <v>40</v>
      </c>
      <c r="B73">
        <v>112</v>
      </c>
      <c r="C73">
        <v>71</v>
      </c>
      <c r="D73">
        <v>2065</v>
      </c>
      <c r="E73">
        <v>1139</v>
      </c>
      <c r="F73">
        <f t="shared" si="3"/>
        <v>154.875</v>
      </c>
      <c r="G73">
        <f t="shared" si="4"/>
        <v>123.9</v>
      </c>
      <c r="H73">
        <f t="shared" si="5"/>
        <v>123.9</v>
      </c>
      <c r="J73" s="2">
        <v>70</v>
      </c>
      <c r="K73" s="3">
        <v>113.58</v>
      </c>
      <c r="L73" s="3">
        <v>129.35999999999999</v>
      </c>
    </row>
    <row r="74" spans="1:12">
      <c r="A74" t="s">
        <v>40</v>
      </c>
      <c r="B74">
        <v>112</v>
      </c>
      <c r="C74">
        <v>72</v>
      </c>
      <c r="D74">
        <v>2047</v>
      </c>
      <c r="E74">
        <v>1137</v>
      </c>
      <c r="F74">
        <f t="shared" si="3"/>
        <v>153.52500000000001</v>
      </c>
      <c r="G74">
        <f t="shared" si="4"/>
        <v>122.82000000000001</v>
      </c>
      <c r="H74">
        <f t="shared" si="5"/>
        <v>122.82000000000001</v>
      </c>
      <c r="J74" s="2">
        <v>71</v>
      </c>
      <c r="K74" s="3">
        <v>123.9</v>
      </c>
      <c r="L74" s="3">
        <v>129.66</v>
      </c>
    </row>
    <row r="75" spans="1:12">
      <c r="A75" t="s">
        <v>40</v>
      </c>
      <c r="B75">
        <v>112</v>
      </c>
      <c r="C75">
        <v>73</v>
      </c>
      <c r="D75">
        <v>2063</v>
      </c>
      <c r="E75">
        <v>1138</v>
      </c>
      <c r="F75">
        <f t="shared" si="3"/>
        <v>154.72499999999999</v>
      </c>
      <c r="G75">
        <f t="shared" si="4"/>
        <v>123.78</v>
      </c>
      <c r="H75">
        <f t="shared" si="5"/>
        <v>123.78</v>
      </c>
      <c r="J75" s="2">
        <v>72</v>
      </c>
      <c r="K75" s="3">
        <v>122.82000000000001</v>
      </c>
      <c r="L75" s="3">
        <v>129.78</v>
      </c>
    </row>
    <row r="76" spans="1:12">
      <c r="A76" t="s">
        <v>40</v>
      </c>
      <c r="B76">
        <v>112</v>
      </c>
      <c r="C76">
        <v>74</v>
      </c>
      <c r="D76">
        <v>2066</v>
      </c>
      <c r="E76">
        <v>1139</v>
      </c>
      <c r="F76">
        <f t="shared" si="3"/>
        <v>154.94999999999999</v>
      </c>
      <c r="G76">
        <f t="shared" si="4"/>
        <v>123.96</v>
      </c>
      <c r="H76">
        <f t="shared" si="5"/>
        <v>123.96</v>
      </c>
      <c r="J76" s="2">
        <v>73</v>
      </c>
      <c r="K76" s="3">
        <v>123.78</v>
      </c>
      <c r="L76" s="3">
        <v>129.96</v>
      </c>
    </row>
    <row r="77" spans="1:12">
      <c r="A77" t="s">
        <v>40</v>
      </c>
      <c r="B77">
        <v>112</v>
      </c>
      <c r="C77">
        <v>75</v>
      </c>
      <c r="D77">
        <v>2049</v>
      </c>
      <c r="E77">
        <v>1139</v>
      </c>
      <c r="F77">
        <f t="shared" si="3"/>
        <v>153.67500000000001</v>
      </c>
      <c r="G77">
        <f t="shared" si="4"/>
        <v>122.94000000000001</v>
      </c>
      <c r="H77">
        <f t="shared" si="5"/>
        <v>122.94000000000001</v>
      </c>
      <c r="J77" s="2">
        <v>74</v>
      </c>
      <c r="K77" s="3">
        <v>123.96</v>
      </c>
      <c r="L77" s="3">
        <v>129.84</v>
      </c>
    </row>
    <row r="78" spans="1:12">
      <c r="A78" t="s">
        <v>40</v>
      </c>
      <c r="B78">
        <v>112</v>
      </c>
      <c r="C78">
        <v>76</v>
      </c>
      <c r="D78">
        <v>1900</v>
      </c>
      <c r="E78">
        <v>1140</v>
      </c>
      <c r="F78">
        <f t="shared" si="3"/>
        <v>142.5</v>
      </c>
      <c r="G78">
        <f t="shared" si="4"/>
        <v>114</v>
      </c>
      <c r="H78">
        <f t="shared" si="5"/>
        <v>114</v>
      </c>
      <c r="J78" s="2">
        <v>75</v>
      </c>
      <c r="K78" s="3">
        <v>122.94000000000001</v>
      </c>
      <c r="L78" s="3">
        <v>129.6</v>
      </c>
    </row>
    <row r="79" spans="1:12">
      <c r="A79" t="s">
        <v>40</v>
      </c>
      <c r="B79">
        <v>112</v>
      </c>
      <c r="C79">
        <v>77</v>
      </c>
      <c r="D79">
        <v>1892</v>
      </c>
      <c r="E79">
        <v>1140</v>
      </c>
      <c r="F79">
        <f t="shared" si="3"/>
        <v>141.9</v>
      </c>
      <c r="G79">
        <f t="shared" si="4"/>
        <v>113.52000000000001</v>
      </c>
      <c r="H79">
        <f t="shared" si="5"/>
        <v>113.52000000000001</v>
      </c>
      <c r="J79" s="2">
        <v>76</v>
      </c>
      <c r="K79" s="3">
        <v>114</v>
      </c>
      <c r="L79" s="3">
        <v>129.30000000000001</v>
      </c>
    </row>
    <row r="80" spans="1:12">
      <c r="A80" t="s">
        <v>40</v>
      </c>
      <c r="B80">
        <v>112</v>
      </c>
      <c r="C80">
        <v>78</v>
      </c>
      <c r="D80">
        <v>1891</v>
      </c>
      <c r="E80">
        <v>1140</v>
      </c>
      <c r="F80">
        <f t="shared" si="3"/>
        <v>141.82499999999999</v>
      </c>
      <c r="G80">
        <f t="shared" si="4"/>
        <v>113.46</v>
      </c>
      <c r="H80">
        <f t="shared" si="5"/>
        <v>113.46</v>
      </c>
      <c r="J80" s="2">
        <v>77</v>
      </c>
      <c r="K80" s="3">
        <v>113.52000000000001</v>
      </c>
      <c r="L80" s="3">
        <v>129.42000000000002</v>
      </c>
    </row>
    <row r="81" spans="1:12">
      <c r="A81" t="s">
        <v>40</v>
      </c>
      <c r="B81">
        <v>112</v>
      </c>
      <c r="C81">
        <v>79</v>
      </c>
      <c r="D81">
        <v>1893</v>
      </c>
      <c r="E81">
        <v>1140</v>
      </c>
      <c r="F81">
        <f t="shared" si="3"/>
        <v>141.97499999999999</v>
      </c>
      <c r="G81">
        <f t="shared" si="4"/>
        <v>113.58</v>
      </c>
      <c r="H81">
        <f t="shared" si="5"/>
        <v>113.58</v>
      </c>
      <c r="J81" s="2">
        <v>78</v>
      </c>
      <c r="K81" s="3">
        <v>113.46</v>
      </c>
      <c r="L81" s="3">
        <v>129.6</v>
      </c>
    </row>
    <row r="82" spans="1:12">
      <c r="A82" t="s">
        <v>40</v>
      </c>
      <c r="B82">
        <v>112</v>
      </c>
      <c r="C82">
        <v>80</v>
      </c>
      <c r="D82">
        <v>2044</v>
      </c>
      <c r="E82">
        <v>1140</v>
      </c>
      <c r="F82">
        <f t="shared" si="3"/>
        <v>153.30000000000001</v>
      </c>
      <c r="G82">
        <f t="shared" si="4"/>
        <v>122.64000000000001</v>
      </c>
      <c r="H82">
        <f t="shared" si="5"/>
        <v>122.64000000000001</v>
      </c>
      <c r="J82" s="2">
        <v>79</v>
      </c>
      <c r="K82" s="3">
        <v>113.58</v>
      </c>
      <c r="L82" s="3">
        <v>129.72</v>
      </c>
    </row>
    <row r="83" spans="1:12">
      <c r="A83" t="s">
        <v>40</v>
      </c>
      <c r="B83">
        <v>112</v>
      </c>
      <c r="C83">
        <v>81</v>
      </c>
      <c r="D83">
        <v>2065</v>
      </c>
      <c r="E83">
        <v>1139</v>
      </c>
      <c r="F83">
        <f t="shared" si="3"/>
        <v>154.875</v>
      </c>
      <c r="G83">
        <f t="shared" si="4"/>
        <v>123.9</v>
      </c>
      <c r="H83">
        <f t="shared" si="5"/>
        <v>123.9</v>
      </c>
      <c r="J83" s="2">
        <v>80</v>
      </c>
      <c r="K83" s="3">
        <v>122.64000000000001</v>
      </c>
      <c r="L83" s="3">
        <v>129.96</v>
      </c>
    </row>
    <row r="84" spans="1:12">
      <c r="A84" t="s">
        <v>40</v>
      </c>
      <c r="B84">
        <v>112</v>
      </c>
      <c r="C84">
        <v>82</v>
      </c>
      <c r="D84">
        <v>2065</v>
      </c>
      <c r="E84">
        <v>1139</v>
      </c>
      <c r="F84">
        <f t="shared" si="3"/>
        <v>154.875</v>
      </c>
      <c r="G84">
        <f t="shared" si="4"/>
        <v>123.9</v>
      </c>
      <c r="H84">
        <f t="shared" si="5"/>
        <v>123.9</v>
      </c>
      <c r="J84" s="2">
        <v>81</v>
      </c>
      <c r="K84" s="3">
        <v>123.9</v>
      </c>
      <c r="L84" s="3">
        <v>129.78</v>
      </c>
    </row>
    <row r="85" spans="1:12">
      <c r="A85" t="s">
        <v>40</v>
      </c>
      <c r="B85">
        <v>112</v>
      </c>
      <c r="C85">
        <v>83</v>
      </c>
      <c r="D85">
        <v>2051</v>
      </c>
      <c r="E85">
        <v>1139</v>
      </c>
      <c r="F85">
        <f t="shared" si="3"/>
        <v>153.82499999999999</v>
      </c>
      <c r="G85">
        <f t="shared" si="4"/>
        <v>123.06</v>
      </c>
      <c r="H85">
        <f t="shared" si="5"/>
        <v>123.06</v>
      </c>
      <c r="J85" s="2">
        <v>82</v>
      </c>
      <c r="K85" s="3">
        <v>123.9</v>
      </c>
      <c r="L85" s="3">
        <v>129.54000000000002</v>
      </c>
    </row>
    <row r="86" spans="1:12">
      <c r="A86" t="s">
        <v>40</v>
      </c>
      <c r="B86">
        <v>112</v>
      </c>
      <c r="C86">
        <v>84</v>
      </c>
      <c r="D86">
        <v>2005</v>
      </c>
      <c r="E86">
        <v>1138</v>
      </c>
      <c r="F86">
        <f t="shared" si="3"/>
        <v>150.375</v>
      </c>
      <c r="G86">
        <f t="shared" si="4"/>
        <v>120.30000000000001</v>
      </c>
      <c r="H86">
        <f t="shared" si="5"/>
        <v>120.30000000000001</v>
      </c>
      <c r="J86" s="2">
        <v>83</v>
      </c>
      <c r="K86" s="3">
        <v>123.06</v>
      </c>
      <c r="L86" s="3">
        <v>129.24</v>
      </c>
    </row>
    <row r="87" spans="1:12">
      <c r="A87" t="s">
        <v>40</v>
      </c>
      <c r="B87">
        <v>112</v>
      </c>
      <c r="C87">
        <v>85</v>
      </c>
      <c r="D87">
        <v>1894</v>
      </c>
      <c r="E87">
        <v>1140</v>
      </c>
      <c r="F87">
        <f t="shared" si="3"/>
        <v>142.05000000000001</v>
      </c>
      <c r="G87">
        <f t="shared" si="4"/>
        <v>113.64000000000001</v>
      </c>
      <c r="H87">
        <f t="shared" si="5"/>
        <v>113.64000000000001</v>
      </c>
      <c r="J87" s="2">
        <v>84</v>
      </c>
      <c r="K87" s="3">
        <v>120.30000000000001</v>
      </c>
      <c r="L87" s="3">
        <v>129.42000000000002</v>
      </c>
    </row>
    <row r="88" spans="1:12">
      <c r="A88" t="s">
        <v>40</v>
      </c>
      <c r="B88">
        <v>112</v>
      </c>
      <c r="C88">
        <v>86</v>
      </c>
      <c r="D88">
        <v>1894</v>
      </c>
      <c r="E88">
        <v>1139</v>
      </c>
      <c r="F88">
        <f t="shared" si="3"/>
        <v>142.05000000000001</v>
      </c>
      <c r="G88">
        <f t="shared" si="4"/>
        <v>113.64000000000001</v>
      </c>
      <c r="H88">
        <f t="shared" si="5"/>
        <v>113.64000000000001</v>
      </c>
      <c r="J88" s="2">
        <v>85</v>
      </c>
      <c r="K88" s="3">
        <v>113.64000000000001</v>
      </c>
      <c r="L88" s="3">
        <v>129.6</v>
      </c>
    </row>
    <row r="89" spans="1:12">
      <c r="A89" t="s">
        <v>40</v>
      </c>
      <c r="B89">
        <v>112</v>
      </c>
      <c r="C89">
        <v>87</v>
      </c>
      <c r="D89">
        <v>1892</v>
      </c>
      <c r="E89">
        <v>1139</v>
      </c>
      <c r="F89">
        <f t="shared" si="3"/>
        <v>141.9</v>
      </c>
      <c r="G89">
        <f t="shared" si="4"/>
        <v>113.52000000000001</v>
      </c>
      <c r="H89">
        <f t="shared" si="5"/>
        <v>113.52000000000001</v>
      </c>
      <c r="J89" s="2">
        <v>86</v>
      </c>
      <c r="K89" s="3">
        <v>113.64000000000001</v>
      </c>
      <c r="L89" s="3">
        <v>129.78</v>
      </c>
    </row>
    <row r="90" spans="1:12">
      <c r="A90" t="s">
        <v>40</v>
      </c>
      <c r="B90">
        <v>112</v>
      </c>
      <c r="C90">
        <v>88</v>
      </c>
      <c r="D90">
        <v>1932</v>
      </c>
      <c r="E90">
        <v>1139</v>
      </c>
      <c r="F90">
        <f t="shared" si="3"/>
        <v>144.9</v>
      </c>
      <c r="G90">
        <f t="shared" si="4"/>
        <v>115.92000000000002</v>
      </c>
      <c r="H90">
        <f t="shared" si="5"/>
        <v>115.92000000000002</v>
      </c>
      <c r="J90" s="2">
        <v>87</v>
      </c>
      <c r="K90" s="3">
        <v>113.52000000000001</v>
      </c>
      <c r="L90" s="3">
        <v>129.9</v>
      </c>
    </row>
    <row r="91" spans="1:12">
      <c r="A91" t="s">
        <v>40</v>
      </c>
      <c r="B91">
        <v>112</v>
      </c>
      <c r="C91">
        <v>89</v>
      </c>
      <c r="D91">
        <v>2065</v>
      </c>
      <c r="E91">
        <v>1138</v>
      </c>
      <c r="F91">
        <f t="shared" si="3"/>
        <v>154.875</v>
      </c>
      <c r="G91">
        <f t="shared" si="4"/>
        <v>123.9</v>
      </c>
      <c r="H91">
        <f t="shared" si="5"/>
        <v>123.9</v>
      </c>
      <c r="J91" s="2">
        <v>88</v>
      </c>
      <c r="K91" s="3">
        <v>115.92000000000002</v>
      </c>
      <c r="L91" s="3">
        <v>129.72</v>
      </c>
    </row>
    <row r="92" spans="1:12">
      <c r="A92" t="s">
        <v>40</v>
      </c>
      <c r="B92">
        <v>112</v>
      </c>
      <c r="C92">
        <v>90</v>
      </c>
      <c r="D92">
        <v>2065</v>
      </c>
      <c r="E92">
        <v>1139</v>
      </c>
      <c r="F92">
        <f t="shared" si="3"/>
        <v>154.875</v>
      </c>
      <c r="G92">
        <f t="shared" si="4"/>
        <v>123.9</v>
      </c>
      <c r="H92">
        <f t="shared" si="5"/>
        <v>123.9</v>
      </c>
      <c r="J92" s="2">
        <v>89</v>
      </c>
      <c r="K92" s="3">
        <v>123.9</v>
      </c>
      <c r="L92" s="3">
        <v>129.47999999999999</v>
      </c>
    </row>
    <row r="93" spans="1:12">
      <c r="A93" t="s">
        <v>40</v>
      </c>
      <c r="B93">
        <v>112</v>
      </c>
      <c r="C93">
        <v>91</v>
      </c>
      <c r="D93">
        <v>2049</v>
      </c>
      <c r="E93">
        <v>1139</v>
      </c>
      <c r="F93">
        <f t="shared" si="3"/>
        <v>153.67500000000001</v>
      </c>
      <c r="G93">
        <f t="shared" si="4"/>
        <v>122.94000000000001</v>
      </c>
      <c r="H93">
        <f t="shared" si="5"/>
        <v>122.94000000000001</v>
      </c>
      <c r="J93" s="2">
        <v>90</v>
      </c>
      <c r="K93" s="3">
        <v>123.9</v>
      </c>
      <c r="L93" s="3">
        <v>129.24</v>
      </c>
    </row>
    <row r="94" spans="1:12">
      <c r="A94" t="s">
        <v>40</v>
      </c>
      <c r="B94">
        <v>112</v>
      </c>
      <c r="C94">
        <v>92</v>
      </c>
      <c r="D94">
        <v>2065</v>
      </c>
      <c r="E94">
        <v>1138</v>
      </c>
      <c r="F94">
        <f t="shared" si="3"/>
        <v>154.875</v>
      </c>
      <c r="G94">
        <f t="shared" si="4"/>
        <v>123.9</v>
      </c>
      <c r="H94">
        <f t="shared" si="5"/>
        <v>123.9</v>
      </c>
      <c r="J94" s="2">
        <v>91</v>
      </c>
      <c r="K94" s="3">
        <v>122.94000000000001</v>
      </c>
      <c r="L94" s="3">
        <v>129.42000000000002</v>
      </c>
    </row>
    <row r="95" spans="1:12">
      <c r="A95" t="s">
        <v>40</v>
      </c>
      <c r="B95">
        <v>112</v>
      </c>
      <c r="C95">
        <v>93</v>
      </c>
      <c r="D95">
        <v>1957</v>
      </c>
      <c r="E95">
        <v>1138</v>
      </c>
      <c r="F95">
        <f t="shared" si="3"/>
        <v>146.77500000000001</v>
      </c>
      <c r="G95">
        <f t="shared" si="4"/>
        <v>117.42000000000002</v>
      </c>
      <c r="H95">
        <f t="shared" si="5"/>
        <v>117.42000000000002</v>
      </c>
      <c r="J95" s="2">
        <v>92</v>
      </c>
      <c r="K95" s="3">
        <v>123.9</v>
      </c>
      <c r="L95" s="3">
        <v>129.54000000000002</v>
      </c>
    </row>
    <row r="96" spans="1:12">
      <c r="A96" t="s">
        <v>40</v>
      </c>
      <c r="B96">
        <v>112</v>
      </c>
      <c r="C96">
        <v>94</v>
      </c>
      <c r="D96">
        <v>1894</v>
      </c>
      <c r="E96">
        <v>1139</v>
      </c>
      <c r="F96">
        <f t="shared" si="3"/>
        <v>142.05000000000001</v>
      </c>
      <c r="G96">
        <f t="shared" si="4"/>
        <v>113.64000000000001</v>
      </c>
      <c r="H96">
        <f t="shared" si="5"/>
        <v>113.64000000000001</v>
      </c>
      <c r="J96" s="2">
        <v>93</v>
      </c>
      <c r="K96" s="3">
        <v>117.42000000000002</v>
      </c>
      <c r="L96" s="3">
        <v>129.78</v>
      </c>
    </row>
    <row r="97" spans="1:12">
      <c r="A97" t="s">
        <v>40</v>
      </c>
      <c r="B97">
        <v>112</v>
      </c>
      <c r="C97">
        <v>95</v>
      </c>
      <c r="D97">
        <v>1895</v>
      </c>
      <c r="E97">
        <v>1139</v>
      </c>
      <c r="F97">
        <f t="shared" si="3"/>
        <v>142.125</v>
      </c>
      <c r="G97">
        <f t="shared" si="4"/>
        <v>113.7</v>
      </c>
      <c r="H97">
        <f t="shared" si="5"/>
        <v>113.7</v>
      </c>
      <c r="J97" s="2">
        <v>94</v>
      </c>
      <c r="K97" s="3">
        <v>113.64000000000001</v>
      </c>
      <c r="L97" s="3">
        <v>129.9</v>
      </c>
    </row>
    <row r="98" spans="1:12">
      <c r="A98" t="s">
        <v>40</v>
      </c>
      <c r="B98">
        <v>112</v>
      </c>
      <c r="C98">
        <v>96</v>
      </c>
      <c r="D98">
        <v>1890</v>
      </c>
      <c r="E98">
        <v>1138</v>
      </c>
      <c r="F98">
        <f t="shared" si="3"/>
        <v>141.75</v>
      </c>
      <c r="G98">
        <f t="shared" si="4"/>
        <v>113.4</v>
      </c>
      <c r="H98">
        <f t="shared" si="5"/>
        <v>113.4</v>
      </c>
      <c r="J98" s="2">
        <v>95</v>
      </c>
      <c r="K98" s="3">
        <v>113.7</v>
      </c>
      <c r="L98" s="3">
        <v>129.66</v>
      </c>
    </row>
    <row r="99" spans="1:12">
      <c r="A99" t="s">
        <v>40</v>
      </c>
      <c r="B99">
        <v>112</v>
      </c>
      <c r="C99">
        <v>97</v>
      </c>
      <c r="D99">
        <v>1991</v>
      </c>
      <c r="E99">
        <v>1138</v>
      </c>
      <c r="F99">
        <f t="shared" si="3"/>
        <v>149.32499999999999</v>
      </c>
      <c r="G99">
        <f t="shared" si="4"/>
        <v>119.46</v>
      </c>
      <c r="H99">
        <f t="shared" si="5"/>
        <v>119.46</v>
      </c>
      <c r="J99" s="2">
        <v>96</v>
      </c>
      <c r="K99" s="3">
        <v>113.4</v>
      </c>
      <c r="L99" s="3">
        <v>129.42000000000002</v>
      </c>
    </row>
    <row r="100" spans="1:12">
      <c r="A100" t="s">
        <v>40</v>
      </c>
      <c r="B100">
        <v>112</v>
      </c>
      <c r="C100">
        <v>98</v>
      </c>
      <c r="D100">
        <v>2066</v>
      </c>
      <c r="E100">
        <v>1137</v>
      </c>
      <c r="F100">
        <f t="shared" si="3"/>
        <v>154.94999999999999</v>
      </c>
      <c r="G100">
        <f t="shared" si="4"/>
        <v>123.96</v>
      </c>
      <c r="H100">
        <f t="shared" si="5"/>
        <v>123.96</v>
      </c>
      <c r="J100" s="2">
        <v>97</v>
      </c>
      <c r="K100" s="3">
        <v>119.46</v>
      </c>
      <c r="L100" s="3">
        <v>129.24</v>
      </c>
    </row>
    <row r="101" spans="1:12">
      <c r="A101" t="s">
        <v>40</v>
      </c>
      <c r="B101">
        <v>112</v>
      </c>
      <c r="C101">
        <v>99</v>
      </c>
      <c r="D101">
        <v>2046</v>
      </c>
      <c r="E101">
        <v>1138</v>
      </c>
      <c r="F101">
        <f t="shared" si="3"/>
        <v>153.44999999999999</v>
      </c>
      <c r="G101">
        <f t="shared" si="4"/>
        <v>122.75999999999999</v>
      </c>
      <c r="H101">
        <f t="shared" si="5"/>
        <v>122.75999999999999</v>
      </c>
      <c r="J101" s="2">
        <v>98</v>
      </c>
      <c r="K101" s="3">
        <v>123.96</v>
      </c>
      <c r="L101" s="3">
        <v>129.35999999999999</v>
      </c>
    </row>
    <row r="102" spans="1:12">
      <c r="A102" t="s">
        <v>40</v>
      </c>
      <c r="B102">
        <v>112</v>
      </c>
      <c r="C102">
        <v>100</v>
      </c>
      <c r="D102">
        <v>2063</v>
      </c>
      <c r="E102">
        <v>1137</v>
      </c>
      <c r="F102">
        <f t="shared" si="3"/>
        <v>154.72499999999999</v>
      </c>
      <c r="G102">
        <f t="shared" si="4"/>
        <v>123.78</v>
      </c>
      <c r="H102">
        <f t="shared" si="5"/>
        <v>123.78</v>
      </c>
      <c r="J102" s="2">
        <v>99</v>
      </c>
      <c r="K102" s="3">
        <v>122.75999999999999</v>
      </c>
      <c r="L102" s="3">
        <v>129.54000000000002</v>
      </c>
    </row>
    <row r="103" spans="1:12">
      <c r="A103" t="s">
        <v>40</v>
      </c>
      <c r="B103">
        <v>112</v>
      </c>
      <c r="C103">
        <v>101</v>
      </c>
      <c r="D103">
        <v>2063</v>
      </c>
      <c r="E103">
        <v>1137</v>
      </c>
      <c r="F103">
        <f t="shared" si="3"/>
        <v>154.72499999999999</v>
      </c>
      <c r="G103">
        <f t="shared" si="4"/>
        <v>123.78</v>
      </c>
      <c r="H103">
        <f t="shared" si="5"/>
        <v>123.78</v>
      </c>
      <c r="J103" s="2">
        <v>100</v>
      </c>
      <c r="K103" s="3">
        <v>123.78</v>
      </c>
      <c r="L103" s="3">
        <v>129.84</v>
      </c>
    </row>
    <row r="104" spans="1:12">
      <c r="A104" t="s">
        <v>40</v>
      </c>
      <c r="B104">
        <v>112</v>
      </c>
      <c r="C104">
        <v>102</v>
      </c>
      <c r="D104">
        <v>1895</v>
      </c>
      <c r="E104">
        <v>1137</v>
      </c>
      <c r="F104">
        <f t="shared" si="3"/>
        <v>142.125</v>
      </c>
      <c r="G104">
        <f t="shared" si="4"/>
        <v>113.7</v>
      </c>
      <c r="H104">
        <f t="shared" si="5"/>
        <v>113.7</v>
      </c>
      <c r="J104" s="2">
        <v>101</v>
      </c>
      <c r="K104" s="3">
        <v>123.78</v>
      </c>
      <c r="L104" s="3">
        <v>129.9</v>
      </c>
    </row>
    <row r="105" spans="1:12">
      <c r="A105" t="s">
        <v>40</v>
      </c>
      <c r="B105">
        <v>112</v>
      </c>
      <c r="C105">
        <v>103</v>
      </c>
      <c r="D105">
        <v>1900</v>
      </c>
      <c r="E105">
        <v>1137</v>
      </c>
      <c r="F105">
        <f t="shared" si="3"/>
        <v>142.5</v>
      </c>
      <c r="G105">
        <f t="shared" si="4"/>
        <v>114</v>
      </c>
      <c r="H105">
        <f t="shared" si="5"/>
        <v>114</v>
      </c>
      <c r="J105" s="2">
        <v>102</v>
      </c>
      <c r="K105" s="3">
        <v>113.7</v>
      </c>
      <c r="L105" s="3">
        <v>129.72</v>
      </c>
    </row>
    <row r="106" spans="1:12">
      <c r="A106" t="s">
        <v>40</v>
      </c>
      <c r="B106">
        <v>112</v>
      </c>
      <c r="C106">
        <v>104</v>
      </c>
      <c r="D106">
        <v>1891</v>
      </c>
      <c r="E106">
        <v>1138</v>
      </c>
      <c r="F106">
        <f t="shared" si="3"/>
        <v>141.82499999999999</v>
      </c>
      <c r="G106">
        <f t="shared" si="4"/>
        <v>113.46</v>
      </c>
      <c r="H106">
        <f t="shared" si="5"/>
        <v>113.46</v>
      </c>
      <c r="J106" s="2">
        <v>103</v>
      </c>
      <c r="K106" s="3">
        <v>114</v>
      </c>
      <c r="L106" s="3">
        <v>129.42000000000002</v>
      </c>
    </row>
    <row r="107" spans="1:12">
      <c r="A107" t="s">
        <v>40</v>
      </c>
      <c r="B107">
        <v>112</v>
      </c>
      <c r="C107">
        <v>105</v>
      </c>
      <c r="D107">
        <v>1893</v>
      </c>
      <c r="E107">
        <v>1138</v>
      </c>
      <c r="F107">
        <f t="shared" si="3"/>
        <v>141.97499999999999</v>
      </c>
      <c r="G107">
        <f t="shared" si="4"/>
        <v>113.58</v>
      </c>
      <c r="H107">
        <f t="shared" si="5"/>
        <v>113.58</v>
      </c>
      <c r="J107" s="2">
        <v>104</v>
      </c>
      <c r="K107" s="3">
        <v>113.46</v>
      </c>
      <c r="L107" s="3">
        <v>129.24</v>
      </c>
    </row>
    <row r="108" spans="1:12">
      <c r="A108" t="s">
        <v>40</v>
      </c>
      <c r="B108">
        <v>112</v>
      </c>
      <c r="C108">
        <v>106</v>
      </c>
      <c r="D108">
        <v>2065</v>
      </c>
      <c r="E108">
        <v>1138</v>
      </c>
      <c r="F108">
        <f t="shared" si="3"/>
        <v>154.875</v>
      </c>
      <c r="G108">
        <f t="shared" si="4"/>
        <v>123.9</v>
      </c>
      <c r="H108">
        <f t="shared" si="5"/>
        <v>123.9</v>
      </c>
      <c r="J108" s="2">
        <v>105</v>
      </c>
      <c r="K108" s="3">
        <v>113.58</v>
      </c>
      <c r="L108" s="3">
        <v>129.35999999999999</v>
      </c>
    </row>
    <row r="109" spans="1:12">
      <c r="A109" t="s">
        <v>40</v>
      </c>
      <c r="B109">
        <v>112</v>
      </c>
      <c r="C109">
        <v>107</v>
      </c>
      <c r="D109">
        <v>2047</v>
      </c>
      <c r="E109">
        <v>1137</v>
      </c>
      <c r="F109">
        <f t="shared" si="3"/>
        <v>153.52500000000001</v>
      </c>
      <c r="G109">
        <f t="shared" si="4"/>
        <v>122.82000000000001</v>
      </c>
      <c r="H109">
        <f t="shared" si="5"/>
        <v>122.82000000000001</v>
      </c>
      <c r="J109" s="2">
        <v>106</v>
      </c>
      <c r="K109" s="3">
        <v>123.9</v>
      </c>
      <c r="L109" s="3">
        <v>129.6</v>
      </c>
    </row>
    <row r="110" spans="1:12">
      <c r="A110" t="s">
        <v>40</v>
      </c>
      <c r="B110">
        <v>112</v>
      </c>
      <c r="C110">
        <v>108</v>
      </c>
      <c r="D110">
        <v>2067</v>
      </c>
      <c r="E110">
        <v>1137</v>
      </c>
      <c r="F110">
        <f t="shared" si="3"/>
        <v>155.02500000000001</v>
      </c>
      <c r="G110">
        <f t="shared" si="4"/>
        <v>124.02000000000001</v>
      </c>
      <c r="H110">
        <f t="shared" si="5"/>
        <v>124.02000000000001</v>
      </c>
      <c r="J110" s="2">
        <v>107</v>
      </c>
      <c r="K110" s="3">
        <v>122.82000000000001</v>
      </c>
      <c r="L110" s="3">
        <v>129.84</v>
      </c>
    </row>
    <row r="111" spans="1:12">
      <c r="A111" t="s">
        <v>40</v>
      </c>
      <c r="B111">
        <v>112</v>
      </c>
      <c r="C111">
        <v>109</v>
      </c>
      <c r="D111">
        <v>2065</v>
      </c>
      <c r="E111">
        <v>1137</v>
      </c>
      <c r="F111">
        <f t="shared" si="3"/>
        <v>154.875</v>
      </c>
      <c r="G111">
        <f t="shared" si="4"/>
        <v>123.9</v>
      </c>
      <c r="H111">
        <f t="shared" si="5"/>
        <v>123.9</v>
      </c>
      <c r="J111" s="2">
        <v>108</v>
      </c>
      <c r="K111" s="3">
        <v>124.02000000000001</v>
      </c>
      <c r="L111" s="3">
        <v>129.84</v>
      </c>
    </row>
    <row r="112" spans="1:12">
      <c r="A112" t="s">
        <v>40</v>
      </c>
      <c r="B112">
        <v>112</v>
      </c>
      <c r="C112">
        <v>110</v>
      </c>
      <c r="D112">
        <v>2056</v>
      </c>
      <c r="E112">
        <v>1137</v>
      </c>
      <c r="F112">
        <f t="shared" si="3"/>
        <v>154.19999999999999</v>
      </c>
      <c r="G112">
        <f t="shared" si="4"/>
        <v>123.36</v>
      </c>
      <c r="H112">
        <f t="shared" si="5"/>
        <v>123.36</v>
      </c>
      <c r="J112" s="2">
        <v>109</v>
      </c>
      <c r="K112" s="3">
        <v>123.9</v>
      </c>
      <c r="L112" s="3">
        <v>129.6</v>
      </c>
    </row>
    <row r="113" spans="1:12">
      <c r="A113" t="s">
        <v>40</v>
      </c>
      <c r="B113">
        <v>112</v>
      </c>
      <c r="C113">
        <v>111</v>
      </c>
      <c r="D113">
        <v>1893</v>
      </c>
      <c r="E113">
        <v>1138</v>
      </c>
      <c r="F113">
        <f t="shared" si="3"/>
        <v>141.97499999999999</v>
      </c>
      <c r="G113">
        <f t="shared" si="4"/>
        <v>113.58</v>
      </c>
      <c r="H113">
        <f t="shared" si="5"/>
        <v>113.58</v>
      </c>
      <c r="J113" s="2">
        <v>110</v>
      </c>
      <c r="K113" s="3">
        <v>123.36</v>
      </c>
      <c r="L113" s="3">
        <v>129.42000000000002</v>
      </c>
    </row>
    <row r="114" spans="1:12">
      <c r="A114" t="s">
        <v>41</v>
      </c>
      <c r="B114">
        <v>117</v>
      </c>
      <c r="C114">
        <v>0</v>
      </c>
      <c r="D114">
        <v>2167</v>
      </c>
      <c r="E114">
        <v>1131</v>
      </c>
      <c r="F114">
        <f t="shared" si="3"/>
        <v>162.52500000000001</v>
      </c>
      <c r="G114">
        <f t="shared" si="4"/>
        <v>130.02000000000001</v>
      </c>
      <c r="H114">
        <f t="shared" si="5"/>
        <v>130.02000000000001</v>
      </c>
      <c r="J114" s="2">
        <v>111</v>
      </c>
      <c r="K114" s="3">
        <v>113.58</v>
      </c>
      <c r="L114" s="3">
        <v>129.24</v>
      </c>
    </row>
    <row r="115" spans="1:12">
      <c r="A115" t="s">
        <v>41</v>
      </c>
      <c r="B115">
        <v>117</v>
      </c>
      <c r="C115">
        <v>1</v>
      </c>
      <c r="D115">
        <v>2163</v>
      </c>
      <c r="E115">
        <v>1131</v>
      </c>
      <c r="F115">
        <f t="shared" si="3"/>
        <v>162.22499999999999</v>
      </c>
      <c r="G115">
        <f t="shared" si="4"/>
        <v>129.78</v>
      </c>
      <c r="H115">
        <f t="shared" si="5"/>
        <v>129.78</v>
      </c>
      <c r="J115" s="2">
        <v>112</v>
      </c>
      <c r="K115" s="3"/>
      <c r="L115" s="3">
        <v>129.42000000000002</v>
      </c>
    </row>
    <row r="116" spans="1:12">
      <c r="A116" t="s">
        <v>41</v>
      </c>
      <c r="B116">
        <v>117</v>
      </c>
      <c r="C116">
        <v>2</v>
      </c>
      <c r="D116">
        <v>2165</v>
      </c>
      <c r="E116">
        <v>1132</v>
      </c>
      <c r="F116">
        <f t="shared" si="3"/>
        <v>162.375</v>
      </c>
      <c r="G116">
        <f t="shared" si="4"/>
        <v>129.9</v>
      </c>
      <c r="H116">
        <f t="shared" si="5"/>
        <v>129.9</v>
      </c>
      <c r="J116" s="2">
        <v>113</v>
      </c>
      <c r="K116" s="3"/>
      <c r="L116" s="3">
        <v>129.6</v>
      </c>
    </row>
    <row r="117" spans="1:12">
      <c r="A117" t="s">
        <v>41</v>
      </c>
      <c r="B117">
        <v>117</v>
      </c>
      <c r="C117">
        <v>3</v>
      </c>
      <c r="D117">
        <v>2170</v>
      </c>
      <c r="E117">
        <v>1132</v>
      </c>
      <c r="F117">
        <f t="shared" si="3"/>
        <v>162.75</v>
      </c>
      <c r="G117">
        <f t="shared" si="4"/>
        <v>130.20000000000002</v>
      </c>
      <c r="H117">
        <f t="shared" si="5"/>
        <v>130.20000000000002</v>
      </c>
      <c r="J117" s="2">
        <v>114</v>
      </c>
      <c r="K117" s="3"/>
      <c r="L117" s="3">
        <v>129.84</v>
      </c>
    </row>
    <row r="118" spans="1:12">
      <c r="A118" t="s">
        <v>41</v>
      </c>
      <c r="B118">
        <v>117</v>
      </c>
      <c r="C118">
        <v>4</v>
      </c>
      <c r="D118">
        <v>2167</v>
      </c>
      <c r="E118">
        <v>1133</v>
      </c>
      <c r="F118">
        <f t="shared" si="3"/>
        <v>162.52500000000001</v>
      </c>
      <c r="G118">
        <f t="shared" si="4"/>
        <v>130.02000000000001</v>
      </c>
      <c r="H118">
        <f t="shared" si="5"/>
        <v>130.02000000000001</v>
      </c>
      <c r="J118" s="2">
        <v>115</v>
      </c>
      <c r="K118" s="3"/>
      <c r="L118" s="3">
        <v>129.9</v>
      </c>
    </row>
    <row r="119" spans="1:12">
      <c r="A119" t="s">
        <v>41</v>
      </c>
      <c r="B119">
        <v>117</v>
      </c>
      <c r="C119">
        <v>5</v>
      </c>
      <c r="D119">
        <v>2163</v>
      </c>
      <c r="E119">
        <v>1133</v>
      </c>
      <c r="F119">
        <f t="shared" si="3"/>
        <v>162.22499999999999</v>
      </c>
      <c r="G119">
        <f t="shared" si="4"/>
        <v>129.78</v>
      </c>
      <c r="H119">
        <f t="shared" si="5"/>
        <v>129.78</v>
      </c>
      <c r="J119" s="2">
        <v>116</v>
      </c>
      <c r="K119" s="3"/>
      <c r="L119" s="3">
        <v>129.78</v>
      </c>
    </row>
    <row r="120" spans="1:12">
      <c r="A120" t="s">
        <v>41</v>
      </c>
      <c r="B120">
        <v>117</v>
      </c>
      <c r="C120">
        <v>6</v>
      </c>
      <c r="D120">
        <v>2158</v>
      </c>
      <c r="E120">
        <v>1133</v>
      </c>
      <c r="F120">
        <f t="shared" si="3"/>
        <v>161.85</v>
      </c>
      <c r="G120">
        <f t="shared" si="4"/>
        <v>129.47999999999999</v>
      </c>
      <c r="H120">
        <f t="shared" si="5"/>
        <v>129.47999999999999</v>
      </c>
      <c r="J120" s="2" t="s">
        <v>20</v>
      </c>
      <c r="K120" s="3">
        <v>13341.599999999993</v>
      </c>
      <c r="L120" s="3">
        <v>15167.579999999998</v>
      </c>
    </row>
    <row r="121" spans="1:12">
      <c r="A121" t="s">
        <v>41</v>
      </c>
      <c r="B121">
        <v>117</v>
      </c>
      <c r="C121">
        <v>7</v>
      </c>
      <c r="D121">
        <v>2157</v>
      </c>
      <c r="E121">
        <v>1133</v>
      </c>
      <c r="F121">
        <f t="shared" si="3"/>
        <v>161.77500000000001</v>
      </c>
      <c r="G121">
        <f t="shared" si="4"/>
        <v>129.42000000000002</v>
      </c>
      <c r="H121">
        <f t="shared" si="5"/>
        <v>129.42000000000002</v>
      </c>
    </row>
    <row r="122" spans="1:12">
      <c r="A122" t="s">
        <v>41</v>
      </c>
      <c r="B122">
        <v>117</v>
      </c>
      <c r="C122">
        <v>8</v>
      </c>
      <c r="D122">
        <v>2160</v>
      </c>
      <c r="E122">
        <v>1134</v>
      </c>
      <c r="F122">
        <f t="shared" si="3"/>
        <v>162</v>
      </c>
      <c r="G122">
        <f t="shared" si="4"/>
        <v>129.6</v>
      </c>
      <c r="H122">
        <f t="shared" si="5"/>
        <v>129.6</v>
      </c>
    </row>
    <row r="123" spans="1:12">
      <c r="A123" t="s">
        <v>41</v>
      </c>
      <c r="B123">
        <v>117</v>
      </c>
      <c r="C123">
        <v>9</v>
      </c>
      <c r="D123">
        <v>2163</v>
      </c>
      <c r="E123">
        <v>1133</v>
      </c>
      <c r="F123">
        <f t="shared" si="3"/>
        <v>162.22499999999999</v>
      </c>
      <c r="G123">
        <f t="shared" si="4"/>
        <v>129.78</v>
      </c>
      <c r="H123">
        <f t="shared" si="5"/>
        <v>129.78</v>
      </c>
    </row>
    <row r="124" spans="1:12">
      <c r="A124" t="s">
        <v>41</v>
      </c>
      <c r="B124">
        <v>117</v>
      </c>
      <c r="C124">
        <v>10</v>
      </c>
      <c r="D124">
        <v>2167</v>
      </c>
      <c r="E124">
        <v>1133</v>
      </c>
      <c r="F124">
        <f t="shared" si="3"/>
        <v>162.52500000000001</v>
      </c>
      <c r="G124">
        <f t="shared" si="4"/>
        <v>130.02000000000001</v>
      </c>
      <c r="H124">
        <f t="shared" si="5"/>
        <v>130.02000000000001</v>
      </c>
    </row>
    <row r="125" spans="1:12">
      <c r="A125" t="s">
        <v>41</v>
      </c>
      <c r="B125">
        <v>117</v>
      </c>
      <c r="C125">
        <v>11</v>
      </c>
      <c r="D125">
        <v>2166</v>
      </c>
      <c r="E125">
        <v>1133</v>
      </c>
      <c r="F125">
        <f t="shared" si="3"/>
        <v>162.44999999999999</v>
      </c>
      <c r="G125">
        <f t="shared" si="4"/>
        <v>129.96</v>
      </c>
      <c r="H125">
        <f t="shared" si="5"/>
        <v>129.96</v>
      </c>
    </row>
    <row r="126" spans="1:12">
      <c r="A126" t="s">
        <v>41</v>
      </c>
      <c r="B126">
        <v>117</v>
      </c>
      <c r="C126">
        <v>12</v>
      </c>
      <c r="D126">
        <v>2162</v>
      </c>
      <c r="E126">
        <v>1132</v>
      </c>
      <c r="F126">
        <f t="shared" si="3"/>
        <v>162.15</v>
      </c>
      <c r="G126">
        <f t="shared" si="4"/>
        <v>129.72</v>
      </c>
      <c r="H126">
        <f t="shared" si="5"/>
        <v>129.72</v>
      </c>
    </row>
    <row r="127" spans="1:12">
      <c r="A127" t="s">
        <v>41</v>
      </c>
      <c r="B127">
        <v>117</v>
      </c>
      <c r="C127">
        <v>13</v>
      </c>
      <c r="D127">
        <v>2157</v>
      </c>
      <c r="E127">
        <v>1132</v>
      </c>
      <c r="F127">
        <f t="shared" si="3"/>
        <v>161.77500000000001</v>
      </c>
      <c r="G127">
        <f t="shared" si="4"/>
        <v>129.42000000000002</v>
      </c>
      <c r="H127">
        <f t="shared" si="5"/>
        <v>129.42000000000002</v>
      </c>
    </row>
    <row r="128" spans="1:12">
      <c r="A128" t="s">
        <v>41</v>
      </c>
      <c r="B128">
        <v>117</v>
      </c>
      <c r="C128">
        <v>14</v>
      </c>
      <c r="D128">
        <v>2156</v>
      </c>
      <c r="E128">
        <v>1133</v>
      </c>
      <c r="F128">
        <f t="shared" si="3"/>
        <v>161.69999999999999</v>
      </c>
      <c r="G128">
        <f t="shared" si="4"/>
        <v>129.35999999999999</v>
      </c>
      <c r="H128">
        <f t="shared" si="5"/>
        <v>129.35999999999999</v>
      </c>
    </row>
    <row r="129" spans="1:8">
      <c r="A129" t="s">
        <v>41</v>
      </c>
      <c r="B129">
        <v>117</v>
      </c>
      <c r="C129">
        <v>15</v>
      </c>
      <c r="D129">
        <v>2159</v>
      </c>
      <c r="E129">
        <v>1133</v>
      </c>
      <c r="F129">
        <f t="shared" si="3"/>
        <v>161.92500000000001</v>
      </c>
      <c r="G129">
        <f t="shared" si="4"/>
        <v>129.54000000000002</v>
      </c>
      <c r="H129">
        <f t="shared" si="5"/>
        <v>129.54000000000002</v>
      </c>
    </row>
    <row r="130" spans="1:8">
      <c r="A130" t="s">
        <v>41</v>
      </c>
      <c r="B130">
        <v>117</v>
      </c>
      <c r="C130">
        <v>16</v>
      </c>
      <c r="D130">
        <v>2162</v>
      </c>
      <c r="E130">
        <v>1132</v>
      </c>
      <c r="F130">
        <f t="shared" si="3"/>
        <v>162.15</v>
      </c>
      <c r="G130">
        <f t="shared" si="4"/>
        <v>129.72</v>
      </c>
      <c r="H130">
        <f t="shared" si="5"/>
        <v>129.72</v>
      </c>
    </row>
    <row r="131" spans="1:8">
      <c r="A131" t="s">
        <v>41</v>
      </c>
      <c r="B131">
        <v>117</v>
      </c>
      <c r="C131">
        <v>17</v>
      </c>
      <c r="D131">
        <v>2166</v>
      </c>
      <c r="E131">
        <v>1133</v>
      </c>
      <c r="F131">
        <f t="shared" ref="F131:F173" si="6">(D131*0.75)/10</f>
        <v>162.44999999999999</v>
      </c>
      <c r="G131">
        <f t="shared" ref="G131:G173" si="7">F131*0.8</f>
        <v>129.96</v>
      </c>
      <c r="H131">
        <f t="shared" ref="H131:H173" si="8">G131</f>
        <v>129.96</v>
      </c>
    </row>
    <row r="132" spans="1:8">
      <c r="A132" t="s">
        <v>41</v>
      </c>
      <c r="B132">
        <v>117</v>
      </c>
      <c r="C132">
        <v>18</v>
      </c>
      <c r="D132">
        <v>2165</v>
      </c>
      <c r="E132">
        <v>1133</v>
      </c>
      <c r="F132">
        <f t="shared" si="6"/>
        <v>162.375</v>
      </c>
      <c r="G132">
        <f t="shared" si="7"/>
        <v>129.9</v>
      </c>
      <c r="H132">
        <f t="shared" si="8"/>
        <v>129.9</v>
      </c>
    </row>
    <row r="133" spans="1:8">
      <c r="A133" t="s">
        <v>41</v>
      </c>
      <c r="B133">
        <v>117</v>
      </c>
      <c r="C133">
        <v>19</v>
      </c>
      <c r="D133">
        <v>2160</v>
      </c>
      <c r="E133">
        <v>1132</v>
      </c>
      <c r="F133">
        <f t="shared" si="6"/>
        <v>162</v>
      </c>
      <c r="G133">
        <f t="shared" si="7"/>
        <v>129.6</v>
      </c>
      <c r="H133">
        <f t="shared" si="8"/>
        <v>129.6</v>
      </c>
    </row>
    <row r="134" spans="1:8">
      <c r="A134" t="s">
        <v>41</v>
      </c>
      <c r="B134">
        <v>117</v>
      </c>
      <c r="C134">
        <v>20</v>
      </c>
      <c r="D134">
        <v>2156</v>
      </c>
      <c r="E134">
        <v>1134</v>
      </c>
      <c r="F134">
        <f t="shared" si="6"/>
        <v>161.69999999999999</v>
      </c>
      <c r="G134">
        <f t="shared" si="7"/>
        <v>129.35999999999999</v>
      </c>
      <c r="H134">
        <f t="shared" si="8"/>
        <v>129.35999999999999</v>
      </c>
    </row>
    <row r="135" spans="1:8">
      <c r="A135" t="s">
        <v>41</v>
      </c>
      <c r="B135">
        <v>117</v>
      </c>
      <c r="C135">
        <v>21</v>
      </c>
      <c r="D135">
        <v>2156</v>
      </c>
      <c r="E135">
        <v>1133</v>
      </c>
      <c r="F135">
        <f t="shared" si="6"/>
        <v>161.69999999999999</v>
      </c>
      <c r="G135">
        <f t="shared" si="7"/>
        <v>129.35999999999999</v>
      </c>
      <c r="H135">
        <f t="shared" si="8"/>
        <v>129.35999999999999</v>
      </c>
    </row>
    <row r="136" spans="1:8">
      <c r="A136" t="s">
        <v>41</v>
      </c>
      <c r="B136">
        <v>117</v>
      </c>
      <c r="C136">
        <v>22</v>
      </c>
      <c r="D136">
        <v>2159</v>
      </c>
      <c r="E136">
        <v>1135</v>
      </c>
      <c r="F136">
        <f t="shared" si="6"/>
        <v>161.92500000000001</v>
      </c>
      <c r="G136">
        <f t="shared" si="7"/>
        <v>129.54000000000002</v>
      </c>
      <c r="H136">
        <f t="shared" si="8"/>
        <v>129.54000000000002</v>
      </c>
    </row>
    <row r="137" spans="1:8">
      <c r="A137" t="s">
        <v>41</v>
      </c>
      <c r="B137">
        <v>117</v>
      </c>
      <c r="C137">
        <v>23</v>
      </c>
      <c r="D137">
        <v>2161</v>
      </c>
      <c r="E137">
        <v>1133</v>
      </c>
      <c r="F137">
        <f t="shared" si="6"/>
        <v>162.07499999999999</v>
      </c>
      <c r="G137">
        <f t="shared" si="7"/>
        <v>129.66</v>
      </c>
      <c r="H137">
        <f t="shared" si="8"/>
        <v>129.66</v>
      </c>
    </row>
    <row r="138" spans="1:8">
      <c r="A138" t="s">
        <v>41</v>
      </c>
      <c r="B138">
        <v>117</v>
      </c>
      <c r="C138">
        <v>24</v>
      </c>
      <c r="D138">
        <v>2166</v>
      </c>
      <c r="E138">
        <v>1133</v>
      </c>
      <c r="F138">
        <f t="shared" si="6"/>
        <v>162.44999999999999</v>
      </c>
      <c r="G138">
        <f t="shared" si="7"/>
        <v>129.96</v>
      </c>
      <c r="H138">
        <f t="shared" si="8"/>
        <v>129.96</v>
      </c>
    </row>
    <row r="139" spans="1:8">
      <c r="A139" t="s">
        <v>41</v>
      </c>
      <c r="B139">
        <v>117</v>
      </c>
      <c r="C139">
        <v>25</v>
      </c>
      <c r="D139">
        <v>2165</v>
      </c>
      <c r="E139">
        <v>1133</v>
      </c>
      <c r="F139">
        <f t="shared" si="6"/>
        <v>162.375</v>
      </c>
      <c r="G139">
        <f t="shared" si="7"/>
        <v>129.9</v>
      </c>
      <c r="H139">
        <f t="shared" si="8"/>
        <v>129.9</v>
      </c>
    </row>
    <row r="140" spans="1:8">
      <c r="A140" t="s">
        <v>41</v>
      </c>
      <c r="B140">
        <v>117</v>
      </c>
      <c r="C140">
        <v>26</v>
      </c>
      <c r="D140">
        <v>2161</v>
      </c>
      <c r="E140">
        <v>1132</v>
      </c>
      <c r="F140">
        <f t="shared" si="6"/>
        <v>162.07499999999999</v>
      </c>
      <c r="G140">
        <f t="shared" si="7"/>
        <v>129.66</v>
      </c>
      <c r="H140">
        <f t="shared" si="8"/>
        <v>129.66</v>
      </c>
    </row>
    <row r="141" spans="1:8">
      <c r="A141" t="s">
        <v>41</v>
      </c>
      <c r="B141">
        <v>117</v>
      </c>
      <c r="C141">
        <v>27</v>
      </c>
      <c r="D141">
        <v>2156</v>
      </c>
      <c r="E141">
        <v>1131</v>
      </c>
      <c r="F141">
        <f t="shared" si="6"/>
        <v>161.69999999999999</v>
      </c>
      <c r="G141">
        <f t="shared" si="7"/>
        <v>129.35999999999999</v>
      </c>
      <c r="H141">
        <f t="shared" si="8"/>
        <v>129.35999999999999</v>
      </c>
    </row>
    <row r="142" spans="1:8">
      <c r="A142" t="s">
        <v>41</v>
      </c>
      <c r="B142">
        <v>117</v>
      </c>
      <c r="C142">
        <v>28</v>
      </c>
      <c r="D142">
        <v>2155</v>
      </c>
      <c r="E142">
        <v>1133</v>
      </c>
      <c r="F142">
        <f t="shared" si="6"/>
        <v>161.625</v>
      </c>
      <c r="G142">
        <f t="shared" si="7"/>
        <v>129.30000000000001</v>
      </c>
      <c r="H142">
        <f t="shared" si="8"/>
        <v>129.30000000000001</v>
      </c>
    </row>
    <row r="143" spans="1:8">
      <c r="A143" t="s">
        <v>41</v>
      </c>
      <c r="B143">
        <v>117</v>
      </c>
      <c r="C143">
        <v>29</v>
      </c>
      <c r="D143">
        <v>2158</v>
      </c>
      <c r="E143">
        <v>1133</v>
      </c>
      <c r="F143">
        <f t="shared" si="6"/>
        <v>161.85</v>
      </c>
      <c r="G143">
        <f t="shared" si="7"/>
        <v>129.47999999999999</v>
      </c>
      <c r="H143">
        <f t="shared" si="8"/>
        <v>129.47999999999999</v>
      </c>
    </row>
    <row r="144" spans="1:8">
      <c r="A144" t="s">
        <v>41</v>
      </c>
      <c r="B144">
        <v>117</v>
      </c>
      <c r="C144">
        <v>30</v>
      </c>
      <c r="D144">
        <v>2162</v>
      </c>
      <c r="E144">
        <v>1133</v>
      </c>
      <c r="F144">
        <f t="shared" si="6"/>
        <v>162.15</v>
      </c>
      <c r="G144">
        <f t="shared" si="7"/>
        <v>129.72</v>
      </c>
      <c r="H144">
        <f t="shared" si="8"/>
        <v>129.72</v>
      </c>
    </row>
    <row r="145" spans="1:8">
      <c r="A145" t="s">
        <v>41</v>
      </c>
      <c r="B145">
        <v>117</v>
      </c>
      <c r="C145">
        <v>31</v>
      </c>
      <c r="D145">
        <v>2168</v>
      </c>
      <c r="E145">
        <v>1132</v>
      </c>
      <c r="F145">
        <f t="shared" si="6"/>
        <v>162.6</v>
      </c>
      <c r="G145">
        <f t="shared" si="7"/>
        <v>130.08000000000001</v>
      </c>
      <c r="H145">
        <f t="shared" si="8"/>
        <v>130.08000000000001</v>
      </c>
    </row>
    <row r="146" spans="1:8">
      <c r="A146" t="s">
        <v>41</v>
      </c>
      <c r="B146">
        <v>117</v>
      </c>
      <c r="C146">
        <v>32</v>
      </c>
      <c r="D146">
        <v>2164</v>
      </c>
      <c r="E146">
        <v>1133</v>
      </c>
      <c r="F146">
        <f t="shared" si="6"/>
        <v>162.30000000000001</v>
      </c>
      <c r="G146">
        <f t="shared" si="7"/>
        <v>129.84</v>
      </c>
      <c r="H146">
        <f t="shared" si="8"/>
        <v>129.84</v>
      </c>
    </row>
    <row r="147" spans="1:8">
      <c r="A147" t="s">
        <v>41</v>
      </c>
      <c r="B147">
        <v>117</v>
      </c>
      <c r="C147">
        <v>33</v>
      </c>
      <c r="D147">
        <v>2161</v>
      </c>
      <c r="E147">
        <v>1131</v>
      </c>
      <c r="F147">
        <f t="shared" si="6"/>
        <v>162.07499999999999</v>
      </c>
      <c r="G147">
        <f t="shared" si="7"/>
        <v>129.66</v>
      </c>
      <c r="H147">
        <f t="shared" si="8"/>
        <v>129.66</v>
      </c>
    </row>
    <row r="148" spans="1:8">
      <c r="A148" t="s">
        <v>41</v>
      </c>
      <c r="B148">
        <v>117</v>
      </c>
      <c r="C148">
        <v>34</v>
      </c>
      <c r="D148">
        <v>2156</v>
      </c>
      <c r="E148">
        <v>1132</v>
      </c>
      <c r="F148">
        <f t="shared" si="6"/>
        <v>161.69999999999999</v>
      </c>
      <c r="G148">
        <f t="shared" si="7"/>
        <v>129.35999999999999</v>
      </c>
      <c r="H148">
        <f t="shared" si="8"/>
        <v>129.35999999999999</v>
      </c>
    </row>
    <row r="149" spans="1:8">
      <c r="A149" t="s">
        <v>41</v>
      </c>
      <c r="B149">
        <v>117</v>
      </c>
      <c r="C149">
        <v>35</v>
      </c>
      <c r="D149">
        <v>2156</v>
      </c>
      <c r="E149">
        <v>1131</v>
      </c>
      <c r="F149">
        <f t="shared" si="6"/>
        <v>161.69999999999999</v>
      </c>
      <c r="G149">
        <f t="shared" si="7"/>
        <v>129.35999999999999</v>
      </c>
      <c r="H149">
        <f t="shared" si="8"/>
        <v>129.35999999999999</v>
      </c>
    </row>
    <row r="150" spans="1:8">
      <c r="A150" t="s">
        <v>41</v>
      </c>
      <c r="B150">
        <v>117</v>
      </c>
      <c r="C150">
        <v>36</v>
      </c>
      <c r="D150">
        <v>2159</v>
      </c>
      <c r="E150">
        <v>1132</v>
      </c>
      <c r="F150">
        <f t="shared" si="6"/>
        <v>161.92500000000001</v>
      </c>
      <c r="G150">
        <f t="shared" si="7"/>
        <v>129.54000000000002</v>
      </c>
      <c r="H150">
        <f t="shared" si="8"/>
        <v>129.54000000000002</v>
      </c>
    </row>
    <row r="151" spans="1:8">
      <c r="A151" t="s">
        <v>41</v>
      </c>
      <c r="B151">
        <v>117</v>
      </c>
      <c r="C151">
        <v>37</v>
      </c>
      <c r="D151">
        <v>2163</v>
      </c>
      <c r="E151">
        <v>1133</v>
      </c>
      <c r="F151">
        <f t="shared" si="6"/>
        <v>162.22499999999999</v>
      </c>
      <c r="G151">
        <f t="shared" si="7"/>
        <v>129.78</v>
      </c>
      <c r="H151">
        <f t="shared" si="8"/>
        <v>129.78</v>
      </c>
    </row>
    <row r="152" spans="1:8">
      <c r="A152" t="s">
        <v>41</v>
      </c>
      <c r="B152">
        <v>117</v>
      </c>
      <c r="C152">
        <v>38</v>
      </c>
      <c r="D152">
        <v>2167</v>
      </c>
      <c r="E152">
        <v>1132</v>
      </c>
      <c r="F152">
        <f t="shared" si="6"/>
        <v>162.52500000000001</v>
      </c>
      <c r="G152">
        <f t="shared" si="7"/>
        <v>130.02000000000001</v>
      </c>
      <c r="H152">
        <f t="shared" si="8"/>
        <v>130.02000000000001</v>
      </c>
    </row>
    <row r="153" spans="1:8">
      <c r="A153" t="s">
        <v>41</v>
      </c>
      <c r="B153">
        <v>117</v>
      </c>
      <c r="C153">
        <v>39</v>
      </c>
      <c r="D153">
        <v>2165</v>
      </c>
      <c r="E153">
        <v>1131</v>
      </c>
      <c r="F153">
        <f t="shared" si="6"/>
        <v>162.375</v>
      </c>
      <c r="G153">
        <f t="shared" si="7"/>
        <v>129.9</v>
      </c>
      <c r="H153">
        <f t="shared" si="8"/>
        <v>129.9</v>
      </c>
    </row>
    <row r="154" spans="1:8">
      <c r="A154" t="s">
        <v>41</v>
      </c>
      <c r="B154">
        <v>117</v>
      </c>
      <c r="C154">
        <v>40</v>
      </c>
      <c r="D154">
        <v>2161</v>
      </c>
      <c r="E154">
        <v>1132</v>
      </c>
      <c r="F154">
        <f t="shared" si="6"/>
        <v>162.07499999999999</v>
      </c>
      <c r="G154">
        <f t="shared" si="7"/>
        <v>129.66</v>
      </c>
      <c r="H154">
        <f t="shared" si="8"/>
        <v>129.66</v>
      </c>
    </row>
    <row r="155" spans="1:8">
      <c r="A155" t="s">
        <v>41</v>
      </c>
      <c r="B155">
        <v>117</v>
      </c>
      <c r="C155">
        <v>41</v>
      </c>
      <c r="D155">
        <v>2156</v>
      </c>
      <c r="E155">
        <v>1131</v>
      </c>
      <c r="F155">
        <f t="shared" si="6"/>
        <v>161.69999999999999</v>
      </c>
      <c r="G155">
        <f t="shared" si="7"/>
        <v>129.35999999999999</v>
      </c>
      <c r="H155">
        <f t="shared" si="8"/>
        <v>129.35999999999999</v>
      </c>
    </row>
    <row r="156" spans="1:8">
      <c r="A156" t="s">
        <v>41</v>
      </c>
      <c r="B156">
        <v>117</v>
      </c>
      <c r="C156">
        <v>42</v>
      </c>
      <c r="D156">
        <v>2156</v>
      </c>
      <c r="E156">
        <v>1132</v>
      </c>
      <c r="F156">
        <f t="shared" si="6"/>
        <v>161.69999999999999</v>
      </c>
      <c r="G156">
        <f t="shared" si="7"/>
        <v>129.35999999999999</v>
      </c>
      <c r="H156">
        <f t="shared" si="8"/>
        <v>129.35999999999999</v>
      </c>
    </row>
    <row r="157" spans="1:8">
      <c r="A157" t="s">
        <v>41</v>
      </c>
      <c r="B157">
        <v>117</v>
      </c>
      <c r="C157">
        <v>43</v>
      </c>
      <c r="D157">
        <v>2159</v>
      </c>
      <c r="E157">
        <v>1132</v>
      </c>
      <c r="F157">
        <f t="shared" si="6"/>
        <v>161.92500000000001</v>
      </c>
      <c r="G157">
        <f t="shared" si="7"/>
        <v>129.54000000000002</v>
      </c>
      <c r="H157">
        <f t="shared" si="8"/>
        <v>129.54000000000002</v>
      </c>
    </row>
    <row r="158" spans="1:8">
      <c r="A158" t="s">
        <v>41</v>
      </c>
      <c r="B158">
        <v>117</v>
      </c>
      <c r="C158">
        <v>44</v>
      </c>
      <c r="D158">
        <v>2163</v>
      </c>
      <c r="E158">
        <v>1132</v>
      </c>
      <c r="F158">
        <f t="shared" si="6"/>
        <v>162.22499999999999</v>
      </c>
      <c r="G158">
        <f t="shared" si="7"/>
        <v>129.78</v>
      </c>
      <c r="H158">
        <f t="shared" si="8"/>
        <v>129.78</v>
      </c>
    </row>
    <row r="159" spans="1:8">
      <c r="A159" t="s">
        <v>41</v>
      </c>
      <c r="B159">
        <v>117</v>
      </c>
      <c r="C159">
        <v>45</v>
      </c>
      <c r="D159">
        <v>2168</v>
      </c>
      <c r="E159">
        <v>1135</v>
      </c>
      <c r="F159">
        <f t="shared" si="6"/>
        <v>162.6</v>
      </c>
      <c r="G159">
        <f t="shared" si="7"/>
        <v>130.08000000000001</v>
      </c>
      <c r="H159">
        <f t="shared" si="8"/>
        <v>130.08000000000001</v>
      </c>
    </row>
    <row r="160" spans="1:8">
      <c r="A160" t="s">
        <v>41</v>
      </c>
      <c r="B160">
        <v>117</v>
      </c>
      <c r="C160">
        <v>46</v>
      </c>
      <c r="D160">
        <v>2165</v>
      </c>
      <c r="E160">
        <v>1134</v>
      </c>
      <c r="F160">
        <f t="shared" si="6"/>
        <v>162.375</v>
      </c>
      <c r="G160">
        <f t="shared" si="7"/>
        <v>129.9</v>
      </c>
      <c r="H160">
        <f t="shared" si="8"/>
        <v>129.9</v>
      </c>
    </row>
    <row r="161" spans="1:8">
      <c r="A161" t="s">
        <v>41</v>
      </c>
      <c r="B161">
        <v>117</v>
      </c>
      <c r="C161">
        <v>47</v>
      </c>
      <c r="D161">
        <v>2161</v>
      </c>
      <c r="E161">
        <v>1131</v>
      </c>
      <c r="F161">
        <f t="shared" si="6"/>
        <v>162.07499999999999</v>
      </c>
      <c r="G161">
        <f t="shared" si="7"/>
        <v>129.66</v>
      </c>
      <c r="H161">
        <f t="shared" si="8"/>
        <v>129.66</v>
      </c>
    </row>
    <row r="162" spans="1:8">
      <c r="A162" t="s">
        <v>41</v>
      </c>
      <c r="B162">
        <v>117</v>
      </c>
      <c r="C162">
        <v>48</v>
      </c>
      <c r="D162">
        <v>2156</v>
      </c>
      <c r="E162">
        <v>1132</v>
      </c>
      <c r="F162">
        <f t="shared" si="6"/>
        <v>161.69999999999999</v>
      </c>
      <c r="G162">
        <f t="shared" si="7"/>
        <v>129.35999999999999</v>
      </c>
      <c r="H162">
        <f t="shared" si="8"/>
        <v>129.35999999999999</v>
      </c>
    </row>
    <row r="163" spans="1:8">
      <c r="A163" t="s">
        <v>41</v>
      </c>
      <c r="B163">
        <v>117</v>
      </c>
      <c r="C163">
        <v>49</v>
      </c>
      <c r="D163">
        <v>2156</v>
      </c>
      <c r="E163">
        <v>1132</v>
      </c>
      <c r="F163">
        <f t="shared" si="6"/>
        <v>161.69999999999999</v>
      </c>
      <c r="G163">
        <f t="shared" si="7"/>
        <v>129.35999999999999</v>
      </c>
      <c r="H163">
        <f t="shared" si="8"/>
        <v>129.35999999999999</v>
      </c>
    </row>
    <row r="164" spans="1:8">
      <c r="A164" t="s">
        <v>41</v>
      </c>
      <c r="B164">
        <v>117</v>
      </c>
      <c r="C164">
        <v>50</v>
      </c>
      <c r="D164">
        <v>2159</v>
      </c>
      <c r="E164">
        <v>1132</v>
      </c>
      <c r="F164">
        <f t="shared" si="6"/>
        <v>161.92500000000001</v>
      </c>
      <c r="G164">
        <f t="shared" si="7"/>
        <v>129.54000000000002</v>
      </c>
      <c r="H164">
        <f t="shared" si="8"/>
        <v>129.54000000000002</v>
      </c>
    </row>
    <row r="165" spans="1:8">
      <c r="A165" t="s">
        <v>41</v>
      </c>
      <c r="B165">
        <v>117</v>
      </c>
      <c r="C165">
        <v>51</v>
      </c>
      <c r="D165">
        <v>2163</v>
      </c>
      <c r="E165">
        <v>1132</v>
      </c>
      <c r="F165">
        <f t="shared" si="6"/>
        <v>162.22499999999999</v>
      </c>
      <c r="G165">
        <f t="shared" si="7"/>
        <v>129.78</v>
      </c>
      <c r="H165">
        <f t="shared" si="8"/>
        <v>129.78</v>
      </c>
    </row>
    <row r="166" spans="1:8">
      <c r="A166" t="s">
        <v>41</v>
      </c>
      <c r="B166">
        <v>117</v>
      </c>
      <c r="C166">
        <v>52</v>
      </c>
      <c r="D166">
        <v>2167</v>
      </c>
      <c r="E166">
        <v>1132</v>
      </c>
      <c r="F166">
        <f t="shared" si="6"/>
        <v>162.52500000000001</v>
      </c>
      <c r="G166">
        <f t="shared" si="7"/>
        <v>130.02000000000001</v>
      </c>
      <c r="H166">
        <f t="shared" si="8"/>
        <v>130.02000000000001</v>
      </c>
    </row>
    <row r="167" spans="1:8">
      <c r="A167" t="s">
        <v>41</v>
      </c>
      <c r="B167">
        <v>117</v>
      </c>
      <c r="C167">
        <v>53</v>
      </c>
      <c r="D167">
        <v>2163</v>
      </c>
      <c r="E167">
        <v>1131</v>
      </c>
      <c r="F167">
        <f t="shared" si="6"/>
        <v>162.22499999999999</v>
      </c>
      <c r="G167">
        <f t="shared" si="7"/>
        <v>129.78</v>
      </c>
      <c r="H167">
        <f t="shared" si="8"/>
        <v>129.78</v>
      </c>
    </row>
    <row r="168" spans="1:8">
      <c r="A168" t="s">
        <v>41</v>
      </c>
      <c r="B168">
        <v>117</v>
      </c>
      <c r="C168">
        <v>54</v>
      </c>
      <c r="D168">
        <v>2159</v>
      </c>
      <c r="E168">
        <v>1132</v>
      </c>
      <c r="F168">
        <f t="shared" si="6"/>
        <v>161.92500000000001</v>
      </c>
      <c r="G168">
        <f t="shared" si="7"/>
        <v>129.54000000000002</v>
      </c>
      <c r="H168">
        <f t="shared" si="8"/>
        <v>129.54000000000002</v>
      </c>
    </row>
    <row r="169" spans="1:8">
      <c r="A169" t="s">
        <v>41</v>
      </c>
      <c r="B169">
        <v>117</v>
      </c>
      <c r="C169">
        <v>55</v>
      </c>
      <c r="D169">
        <v>2154</v>
      </c>
      <c r="E169">
        <v>1132</v>
      </c>
      <c r="F169">
        <f t="shared" si="6"/>
        <v>161.55000000000001</v>
      </c>
      <c r="G169">
        <f t="shared" si="7"/>
        <v>129.24</v>
      </c>
      <c r="H169">
        <f t="shared" si="8"/>
        <v>129.24</v>
      </c>
    </row>
    <row r="170" spans="1:8">
      <c r="A170" t="s">
        <v>41</v>
      </c>
      <c r="B170">
        <v>117</v>
      </c>
      <c r="C170">
        <v>56</v>
      </c>
      <c r="D170">
        <v>2157</v>
      </c>
      <c r="E170">
        <v>1133</v>
      </c>
      <c r="F170">
        <f t="shared" si="6"/>
        <v>161.77500000000001</v>
      </c>
      <c r="G170">
        <f t="shared" si="7"/>
        <v>129.42000000000002</v>
      </c>
      <c r="H170">
        <f t="shared" si="8"/>
        <v>129.42000000000002</v>
      </c>
    </row>
    <row r="171" spans="1:8">
      <c r="A171" t="s">
        <v>41</v>
      </c>
      <c r="B171">
        <v>117</v>
      </c>
      <c r="C171">
        <v>57</v>
      </c>
      <c r="D171">
        <v>2159</v>
      </c>
      <c r="E171">
        <v>1132</v>
      </c>
      <c r="F171">
        <f t="shared" si="6"/>
        <v>161.92500000000001</v>
      </c>
      <c r="G171">
        <f t="shared" si="7"/>
        <v>129.54000000000002</v>
      </c>
      <c r="H171">
        <f t="shared" si="8"/>
        <v>129.54000000000002</v>
      </c>
    </row>
    <row r="172" spans="1:8">
      <c r="A172" t="s">
        <v>41</v>
      </c>
      <c r="B172">
        <v>117</v>
      </c>
      <c r="C172">
        <v>58</v>
      </c>
      <c r="D172">
        <v>2163</v>
      </c>
      <c r="E172">
        <v>1132</v>
      </c>
      <c r="F172">
        <f t="shared" si="6"/>
        <v>162.22499999999999</v>
      </c>
      <c r="G172">
        <f t="shared" si="7"/>
        <v>129.78</v>
      </c>
      <c r="H172">
        <f t="shared" si="8"/>
        <v>129.78</v>
      </c>
    </row>
    <row r="173" spans="1:8">
      <c r="A173" t="s">
        <v>41</v>
      </c>
      <c r="B173">
        <v>117</v>
      </c>
      <c r="C173">
        <v>59</v>
      </c>
      <c r="D173">
        <v>2166</v>
      </c>
      <c r="E173">
        <v>1132</v>
      </c>
      <c r="F173">
        <f t="shared" si="6"/>
        <v>162.44999999999999</v>
      </c>
      <c r="G173">
        <f t="shared" si="7"/>
        <v>129.96</v>
      </c>
      <c r="H173">
        <f t="shared" si="8"/>
        <v>129.96</v>
      </c>
    </row>
    <row r="174" spans="1:8">
      <c r="A174" t="s">
        <v>41</v>
      </c>
      <c r="B174">
        <v>117</v>
      </c>
      <c r="C174">
        <v>60</v>
      </c>
      <c r="D174">
        <v>2163</v>
      </c>
      <c r="E174">
        <v>1133</v>
      </c>
      <c r="F174">
        <f t="shared" ref="F174:F230" si="9">(D174*0.75)/10</f>
        <v>162.22499999999999</v>
      </c>
      <c r="G174">
        <f t="shared" ref="G174:G230" si="10">F174*0.8</f>
        <v>129.78</v>
      </c>
      <c r="H174">
        <f t="shared" ref="H174:H230" si="11">G174</f>
        <v>129.78</v>
      </c>
    </row>
    <row r="175" spans="1:8">
      <c r="A175" t="s">
        <v>41</v>
      </c>
      <c r="B175">
        <v>117</v>
      </c>
      <c r="C175">
        <v>61</v>
      </c>
      <c r="D175">
        <v>2158</v>
      </c>
      <c r="E175">
        <v>1133</v>
      </c>
      <c r="F175">
        <f t="shared" si="9"/>
        <v>161.85</v>
      </c>
      <c r="G175">
        <f t="shared" si="10"/>
        <v>129.47999999999999</v>
      </c>
      <c r="H175">
        <f t="shared" si="11"/>
        <v>129.47999999999999</v>
      </c>
    </row>
    <row r="176" spans="1:8">
      <c r="A176" t="s">
        <v>41</v>
      </c>
      <c r="B176">
        <v>117</v>
      </c>
      <c r="C176">
        <v>62</v>
      </c>
      <c r="D176">
        <v>2153</v>
      </c>
      <c r="E176">
        <v>1132</v>
      </c>
      <c r="F176">
        <f t="shared" si="9"/>
        <v>161.47499999999999</v>
      </c>
      <c r="G176">
        <f t="shared" si="10"/>
        <v>129.18</v>
      </c>
      <c r="H176">
        <f t="shared" si="11"/>
        <v>129.18</v>
      </c>
    </row>
    <row r="177" spans="1:8">
      <c r="A177" t="s">
        <v>41</v>
      </c>
      <c r="B177">
        <v>117</v>
      </c>
      <c r="C177">
        <v>63</v>
      </c>
      <c r="D177">
        <v>2156</v>
      </c>
      <c r="E177">
        <v>1132</v>
      </c>
      <c r="F177">
        <f t="shared" si="9"/>
        <v>161.69999999999999</v>
      </c>
      <c r="G177">
        <f t="shared" si="10"/>
        <v>129.35999999999999</v>
      </c>
      <c r="H177">
        <f t="shared" si="11"/>
        <v>129.35999999999999</v>
      </c>
    </row>
    <row r="178" spans="1:8">
      <c r="A178" t="s">
        <v>41</v>
      </c>
      <c r="B178">
        <v>117</v>
      </c>
      <c r="C178">
        <v>64</v>
      </c>
      <c r="D178">
        <v>2160</v>
      </c>
      <c r="E178">
        <v>1133</v>
      </c>
      <c r="F178">
        <f t="shared" si="9"/>
        <v>162</v>
      </c>
      <c r="G178">
        <f t="shared" si="10"/>
        <v>129.6</v>
      </c>
      <c r="H178">
        <f t="shared" si="11"/>
        <v>129.6</v>
      </c>
    </row>
    <row r="179" spans="1:8">
      <c r="A179" t="s">
        <v>41</v>
      </c>
      <c r="B179">
        <v>117</v>
      </c>
      <c r="C179">
        <v>65</v>
      </c>
      <c r="D179">
        <v>2163</v>
      </c>
      <c r="E179">
        <v>1132</v>
      </c>
      <c r="F179">
        <f t="shared" si="9"/>
        <v>162.22499999999999</v>
      </c>
      <c r="G179">
        <f t="shared" si="10"/>
        <v>129.78</v>
      </c>
      <c r="H179">
        <f t="shared" si="11"/>
        <v>129.78</v>
      </c>
    </row>
    <row r="180" spans="1:8">
      <c r="A180" t="s">
        <v>41</v>
      </c>
      <c r="B180">
        <v>117</v>
      </c>
      <c r="C180">
        <v>66</v>
      </c>
      <c r="D180">
        <v>2166</v>
      </c>
      <c r="E180">
        <v>1134</v>
      </c>
      <c r="F180">
        <f t="shared" si="9"/>
        <v>162.44999999999999</v>
      </c>
      <c r="G180">
        <f t="shared" si="10"/>
        <v>129.96</v>
      </c>
      <c r="H180">
        <f t="shared" si="11"/>
        <v>129.96</v>
      </c>
    </row>
    <row r="181" spans="1:8">
      <c r="A181" t="s">
        <v>41</v>
      </c>
      <c r="B181">
        <v>117</v>
      </c>
      <c r="C181">
        <v>67</v>
      </c>
      <c r="D181">
        <v>2162</v>
      </c>
      <c r="E181">
        <v>1132</v>
      </c>
      <c r="F181">
        <f t="shared" si="9"/>
        <v>162.15</v>
      </c>
      <c r="G181">
        <f t="shared" si="10"/>
        <v>129.72</v>
      </c>
      <c r="H181">
        <f t="shared" si="11"/>
        <v>129.72</v>
      </c>
    </row>
    <row r="182" spans="1:8">
      <c r="A182" t="s">
        <v>41</v>
      </c>
      <c r="B182">
        <v>117</v>
      </c>
      <c r="C182">
        <v>68</v>
      </c>
      <c r="D182">
        <v>2158</v>
      </c>
      <c r="E182">
        <v>1132</v>
      </c>
      <c r="F182">
        <f t="shared" si="9"/>
        <v>161.85</v>
      </c>
      <c r="G182">
        <f t="shared" si="10"/>
        <v>129.47999999999999</v>
      </c>
      <c r="H182">
        <f t="shared" si="11"/>
        <v>129.47999999999999</v>
      </c>
    </row>
    <row r="183" spans="1:8">
      <c r="A183" t="s">
        <v>41</v>
      </c>
      <c r="B183">
        <v>117</v>
      </c>
      <c r="C183">
        <v>69</v>
      </c>
      <c r="D183">
        <v>2154</v>
      </c>
      <c r="E183">
        <v>1132</v>
      </c>
      <c r="F183">
        <f t="shared" si="9"/>
        <v>161.55000000000001</v>
      </c>
      <c r="G183">
        <f t="shared" si="10"/>
        <v>129.24</v>
      </c>
      <c r="H183">
        <f t="shared" si="11"/>
        <v>129.24</v>
      </c>
    </row>
    <row r="184" spans="1:8">
      <c r="A184" t="s">
        <v>41</v>
      </c>
      <c r="B184">
        <v>117</v>
      </c>
      <c r="C184">
        <v>70</v>
      </c>
      <c r="D184">
        <v>2156</v>
      </c>
      <c r="E184">
        <v>1133</v>
      </c>
      <c r="F184">
        <f t="shared" si="9"/>
        <v>161.69999999999999</v>
      </c>
      <c r="G184">
        <f t="shared" si="10"/>
        <v>129.35999999999999</v>
      </c>
      <c r="H184">
        <f t="shared" si="11"/>
        <v>129.35999999999999</v>
      </c>
    </row>
    <row r="185" spans="1:8">
      <c r="A185" t="s">
        <v>41</v>
      </c>
      <c r="B185">
        <v>117</v>
      </c>
      <c r="C185">
        <v>71</v>
      </c>
      <c r="D185">
        <v>2161</v>
      </c>
      <c r="E185">
        <v>1132</v>
      </c>
      <c r="F185">
        <f t="shared" si="9"/>
        <v>162.07499999999999</v>
      </c>
      <c r="G185">
        <f t="shared" si="10"/>
        <v>129.66</v>
      </c>
      <c r="H185">
        <f t="shared" si="11"/>
        <v>129.66</v>
      </c>
    </row>
    <row r="186" spans="1:8">
      <c r="A186" t="s">
        <v>41</v>
      </c>
      <c r="B186">
        <v>117</v>
      </c>
      <c r="C186">
        <v>72</v>
      </c>
      <c r="D186">
        <v>2163</v>
      </c>
      <c r="E186">
        <v>1134</v>
      </c>
      <c r="F186">
        <f t="shared" si="9"/>
        <v>162.22499999999999</v>
      </c>
      <c r="G186">
        <f t="shared" si="10"/>
        <v>129.78</v>
      </c>
      <c r="H186">
        <f t="shared" si="11"/>
        <v>129.78</v>
      </c>
    </row>
    <row r="187" spans="1:8">
      <c r="A187" t="s">
        <v>41</v>
      </c>
      <c r="B187">
        <v>117</v>
      </c>
      <c r="C187">
        <v>73</v>
      </c>
      <c r="D187">
        <v>2166</v>
      </c>
      <c r="E187">
        <v>1132</v>
      </c>
      <c r="F187">
        <f t="shared" si="9"/>
        <v>162.44999999999999</v>
      </c>
      <c r="G187">
        <f t="shared" si="10"/>
        <v>129.96</v>
      </c>
      <c r="H187">
        <f t="shared" si="11"/>
        <v>129.96</v>
      </c>
    </row>
    <row r="188" spans="1:8">
      <c r="A188" t="s">
        <v>41</v>
      </c>
      <c r="B188">
        <v>117</v>
      </c>
      <c r="C188">
        <v>74</v>
      </c>
      <c r="D188">
        <v>2164</v>
      </c>
      <c r="E188">
        <v>1132</v>
      </c>
      <c r="F188">
        <f t="shared" si="9"/>
        <v>162.30000000000001</v>
      </c>
      <c r="G188">
        <f t="shared" si="10"/>
        <v>129.84</v>
      </c>
      <c r="H188">
        <f t="shared" si="11"/>
        <v>129.84</v>
      </c>
    </row>
    <row r="189" spans="1:8">
      <c r="A189" t="s">
        <v>41</v>
      </c>
      <c r="B189">
        <v>117</v>
      </c>
      <c r="C189">
        <v>75</v>
      </c>
      <c r="D189">
        <v>2160</v>
      </c>
      <c r="E189">
        <v>1131</v>
      </c>
      <c r="F189">
        <f t="shared" si="9"/>
        <v>162</v>
      </c>
      <c r="G189">
        <f t="shared" si="10"/>
        <v>129.6</v>
      </c>
      <c r="H189">
        <f t="shared" si="11"/>
        <v>129.6</v>
      </c>
    </row>
    <row r="190" spans="1:8">
      <c r="A190" t="s">
        <v>41</v>
      </c>
      <c r="B190">
        <v>117</v>
      </c>
      <c r="C190">
        <v>76</v>
      </c>
      <c r="D190">
        <v>2155</v>
      </c>
      <c r="E190">
        <v>1132</v>
      </c>
      <c r="F190">
        <f t="shared" si="9"/>
        <v>161.625</v>
      </c>
      <c r="G190">
        <f t="shared" si="10"/>
        <v>129.30000000000001</v>
      </c>
      <c r="H190">
        <f t="shared" si="11"/>
        <v>129.30000000000001</v>
      </c>
    </row>
    <row r="191" spans="1:8">
      <c r="A191" t="s">
        <v>41</v>
      </c>
      <c r="B191">
        <v>117</v>
      </c>
      <c r="C191">
        <v>77</v>
      </c>
      <c r="D191">
        <v>2157</v>
      </c>
      <c r="E191">
        <v>1132</v>
      </c>
      <c r="F191">
        <f t="shared" si="9"/>
        <v>161.77500000000001</v>
      </c>
      <c r="G191">
        <f t="shared" si="10"/>
        <v>129.42000000000002</v>
      </c>
      <c r="H191">
        <f t="shared" si="11"/>
        <v>129.42000000000002</v>
      </c>
    </row>
    <row r="192" spans="1:8">
      <c r="A192" t="s">
        <v>41</v>
      </c>
      <c r="B192">
        <v>117</v>
      </c>
      <c r="C192">
        <v>78</v>
      </c>
      <c r="D192">
        <v>2160</v>
      </c>
      <c r="E192">
        <v>1132</v>
      </c>
      <c r="F192">
        <f t="shared" si="9"/>
        <v>162</v>
      </c>
      <c r="G192">
        <f t="shared" si="10"/>
        <v>129.6</v>
      </c>
      <c r="H192">
        <f t="shared" si="11"/>
        <v>129.6</v>
      </c>
    </row>
    <row r="193" spans="1:8">
      <c r="A193" t="s">
        <v>41</v>
      </c>
      <c r="B193">
        <v>117</v>
      </c>
      <c r="C193">
        <v>79</v>
      </c>
      <c r="D193">
        <v>2162</v>
      </c>
      <c r="E193">
        <v>1131</v>
      </c>
      <c r="F193">
        <f t="shared" si="9"/>
        <v>162.15</v>
      </c>
      <c r="G193">
        <f t="shared" si="10"/>
        <v>129.72</v>
      </c>
      <c r="H193">
        <f t="shared" si="11"/>
        <v>129.72</v>
      </c>
    </row>
    <row r="194" spans="1:8">
      <c r="A194" t="s">
        <v>41</v>
      </c>
      <c r="B194">
        <v>117</v>
      </c>
      <c r="C194">
        <v>80</v>
      </c>
      <c r="D194">
        <v>2166</v>
      </c>
      <c r="E194">
        <v>1132</v>
      </c>
      <c r="F194">
        <f t="shared" si="9"/>
        <v>162.44999999999999</v>
      </c>
      <c r="G194">
        <f t="shared" si="10"/>
        <v>129.96</v>
      </c>
      <c r="H194">
        <f t="shared" si="11"/>
        <v>129.96</v>
      </c>
    </row>
    <row r="195" spans="1:8">
      <c r="A195" t="s">
        <v>41</v>
      </c>
      <c r="B195">
        <v>117</v>
      </c>
      <c r="C195">
        <v>81</v>
      </c>
      <c r="D195">
        <v>2163</v>
      </c>
      <c r="E195">
        <v>1132</v>
      </c>
      <c r="F195">
        <f t="shared" si="9"/>
        <v>162.22499999999999</v>
      </c>
      <c r="G195">
        <f t="shared" si="10"/>
        <v>129.78</v>
      </c>
      <c r="H195">
        <f t="shared" si="11"/>
        <v>129.78</v>
      </c>
    </row>
    <row r="196" spans="1:8">
      <c r="A196" t="s">
        <v>41</v>
      </c>
      <c r="B196">
        <v>117</v>
      </c>
      <c r="C196">
        <v>82</v>
      </c>
      <c r="D196">
        <v>2159</v>
      </c>
      <c r="E196">
        <v>1132</v>
      </c>
      <c r="F196">
        <f t="shared" si="9"/>
        <v>161.92500000000001</v>
      </c>
      <c r="G196">
        <f t="shared" si="10"/>
        <v>129.54000000000002</v>
      </c>
      <c r="H196">
        <f t="shared" si="11"/>
        <v>129.54000000000002</v>
      </c>
    </row>
    <row r="197" spans="1:8">
      <c r="A197" t="s">
        <v>41</v>
      </c>
      <c r="B197">
        <v>117</v>
      </c>
      <c r="C197">
        <v>83</v>
      </c>
      <c r="D197">
        <v>2154</v>
      </c>
      <c r="E197">
        <v>1133</v>
      </c>
      <c r="F197">
        <f t="shared" si="9"/>
        <v>161.55000000000001</v>
      </c>
      <c r="G197">
        <f t="shared" si="10"/>
        <v>129.24</v>
      </c>
      <c r="H197">
        <f t="shared" si="11"/>
        <v>129.24</v>
      </c>
    </row>
    <row r="198" spans="1:8">
      <c r="A198" t="s">
        <v>41</v>
      </c>
      <c r="B198">
        <v>117</v>
      </c>
      <c r="C198">
        <v>84</v>
      </c>
      <c r="D198">
        <v>2157</v>
      </c>
      <c r="E198">
        <v>1133</v>
      </c>
      <c r="F198">
        <f t="shared" si="9"/>
        <v>161.77500000000001</v>
      </c>
      <c r="G198">
        <f t="shared" si="10"/>
        <v>129.42000000000002</v>
      </c>
      <c r="H198">
        <f t="shared" si="11"/>
        <v>129.42000000000002</v>
      </c>
    </row>
    <row r="199" spans="1:8">
      <c r="A199" t="s">
        <v>41</v>
      </c>
      <c r="B199">
        <v>117</v>
      </c>
      <c r="C199">
        <v>85</v>
      </c>
      <c r="D199">
        <v>2160</v>
      </c>
      <c r="E199">
        <v>1133</v>
      </c>
      <c r="F199">
        <f t="shared" si="9"/>
        <v>162</v>
      </c>
      <c r="G199">
        <f t="shared" si="10"/>
        <v>129.6</v>
      </c>
      <c r="H199">
        <f t="shared" si="11"/>
        <v>129.6</v>
      </c>
    </row>
    <row r="200" spans="1:8">
      <c r="A200" t="s">
        <v>41</v>
      </c>
      <c r="B200">
        <v>117</v>
      </c>
      <c r="C200">
        <v>86</v>
      </c>
      <c r="D200">
        <v>2163</v>
      </c>
      <c r="E200">
        <v>1132</v>
      </c>
      <c r="F200">
        <f t="shared" si="9"/>
        <v>162.22499999999999</v>
      </c>
      <c r="G200">
        <f t="shared" si="10"/>
        <v>129.78</v>
      </c>
      <c r="H200">
        <f t="shared" si="11"/>
        <v>129.78</v>
      </c>
    </row>
    <row r="201" spans="1:8">
      <c r="A201" t="s">
        <v>41</v>
      </c>
      <c r="B201">
        <v>117</v>
      </c>
      <c r="C201">
        <v>87</v>
      </c>
      <c r="D201">
        <v>2165</v>
      </c>
      <c r="E201">
        <v>1132</v>
      </c>
      <c r="F201">
        <f t="shared" si="9"/>
        <v>162.375</v>
      </c>
      <c r="G201">
        <f t="shared" si="10"/>
        <v>129.9</v>
      </c>
      <c r="H201">
        <f t="shared" si="11"/>
        <v>129.9</v>
      </c>
    </row>
    <row r="202" spans="1:8">
      <c r="A202" t="s">
        <v>41</v>
      </c>
      <c r="B202">
        <v>117</v>
      </c>
      <c r="C202">
        <v>88</v>
      </c>
      <c r="D202">
        <v>2162</v>
      </c>
      <c r="E202">
        <v>1132</v>
      </c>
      <c r="F202">
        <f t="shared" si="9"/>
        <v>162.15</v>
      </c>
      <c r="G202">
        <f t="shared" si="10"/>
        <v>129.72</v>
      </c>
      <c r="H202">
        <f t="shared" si="11"/>
        <v>129.72</v>
      </c>
    </row>
    <row r="203" spans="1:8">
      <c r="A203" t="s">
        <v>41</v>
      </c>
      <c r="B203">
        <v>117</v>
      </c>
      <c r="C203">
        <v>89</v>
      </c>
      <c r="D203">
        <v>2158</v>
      </c>
      <c r="E203">
        <v>1132</v>
      </c>
      <c r="F203">
        <f t="shared" si="9"/>
        <v>161.85</v>
      </c>
      <c r="G203">
        <f t="shared" si="10"/>
        <v>129.47999999999999</v>
      </c>
      <c r="H203">
        <f t="shared" si="11"/>
        <v>129.47999999999999</v>
      </c>
    </row>
    <row r="204" spans="1:8">
      <c r="A204" t="s">
        <v>41</v>
      </c>
      <c r="B204">
        <v>117</v>
      </c>
      <c r="C204">
        <v>90</v>
      </c>
      <c r="D204">
        <v>2154</v>
      </c>
      <c r="E204">
        <v>1132</v>
      </c>
      <c r="F204">
        <f t="shared" si="9"/>
        <v>161.55000000000001</v>
      </c>
      <c r="G204">
        <f t="shared" si="10"/>
        <v>129.24</v>
      </c>
      <c r="H204">
        <f t="shared" si="11"/>
        <v>129.24</v>
      </c>
    </row>
    <row r="205" spans="1:8">
      <c r="A205" t="s">
        <v>41</v>
      </c>
      <c r="B205">
        <v>117</v>
      </c>
      <c r="C205">
        <v>91</v>
      </c>
      <c r="D205">
        <v>2157</v>
      </c>
      <c r="E205">
        <v>1131</v>
      </c>
      <c r="F205">
        <f t="shared" si="9"/>
        <v>161.77500000000001</v>
      </c>
      <c r="G205">
        <f t="shared" si="10"/>
        <v>129.42000000000002</v>
      </c>
      <c r="H205">
        <f t="shared" si="11"/>
        <v>129.42000000000002</v>
      </c>
    </row>
    <row r="206" spans="1:8">
      <c r="A206" t="s">
        <v>41</v>
      </c>
      <c r="B206">
        <v>117</v>
      </c>
      <c r="C206">
        <v>92</v>
      </c>
      <c r="D206">
        <v>2159</v>
      </c>
      <c r="E206">
        <v>1132</v>
      </c>
      <c r="F206">
        <f t="shared" si="9"/>
        <v>161.92500000000001</v>
      </c>
      <c r="G206">
        <f t="shared" si="10"/>
        <v>129.54000000000002</v>
      </c>
      <c r="H206">
        <f t="shared" si="11"/>
        <v>129.54000000000002</v>
      </c>
    </row>
    <row r="207" spans="1:8">
      <c r="A207" t="s">
        <v>41</v>
      </c>
      <c r="B207">
        <v>117</v>
      </c>
      <c r="C207">
        <v>93</v>
      </c>
      <c r="D207">
        <v>2163</v>
      </c>
      <c r="E207">
        <v>1132</v>
      </c>
      <c r="F207">
        <f t="shared" si="9"/>
        <v>162.22499999999999</v>
      </c>
      <c r="G207">
        <f t="shared" si="10"/>
        <v>129.78</v>
      </c>
      <c r="H207">
        <f t="shared" si="11"/>
        <v>129.78</v>
      </c>
    </row>
    <row r="208" spans="1:8">
      <c r="A208" t="s">
        <v>41</v>
      </c>
      <c r="B208">
        <v>117</v>
      </c>
      <c r="C208">
        <v>94</v>
      </c>
      <c r="D208">
        <v>2165</v>
      </c>
      <c r="E208">
        <v>1132</v>
      </c>
      <c r="F208">
        <f t="shared" si="9"/>
        <v>162.375</v>
      </c>
      <c r="G208">
        <f t="shared" si="10"/>
        <v>129.9</v>
      </c>
      <c r="H208">
        <f t="shared" si="11"/>
        <v>129.9</v>
      </c>
    </row>
    <row r="209" spans="1:8">
      <c r="A209" t="s">
        <v>41</v>
      </c>
      <c r="B209">
        <v>117</v>
      </c>
      <c r="C209">
        <v>95</v>
      </c>
      <c r="D209">
        <v>2161</v>
      </c>
      <c r="E209">
        <v>1131</v>
      </c>
      <c r="F209">
        <f t="shared" si="9"/>
        <v>162.07499999999999</v>
      </c>
      <c r="G209">
        <f t="shared" si="10"/>
        <v>129.66</v>
      </c>
      <c r="H209">
        <f t="shared" si="11"/>
        <v>129.66</v>
      </c>
    </row>
    <row r="210" spans="1:8">
      <c r="A210" t="s">
        <v>41</v>
      </c>
      <c r="B210">
        <v>117</v>
      </c>
      <c r="C210">
        <v>96</v>
      </c>
      <c r="D210">
        <v>2157</v>
      </c>
      <c r="E210">
        <v>1132</v>
      </c>
      <c r="F210">
        <f t="shared" si="9"/>
        <v>161.77500000000001</v>
      </c>
      <c r="G210">
        <f t="shared" si="10"/>
        <v>129.42000000000002</v>
      </c>
      <c r="H210">
        <f t="shared" si="11"/>
        <v>129.42000000000002</v>
      </c>
    </row>
    <row r="211" spans="1:8">
      <c r="A211" t="s">
        <v>41</v>
      </c>
      <c r="B211">
        <v>117</v>
      </c>
      <c r="C211">
        <v>97</v>
      </c>
      <c r="D211">
        <v>2154</v>
      </c>
      <c r="E211">
        <v>1131</v>
      </c>
      <c r="F211">
        <f t="shared" si="9"/>
        <v>161.55000000000001</v>
      </c>
      <c r="G211">
        <f t="shared" si="10"/>
        <v>129.24</v>
      </c>
      <c r="H211">
        <f t="shared" si="11"/>
        <v>129.24</v>
      </c>
    </row>
    <row r="212" spans="1:8">
      <c r="A212" t="s">
        <v>41</v>
      </c>
      <c r="B212">
        <v>117</v>
      </c>
      <c r="C212">
        <v>98</v>
      </c>
      <c r="D212">
        <v>2156</v>
      </c>
      <c r="E212">
        <v>1131</v>
      </c>
      <c r="F212">
        <f t="shared" si="9"/>
        <v>161.69999999999999</v>
      </c>
      <c r="G212">
        <f t="shared" si="10"/>
        <v>129.35999999999999</v>
      </c>
      <c r="H212">
        <f t="shared" si="11"/>
        <v>129.35999999999999</v>
      </c>
    </row>
    <row r="213" spans="1:8">
      <c r="A213" t="s">
        <v>41</v>
      </c>
      <c r="B213">
        <v>117</v>
      </c>
      <c r="C213">
        <v>99</v>
      </c>
      <c r="D213">
        <v>2159</v>
      </c>
      <c r="E213">
        <v>1134</v>
      </c>
      <c r="F213">
        <f t="shared" si="9"/>
        <v>161.92500000000001</v>
      </c>
      <c r="G213">
        <f t="shared" si="10"/>
        <v>129.54000000000002</v>
      </c>
      <c r="H213">
        <f t="shared" si="11"/>
        <v>129.54000000000002</v>
      </c>
    </row>
    <row r="214" spans="1:8">
      <c r="A214" t="s">
        <v>41</v>
      </c>
      <c r="B214">
        <v>117</v>
      </c>
      <c r="C214">
        <v>100</v>
      </c>
      <c r="D214">
        <v>2164</v>
      </c>
      <c r="E214">
        <v>1131</v>
      </c>
      <c r="F214">
        <f t="shared" si="9"/>
        <v>162.30000000000001</v>
      </c>
      <c r="G214">
        <f t="shared" si="10"/>
        <v>129.84</v>
      </c>
      <c r="H214">
        <f t="shared" si="11"/>
        <v>129.84</v>
      </c>
    </row>
    <row r="215" spans="1:8">
      <c r="A215" t="s">
        <v>41</v>
      </c>
      <c r="B215">
        <v>117</v>
      </c>
      <c r="C215">
        <v>101</v>
      </c>
      <c r="D215">
        <v>2165</v>
      </c>
      <c r="E215">
        <v>1133</v>
      </c>
      <c r="F215">
        <f t="shared" si="9"/>
        <v>162.375</v>
      </c>
      <c r="G215">
        <f t="shared" si="10"/>
        <v>129.9</v>
      </c>
      <c r="H215">
        <f t="shared" si="11"/>
        <v>129.9</v>
      </c>
    </row>
    <row r="216" spans="1:8">
      <c r="A216" t="s">
        <v>41</v>
      </c>
      <c r="B216">
        <v>117</v>
      </c>
      <c r="C216">
        <v>102</v>
      </c>
      <c r="D216">
        <v>2162</v>
      </c>
      <c r="E216">
        <v>1130</v>
      </c>
      <c r="F216">
        <f t="shared" si="9"/>
        <v>162.15</v>
      </c>
      <c r="G216">
        <f t="shared" si="10"/>
        <v>129.72</v>
      </c>
      <c r="H216">
        <f t="shared" si="11"/>
        <v>129.72</v>
      </c>
    </row>
    <row r="217" spans="1:8">
      <c r="A217" t="s">
        <v>41</v>
      </c>
      <c r="B217">
        <v>117</v>
      </c>
      <c r="C217">
        <v>103</v>
      </c>
      <c r="D217">
        <v>2157</v>
      </c>
      <c r="E217">
        <v>1129</v>
      </c>
      <c r="F217">
        <f t="shared" si="9"/>
        <v>161.77500000000001</v>
      </c>
      <c r="G217">
        <f t="shared" si="10"/>
        <v>129.42000000000002</v>
      </c>
      <c r="H217">
        <f t="shared" si="11"/>
        <v>129.42000000000002</v>
      </c>
    </row>
    <row r="218" spans="1:8">
      <c r="A218" t="s">
        <v>41</v>
      </c>
      <c r="B218">
        <v>117</v>
      </c>
      <c r="C218">
        <v>104</v>
      </c>
      <c r="D218">
        <v>2154</v>
      </c>
      <c r="E218">
        <v>1131</v>
      </c>
      <c r="F218">
        <f t="shared" si="9"/>
        <v>161.55000000000001</v>
      </c>
      <c r="G218">
        <f t="shared" si="10"/>
        <v>129.24</v>
      </c>
      <c r="H218">
        <f t="shared" si="11"/>
        <v>129.24</v>
      </c>
    </row>
    <row r="219" spans="1:8">
      <c r="A219" t="s">
        <v>41</v>
      </c>
      <c r="B219">
        <v>117</v>
      </c>
      <c r="C219">
        <v>105</v>
      </c>
      <c r="D219">
        <v>2156</v>
      </c>
      <c r="E219">
        <v>1131</v>
      </c>
      <c r="F219">
        <f t="shared" si="9"/>
        <v>161.69999999999999</v>
      </c>
      <c r="G219">
        <f t="shared" si="10"/>
        <v>129.35999999999999</v>
      </c>
      <c r="H219">
        <f t="shared" si="11"/>
        <v>129.35999999999999</v>
      </c>
    </row>
    <row r="220" spans="1:8">
      <c r="A220" t="s">
        <v>41</v>
      </c>
      <c r="B220">
        <v>117</v>
      </c>
      <c r="C220">
        <v>106</v>
      </c>
      <c r="D220">
        <v>2160</v>
      </c>
      <c r="E220">
        <v>1129</v>
      </c>
      <c r="F220">
        <f t="shared" si="9"/>
        <v>162</v>
      </c>
      <c r="G220">
        <f t="shared" si="10"/>
        <v>129.6</v>
      </c>
      <c r="H220">
        <f t="shared" si="11"/>
        <v>129.6</v>
      </c>
    </row>
    <row r="221" spans="1:8">
      <c r="A221" t="s">
        <v>41</v>
      </c>
      <c r="B221">
        <v>117</v>
      </c>
      <c r="C221">
        <v>107</v>
      </c>
      <c r="D221">
        <v>2164</v>
      </c>
      <c r="E221">
        <v>1132</v>
      </c>
      <c r="F221">
        <f t="shared" si="9"/>
        <v>162.30000000000001</v>
      </c>
      <c r="G221">
        <f t="shared" si="10"/>
        <v>129.84</v>
      </c>
      <c r="H221">
        <f t="shared" si="11"/>
        <v>129.84</v>
      </c>
    </row>
    <row r="222" spans="1:8">
      <c r="A222" t="s">
        <v>41</v>
      </c>
      <c r="B222">
        <v>117</v>
      </c>
      <c r="C222">
        <v>108</v>
      </c>
      <c r="D222">
        <v>2164</v>
      </c>
      <c r="E222">
        <v>1131</v>
      </c>
      <c r="F222">
        <f t="shared" si="9"/>
        <v>162.30000000000001</v>
      </c>
      <c r="G222">
        <f t="shared" si="10"/>
        <v>129.84</v>
      </c>
      <c r="H222">
        <f t="shared" si="11"/>
        <v>129.84</v>
      </c>
    </row>
    <row r="223" spans="1:8">
      <c r="A223" t="s">
        <v>41</v>
      </c>
      <c r="B223">
        <v>117</v>
      </c>
      <c r="C223">
        <v>109</v>
      </c>
      <c r="D223">
        <v>2160</v>
      </c>
      <c r="E223">
        <v>1131</v>
      </c>
      <c r="F223">
        <f t="shared" si="9"/>
        <v>162</v>
      </c>
      <c r="G223">
        <f t="shared" si="10"/>
        <v>129.6</v>
      </c>
      <c r="H223">
        <f t="shared" si="11"/>
        <v>129.6</v>
      </c>
    </row>
    <row r="224" spans="1:8">
      <c r="A224" t="s">
        <v>41</v>
      </c>
      <c r="B224">
        <v>117</v>
      </c>
      <c r="C224">
        <v>110</v>
      </c>
      <c r="D224">
        <v>2157</v>
      </c>
      <c r="E224">
        <v>1131</v>
      </c>
      <c r="F224">
        <f t="shared" si="9"/>
        <v>161.77500000000001</v>
      </c>
      <c r="G224">
        <f t="shared" si="10"/>
        <v>129.42000000000002</v>
      </c>
      <c r="H224">
        <f t="shared" si="11"/>
        <v>129.42000000000002</v>
      </c>
    </row>
    <row r="225" spans="1:8">
      <c r="A225" t="s">
        <v>41</v>
      </c>
      <c r="B225">
        <v>117</v>
      </c>
      <c r="C225">
        <v>111</v>
      </c>
      <c r="D225">
        <v>2154</v>
      </c>
      <c r="E225">
        <v>1131</v>
      </c>
      <c r="F225">
        <f t="shared" si="9"/>
        <v>161.55000000000001</v>
      </c>
      <c r="G225">
        <f t="shared" si="10"/>
        <v>129.24</v>
      </c>
      <c r="H225">
        <f t="shared" si="11"/>
        <v>129.24</v>
      </c>
    </row>
    <row r="226" spans="1:8">
      <c r="A226" t="s">
        <v>41</v>
      </c>
      <c r="B226">
        <v>117</v>
      </c>
      <c r="C226">
        <v>112</v>
      </c>
      <c r="D226">
        <v>2157</v>
      </c>
      <c r="E226">
        <v>1131</v>
      </c>
      <c r="F226">
        <f t="shared" si="9"/>
        <v>161.77500000000001</v>
      </c>
      <c r="G226">
        <f t="shared" si="10"/>
        <v>129.42000000000002</v>
      </c>
      <c r="H226">
        <f t="shared" si="11"/>
        <v>129.42000000000002</v>
      </c>
    </row>
    <row r="227" spans="1:8">
      <c r="A227" t="s">
        <v>41</v>
      </c>
      <c r="B227">
        <v>117</v>
      </c>
      <c r="C227">
        <v>113</v>
      </c>
      <c r="D227">
        <v>2160</v>
      </c>
      <c r="E227">
        <v>1132</v>
      </c>
      <c r="F227">
        <f t="shared" si="9"/>
        <v>162</v>
      </c>
      <c r="G227">
        <f t="shared" si="10"/>
        <v>129.6</v>
      </c>
      <c r="H227">
        <f t="shared" si="11"/>
        <v>129.6</v>
      </c>
    </row>
    <row r="228" spans="1:8">
      <c r="A228" t="s">
        <v>41</v>
      </c>
      <c r="B228">
        <v>117</v>
      </c>
      <c r="C228">
        <v>114</v>
      </c>
      <c r="D228">
        <v>2164</v>
      </c>
      <c r="E228">
        <v>1132</v>
      </c>
      <c r="F228">
        <f t="shared" si="9"/>
        <v>162.30000000000001</v>
      </c>
      <c r="G228">
        <f t="shared" si="10"/>
        <v>129.84</v>
      </c>
      <c r="H228">
        <f t="shared" si="11"/>
        <v>129.84</v>
      </c>
    </row>
    <row r="229" spans="1:8">
      <c r="A229" t="s">
        <v>41</v>
      </c>
      <c r="B229">
        <v>117</v>
      </c>
      <c r="C229">
        <v>115</v>
      </c>
      <c r="D229">
        <v>2165</v>
      </c>
      <c r="E229">
        <v>1131</v>
      </c>
      <c r="F229">
        <f t="shared" si="9"/>
        <v>162.375</v>
      </c>
      <c r="G229">
        <f t="shared" si="10"/>
        <v>129.9</v>
      </c>
      <c r="H229">
        <f t="shared" si="11"/>
        <v>129.9</v>
      </c>
    </row>
    <row r="230" spans="1:8">
      <c r="A230" t="s">
        <v>41</v>
      </c>
      <c r="B230">
        <v>117</v>
      </c>
      <c r="C230">
        <v>116</v>
      </c>
      <c r="D230">
        <v>2163</v>
      </c>
      <c r="E230">
        <v>1130</v>
      </c>
      <c r="F230">
        <f t="shared" si="9"/>
        <v>162.22499999999999</v>
      </c>
      <c r="G230">
        <f t="shared" si="10"/>
        <v>129.78</v>
      </c>
      <c r="H230">
        <f t="shared" si="11"/>
        <v>129.78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0"/>
  <sheetViews>
    <sheetView showRuler="0" topLeftCell="C48" workbookViewId="0">
      <selection activeCell="J64" sqref="J64:K64"/>
    </sheetView>
  </sheetViews>
  <sheetFormatPr baseColWidth="10" defaultRowHeight="15" x14ac:dyDescent="0"/>
  <cols>
    <col min="9" max="9" width="14.5" bestFit="1" customWidth="1"/>
    <col min="10" max="10" width="19" bestFit="1" customWidth="1"/>
    <col min="11" max="11" width="18.6640625" bestFit="1" customWidth="1"/>
  </cols>
  <sheetData>
    <row r="1" spans="1:15">
      <c r="A1" t="s">
        <v>0</v>
      </c>
      <c r="B1" t="s">
        <v>2</v>
      </c>
      <c r="C1" t="s">
        <v>3</v>
      </c>
      <c r="D1" t="s">
        <v>4</v>
      </c>
      <c r="E1" t="s">
        <v>15</v>
      </c>
      <c r="F1" t="s">
        <v>16</v>
      </c>
      <c r="G1" t="s">
        <v>17</v>
      </c>
      <c r="I1" s="1" t="s">
        <v>21</v>
      </c>
      <c r="J1" s="1" t="s">
        <v>22</v>
      </c>
    </row>
    <row r="2" spans="1:15">
      <c r="A2" t="s">
        <v>42</v>
      </c>
      <c r="B2">
        <v>0</v>
      </c>
      <c r="C2">
        <v>1949</v>
      </c>
      <c r="D2">
        <v>1137</v>
      </c>
      <c r="E2">
        <f>(C2*0.75)/10</f>
        <v>146.17500000000001</v>
      </c>
      <c r="F2">
        <f>E2*0.8</f>
        <v>116.94000000000001</v>
      </c>
      <c r="G2">
        <f>F2</f>
        <v>116.94000000000001</v>
      </c>
      <c r="I2" s="1" t="s">
        <v>19</v>
      </c>
      <c r="J2" t="s">
        <v>42</v>
      </c>
      <c r="K2" t="s">
        <v>43</v>
      </c>
      <c r="L2" t="s">
        <v>20</v>
      </c>
    </row>
    <row r="3" spans="1:15">
      <c r="A3" t="s">
        <v>42</v>
      </c>
      <c r="B3">
        <v>1</v>
      </c>
      <c r="C3">
        <v>1916</v>
      </c>
      <c r="D3">
        <v>1139</v>
      </c>
      <c r="E3">
        <f t="shared" ref="E3:E66" si="0">(C3*0.75)/10</f>
        <v>143.69999999999999</v>
      </c>
      <c r="F3">
        <f t="shared" ref="F3:F66" si="1">E3*0.8</f>
        <v>114.96</v>
      </c>
      <c r="G3">
        <f t="shared" ref="G3:G66" si="2">F3</f>
        <v>114.96</v>
      </c>
      <c r="I3" s="2">
        <v>0</v>
      </c>
      <c r="J3" s="3">
        <v>116.94000000000001</v>
      </c>
      <c r="K3" s="3">
        <v>132</v>
      </c>
      <c r="L3" s="3">
        <v>248.94</v>
      </c>
      <c r="N3">
        <f>AVERAGE(J3:J56)</f>
        <v>117.02888888888889</v>
      </c>
      <c r="O3">
        <f>AVERAGE(K3:K56)</f>
        <v>131.98222222222225</v>
      </c>
    </row>
    <row r="4" spans="1:15">
      <c r="A4" t="s">
        <v>42</v>
      </c>
      <c r="B4">
        <v>2</v>
      </c>
      <c r="C4">
        <v>1917</v>
      </c>
      <c r="D4">
        <v>1139</v>
      </c>
      <c r="E4">
        <f t="shared" si="0"/>
        <v>143.77500000000001</v>
      </c>
      <c r="F4">
        <f t="shared" si="1"/>
        <v>115.02000000000001</v>
      </c>
      <c r="G4">
        <f t="shared" si="2"/>
        <v>115.02000000000001</v>
      </c>
      <c r="I4" s="2">
        <v>1</v>
      </c>
      <c r="J4" s="3">
        <v>114.96</v>
      </c>
      <c r="K4" s="3">
        <v>131.94000000000003</v>
      </c>
      <c r="L4" s="3">
        <v>246.90000000000003</v>
      </c>
    </row>
    <row r="5" spans="1:15">
      <c r="A5" t="s">
        <v>42</v>
      </c>
      <c r="B5">
        <v>3</v>
      </c>
      <c r="C5">
        <v>1916</v>
      </c>
      <c r="D5">
        <v>1138</v>
      </c>
      <c r="E5">
        <f t="shared" si="0"/>
        <v>143.69999999999999</v>
      </c>
      <c r="F5">
        <f t="shared" si="1"/>
        <v>114.96</v>
      </c>
      <c r="G5">
        <f t="shared" si="2"/>
        <v>114.96</v>
      </c>
      <c r="I5" s="2">
        <v>2</v>
      </c>
      <c r="J5" s="3">
        <v>115.02000000000001</v>
      </c>
      <c r="K5" s="3">
        <v>131.82000000000002</v>
      </c>
      <c r="L5" s="3">
        <v>246.84000000000003</v>
      </c>
    </row>
    <row r="6" spans="1:15">
      <c r="A6" t="s">
        <v>42</v>
      </c>
      <c r="B6">
        <v>4</v>
      </c>
      <c r="C6">
        <v>1943</v>
      </c>
      <c r="D6">
        <v>1138</v>
      </c>
      <c r="E6">
        <f t="shared" si="0"/>
        <v>145.72499999999999</v>
      </c>
      <c r="F6">
        <f t="shared" si="1"/>
        <v>116.58</v>
      </c>
      <c r="G6">
        <f t="shared" si="2"/>
        <v>116.58</v>
      </c>
      <c r="I6" s="2">
        <v>3</v>
      </c>
      <c r="J6" s="3">
        <v>114.96</v>
      </c>
      <c r="K6" s="3">
        <v>131.88</v>
      </c>
      <c r="L6" s="3">
        <v>246.83999999999997</v>
      </c>
    </row>
    <row r="7" spans="1:15">
      <c r="A7" t="s">
        <v>42</v>
      </c>
      <c r="B7">
        <v>5</v>
      </c>
      <c r="C7">
        <v>1938</v>
      </c>
      <c r="D7">
        <v>1138</v>
      </c>
      <c r="E7">
        <f t="shared" si="0"/>
        <v>145.35</v>
      </c>
      <c r="F7">
        <f t="shared" si="1"/>
        <v>116.28</v>
      </c>
      <c r="G7">
        <f t="shared" si="2"/>
        <v>116.28</v>
      </c>
      <c r="I7" s="2">
        <v>4</v>
      </c>
      <c r="J7" s="3">
        <v>116.58</v>
      </c>
      <c r="K7" s="3">
        <v>131.88</v>
      </c>
      <c r="L7" s="3">
        <v>248.45999999999998</v>
      </c>
    </row>
    <row r="8" spans="1:15">
      <c r="A8" t="s">
        <v>42</v>
      </c>
      <c r="B8">
        <v>6</v>
      </c>
      <c r="C8">
        <v>1920</v>
      </c>
      <c r="D8">
        <v>1138</v>
      </c>
      <c r="E8">
        <f t="shared" si="0"/>
        <v>144</v>
      </c>
      <c r="F8">
        <f t="shared" si="1"/>
        <v>115.2</v>
      </c>
      <c r="G8">
        <f t="shared" si="2"/>
        <v>115.2</v>
      </c>
      <c r="I8" s="2">
        <v>5</v>
      </c>
      <c r="J8" s="3">
        <v>116.28</v>
      </c>
      <c r="K8" s="3">
        <v>132.06</v>
      </c>
      <c r="L8" s="3">
        <v>248.34</v>
      </c>
    </row>
    <row r="9" spans="1:15">
      <c r="A9" t="s">
        <v>42</v>
      </c>
      <c r="B9">
        <v>7</v>
      </c>
      <c r="C9">
        <v>1945</v>
      </c>
      <c r="D9">
        <v>1139</v>
      </c>
      <c r="E9">
        <f t="shared" si="0"/>
        <v>145.875</v>
      </c>
      <c r="F9">
        <f t="shared" si="1"/>
        <v>116.7</v>
      </c>
      <c r="G9">
        <f t="shared" si="2"/>
        <v>116.7</v>
      </c>
      <c r="I9" s="2">
        <v>6</v>
      </c>
      <c r="J9" s="3">
        <v>115.2</v>
      </c>
      <c r="K9" s="3">
        <v>131.94000000000003</v>
      </c>
      <c r="L9" s="3">
        <v>247.14000000000004</v>
      </c>
    </row>
    <row r="10" spans="1:15">
      <c r="A10" t="s">
        <v>42</v>
      </c>
      <c r="B10">
        <v>8</v>
      </c>
      <c r="C10">
        <v>1950</v>
      </c>
      <c r="D10">
        <v>1139</v>
      </c>
      <c r="E10">
        <f t="shared" si="0"/>
        <v>146.25</v>
      </c>
      <c r="F10">
        <f t="shared" si="1"/>
        <v>117</v>
      </c>
      <c r="G10">
        <f t="shared" si="2"/>
        <v>117</v>
      </c>
      <c r="I10" s="2">
        <v>7</v>
      </c>
      <c r="J10" s="3">
        <v>116.7</v>
      </c>
      <c r="K10" s="3">
        <v>131.94000000000003</v>
      </c>
      <c r="L10" s="3">
        <v>248.64000000000004</v>
      </c>
    </row>
    <row r="11" spans="1:15">
      <c r="A11" t="s">
        <v>42</v>
      </c>
      <c r="B11">
        <v>9</v>
      </c>
      <c r="C11">
        <v>1941</v>
      </c>
      <c r="D11">
        <v>1138</v>
      </c>
      <c r="E11">
        <f t="shared" si="0"/>
        <v>145.57499999999999</v>
      </c>
      <c r="F11">
        <f t="shared" si="1"/>
        <v>116.46</v>
      </c>
      <c r="G11">
        <f t="shared" si="2"/>
        <v>116.46</v>
      </c>
      <c r="I11" s="2">
        <v>8</v>
      </c>
      <c r="J11" s="3">
        <v>117</v>
      </c>
      <c r="K11" s="3">
        <v>132.06</v>
      </c>
      <c r="L11" s="3">
        <v>249.06</v>
      </c>
    </row>
    <row r="12" spans="1:15">
      <c r="A12" t="s">
        <v>42</v>
      </c>
      <c r="B12">
        <v>10</v>
      </c>
      <c r="C12">
        <v>1980</v>
      </c>
      <c r="D12">
        <v>1137</v>
      </c>
      <c r="E12">
        <f t="shared" si="0"/>
        <v>148.5</v>
      </c>
      <c r="F12">
        <f t="shared" si="1"/>
        <v>118.80000000000001</v>
      </c>
      <c r="G12">
        <f t="shared" si="2"/>
        <v>118.80000000000001</v>
      </c>
      <c r="I12" s="2">
        <v>9</v>
      </c>
      <c r="J12" s="3">
        <v>116.46</v>
      </c>
      <c r="K12" s="3">
        <v>131.94000000000003</v>
      </c>
      <c r="L12" s="3">
        <v>248.40000000000003</v>
      </c>
    </row>
    <row r="13" spans="1:15">
      <c r="A13" t="s">
        <v>42</v>
      </c>
      <c r="B13">
        <v>11</v>
      </c>
      <c r="C13">
        <v>2003</v>
      </c>
      <c r="D13">
        <v>1139</v>
      </c>
      <c r="E13">
        <f t="shared" si="0"/>
        <v>150.22499999999999</v>
      </c>
      <c r="F13">
        <f t="shared" si="1"/>
        <v>120.18</v>
      </c>
      <c r="G13">
        <f t="shared" si="2"/>
        <v>120.18</v>
      </c>
      <c r="I13" s="2">
        <v>10</v>
      </c>
      <c r="J13" s="3">
        <v>118.80000000000001</v>
      </c>
      <c r="K13" s="3">
        <v>132.06</v>
      </c>
      <c r="L13" s="3">
        <v>250.86</v>
      </c>
    </row>
    <row r="14" spans="1:15">
      <c r="A14" t="s">
        <v>42</v>
      </c>
      <c r="B14">
        <v>12</v>
      </c>
      <c r="C14">
        <v>1910</v>
      </c>
      <c r="D14">
        <v>1138</v>
      </c>
      <c r="E14">
        <f t="shared" si="0"/>
        <v>143.25</v>
      </c>
      <c r="F14">
        <f t="shared" si="1"/>
        <v>114.60000000000001</v>
      </c>
      <c r="G14">
        <f t="shared" si="2"/>
        <v>114.60000000000001</v>
      </c>
      <c r="I14" s="2">
        <v>11</v>
      </c>
      <c r="J14" s="3">
        <v>120.18</v>
      </c>
      <c r="K14" s="3">
        <v>132.12</v>
      </c>
      <c r="L14" s="3">
        <v>252.3</v>
      </c>
    </row>
    <row r="15" spans="1:15">
      <c r="A15" t="s">
        <v>42</v>
      </c>
      <c r="B15">
        <v>13</v>
      </c>
      <c r="C15">
        <v>1911</v>
      </c>
      <c r="D15">
        <v>1138</v>
      </c>
      <c r="E15">
        <f t="shared" si="0"/>
        <v>143.32499999999999</v>
      </c>
      <c r="F15">
        <f t="shared" si="1"/>
        <v>114.66</v>
      </c>
      <c r="G15">
        <f t="shared" si="2"/>
        <v>114.66</v>
      </c>
      <c r="I15" s="2">
        <v>12</v>
      </c>
      <c r="J15" s="3">
        <v>114.60000000000001</v>
      </c>
      <c r="K15" s="3">
        <v>132</v>
      </c>
      <c r="L15" s="3">
        <v>246.60000000000002</v>
      </c>
    </row>
    <row r="16" spans="1:15">
      <c r="A16" t="s">
        <v>42</v>
      </c>
      <c r="B16">
        <v>14</v>
      </c>
      <c r="C16">
        <v>1905</v>
      </c>
      <c r="D16">
        <v>1137</v>
      </c>
      <c r="E16">
        <f t="shared" si="0"/>
        <v>142.875</v>
      </c>
      <c r="F16">
        <f t="shared" si="1"/>
        <v>114.30000000000001</v>
      </c>
      <c r="G16">
        <f t="shared" si="2"/>
        <v>114.30000000000001</v>
      </c>
      <c r="I16" s="2">
        <v>13</v>
      </c>
      <c r="J16" s="3">
        <v>114.66</v>
      </c>
      <c r="K16" s="3">
        <v>131.94000000000003</v>
      </c>
      <c r="L16" s="3">
        <v>246.60000000000002</v>
      </c>
    </row>
    <row r="17" spans="1:12">
      <c r="A17" t="s">
        <v>42</v>
      </c>
      <c r="B17">
        <v>15</v>
      </c>
      <c r="C17">
        <v>1942</v>
      </c>
      <c r="D17">
        <v>1138</v>
      </c>
      <c r="E17">
        <f t="shared" si="0"/>
        <v>145.65</v>
      </c>
      <c r="F17">
        <f t="shared" si="1"/>
        <v>116.52000000000001</v>
      </c>
      <c r="G17">
        <f t="shared" si="2"/>
        <v>116.52000000000001</v>
      </c>
      <c r="I17" s="2">
        <v>14</v>
      </c>
      <c r="J17" s="3">
        <v>114.30000000000001</v>
      </c>
      <c r="K17" s="3">
        <v>131.88</v>
      </c>
      <c r="L17" s="3">
        <v>246.18</v>
      </c>
    </row>
    <row r="18" spans="1:12">
      <c r="A18" t="s">
        <v>42</v>
      </c>
      <c r="B18">
        <v>16</v>
      </c>
      <c r="C18">
        <v>1942</v>
      </c>
      <c r="D18">
        <v>1137</v>
      </c>
      <c r="E18">
        <f t="shared" si="0"/>
        <v>145.65</v>
      </c>
      <c r="F18">
        <f t="shared" si="1"/>
        <v>116.52000000000001</v>
      </c>
      <c r="G18">
        <f t="shared" si="2"/>
        <v>116.52000000000001</v>
      </c>
      <c r="I18" s="2">
        <v>15</v>
      </c>
      <c r="J18" s="3">
        <v>116.52000000000001</v>
      </c>
      <c r="K18" s="3">
        <v>131.88</v>
      </c>
      <c r="L18" s="3">
        <v>248.4</v>
      </c>
    </row>
    <row r="19" spans="1:12">
      <c r="A19" t="s">
        <v>42</v>
      </c>
      <c r="B19">
        <v>17</v>
      </c>
      <c r="C19">
        <v>2029</v>
      </c>
      <c r="D19">
        <v>1138</v>
      </c>
      <c r="E19">
        <f t="shared" si="0"/>
        <v>152.17500000000001</v>
      </c>
      <c r="F19">
        <f t="shared" si="1"/>
        <v>121.74000000000001</v>
      </c>
      <c r="G19">
        <f t="shared" si="2"/>
        <v>121.74000000000001</v>
      </c>
      <c r="I19" s="2">
        <v>16</v>
      </c>
      <c r="J19" s="3">
        <v>116.52000000000001</v>
      </c>
      <c r="K19" s="3">
        <v>132.06</v>
      </c>
      <c r="L19" s="3">
        <v>248.58</v>
      </c>
    </row>
    <row r="20" spans="1:12">
      <c r="A20" t="s">
        <v>42</v>
      </c>
      <c r="B20">
        <v>18</v>
      </c>
      <c r="C20">
        <v>1915</v>
      </c>
      <c r="D20">
        <v>1139</v>
      </c>
      <c r="E20">
        <f t="shared" si="0"/>
        <v>143.625</v>
      </c>
      <c r="F20">
        <f t="shared" si="1"/>
        <v>114.9</v>
      </c>
      <c r="G20">
        <f t="shared" si="2"/>
        <v>114.9</v>
      </c>
      <c r="I20" s="2">
        <v>17</v>
      </c>
      <c r="J20" s="3">
        <v>121.74000000000001</v>
      </c>
      <c r="K20" s="3">
        <v>132.06</v>
      </c>
      <c r="L20" s="3">
        <v>253.8</v>
      </c>
    </row>
    <row r="21" spans="1:12">
      <c r="A21" t="s">
        <v>42</v>
      </c>
      <c r="B21">
        <v>19</v>
      </c>
      <c r="C21">
        <v>1973</v>
      </c>
      <c r="D21">
        <v>1139</v>
      </c>
      <c r="E21">
        <f t="shared" si="0"/>
        <v>147.97499999999999</v>
      </c>
      <c r="F21">
        <f t="shared" si="1"/>
        <v>118.38</v>
      </c>
      <c r="G21">
        <f t="shared" si="2"/>
        <v>118.38</v>
      </c>
      <c r="I21" s="2">
        <v>18</v>
      </c>
      <c r="J21" s="3">
        <v>114.9</v>
      </c>
      <c r="K21" s="3">
        <v>132.12</v>
      </c>
      <c r="L21" s="3">
        <v>247.02</v>
      </c>
    </row>
    <row r="22" spans="1:12">
      <c r="A22" t="s">
        <v>42</v>
      </c>
      <c r="B22">
        <v>20</v>
      </c>
      <c r="C22">
        <v>1942</v>
      </c>
      <c r="D22">
        <v>1138</v>
      </c>
      <c r="E22">
        <f t="shared" si="0"/>
        <v>145.65</v>
      </c>
      <c r="F22">
        <f t="shared" si="1"/>
        <v>116.52000000000001</v>
      </c>
      <c r="G22">
        <f t="shared" si="2"/>
        <v>116.52000000000001</v>
      </c>
      <c r="I22" s="2">
        <v>19</v>
      </c>
      <c r="J22" s="3">
        <v>118.38</v>
      </c>
      <c r="K22" s="3">
        <v>131.94000000000003</v>
      </c>
      <c r="L22" s="3">
        <v>250.32000000000002</v>
      </c>
    </row>
    <row r="23" spans="1:12">
      <c r="A23" t="s">
        <v>42</v>
      </c>
      <c r="B23">
        <v>21</v>
      </c>
      <c r="C23">
        <v>1900</v>
      </c>
      <c r="D23">
        <v>1137</v>
      </c>
      <c r="E23">
        <f t="shared" si="0"/>
        <v>142.5</v>
      </c>
      <c r="F23">
        <f t="shared" si="1"/>
        <v>114</v>
      </c>
      <c r="G23">
        <f t="shared" si="2"/>
        <v>114</v>
      </c>
      <c r="I23" s="2">
        <v>20</v>
      </c>
      <c r="J23" s="3">
        <v>116.52000000000001</v>
      </c>
      <c r="K23" s="3">
        <v>132</v>
      </c>
      <c r="L23" s="3">
        <v>248.52</v>
      </c>
    </row>
    <row r="24" spans="1:12">
      <c r="A24" t="s">
        <v>42</v>
      </c>
      <c r="B24">
        <v>22</v>
      </c>
      <c r="C24">
        <v>2065</v>
      </c>
      <c r="D24">
        <v>1137</v>
      </c>
      <c r="E24">
        <f t="shared" si="0"/>
        <v>154.875</v>
      </c>
      <c r="F24">
        <f t="shared" si="1"/>
        <v>123.9</v>
      </c>
      <c r="G24">
        <f t="shared" si="2"/>
        <v>123.9</v>
      </c>
      <c r="I24" s="2">
        <v>21</v>
      </c>
      <c r="J24" s="3">
        <v>114</v>
      </c>
      <c r="K24" s="3">
        <v>131.76</v>
      </c>
      <c r="L24" s="3">
        <v>245.76</v>
      </c>
    </row>
    <row r="25" spans="1:12">
      <c r="A25" t="s">
        <v>42</v>
      </c>
      <c r="B25">
        <v>23</v>
      </c>
      <c r="C25">
        <v>1921</v>
      </c>
      <c r="D25">
        <v>1138</v>
      </c>
      <c r="E25">
        <f t="shared" si="0"/>
        <v>144.07499999999999</v>
      </c>
      <c r="F25">
        <f t="shared" si="1"/>
        <v>115.25999999999999</v>
      </c>
      <c r="G25">
        <f t="shared" si="2"/>
        <v>115.25999999999999</v>
      </c>
      <c r="I25" s="2">
        <v>22</v>
      </c>
      <c r="J25" s="3">
        <v>123.9</v>
      </c>
      <c r="K25" s="3">
        <v>131.70000000000002</v>
      </c>
      <c r="L25" s="3">
        <v>255.60000000000002</v>
      </c>
    </row>
    <row r="26" spans="1:12">
      <c r="A26" t="s">
        <v>42</v>
      </c>
      <c r="B26">
        <v>24</v>
      </c>
      <c r="C26">
        <v>1911</v>
      </c>
      <c r="D26">
        <v>1138</v>
      </c>
      <c r="E26">
        <f t="shared" si="0"/>
        <v>143.32499999999999</v>
      </c>
      <c r="F26">
        <f t="shared" si="1"/>
        <v>114.66</v>
      </c>
      <c r="G26">
        <f t="shared" si="2"/>
        <v>114.66</v>
      </c>
      <c r="I26" s="2">
        <v>23</v>
      </c>
      <c r="J26" s="3">
        <v>115.25999999999999</v>
      </c>
      <c r="K26" s="3">
        <v>131.70000000000002</v>
      </c>
      <c r="L26" s="3">
        <v>246.96</v>
      </c>
    </row>
    <row r="27" spans="1:12">
      <c r="A27" t="s">
        <v>42</v>
      </c>
      <c r="B27">
        <v>25</v>
      </c>
      <c r="C27">
        <v>1959</v>
      </c>
      <c r="D27">
        <v>1138</v>
      </c>
      <c r="E27">
        <f t="shared" si="0"/>
        <v>146.92500000000001</v>
      </c>
      <c r="F27">
        <f t="shared" si="1"/>
        <v>117.54000000000002</v>
      </c>
      <c r="G27">
        <f t="shared" si="2"/>
        <v>117.54000000000002</v>
      </c>
      <c r="I27" s="2">
        <v>24</v>
      </c>
      <c r="J27" s="3">
        <v>114.66</v>
      </c>
      <c r="K27" s="3">
        <v>131.70000000000002</v>
      </c>
      <c r="L27" s="3">
        <v>246.36</v>
      </c>
    </row>
    <row r="28" spans="1:12">
      <c r="A28" t="s">
        <v>42</v>
      </c>
      <c r="B28">
        <v>26</v>
      </c>
      <c r="C28">
        <v>1957</v>
      </c>
      <c r="D28">
        <v>1139</v>
      </c>
      <c r="E28">
        <f t="shared" si="0"/>
        <v>146.77500000000001</v>
      </c>
      <c r="F28">
        <f t="shared" si="1"/>
        <v>117.42000000000002</v>
      </c>
      <c r="G28">
        <f t="shared" si="2"/>
        <v>117.42000000000002</v>
      </c>
      <c r="I28" s="2">
        <v>25</v>
      </c>
      <c r="J28" s="3">
        <v>117.54000000000002</v>
      </c>
      <c r="K28" s="3">
        <v>131.70000000000002</v>
      </c>
      <c r="L28" s="3">
        <v>249.24000000000004</v>
      </c>
    </row>
    <row r="29" spans="1:12">
      <c r="A29" t="s">
        <v>42</v>
      </c>
      <c r="B29">
        <v>27</v>
      </c>
      <c r="C29">
        <v>1954</v>
      </c>
      <c r="D29">
        <v>1138</v>
      </c>
      <c r="E29">
        <f t="shared" si="0"/>
        <v>146.55000000000001</v>
      </c>
      <c r="F29">
        <f t="shared" si="1"/>
        <v>117.24000000000001</v>
      </c>
      <c r="G29">
        <f t="shared" si="2"/>
        <v>117.24000000000001</v>
      </c>
      <c r="I29" s="2">
        <v>26</v>
      </c>
      <c r="J29" s="3">
        <v>117.42000000000002</v>
      </c>
      <c r="K29" s="3">
        <v>131.64000000000001</v>
      </c>
      <c r="L29" s="3">
        <v>249.06000000000003</v>
      </c>
    </row>
    <row r="30" spans="1:12">
      <c r="A30" t="s">
        <v>42</v>
      </c>
      <c r="B30">
        <v>28</v>
      </c>
      <c r="C30">
        <v>1938</v>
      </c>
      <c r="D30">
        <v>1139</v>
      </c>
      <c r="E30">
        <f t="shared" si="0"/>
        <v>145.35</v>
      </c>
      <c r="F30">
        <f t="shared" si="1"/>
        <v>116.28</v>
      </c>
      <c r="G30">
        <f t="shared" si="2"/>
        <v>116.28</v>
      </c>
      <c r="I30" s="2">
        <v>27</v>
      </c>
      <c r="J30" s="3">
        <v>117.24000000000001</v>
      </c>
      <c r="K30" s="3">
        <v>131.64000000000001</v>
      </c>
      <c r="L30" s="3">
        <v>248.88000000000002</v>
      </c>
    </row>
    <row r="31" spans="1:12">
      <c r="A31" t="s">
        <v>42</v>
      </c>
      <c r="B31">
        <v>29</v>
      </c>
      <c r="C31">
        <v>2009</v>
      </c>
      <c r="D31">
        <v>1139</v>
      </c>
      <c r="E31">
        <f t="shared" si="0"/>
        <v>150.67500000000001</v>
      </c>
      <c r="F31">
        <f t="shared" si="1"/>
        <v>120.54000000000002</v>
      </c>
      <c r="G31">
        <f t="shared" si="2"/>
        <v>120.54000000000002</v>
      </c>
      <c r="I31" s="2">
        <v>28</v>
      </c>
      <c r="J31" s="3">
        <v>116.28</v>
      </c>
      <c r="K31" s="3">
        <v>131.70000000000002</v>
      </c>
      <c r="L31" s="3">
        <v>247.98000000000002</v>
      </c>
    </row>
    <row r="32" spans="1:12">
      <c r="A32" t="s">
        <v>42</v>
      </c>
      <c r="B32">
        <v>30</v>
      </c>
      <c r="C32">
        <v>2014</v>
      </c>
      <c r="D32">
        <v>1138</v>
      </c>
      <c r="E32">
        <f t="shared" si="0"/>
        <v>151.05000000000001</v>
      </c>
      <c r="F32">
        <f t="shared" si="1"/>
        <v>120.84000000000002</v>
      </c>
      <c r="G32">
        <f t="shared" si="2"/>
        <v>120.84000000000002</v>
      </c>
      <c r="I32" s="2">
        <v>29</v>
      </c>
      <c r="J32" s="3">
        <v>120.54000000000002</v>
      </c>
      <c r="K32" s="3">
        <v>131.58000000000001</v>
      </c>
      <c r="L32" s="3">
        <v>252.12000000000003</v>
      </c>
    </row>
    <row r="33" spans="1:12">
      <c r="A33" t="s">
        <v>42</v>
      </c>
      <c r="B33">
        <v>31</v>
      </c>
      <c r="C33">
        <v>1962</v>
      </c>
      <c r="D33">
        <v>1139</v>
      </c>
      <c r="E33">
        <f t="shared" si="0"/>
        <v>147.15</v>
      </c>
      <c r="F33">
        <f t="shared" si="1"/>
        <v>117.72000000000001</v>
      </c>
      <c r="G33">
        <f t="shared" si="2"/>
        <v>117.72000000000001</v>
      </c>
      <c r="I33" s="2">
        <v>30</v>
      </c>
      <c r="J33" s="3">
        <v>120.84000000000002</v>
      </c>
      <c r="K33" s="3">
        <v>131.82000000000002</v>
      </c>
      <c r="L33" s="3">
        <v>252.66000000000003</v>
      </c>
    </row>
    <row r="34" spans="1:12">
      <c r="A34" t="s">
        <v>42</v>
      </c>
      <c r="B34">
        <v>32</v>
      </c>
      <c r="C34">
        <v>1958</v>
      </c>
      <c r="D34">
        <v>1139</v>
      </c>
      <c r="E34">
        <f t="shared" si="0"/>
        <v>146.85</v>
      </c>
      <c r="F34">
        <f t="shared" si="1"/>
        <v>117.48</v>
      </c>
      <c r="G34">
        <f t="shared" si="2"/>
        <v>117.48</v>
      </c>
      <c r="I34" s="2">
        <v>31</v>
      </c>
      <c r="J34" s="3">
        <v>117.72000000000001</v>
      </c>
      <c r="K34" s="3">
        <v>132.12</v>
      </c>
      <c r="L34" s="3">
        <v>249.84000000000003</v>
      </c>
    </row>
    <row r="35" spans="1:12">
      <c r="A35" t="s">
        <v>42</v>
      </c>
      <c r="B35">
        <v>33</v>
      </c>
      <c r="C35">
        <v>1917</v>
      </c>
      <c r="D35">
        <v>1138</v>
      </c>
      <c r="E35">
        <f t="shared" si="0"/>
        <v>143.77500000000001</v>
      </c>
      <c r="F35">
        <f t="shared" si="1"/>
        <v>115.02000000000001</v>
      </c>
      <c r="G35">
        <f t="shared" si="2"/>
        <v>115.02000000000001</v>
      </c>
      <c r="I35" s="2">
        <v>32</v>
      </c>
      <c r="J35" s="3">
        <v>117.48</v>
      </c>
      <c r="K35" s="3">
        <v>132.24</v>
      </c>
      <c r="L35" s="3">
        <v>249.72000000000003</v>
      </c>
    </row>
    <row r="36" spans="1:12">
      <c r="A36" t="s">
        <v>42</v>
      </c>
      <c r="B36">
        <v>34</v>
      </c>
      <c r="C36">
        <v>1935</v>
      </c>
      <c r="D36">
        <v>1139</v>
      </c>
      <c r="E36">
        <f t="shared" si="0"/>
        <v>145.125</v>
      </c>
      <c r="F36">
        <f t="shared" si="1"/>
        <v>116.10000000000001</v>
      </c>
      <c r="G36">
        <f t="shared" si="2"/>
        <v>116.10000000000001</v>
      </c>
      <c r="I36" s="2">
        <v>33</v>
      </c>
      <c r="J36" s="3">
        <v>115.02000000000001</v>
      </c>
      <c r="K36" s="3">
        <v>132.12</v>
      </c>
      <c r="L36" s="3">
        <v>247.14000000000001</v>
      </c>
    </row>
    <row r="37" spans="1:12">
      <c r="A37" t="s">
        <v>42</v>
      </c>
      <c r="B37">
        <v>35</v>
      </c>
      <c r="C37">
        <v>2008</v>
      </c>
      <c r="D37">
        <v>1140</v>
      </c>
      <c r="E37">
        <f t="shared" si="0"/>
        <v>150.6</v>
      </c>
      <c r="F37">
        <f t="shared" si="1"/>
        <v>120.48</v>
      </c>
      <c r="G37">
        <f t="shared" si="2"/>
        <v>120.48</v>
      </c>
      <c r="I37" s="2">
        <v>34</v>
      </c>
      <c r="J37" s="3">
        <v>116.10000000000001</v>
      </c>
      <c r="K37" s="3">
        <v>132.12</v>
      </c>
      <c r="L37" s="3">
        <v>248.22000000000003</v>
      </c>
    </row>
    <row r="38" spans="1:12">
      <c r="A38" t="s">
        <v>42</v>
      </c>
      <c r="B38">
        <v>36</v>
      </c>
      <c r="C38">
        <v>2000</v>
      </c>
      <c r="D38">
        <v>1139</v>
      </c>
      <c r="E38">
        <f t="shared" si="0"/>
        <v>150</v>
      </c>
      <c r="F38">
        <f t="shared" si="1"/>
        <v>120</v>
      </c>
      <c r="G38">
        <f t="shared" si="2"/>
        <v>120</v>
      </c>
      <c r="I38" s="2">
        <v>35</v>
      </c>
      <c r="J38" s="3">
        <v>120.48</v>
      </c>
      <c r="K38" s="3">
        <v>132</v>
      </c>
      <c r="L38" s="3">
        <v>252.48000000000002</v>
      </c>
    </row>
    <row r="39" spans="1:12">
      <c r="A39" t="s">
        <v>42</v>
      </c>
      <c r="B39">
        <v>37</v>
      </c>
      <c r="C39">
        <v>1927</v>
      </c>
      <c r="D39">
        <v>1139</v>
      </c>
      <c r="E39">
        <f t="shared" si="0"/>
        <v>144.52500000000001</v>
      </c>
      <c r="F39">
        <f t="shared" si="1"/>
        <v>115.62</v>
      </c>
      <c r="G39">
        <f t="shared" si="2"/>
        <v>115.62</v>
      </c>
      <c r="I39" s="2">
        <v>36</v>
      </c>
      <c r="J39" s="3">
        <v>120</v>
      </c>
      <c r="K39" s="3">
        <v>132.18</v>
      </c>
      <c r="L39" s="3">
        <v>252.18</v>
      </c>
    </row>
    <row r="40" spans="1:12">
      <c r="A40" t="s">
        <v>42</v>
      </c>
      <c r="B40">
        <v>38</v>
      </c>
      <c r="C40">
        <v>1942</v>
      </c>
      <c r="D40">
        <v>1140</v>
      </c>
      <c r="E40">
        <f t="shared" si="0"/>
        <v>145.65</v>
      </c>
      <c r="F40">
        <f t="shared" si="1"/>
        <v>116.52000000000001</v>
      </c>
      <c r="G40">
        <f t="shared" si="2"/>
        <v>116.52000000000001</v>
      </c>
      <c r="I40" s="2">
        <v>37</v>
      </c>
      <c r="J40" s="3">
        <v>115.62</v>
      </c>
      <c r="K40" s="3">
        <v>131.94000000000003</v>
      </c>
      <c r="L40" s="3">
        <v>247.56000000000003</v>
      </c>
    </row>
    <row r="41" spans="1:12">
      <c r="A41" t="s">
        <v>42</v>
      </c>
      <c r="B41">
        <v>39</v>
      </c>
      <c r="C41">
        <v>1921</v>
      </c>
      <c r="D41">
        <v>1140</v>
      </c>
      <c r="E41">
        <f t="shared" si="0"/>
        <v>144.07499999999999</v>
      </c>
      <c r="F41">
        <f t="shared" si="1"/>
        <v>115.25999999999999</v>
      </c>
      <c r="G41">
        <f t="shared" si="2"/>
        <v>115.25999999999999</v>
      </c>
      <c r="I41" s="2">
        <v>38</v>
      </c>
      <c r="J41" s="3">
        <v>116.52000000000001</v>
      </c>
      <c r="K41" s="3">
        <v>132.24</v>
      </c>
      <c r="L41" s="3">
        <v>248.76000000000002</v>
      </c>
    </row>
    <row r="42" spans="1:12">
      <c r="A42" t="s">
        <v>42</v>
      </c>
      <c r="B42">
        <v>40</v>
      </c>
      <c r="C42">
        <v>1924</v>
      </c>
      <c r="D42">
        <v>1139</v>
      </c>
      <c r="E42">
        <f t="shared" si="0"/>
        <v>144.30000000000001</v>
      </c>
      <c r="F42">
        <f t="shared" si="1"/>
        <v>115.44000000000001</v>
      </c>
      <c r="G42">
        <f t="shared" si="2"/>
        <v>115.44000000000001</v>
      </c>
      <c r="I42" s="2">
        <v>39</v>
      </c>
      <c r="J42" s="3">
        <v>115.25999999999999</v>
      </c>
      <c r="K42" s="3">
        <v>132.18</v>
      </c>
      <c r="L42" s="3">
        <v>247.44</v>
      </c>
    </row>
    <row r="43" spans="1:12">
      <c r="A43" t="s">
        <v>42</v>
      </c>
      <c r="B43">
        <v>41</v>
      </c>
      <c r="C43">
        <v>1916</v>
      </c>
      <c r="D43">
        <v>1140</v>
      </c>
      <c r="E43">
        <f t="shared" si="0"/>
        <v>143.69999999999999</v>
      </c>
      <c r="F43">
        <f t="shared" si="1"/>
        <v>114.96</v>
      </c>
      <c r="G43">
        <f t="shared" si="2"/>
        <v>114.96</v>
      </c>
      <c r="I43" s="2">
        <v>40</v>
      </c>
      <c r="J43" s="3">
        <v>115.44000000000001</v>
      </c>
      <c r="K43" s="3">
        <v>132.12</v>
      </c>
      <c r="L43" s="3">
        <v>247.56</v>
      </c>
    </row>
    <row r="44" spans="1:12">
      <c r="A44" t="s">
        <v>42</v>
      </c>
      <c r="B44">
        <v>42</v>
      </c>
      <c r="C44">
        <v>1893</v>
      </c>
      <c r="D44">
        <v>1140</v>
      </c>
      <c r="E44">
        <f t="shared" si="0"/>
        <v>141.97499999999999</v>
      </c>
      <c r="F44">
        <f t="shared" si="1"/>
        <v>113.58</v>
      </c>
      <c r="G44">
        <f t="shared" si="2"/>
        <v>113.58</v>
      </c>
      <c r="I44" s="2">
        <v>41</v>
      </c>
      <c r="J44" s="3">
        <v>114.96</v>
      </c>
      <c r="K44" s="3">
        <v>132.18</v>
      </c>
      <c r="L44" s="3">
        <v>247.14</v>
      </c>
    </row>
    <row r="45" spans="1:12">
      <c r="A45" t="s">
        <v>42</v>
      </c>
      <c r="B45">
        <v>43</v>
      </c>
      <c r="C45">
        <v>2028</v>
      </c>
      <c r="D45">
        <v>1139</v>
      </c>
      <c r="E45">
        <f t="shared" si="0"/>
        <v>152.1</v>
      </c>
      <c r="F45">
        <f t="shared" si="1"/>
        <v>121.68</v>
      </c>
      <c r="G45">
        <f t="shared" si="2"/>
        <v>121.68</v>
      </c>
      <c r="I45" s="2">
        <v>42</v>
      </c>
      <c r="J45" s="3">
        <v>113.58</v>
      </c>
      <c r="K45" s="3">
        <v>131.94000000000003</v>
      </c>
      <c r="L45" s="3">
        <v>245.52000000000004</v>
      </c>
    </row>
    <row r="46" spans="1:12">
      <c r="A46" t="s">
        <v>42</v>
      </c>
      <c r="B46">
        <v>44</v>
      </c>
      <c r="C46">
        <v>1959</v>
      </c>
      <c r="D46">
        <v>1139</v>
      </c>
      <c r="E46">
        <f t="shared" si="0"/>
        <v>146.92500000000001</v>
      </c>
      <c r="F46">
        <f t="shared" si="1"/>
        <v>117.54000000000002</v>
      </c>
      <c r="G46">
        <f t="shared" si="2"/>
        <v>117.54000000000002</v>
      </c>
      <c r="I46" s="2">
        <v>43</v>
      </c>
      <c r="J46" s="3">
        <v>121.68</v>
      </c>
      <c r="K46" s="3">
        <v>132</v>
      </c>
      <c r="L46" s="3">
        <v>253.68</v>
      </c>
    </row>
    <row r="47" spans="1:12">
      <c r="A47" t="s">
        <v>42</v>
      </c>
      <c r="B47">
        <v>45</v>
      </c>
      <c r="C47">
        <v>1947</v>
      </c>
      <c r="D47">
        <v>1139</v>
      </c>
      <c r="E47">
        <f t="shared" si="0"/>
        <v>146.02500000000001</v>
      </c>
      <c r="F47">
        <f t="shared" si="1"/>
        <v>116.82000000000001</v>
      </c>
      <c r="G47">
        <f t="shared" si="2"/>
        <v>116.82000000000001</v>
      </c>
      <c r="I47" s="2">
        <v>44</v>
      </c>
      <c r="J47" s="3">
        <v>117.54000000000002</v>
      </c>
      <c r="K47" s="3">
        <v>132.06</v>
      </c>
      <c r="L47" s="3">
        <v>249.60000000000002</v>
      </c>
    </row>
    <row r="48" spans="1:12">
      <c r="A48" t="s">
        <v>42</v>
      </c>
      <c r="B48">
        <v>46</v>
      </c>
      <c r="C48">
        <v>1978</v>
      </c>
      <c r="D48">
        <v>1140</v>
      </c>
      <c r="E48">
        <f t="shared" si="0"/>
        <v>148.35</v>
      </c>
      <c r="F48">
        <f t="shared" si="1"/>
        <v>118.68</v>
      </c>
      <c r="G48">
        <f t="shared" si="2"/>
        <v>118.68</v>
      </c>
      <c r="I48" s="2">
        <v>45</v>
      </c>
      <c r="J48" s="3">
        <v>116.82000000000001</v>
      </c>
      <c r="K48" s="3">
        <v>132</v>
      </c>
      <c r="L48" s="3">
        <v>248.82</v>
      </c>
    </row>
    <row r="49" spans="1:12">
      <c r="A49" t="s">
        <v>42</v>
      </c>
      <c r="B49">
        <v>47</v>
      </c>
      <c r="C49">
        <v>1899</v>
      </c>
      <c r="D49">
        <v>1141</v>
      </c>
      <c r="E49">
        <f t="shared" si="0"/>
        <v>142.42500000000001</v>
      </c>
      <c r="F49">
        <f t="shared" si="1"/>
        <v>113.94000000000001</v>
      </c>
      <c r="G49">
        <f t="shared" si="2"/>
        <v>113.94000000000001</v>
      </c>
      <c r="I49" s="2">
        <v>46</v>
      </c>
      <c r="J49" s="3">
        <v>118.68</v>
      </c>
      <c r="K49" s="3">
        <v>132</v>
      </c>
      <c r="L49" s="3">
        <v>250.68</v>
      </c>
    </row>
    <row r="50" spans="1:12">
      <c r="A50" t="s">
        <v>42</v>
      </c>
      <c r="B50">
        <v>48</v>
      </c>
      <c r="C50">
        <v>2054</v>
      </c>
      <c r="D50">
        <v>1140</v>
      </c>
      <c r="E50">
        <f t="shared" si="0"/>
        <v>154.05000000000001</v>
      </c>
      <c r="F50">
        <f t="shared" si="1"/>
        <v>123.24000000000001</v>
      </c>
      <c r="G50">
        <f t="shared" si="2"/>
        <v>123.24000000000001</v>
      </c>
      <c r="I50" s="2">
        <v>47</v>
      </c>
      <c r="J50" s="3">
        <v>113.94000000000001</v>
      </c>
      <c r="K50" s="3">
        <v>132.18</v>
      </c>
      <c r="L50" s="3">
        <v>246.12</v>
      </c>
    </row>
    <row r="51" spans="1:12">
      <c r="A51" t="s">
        <v>42</v>
      </c>
      <c r="B51">
        <v>49</v>
      </c>
      <c r="C51">
        <v>1973</v>
      </c>
      <c r="D51">
        <v>1139</v>
      </c>
      <c r="E51">
        <f t="shared" si="0"/>
        <v>147.97499999999999</v>
      </c>
      <c r="F51">
        <f t="shared" si="1"/>
        <v>118.38</v>
      </c>
      <c r="G51">
        <f t="shared" si="2"/>
        <v>118.38</v>
      </c>
      <c r="I51" s="2">
        <v>48</v>
      </c>
      <c r="J51" s="3">
        <v>123.24000000000001</v>
      </c>
      <c r="K51" s="3">
        <v>132.24</v>
      </c>
      <c r="L51" s="3">
        <v>255.48000000000002</v>
      </c>
    </row>
    <row r="52" spans="1:12">
      <c r="A52" t="s">
        <v>42</v>
      </c>
      <c r="B52">
        <v>50</v>
      </c>
      <c r="C52">
        <v>2017</v>
      </c>
      <c r="D52">
        <v>1138</v>
      </c>
      <c r="E52">
        <f t="shared" si="0"/>
        <v>151.27500000000001</v>
      </c>
      <c r="F52">
        <f t="shared" si="1"/>
        <v>121.02000000000001</v>
      </c>
      <c r="G52">
        <f t="shared" si="2"/>
        <v>121.02000000000001</v>
      </c>
      <c r="I52" s="2">
        <v>49</v>
      </c>
      <c r="J52" s="3">
        <v>118.38</v>
      </c>
      <c r="K52" s="3">
        <v>132.18</v>
      </c>
      <c r="L52" s="3">
        <v>250.56</v>
      </c>
    </row>
    <row r="53" spans="1:12">
      <c r="A53" t="s">
        <v>42</v>
      </c>
      <c r="B53">
        <v>51</v>
      </c>
      <c r="C53">
        <v>1925</v>
      </c>
      <c r="D53">
        <v>1140</v>
      </c>
      <c r="E53">
        <f t="shared" si="0"/>
        <v>144.375</v>
      </c>
      <c r="F53">
        <f t="shared" si="1"/>
        <v>115.5</v>
      </c>
      <c r="G53">
        <f t="shared" si="2"/>
        <v>115.5</v>
      </c>
      <c r="I53" s="2">
        <v>50</v>
      </c>
      <c r="J53" s="3">
        <v>121.02000000000001</v>
      </c>
      <c r="K53" s="3">
        <v>132.06</v>
      </c>
      <c r="L53" s="3">
        <v>253.08</v>
      </c>
    </row>
    <row r="54" spans="1:12">
      <c r="A54" t="s">
        <v>42</v>
      </c>
      <c r="B54">
        <v>52</v>
      </c>
      <c r="C54">
        <v>1913</v>
      </c>
      <c r="D54">
        <v>1141</v>
      </c>
      <c r="E54">
        <f t="shared" si="0"/>
        <v>143.47499999999999</v>
      </c>
      <c r="F54">
        <f t="shared" si="1"/>
        <v>114.78</v>
      </c>
      <c r="G54">
        <f t="shared" si="2"/>
        <v>114.78</v>
      </c>
      <c r="I54" s="2">
        <v>51</v>
      </c>
      <c r="J54" s="3">
        <v>115.5</v>
      </c>
      <c r="K54" s="3">
        <v>132.12</v>
      </c>
      <c r="L54" s="3">
        <v>247.62</v>
      </c>
    </row>
    <row r="55" spans="1:12">
      <c r="A55" t="s">
        <v>42</v>
      </c>
      <c r="B55">
        <v>53</v>
      </c>
      <c r="C55">
        <v>1915</v>
      </c>
      <c r="D55">
        <v>1140</v>
      </c>
      <c r="E55">
        <f t="shared" si="0"/>
        <v>143.625</v>
      </c>
      <c r="F55">
        <f t="shared" si="1"/>
        <v>114.9</v>
      </c>
      <c r="G55">
        <f t="shared" si="2"/>
        <v>114.9</v>
      </c>
      <c r="I55" s="2">
        <v>52</v>
      </c>
      <c r="J55" s="3">
        <v>114.78</v>
      </c>
      <c r="K55" s="3">
        <v>132.18</v>
      </c>
      <c r="L55" s="3">
        <v>246.96</v>
      </c>
    </row>
    <row r="56" spans="1:12">
      <c r="A56" t="s">
        <v>42</v>
      </c>
      <c r="B56">
        <v>54</v>
      </c>
      <c r="C56">
        <v>1911</v>
      </c>
      <c r="D56">
        <v>1139</v>
      </c>
      <c r="E56">
        <f t="shared" si="0"/>
        <v>143.32499999999999</v>
      </c>
      <c r="F56">
        <f t="shared" si="1"/>
        <v>114.66</v>
      </c>
      <c r="G56">
        <f t="shared" si="2"/>
        <v>114.66</v>
      </c>
      <c r="I56" s="2">
        <v>53</v>
      </c>
      <c r="J56" s="3">
        <v>114.9</v>
      </c>
      <c r="K56" s="3">
        <v>132.18</v>
      </c>
      <c r="L56" s="3">
        <v>247.08</v>
      </c>
    </row>
    <row r="57" spans="1:12">
      <c r="A57" t="s">
        <v>42</v>
      </c>
      <c r="B57">
        <v>55</v>
      </c>
      <c r="C57">
        <v>1911</v>
      </c>
      <c r="D57">
        <v>1141</v>
      </c>
      <c r="E57">
        <f t="shared" si="0"/>
        <v>143.32499999999999</v>
      </c>
      <c r="F57">
        <f t="shared" si="1"/>
        <v>114.66</v>
      </c>
      <c r="G57">
        <f t="shared" si="2"/>
        <v>114.66</v>
      </c>
      <c r="I57" s="2">
        <v>54</v>
      </c>
      <c r="J57" s="3">
        <v>114.66</v>
      </c>
      <c r="K57" s="3">
        <v>132</v>
      </c>
      <c r="L57" s="3">
        <v>246.66</v>
      </c>
    </row>
    <row r="58" spans="1:12">
      <c r="A58" t="s">
        <v>42</v>
      </c>
      <c r="B58">
        <v>56</v>
      </c>
      <c r="C58">
        <v>1957</v>
      </c>
      <c r="D58">
        <v>1140</v>
      </c>
      <c r="E58">
        <f t="shared" si="0"/>
        <v>146.77500000000001</v>
      </c>
      <c r="F58">
        <f t="shared" si="1"/>
        <v>117.42000000000002</v>
      </c>
      <c r="G58">
        <f t="shared" si="2"/>
        <v>117.42000000000002</v>
      </c>
      <c r="I58" s="2">
        <v>55</v>
      </c>
      <c r="J58" s="3">
        <v>114.66</v>
      </c>
      <c r="K58" s="3">
        <v>132.18</v>
      </c>
      <c r="L58" s="3">
        <v>246.84</v>
      </c>
    </row>
    <row r="59" spans="1:12">
      <c r="A59" t="s">
        <v>43</v>
      </c>
      <c r="B59">
        <v>0</v>
      </c>
      <c r="C59">
        <v>2200</v>
      </c>
      <c r="D59">
        <v>1132</v>
      </c>
      <c r="E59">
        <f t="shared" si="0"/>
        <v>165</v>
      </c>
      <c r="F59">
        <f t="shared" si="1"/>
        <v>132</v>
      </c>
      <c r="G59">
        <f t="shared" si="2"/>
        <v>132</v>
      </c>
      <c r="I59" s="2">
        <v>56</v>
      </c>
      <c r="J59" s="3">
        <v>117.42000000000002</v>
      </c>
      <c r="K59" s="3">
        <v>132.06</v>
      </c>
      <c r="L59" s="3">
        <v>249.48000000000002</v>
      </c>
    </row>
    <row r="60" spans="1:12">
      <c r="A60" t="s">
        <v>43</v>
      </c>
      <c r="B60">
        <v>1</v>
      </c>
      <c r="C60">
        <v>2199</v>
      </c>
      <c r="D60">
        <v>1131</v>
      </c>
      <c r="E60">
        <f t="shared" si="0"/>
        <v>164.92500000000001</v>
      </c>
      <c r="F60">
        <f t="shared" si="1"/>
        <v>131.94000000000003</v>
      </c>
      <c r="G60">
        <f t="shared" si="2"/>
        <v>131.94000000000003</v>
      </c>
      <c r="I60" s="2">
        <v>57</v>
      </c>
      <c r="J60" s="3"/>
      <c r="K60" s="3">
        <v>132.18</v>
      </c>
      <c r="L60" s="3">
        <v>132.18</v>
      </c>
    </row>
    <row r="61" spans="1:12">
      <c r="A61" t="s">
        <v>43</v>
      </c>
      <c r="B61">
        <v>2</v>
      </c>
      <c r="C61">
        <v>2197</v>
      </c>
      <c r="D61">
        <v>1131</v>
      </c>
      <c r="E61">
        <f t="shared" si="0"/>
        <v>164.77500000000001</v>
      </c>
      <c r="F61">
        <f t="shared" si="1"/>
        <v>131.82000000000002</v>
      </c>
      <c r="G61">
        <f t="shared" si="2"/>
        <v>131.82000000000002</v>
      </c>
      <c r="I61" s="2">
        <v>58</v>
      </c>
      <c r="J61" s="3"/>
      <c r="K61" s="3">
        <v>132.12</v>
      </c>
      <c r="L61" s="3">
        <v>132.12</v>
      </c>
    </row>
    <row r="62" spans="1:12">
      <c r="A62" t="s">
        <v>43</v>
      </c>
      <c r="B62">
        <v>3</v>
      </c>
      <c r="C62">
        <v>2198</v>
      </c>
      <c r="D62">
        <v>1131</v>
      </c>
      <c r="E62">
        <f t="shared" si="0"/>
        <v>164.85</v>
      </c>
      <c r="F62">
        <f t="shared" si="1"/>
        <v>131.88</v>
      </c>
      <c r="G62">
        <f t="shared" si="2"/>
        <v>131.88</v>
      </c>
      <c r="I62" s="2">
        <v>59</v>
      </c>
      <c r="J62" s="3"/>
      <c r="K62" s="3">
        <v>132.18</v>
      </c>
      <c r="L62" s="3">
        <v>132.18</v>
      </c>
    </row>
    <row r="63" spans="1:12">
      <c r="A63" t="s">
        <v>43</v>
      </c>
      <c r="B63">
        <v>4</v>
      </c>
      <c r="C63">
        <v>2198</v>
      </c>
      <c r="D63">
        <v>1132</v>
      </c>
      <c r="E63">
        <f t="shared" si="0"/>
        <v>164.85</v>
      </c>
      <c r="F63">
        <f t="shared" si="1"/>
        <v>131.88</v>
      </c>
      <c r="G63">
        <f t="shared" si="2"/>
        <v>131.88</v>
      </c>
      <c r="I63" s="2">
        <v>60</v>
      </c>
      <c r="J63" s="3"/>
      <c r="K63" s="3">
        <v>131.82000000000002</v>
      </c>
      <c r="L63" s="3">
        <v>131.82000000000002</v>
      </c>
    </row>
    <row r="64" spans="1:12">
      <c r="A64" t="s">
        <v>43</v>
      </c>
      <c r="B64">
        <v>5</v>
      </c>
      <c r="C64">
        <v>2201</v>
      </c>
      <c r="D64">
        <v>1131</v>
      </c>
      <c r="E64">
        <f t="shared" si="0"/>
        <v>165.07499999999999</v>
      </c>
      <c r="F64">
        <f t="shared" si="1"/>
        <v>132.06</v>
      </c>
      <c r="G64">
        <f t="shared" si="2"/>
        <v>132.06</v>
      </c>
      <c r="I64" s="2" t="s">
        <v>20</v>
      </c>
      <c r="J64" s="3">
        <v>6666.2999999999993</v>
      </c>
      <c r="K64" s="3">
        <v>8051.5800000000017</v>
      </c>
      <c r="L64" s="3">
        <v>14717.880000000001</v>
      </c>
    </row>
    <row r="65" spans="1:7">
      <c r="A65" t="s">
        <v>43</v>
      </c>
      <c r="B65">
        <v>6</v>
      </c>
      <c r="C65">
        <v>2199</v>
      </c>
      <c r="D65">
        <v>1131</v>
      </c>
      <c r="E65">
        <f t="shared" si="0"/>
        <v>164.92500000000001</v>
      </c>
      <c r="F65">
        <f t="shared" si="1"/>
        <v>131.94000000000003</v>
      </c>
      <c r="G65">
        <f t="shared" si="2"/>
        <v>131.94000000000003</v>
      </c>
    </row>
    <row r="66" spans="1:7">
      <c r="A66" t="s">
        <v>43</v>
      </c>
      <c r="B66">
        <v>7</v>
      </c>
      <c r="C66">
        <v>2199</v>
      </c>
      <c r="D66">
        <v>1130</v>
      </c>
      <c r="E66">
        <f t="shared" si="0"/>
        <v>164.92500000000001</v>
      </c>
      <c r="F66">
        <f t="shared" si="1"/>
        <v>131.94000000000003</v>
      </c>
      <c r="G66">
        <f t="shared" si="2"/>
        <v>131.94000000000003</v>
      </c>
    </row>
    <row r="67" spans="1:7">
      <c r="A67" t="s">
        <v>43</v>
      </c>
      <c r="B67">
        <v>8</v>
      </c>
      <c r="C67">
        <v>2201</v>
      </c>
      <c r="D67">
        <v>1130</v>
      </c>
      <c r="E67">
        <f t="shared" ref="E67:E130" si="3">(C67*0.75)/10</f>
        <v>165.07499999999999</v>
      </c>
      <c r="F67">
        <f t="shared" ref="F67:F130" si="4">E67*0.8</f>
        <v>132.06</v>
      </c>
      <c r="G67">
        <f t="shared" ref="G67:G130" si="5">F67</f>
        <v>132.06</v>
      </c>
    </row>
    <row r="68" spans="1:7">
      <c r="A68" t="s">
        <v>43</v>
      </c>
      <c r="B68">
        <v>9</v>
      </c>
      <c r="C68">
        <v>2199</v>
      </c>
      <c r="D68">
        <v>1131</v>
      </c>
      <c r="E68">
        <f t="shared" si="3"/>
        <v>164.92500000000001</v>
      </c>
      <c r="F68">
        <f t="shared" si="4"/>
        <v>131.94000000000003</v>
      </c>
      <c r="G68">
        <f t="shared" si="5"/>
        <v>131.94000000000003</v>
      </c>
    </row>
    <row r="69" spans="1:7">
      <c r="A69" t="s">
        <v>43</v>
      </c>
      <c r="B69">
        <v>10</v>
      </c>
      <c r="C69">
        <v>2201</v>
      </c>
      <c r="D69">
        <v>1131</v>
      </c>
      <c r="E69">
        <f t="shared" si="3"/>
        <v>165.07499999999999</v>
      </c>
      <c r="F69">
        <f t="shared" si="4"/>
        <v>132.06</v>
      </c>
      <c r="G69">
        <f t="shared" si="5"/>
        <v>132.06</v>
      </c>
    </row>
    <row r="70" spans="1:7">
      <c r="A70" t="s">
        <v>43</v>
      </c>
      <c r="B70">
        <v>11</v>
      </c>
      <c r="C70">
        <v>2202</v>
      </c>
      <c r="D70">
        <v>1131</v>
      </c>
      <c r="E70">
        <f t="shared" si="3"/>
        <v>165.15</v>
      </c>
      <c r="F70">
        <f t="shared" si="4"/>
        <v>132.12</v>
      </c>
      <c r="G70">
        <f t="shared" si="5"/>
        <v>132.12</v>
      </c>
    </row>
    <row r="71" spans="1:7">
      <c r="A71" t="s">
        <v>43</v>
      </c>
      <c r="B71">
        <v>12</v>
      </c>
      <c r="C71">
        <v>2200</v>
      </c>
      <c r="D71">
        <v>1131</v>
      </c>
      <c r="E71">
        <f t="shared" si="3"/>
        <v>165</v>
      </c>
      <c r="F71">
        <f t="shared" si="4"/>
        <v>132</v>
      </c>
      <c r="G71">
        <f t="shared" si="5"/>
        <v>132</v>
      </c>
    </row>
    <row r="72" spans="1:7">
      <c r="A72" t="s">
        <v>43</v>
      </c>
      <c r="B72">
        <v>13</v>
      </c>
      <c r="C72">
        <v>2199</v>
      </c>
      <c r="D72">
        <v>1131</v>
      </c>
      <c r="E72">
        <f t="shared" si="3"/>
        <v>164.92500000000001</v>
      </c>
      <c r="F72">
        <f t="shared" si="4"/>
        <v>131.94000000000003</v>
      </c>
      <c r="G72">
        <f t="shared" si="5"/>
        <v>131.94000000000003</v>
      </c>
    </row>
    <row r="73" spans="1:7">
      <c r="A73" t="s">
        <v>43</v>
      </c>
      <c r="B73">
        <v>14</v>
      </c>
      <c r="C73">
        <v>2198</v>
      </c>
      <c r="D73">
        <v>1131</v>
      </c>
      <c r="E73">
        <f t="shared" si="3"/>
        <v>164.85</v>
      </c>
      <c r="F73">
        <f t="shared" si="4"/>
        <v>131.88</v>
      </c>
      <c r="G73">
        <f t="shared" si="5"/>
        <v>131.88</v>
      </c>
    </row>
    <row r="74" spans="1:7">
      <c r="A74" t="s">
        <v>43</v>
      </c>
      <c r="B74">
        <v>15</v>
      </c>
      <c r="C74">
        <v>2198</v>
      </c>
      <c r="D74">
        <v>1132</v>
      </c>
      <c r="E74">
        <f t="shared" si="3"/>
        <v>164.85</v>
      </c>
      <c r="F74">
        <f t="shared" si="4"/>
        <v>131.88</v>
      </c>
      <c r="G74">
        <f t="shared" si="5"/>
        <v>131.88</v>
      </c>
    </row>
    <row r="75" spans="1:7">
      <c r="A75" t="s">
        <v>43</v>
      </c>
      <c r="B75">
        <v>16</v>
      </c>
      <c r="C75">
        <v>2201</v>
      </c>
      <c r="D75">
        <v>1132</v>
      </c>
      <c r="E75">
        <f t="shared" si="3"/>
        <v>165.07499999999999</v>
      </c>
      <c r="F75">
        <f t="shared" si="4"/>
        <v>132.06</v>
      </c>
      <c r="G75">
        <f t="shared" si="5"/>
        <v>132.06</v>
      </c>
    </row>
    <row r="76" spans="1:7">
      <c r="A76" t="s">
        <v>43</v>
      </c>
      <c r="B76">
        <v>17</v>
      </c>
      <c r="C76">
        <v>2201</v>
      </c>
      <c r="D76">
        <v>1133</v>
      </c>
      <c r="E76">
        <f t="shared" si="3"/>
        <v>165.07499999999999</v>
      </c>
      <c r="F76">
        <f t="shared" si="4"/>
        <v>132.06</v>
      </c>
      <c r="G76">
        <f t="shared" si="5"/>
        <v>132.06</v>
      </c>
    </row>
    <row r="77" spans="1:7">
      <c r="A77" t="s">
        <v>43</v>
      </c>
      <c r="B77">
        <v>18</v>
      </c>
      <c r="C77">
        <v>2202</v>
      </c>
      <c r="D77">
        <v>1134</v>
      </c>
      <c r="E77">
        <f t="shared" si="3"/>
        <v>165.15</v>
      </c>
      <c r="F77">
        <f t="shared" si="4"/>
        <v>132.12</v>
      </c>
      <c r="G77">
        <f t="shared" si="5"/>
        <v>132.12</v>
      </c>
    </row>
    <row r="78" spans="1:7">
      <c r="A78" t="s">
        <v>43</v>
      </c>
      <c r="B78">
        <v>19</v>
      </c>
      <c r="C78">
        <v>2199</v>
      </c>
      <c r="D78">
        <v>1132</v>
      </c>
      <c r="E78">
        <f t="shared" si="3"/>
        <v>164.92500000000001</v>
      </c>
      <c r="F78">
        <f t="shared" si="4"/>
        <v>131.94000000000003</v>
      </c>
      <c r="G78">
        <f t="shared" si="5"/>
        <v>131.94000000000003</v>
      </c>
    </row>
    <row r="79" spans="1:7">
      <c r="A79" t="s">
        <v>43</v>
      </c>
      <c r="B79">
        <v>20</v>
      </c>
      <c r="C79">
        <v>2200</v>
      </c>
      <c r="D79">
        <v>1133</v>
      </c>
      <c r="E79">
        <f t="shared" si="3"/>
        <v>165</v>
      </c>
      <c r="F79">
        <f t="shared" si="4"/>
        <v>132</v>
      </c>
      <c r="G79">
        <f t="shared" si="5"/>
        <v>132</v>
      </c>
    </row>
    <row r="80" spans="1:7">
      <c r="A80" t="s">
        <v>43</v>
      </c>
      <c r="B80">
        <v>21</v>
      </c>
      <c r="C80">
        <v>2196</v>
      </c>
      <c r="D80">
        <v>1136</v>
      </c>
      <c r="E80">
        <f t="shared" si="3"/>
        <v>164.7</v>
      </c>
      <c r="F80">
        <f t="shared" si="4"/>
        <v>131.76</v>
      </c>
      <c r="G80">
        <f t="shared" si="5"/>
        <v>131.76</v>
      </c>
    </row>
    <row r="81" spans="1:7">
      <c r="A81" t="s">
        <v>43</v>
      </c>
      <c r="B81">
        <v>22</v>
      </c>
      <c r="C81">
        <v>2195</v>
      </c>
      <c r="D81">
        <v>1133</v>
      </c>
      <c r="E81">
        <f t="shared" si="3"/>
        <v>164.625</v>
      </c>
      <c r="F81">
        <f t="shared" si="4"/>
        <v>131.70000000000002</v>
      </c>
      <c r="G81">
        <f t="shared" si="5"/>
        <v>131.70000000000002</v>
      </c>
    </row>
    <row r="82" spans="1:7">
      <c r="A82" t="s">
        <v>43</v>
      </c>
      <c r="B82">
        <v>23</v>
      </c>
      <c r="C82">
        <v>2195</v>
      </c>
      <c r="D82">
        <v>1132</v>
      </c>
      <c r="E82">
        <f t="shared" si="3"/>
        <v>164.625</v>
      </c>
      <c r="F82">
        <f t="shared" si="4"/>
        <v>131.70000000000002</v>
      </c>
      <c r="G82">
        <f t="shared" si="5"/>
        <v>131.70000000000002</v>
      </c>
    </row>
    <row r="83" spans="1:7">
      <c r="A83" t="s">
        <v>43</v>
      </c>
      <c r="B83">
        <v>24</v>
      </c>
      <c r="C83">
        <v>2195</v>
      </c>
      <c r="D83">
        <v>1132</v>
      </c>
      <c r="E83">
        <f t="shared" si="3"/>
        <v>164.625</v>
      </c>
      <c r="F83">
        <f t="shared" si="4"/>
        <v>131.70000000000002</v>
      </c>
      <c r="G83">
        <f t="shared" si="5"/>
        <v>131.70000000000002</v>
      </c>
    </row>
    <row r="84" spans="1:7">
      <c r="A84" t="s">
        <v>43</v>
      </c>
      <c r="B84">
        <v>25</v>
      </c>
      <c r="C84">
        <v>2195</v>
      </c>
      <c r="D84">
        <v>1133</v>
      </c>
      <c r="E84">
        <f t="shared" si="3"/>
        <v>164.625</v>
      </c>
      <c r="F84">
        <f t="shared" si="4"/>
        <v>131.70000000000002</v>
      </c>
      <c r="G84">
        <f t="shared" si="5"/>
        <v>131.70000000000002</v>
      </c>
    </row>
    <row r="85" spans="1:7">
      <c r="A85" t="s">
        <v>43</v>
      </c>
      <c r="B85">
        <v>26</v>
      </c>
      <c r="C85">
        <v>2194</v>
      </c>
      <c r="D85">
        <v>1133</v>
      </c>
      <c r="E85">
        <f t="shared" si="3"/>
        <v>164.55</v>
      </c>
      <c r="F85">
        <f t="shared" si="4"/>
        <v>131.64000000000001</v>
      </c>
      <c r="G85">
        <f t="shared" si="5"/>
        <v>131.64000000000001</v>
      </c>
    </row>
    <row r="86" spans="1:7">
      <c r="A86" t="s">
        <v>43</v>
      </c>
      <c r="B86">
        <v>27</v>
      </c>
      <c r="C86">
        <v>2194</v>
      </c>
      <c r="D86">
        <v>1133</v>
      </c>
      <c r="E86">
        <f t="shared" si="3"/>
        <v>164.55</v>
      </c>
      <c r="F86">
        <f t="shared" si="4"/>
        <v>131.64000000000001</v>
      </c>
      <c r="G86">
        <f t="shared" si="5"/>
        <v>131.64000000000001</v>
      </c>
    </row>
    <row r="87" spans="1:7">
      <c r="A87" t="s">
        <v>43</v>
      </c>
      <c r="B87">
        <v>28</v>
      </c>
      <c r="C87">
        <v>2195</v>
      </c>
      <c r="D87">
        <v>1135</v>
      </c>
      <c r="E87">
        <f t="shared" si="3"/>
        <v>164.625</v>
      </c>
      <c r="F87">
        <f t="shared" si="4"/>
        <v>131.70000000000002</v>
      </c>
      <c r="G87">
        <f t="shared" si="5"/>
        <v>131.70000000000002</v>
      </c>
    </row>
    <row r="88" spans="1:7">
      <c r="A88" t="s">
        <v>43</v>
      </c>
      <c r="B88">
        <v>29</v>
      </c>
      <c r="C88">
        <v>2193</v>
      </c>
      <c r="D88">
        <v>1134</v>
      </c>
      <c r="E88">
        <f t="shared" si="3"/>
        <v>164.47499999999999</v>
      </c>
      <c r="F88">
        <f t="shared" si="4"/>
        <v>131.58000000000001</v>
      </c>
      <c r="G88">
        <f t="shared" si="5"/>
        <v>131.58000000000001</v>
      </c>
    </row>
    <row r="89" spans="1:7">
      <c r="A89" t="s">
        <v>43</v>
      </c>
      <c r="B89">
        <v>30</v>
      </c>
      <c r="C89">
        <v>2197</v>
      </c>
      <c r="D89">
        <v>1134</v>
      </c>
      <c r="E89">
        <f t="shared" si="3"/>
        <v>164.77500000000001</v>
      </c>
      <c r="F89">
        <f t="shared" si="4"/>
        <v>131.82000000000002</v>
      </c>
      <c r="G89">
        <f t="shared" si="5"/>
        <v>131.82000000000002</v>
      </c>
    </row>
    <row r="90" spans="1:7">
      <c r="A90" t="s">
        <v>43</v>
      </c>
      <c r="B90">
        <v>31</v>
      </c>
      <c r="C90">
        <v>2202</v>
      </c>
      <c r="D90">
        <v>1134</v>
      </c>
      <c r="E90">
        <f t="shared" si="3"/>
        <v>165.15</v>
      </c>
      <c r="F90">
        <f t="shared" si="4"/>
        <v>132.12</v>
      </c>
      <c r="G90">
        <f t="shared" si="5"/>
        <v>132.12</v>
      </c>
    </row>
    <row r="91" spans="1:7">
      <c r="A91" t="s">
        <v>43</v>
      </c>
      <c r="B91">
        <v>32</v>
      </c>
      <c r="C91">
        <v>2204</v>
      </c>
      <c r="D91">
        <v>1134</v>
      </c>
      <c r="E91">
        <f t="shared" si="3"/>
        <v>165.3</v>
      </c>
      <c r="F91">
        <f t="shared" si="4"/>
        <v>132.24</v>
      </c>
      <c r="G91">
        <f t="shared" si="5"/>
        <v>132.24</v>
      </c>
    </row>
    <row r="92" spans="1:7">
      <c r="A92" t="s">
        <v>43</v>
      </c>
      <c r="B92">
        <v>33</v>
      </c>
      <c r="C92">
        <v>2202</v>
      </c>
      <c r="D92">
        <v>1135</v>
      </c>
      <c r="E92">
        <f t="shared" si="3"/>
        <v>165.15</v>
      </c>
      <c r="F92">
        <f t="shared" si="4"/>
        <v>132.12</v>
      </c>
      <c r="G92">
        <f t="shared" si="5"/>
        <v>132.12</v>
      </c>
    </row>
    <row r="93" spans="1:7">
      <c r="A93" t="s">
        <v>43</v>
      </c>
      <c r="B93">
        <v>34</v>
      </c>
      <c r="C93">
        <v>2202</v>
      </c>
      <c r="D93">
        <v>1134</v>
      </c>
      <c r="E93">
        <f t="shared" si="3"/>
        <v>165.15</v>
      </c>
      <c r="F93">
        <f t="shared" si="4"/>
        <v>132.12</v>
      </c>
      <c r="G93">
        <f t="shared" si="5"/>
        <v>132.12</v>
      </c>
    </row>
    <row r="94" spans="1:7">
      <c r="A94" t="s">
        <v>43</v>
      </c>
      <c r="B94">
        <v>35</v>
      </c>
      <c r="C94">
        <v>2200</v>
      </c>
      <c r="D94">
        <v>1133</v>
      </c>
      <c r="E94">
        <f t="shared" si="3"/>
        <v>165</v>
      </c>
      <c r="F94">
        <f t="shared" si="4"/>
        <v>132</v>
      </c>
      <c r="G94">
        <f t="shared" si="5"/>
        <v>132</v>
      </c>
    </row>
    <row r="95" spans="1:7">
      <c r="A95" t="s">
        <v>43</v>
      </c>
      <c r="B95">
        <v>36</v>
      </c>
      <c r="C95">
        <v>2203</v>
      </c>
      <c r="D95">
        <v>1133</v>
      </c>
      <c r="E95">
        <f t="shared" si="3"/>
        <v>165.22499999999999</v>
      </c>
      <c r="F95">
        <f t="shared" si="4"/>
        <v>132.18</v>
      </c>
      <c r="G95">
        <f t="shared" si="5"/>
        <v>132.18</v>
      </c>
    </row>
    <row r="96" spans="1:7">
      <c r="A96" t="s">
        <v>43</v>
      </c>
      <c r="B96">
        <v>37</v>
      </c>
      <c r="C96">
        <v>2199</v>
      </c>
      <c r="D96">
        <v>1134</v>
      </c>
      <c r="E96">
        <f t="shared" si="3"/>
        <v>164.92500000000001</v>
      </c>
      <c r="F96">
        <f t="shared" si="4"/>
        <v>131.94000000000003</v>
      </c>
      <c r="G96">
        <f t="shared" si="5"/>
        <v>131.94000000000003</v>
      </c>
    </row>
    <row r="97" spans="1:7">
      <c r="A97" t="s">
        <v>43</v>
      </c>
      <c r="B97">
        <v>38</v>
      </c>
      <c r="C97">
        <v>2204</v>
      </c>
      <c r="D97">
        <v>1134</v>
      </c>
      <c r="E97">
        <f t="shared" si="3"/>
        <v>165.3</v>
      </c>
      <c r="F97">
        <f t="shared" si="4"/>
        <v>132.24</v>
      </c>
      <c r="G97">
        <f t="shared" si="5"/>
        <v>132.24</v>
      </c>
    </row>
    <row r="98" spans="1:7">
      <c r="A98" t="s">
        <v>43</v>
      </c>
      <c r="B98">
        <v>39</v>
      </c>
      <c r="C98">
        <v>2203</v>
      </c>
      <c r="D98">
        <v>1133</v>
      </c>
      <c r="E98">
        <f t="shared" si="3"/>
        <v>165.22499999999999</v>
      </c>
      <c r="F98">
        <f t="shared" si="4"/>
        <v>132.18</v>
      </c>
      <c r="G98">
        <f t="shared" si="5"/>
        <v>132.18</v>
      </c>
    </row>
    <row r="99" spans="1:7">
      <c r="A99" t="s">
        <v>43</v>
      </c>
      <c r="B99">
        <v>40</v>
      </c>
      <c r="C99">
        <v>2202</v>
      </c>
      <c r="D99">
        <v>1133</v>
      </c>
      <c r="E99">
        <f t="shared" si="3"/>
        <v>165.15</v>
      </c>
      <c r="F99">
        <f t="shared" si="4"/>
        <v>132.12</v>
      </c>
      <c r="G99">
        <f t="shared" si="5"/>
        <v>132.12</v>
      </c>
    </row>
    <row r="100" spans="1:7">
      <c r="A100" t="s">
        <v>43</v>
      </c>
      <c r="B100">
        <v>41</v>
      </c>
      <c r="C100">
        <v>2203</v>
      </c>
      <c r="D100">
        <v>1133</v>
      </c>
      <c r="E100">
        <f t="shared" si="3"/>
        <v>165.22499999999999</v>
      </c>
      <c r="F100">
        <f t="shared" si="4"/>
        <v>132.18</v>
      </c>
      <c r="G100">
        <f t="shared" si="5"/>
        <v>132.18</v>
      </c>
    </row>
    <row r="101" spans="1:7">
      <c r="A101" t="s">
        <v>43</v>
      </c>
      <c r="B101">
        <v>42</v>
      </c>
      <c r="C101">
        <v>2199</v>
      </c>
      <c r="D101">
        <v>1134</v>
      </c>
      <c r="E101">
        <f t="shared" si="3"/>
        <v>164.92500000000001</v>
      </c>
      <c r="F101">
        <f t="shared" si="4"/>
        <v>131.94000000000003</v>
      </c>
      <c r="G101">
        <f t="shared" si="5"/>
        <v>131.94000000000003</v>
      </c>
    </row>
    <row r="102" spans="1:7">
      <c r="A102" t="s">
        <v>43</v>
      </c>
      <c r="B102">
        <v>43</v>
      </c>
      <c r="C102">
        <v>2200</v>
      </c>
      <c r="D102">
        <v>1133</v>
      </c>
      <c r="E102">
        <f t="shared" si="3"/>
        <v>165</v>
      </c>
      <c r="F102">
        <f t="shared" si="4"/>
        <v>132</v>
      </c>
      <c r="G102">
        <f t="shared" si="5"/>
        <v>132</v>
      </c>
    </row>
    <row r="103" spans="1:7">
      <c r="A103" t="s">
        <v>43</v>
      </c>
      <c r="B103">
        <v>44</v>
      </c>
      <c r="C103">
        <v>2201</v>
      </c>
      <c r="D103">
        <v>1132</v>
      </c>
      <c r="E103">
        <f t="shared" si="3"/>
        <v>165.07499999999999</v>
      </c>
      <c r="F103">
        <f t="shared" si="4"/>
        <v>132.06</v>
      </c>
      <c r="G103">
        <f t="shared" si="5"/>
        <v>132.06</v>
      </c>
    </row>
    <row r="104" spans="1:7">
      <c r="A104" t="s">
        <v>43</v>
      </c>
      <c r="B104">
        <v>45</v>
      </c>
      <c r="C104">
        <v>2200</v>
      </c>
      <c r="D104">
        <v>1133</v>
      </c>
      <c r="E104">
        <f t="shared" si="3"/>
        <v>165</v>
      </c>
      <c r="F104">
        <f t="shared" si="4"/>
        <v>132</v>
      </c>
      <c r="G104">
        <f t="shared" si="5"/>
        <v>132</v>
      </c>
    </row>
    <row r="105" spans="1:7">
      <c r="A105" t="s">
        <v>43</v>
      </c>
      <c r="B105">
        <v>46</v>
      </c>
      <c r="C105">
        <v>2200</v>
      </c>
      <c r="D105">
        <v>1134</v>
      </c>
      <c r="E105">
        <f t="shared" si="3"/>
        <v>165</v>
      </c>
      <c r="F105">
        <f t="shared" si="4"/>
        <v>132</v>
      </c>
      <c r="G105">
        <f t="shared" si="5"/>
        <v>132</v>
      </c>
    </row>
    <row r="106" spans="1:7">
      <c r="A106" t="s">
        <v>43</v>
      </c>
      <c r="B106">
        <v>47</v>
      </c>
      <c r="C106">
        <v>2203</v>
      </c>
      <c r="D106">
        <v>1134</v>
      </c>
      <c r="E106">
        <f t="shared" si="3"/>
        <v>165.22499999999999</v>
      </c>
      <c r="F106">
        <f t="shared" si="4"/>
        <v>132.18</v>
      </c>
      <c r="G106">
        <f t="shared" si="5"/>
        <v>132.18</v>
      </c>
    </row>
    <row r="107" spans="1:7">
      <c r="A107" t="s">
        <v>43</v>
      </c>
      <c r="B107">
        <v>48</v>
      </c>
      <c r="C107">
        <v>2204</v>
      </c>
      <c r="D107">
        <v>1133</v>
      </c>
      <c r="E107">
        <f t="shared" si="3"/>
        <v>165.3</v>
      </c>
      <c r="F107">
        <f t="shared" si="4"/>
        <v>132.24</v>
      </c>
      <c r="G107">
        <f t="shared" si="5"/>
        <v>132.24</v>
      </c>
    </row>
    <row r="108" spans="1:7">
      <c r="A108" t="s">
        <v>43</v>
      </c>
      <c r="B108">
        <v>49</v>
      </c>
      <c r="C108">
        <v>2203</v>
      </c>
      <c r="D108">
        <v>1135</v>
      </c>
      <c r="E108">
        <f t="shared" si="3"/>
        <v>165.22499999999999</v>
      </c>
      <c r="F108">
        <f t="shared" si="4"/>
        <v>132.18</v>
      </c>
      <c r="G108">
        <f t="shared" si="5"/>
        <v>132.18</v>
      </c>
    </row>
    <row r="109" spans="1:7">
      <c r="A109" t="s">
        <v>43</v>
      </c>
      <c r="B109">
        <v>50</v>
      </c>
      <c r="C109">
        <v>2201</v>
      </c>
      <c r="D109">
        <v>1134</v>
      </c>
      <c r="E109">
        <f t="shared" si="3"/>
        <v>165.07499999999999</v>
      </c>
      <c r="F109">
        <f t="shared" si="4"/>
        <v>132.06</v>
      </c>
      <c r="G109">
        <f t="shared" si="5"/>
        <v>132.06</v>
      </c>
    </row>
    <row r="110" spans="1:7">
      <c r="A110" t="s">
        <v>43</v>
      </c>
      <c r="B110">
        <v>51</v>
      </c>
      <c r="C110">
        <v>2202</v>
      </c>
      <c r="D110">
        <v>1136</v>
      </c>
      <c r="E110">
        <f t="shared" si="3"/>
        <v>165.15</v>
      </c>
      <c r="F110">
        <f t="shared" si="4"/>
        <v>132.12</v>
      </c>
      <c r="G110">
        <f t="shared" si="5"/>
        <v>132.12</v>
      </c>
    </row>
    <row r="111" spans="1:7">
      <c r="A111" t="s">
        <v>43</v>
      </c>
      <c r="B111">
        <v>52</v>
      </c>
      <c r="C111">
        <v>2203</v>
      </c>
      <c r="D111">
        <v>1133</v>
      </c>
      <c r="E111">
        <f t="shared" si="3"/>
        <v>165.22499999999999</v>
      </c>
      <c r="F111">
        <f t="shared" si="4"/>
        <v>132.18</v>
      </c>
      <c r="G111">
        <f t="shared" si="5"/>
        <v>132.18</v>
      </c>
    </row>
    <row r="112" spans="1:7">
      <c r="A112" t="s">
        <v>43</v>
      </c>
      <c r="B112">
        <v>53</v>
      </c>
      <c r="C112">
        <v>2203</v>
      </c>
      <c r="D112">
        <v>1135</v>
      </c>
      <c r="E112">
        <f t="shared" si="3"/>
        <v>165.22499999999999</v>
      </c>
      <c r="F112">
        <f t="shared" si="4"/>
        <v>132.18</v>
      </c>
      <c r="G112">
        <f t="shared" si="5"/>
        <v>132.18</v>
      </c>
    </row>
    <row r="113" spans="1:7">
      <c r="A113" t="s">
        <v>43</v>
      </c>
      <c r="B113">
        <v>54</v>
      </c>
      <c r="C113">
        <v>2200</v>
      </c>
      <c r="D113">
        <v>1134</v>
      </c>
      <c r="E113">
        <f t="shared" si="3"/>
        <v>165</v>
      </c>
      <c r="F113">
        <f t="shared" si="4"/>
        <v>132</v>
      </c>
      <c r="G113">
        <f t="shared" si="5"/>
        <v>132</v>
      </c>
    </row>
    <row r="114" spans="1:7">
      <c r="A114" t="s">
        <v>43</v>
      </c>
      <c r="B114">
        <v>55</v>
      </c>
      <c r="C114">
        <v>2203</v>
      </c>
      <c r="D114">
        <v>1133</v>
      </c>
      <c r="E114">
        <f t="shared" si="3"/>
        <v>165.22499999999999</v>
      </c>
      <c r="F114">
        <f t="shared" si="4"/>
        <v>132.18</v>
      </c>
      <c r="G114">
        <f t="shared" si="5"/>
        <v>132.18</v>
      </c>
    </row>
    <row r="115" spans="1:7">
      <c r="A115" t="s">
        <v>43</v>
      </c>
      <c r="B115">
        <v>56</v>
      </c>
      <c r="C115">
        <v>2201</v>
      </c>
      <c r="D115">
        <v>1133</v>
      </c>
      <c r="E115">
        <f t="shared" si="3"/>
        <v>165.07499999999999</v>
      </c>
      <c r="F115">
        <f t="shared" si="4"/>
        <v>132.06</v>
      </c>
      <c r="G115">
        <f t="shared" si="5"/>
        <v>132.06</v>
      </c>
    </row>
    <row r="116" spans="1:7">
      <c r="A116" t="s">
        <v>43</v>
      </c>
      <c r="B116">
        <v>57</v>
      </c>
      <c r="C116">
        <v>2203</v>
      </c>
      <c r="D116">
        <v>1133</v>
      </c>
      <c r="E116">
        <f t="shared" si="3"/>
        <v>165.22499999999999</v>
      </c>
      <c r="F116">
        <f t="shared" si="4"/>
        <v>132.18</v>
      </c>
      <c r="G116">
        <f t="shared" si="5"/>
        <v>132.18</v>
      </c>
    </row>
    <row r="117" spans="1:7">
      <c r="A117" t="s">
        <v>43</v>
      </c>
      <c r="B117">
        <v>58</v>
      </c>
      <c r="C117">
        <v>2202</v>
      </c>
      <c r="D117">
        <v>1134</v>
      </c>
      <c r="E117">
        <f t="shared" si="3"/>
        <v>165.15</v>
      </c>
      <c r="F117">
        <f t="shared" si="4"/>
        <v>132.12</v>
      </c>
      <c r="G117">
        <f t="shared" si="5"/>
        <v>132.12</v>
      </c>
    </row>
    <row r="118" spans="1:7">
      <c r="A118" t="s">
        <v>43</v>
      </c>
      <c r="B118">
        <v>59</v>
      </c>
      <c r="C118">
        <v>2203</v>
      </c>
      <c r="D118">
        <v>1134</v>
      </c>
      <c r="E118">
        <f t="shared" si="3"/>
        <v>165.22499999999999</v>
      </c>
      <c r="F118">
        <f t="shared" si="4"/>
        <v>132.18</v>
      </c>
      <c r="G118">
        <f t="shared" si="5"/>
        <v>132.18</v>
      </c>
    </row>
    <row r="119" spans="1:7">
      <c r="A119" t="s">
        <v>43</v>
      </c>
      <c r="B119">
        <v>60</v>
      </c>
      <c r="C119">
        <v>2197</v>
      </c>
      <c r="D119">
        <v>1135</v>
      </c>
      <c r="E119">
        <f t="shared" si="3"/>
        <v>164.77500000000001</v>
      </c>
      <c r="F119">
        <f t="shared" si="4"/>
        <v>131.82000000000002</v>
      </c>
      <c r="G119">
        <f t="shared" si="5"/>
        <v>131.82000000000002</v>
      </c>
    </row>
    <row r="120" spans="1:7">
      <c r="E120">
        <f t="shared" si="3"/>
        <v>0</v>
      </c>
      <c r="F120">
        <f t="shared" si="4"/>
        <v>0</v>
      </c>
      <c r="G120">
        <f t="shared" si="5"/>
        <v>0</v>
      </c>
    </row>
    <row r="121" spans="1:7">
      <c r="E121">
        <f t="shared" si="3"/>
        <v>0</v>
      </c>
      <c r="F121">
        <f t="shared" si="4"/>
        <v>0</v>
      </c>
      <c r="G121">
        <f t="shared" si="5"/>
        <v>0</v>
      </c>
    </row>
    <row r="122" spans="1:7">
      <c r="E122">
        <f t="shared" si="3"/>
        <v>0</v>
      </c>
      <c r="F122">
        <f t="shared" si="4"/>
        <v>0</v>
      </c>
      <c r="G122">
        <f t="shared" si="5"/>
        <v>0</v>
      </c>
    </row>
    <row r="123" spans="1:7">
      <c r="E123">
        <f t="shared" si="3"/>
        <v>0</v>
      </c>
      <c r="F123">
        <f t="shared" si="4"/>
        <v>0</v>
      </c>
      <c r="G123">
        <f t="shared" si="5"/>
        <v>0</v>
      </c>
    </row>
    <row r="124" spans="1:7">
      <c r="E124">
        <f t="shared" si="3"/>
        <v>0</v>
      </c>
      <c r="F124">
        <f t="shared" si="4"/>
        <v>0</v>
      </c>
      <c r="G124">
        <f t="shared" si="5"/>
        <v>0</v>
      </c>
    </row>
    <row r="125" spans="1:7">
      <c r="E125">
        <f t="shared" si="3"/>
        <v>0</v>
      </c>
      <c r="F125">
        <f t="shared" si="4"/>
        <v>0</v>
      </c>
      <c r="G125">
        <f t="shared" si="5"/>
        <v>0</v>
      </c>
    </row>
    <row r="126" spans="1:7">
      <c r="E126">
        <f t="shared" si="3"/>
        <v>0</v>
      </c>
      <c r="F126">
        <f t="shared" si="4"/>
        <v>0</v>
      </c>
      <c r="G126">
        <f t="shared" si="5"/>
        <v>0</v>
      </c>
    </row>
    <row r="127" spans="1:7">
      <c r="E127">
        <f t="shared" si="3"/>
        <v>0</v>
      </c>
      <c r="F127">
        <f t="shared" si="4"/>
        <v>0</v>
      </c>
      <c r="G127">
        <f t="shared" si="5"/>
        <v>0</v>
      </c>
    </row>
    <row r="128" spans="1:7">
      <c r="E128">
        <f t="shared" si="3"/>
        <v>0</v>
      </c>
      <c r="F128">
        <f t="shared" si="4"/>
        <v>0</v>
      </c>
      <c r="G128">
        <f t="shared" si="5"/>
        <v>0</v>
      </c>
    </row>
    <row r="129" spans="5:7">
      <c r="E129">
        <f t="shared" si="3"/>
        <v>0</v>
      </c>
      <c r="F129">
        <f t="shared" si="4"/>
        <v>0</v>
      </c>
      <c r="G129">
        <f t="shared" si="5"/>
        <v>0</v>
      </c>
    </row>
    <row r="130" spans="5:7">
      <c r="E130">
        <f t="shared" si="3"/>
        <v>0</v>
      </c>
      <c r="F130">
        <f t="shared" si="4"/>
        <v>0</v>
      </c>
      <c r="G130">
        <f t="shared" si="5"/>
        <v>0</v>
      </c>
    </row>
    <row r="131" spans="5:7">
      <c r="E131">
        <f t="shared" ref="E131:E194" si="6">(C131*0.75)/10</f>
        <v>0</v>
      </c>
      <c r="F131">
        <f t="shared" ref="F131:F194" si="7">E131*0.8</f>
        <v>0</v>
      </c>
      <c r="G131">
        <f t="shared" ref="G131:G194" si="8">F131</f>
        <v>0</v>
      </c>
    </row>
    <row r="132" spans="5:7">
      <c r="E132">
        <f t="shared" si="6"/>
        <v>0</v>
      </c>
      <c r="F132">
        <f t="shared" si="7"/>
        <v>0</v>
      </c>
      <c r="G132">
        <f t="shared" si="8"/>
        <v>0</v>
      </c>
    </row>
    <row r="133" spans="5:7">
      <c r="E133">
        <f t="shared" si="6"/>
        <v>0</v>
      </c>
      <c r="F133">
        <f t="shared" si="7"/>
        <v>0</v>
      </c>
      <c r="G133">
        <f t="shared" si="8"/>
        <v>0</v>
      </c>
    </row>
    <row r="134" spans="5:7">
      <c r="E134">
        <f t="shared" si="6"/>
        <v>0</v>
      </c>
      <c r="F134">
        <f t="shared" si="7"/>
        <v>0</v>
      </c>
      <c r="G134">
        <f t="shared" si="8"/>
        <v>0</v>
      </c>
    </row>
    <row r="135" spans="5:7">
      <c r="E135">
        <f t="shared" si="6"/>
        <v>0</v>
      </c>
      <c r="F135">
        <f t="shared" si="7"/>
        <v>0</v>
      </c>
      <c r="G135">
        <f t="shared" si="8"/>
        <v>0</v>
      </c>
    </row>
    <row r="136" spans="5:7">
      <c r="E136">
        <f t="shared" si="6"/>
        <v>0</v>
      </c>
      <c r="F136">
        <f t="shared" si="7"/>
        <v>0</v>
      </c>
      <c r="G136">
        <f t="shared" si="8"/>
        <v>0</v>
      </c>
    </row>
    <row r="137" spans="5:7">
      <c r="E137">
        <f t="shared" si="6"/>
        <v>0</v>
      </c>
      <c r="F137">
        <f t="shared" si="7"/>
        <v>0</v>
      </c>
      <c r="G137">
        <f t="shared" si="8"/>
        <v>0</v>
      </c>
    </row>
    <row r="138" spans="5:7">
      <c r="E138">
        <f t="shared" si="6"/>
        <v>0</v>
      </c>
      <c r="F138">
        <f t="shared" si="7"/>
        <v>0</v>
      </c>
      <c r="G138">
        <f t="shared" si="8"/>
        <v>0</v>
      </c>
    </row>
    <row r="139" spans="5:7">
      <c r="E139">
        <f t="shared" si="6"/>
        <v>0</v>
      </c>
      <c r="F139">
        <f t="shared" si="7"/>
        <v>0</v>
      </c>
      <c r="G139">
        <f t="shared" si="8"/>
        <v>0</v>
      </c>
    </row>
    <row r="140" spans="5:7">
      <c r="E140">
        <f t="shared" si="6"/>
        <v>0</v>
      </c>
      <c r="F140">
        <f t="shared" si="7"/>
        <v>0</v>
      </c>
      <c r="G140">
        <f t="shared" si="8"/>
        <v>0</v>
      </c>
    </row>
    <row r="141" spans="5:7">
      <c r="E141">
        <f t="shared" si="6"/>
        <v>0</v>
      </c>
      <c r="F141">
        <f t="shared" si="7"/>
        <v>0</v>
      </c>
      <c r="G141">
        <f t="shared" si="8"/>
        <v>0</v>
      </c>
    </row>
    <row r="142" spans="5:7">
      <c r="E142">
        <f t="shared" si="6"/>
        <v>0</v>
      </c>
      <c r="F142">
        <f t="shared" si="7"/>
        <v>0</v>
      </c>
      <c r="G142">
        <f t="shared" si="8"/>
        <v>0</v>
      </c>
    </row>
    <row r="143" spans="5:7">
      <c r="E143">
        <f t="shared" si="6"/>
        <v>0</v>
      </c>
      <c r="F143">
        <f t="shared" si="7"/>
        <v>0</v>
      </c>
      <c r="G143">
        <f t="shared" si="8"/>
        <v>0</v>
      </c>
    </row>
    <row r="144" spans="5:7">
      <c r="E144">
        <f t="shared" si="6"/>
        <v>0</v>
      </c>
      <c r="F144">
        <f t="shared" si="7"/>
        <v>0</v>
      </c>
      <c r="G144">
        <f t="shared" si="8"/>
        <v>0</v>
      </c>
    </row>
    <row r="145" spans="5:7">
      <c r="E145">
        <f t="shared" si="6"/>
        <v>0</v>
      </c>
      <c r="F145">
        <f t="shared" si="7"/>
        <v>0</v>
      </c>
      <c r="G145">
        <f t="shared" si="8"/>
        <v>0</v>
      </c>
    </row>
    <row r="146" spans="5:7">
      <c r="E146">
        <f t="shared" si="6"/>
        <v>0</v>
      </c>
      <c r="F146">
        <f t="shared" si="7"/>
        <v>0</v>
      </c>
      <c r="G146">
        <f t="shared" si="8"/>
        <v>0</v>
      </c>
    </row>
    <row r="147" spans="5:7">
      <c r="E147">
        <f t="shared" si="6"/>
        <v>0</v>
      </c>
      <c r="F147">
        <f t="shared" si="7"/>
        <v>0</v>
      </c>
      <c r="G147">
        <f t="shared" si="8"/>
        <v>0</v>
      </c>
    </row>
    <row r="148" spans="5:7">
      <c r="E148">
        <f t="shared" si="6"/>
        <v>0</v>
      </c>
      <c r="F148">
        <f t="shared" si="7"/>
        <v>0</v>
      </c>
      <c r="G148">
        <f t="shared" si="8"/>
        <v>0</v>
      </c>
    </row>
    <row r="149" spans="5:7">
      <c r="E149">
        <f t="shared" si="6"/>
        <v>0</v>
      </c>
      <c r="F149">
        <f t="shared" si="7"/>
        <v>0</v>
      </c>
      <c r="G149">
        <f t="shared" si="8"/>
        <v>0</v>
      </c>
    </row>
    <row r="150" spans="5:7">
      <c r="E150">
        <f t="shared" si="6"/>
        <v>0</v>
      </c>
      <c r="F150">
        <f t="shared" si="7"/>
        <v>0</v>
      </c>
      <c r="G150">
        <f t="shared" si="8"/>
        <v>0</v>
      </c>
    </row>
    <row r="151" spans="5:7">
      <c r="E151">
        <f t="shared" si="6"/>
        <v>0</v>
      </c>
      <c r="F151">
        <f t="shared" si="7"/>
        <v>0</v>
      </c>
      <c r="G151">
        <f t="shared" si="8"/>
        <v>0</v>
      </c>
    </row>
    <row r="152" spans="5:7">
      <c r="E152">
        <f t="shared" si="6"/>
        <v>0</v>
      </c>
      <c r="F152">
        <f t="shared" si="7"/>
        <v>0</v>
      </c>
      <c r="G152">
        <f t="shared" si="8"/>
        <v>0</v>
      </c>
    </row>
    <row r="153" spans="5:7">
      <c r="E153">
        <f t="shared" si="6"/>
        <v>0</v>
      </c>
      <c r="F153">
        <f t="shared" si="7"/>
        <v>0</v>
      </c>
      <c r="G153">
        <f t="shared" si="8"/>
        <v>0</v>
      </c>
    </row>
    <row r="154" spans="5:7">
      <c r="E154">
        <f t="shared" si="6"/>
        <v>0</v>
      </c>
      <c r="F154">
        <f t="shared" si="7"/>
        <v>0</v>
      </c>
      <c r="G154">
        <f t="shared" si="8"/>
        <v>0</v>
      </c>
    </row>
    <row r="155" spans="5:7">
      <c r="E155">
        <f t="shared" si="6"/>
        <v>0</v>
      </c>
      <c r="F155">
        <f t="shared" si="7"/>
        <v>0</v>
      </c>
      <c r="G155">
        <f t="shared" si="8"/>
        <v>0</v>
      </c>
    </row>
    <row r="156" spans="5:7">
      <c r="E156">
        <f t="shared" si="6"/>
        <v>0</v>
      </c>
      <c r="F156">
        <f t="shared" si="7"/>
        <v>0</v>
      </c>
      <c r="G156">
        <f t="shared" si="8"/>
        <v>0</v>
      </c>
    </row>
    <row r="157" spans="5:7">
      <c r="E157">
        <f t="shared" si="6"/>
        <v>0</v>
      </c>
      <c r="F157">
        <f t="shared" si="7"/>
        <v>0</v>
      </c>
      <c r="G157">
        <f t="shared" si="8"/>
        <v>0</v>
      </c>
    </row>
    <row r="158" spans="5:7">
      <c r="E158">
        <f t="shared" si="6"/>
        <v>0</v>
      </c>
      <c r="F158">
        <f t="shared" si="7"/>
        <v>0</v>
      </c>
      <c r="G158">
        <f t="shared" si="8"/>
        <v>0</v>
      </c>
    </row>
    <row r="159" spans="5:7">
      <c r="E159">
        <f t="shared" si="6"/>
        <v>0</v>
      </c>
      <c r="F159">
        <f t="shared" si="7"/>
        <v>0</v>
      </c>
      <c r="G159">
        <f t="shared" si="8"/>
        <v>0</v>
      </c>
    </row>
    <row r="160" spans="5:7">
      <c r="E160">
        <f t="shared" si="6"/>
        <v>0</v>
      </c>
      <c r="F160">
        <f t="shared" si="7"/>
        <v>0</v>
      </c>
      <c r="G160">
        <f t="shared" si="8"/>
        <v>0</v>
      </c>
    </row>
    <row r="161" spans="5:7">
      <c r="E161">
        <f t="shared" si="6"/>
        <v>0</v>
      </c>
      <c r="F161">
        <f t="shared" si="7"/>
        <v>0</v>
      </c>
      <c r="G161">
        <f t="shared" si="8"/>
        <v>0</v>
      </c>
    </row>
    <row r="162" spans="5:7">
      <c r="E162">
        <f t="shared" si="6"/>
        <v>0</v>
      </c>
      <c r="F162">
        <f t="shared" si="7"/>
        <v>0</v>
      </c>
      <c r="G162">
        <f t="shared" si="8"/>
        <v>0</v>
      </c>
    </row>
    <row r="163" spans="5:7">
      <c r="E163">
        <f t="shared" si="6"/>
        <v>0</v>
      </c>
      <c r="F163">
        <f t="shared" si="7"/>
        <v>0</v>
      </c>
      <c r="G163">
        <f t="shared" si="8"/>
        <v>0</v>
      </c>
    </row>
    <row r="164" spans="5:7">
      <c r="E164">
        <f t="shared" si="6"/>
        <v>0</v>
      </c>
      <c r="F164">
        <f t="shared" si="7"/>
        <v>0</v>
      </c>
      <c r="G164">
        <f t="shared" si="8"/>
        <v>0</v>
      </c>
    </row>
    <row r="165" spans="5:7">
      <c r="E165">
        <f t="shared" si="6"/>
        <v>0</v>
      </c>
      <c r="F165">
        <f t="shared" si="7"/>
        <v>0</v>
      </c>
      <c r="G165">
        <f t="shared" si="8"/>
        <v>0</v>
      </c>
    </row>
    <row r="166" spans="5:7">
      <c r="E166">
        <f t="shared" si="6"/>
        <v>0</v>
      </c>
      <c r="F166">
        <f t="shared" si="7"/>
        <v>0</v>
      </c>
      <c r="G166">
        <f t="shared" si="8"/>
        <v>0</v>
      </c>
    </row>
    <row r="167" spans="5:7">
      <c r="E167">
        <f t="shared" si="6"/>
        <v>0</v>
      </c>
      <c r="F167">
        <f t="shared" si="7"/>
        <v>0</v>
      </c>
      <c r="G167">
        <f t="shared" si="8"/>
        <v>0</v>
      </c>
    </row>
    <row r="168" spans="5:7">
      <c r="E168">
        <f t="shared" si="6"/>
        <v>0</v>
      </c>
      <c r="F168">
        <f t="shared" si="7"/>
        <v>0</v>
      </c>
      <c r="G168">
        <f t="shared" si="8"/>
        <v>0</v>
      </c>
    </row>
    <row r="169" spans="5:7">
      <c r="E169">
        <f t="shared" si="6"/>
        <v>0</v>
      </c>
      <c r="F169">
        <f t="shared" si="7"/>
        <v>0</v>
      </c>
      <c r="G169">
        <f t="shared" si="8"/>
        <v>0</v>
      </c>
    </row>
    <row r="170" spans="5:7">
      <c r="E170">
        <f t="shared" si="6"/>
        <v>0</v>
      </c>
      <c r="F170">
        <f t="shared" si="7"/>
        <v>0</v>
      </c>
      <c r="G170">
        <f t="shared" si="8"/>
        <v>0</v>
      </c>
    </row>
    <row r="171" spans="5:7">
      <c r="E171">
        <f t="shared" si="6"/>
        <v>0</v>
      </c>
      <c r="F171">
        <f t="shared" si="7"/>
        <v>0</v>
      </c>
      <c r="G171">
        <f t="shared" si="8"/>
        <v>0</v>
      </c>
    </row>
    <row r="172" spans="5:7">
      <c r="E172">
        <f t="shared" si="6"/>
        <v>0</v>
      </c>
      <c r="F172">
        <f t="shared" si="7"/>
        <v>0</v>
      </c>
      <c r="G172">
        <f t="shared" si="8"/>
        <v>0</v>
      </c>
    </row>
    <row r="173" spans="5:7">
      <c r="E173">
        <f t="shared" si="6"/>
        <v>0</v>
      </c>
      <c r="F173">
        <f t="shared" si="7"/>
        <v>0</v>
      </c>
      <c r="G173">
        <f t="shared" si="8"/>
        <v>0</v>
      </c>
    </row>
    <row r="174" spans="5:7">
      <c r="E174">
        <f t="shared" si="6"/>
        <v>0</v>
      </c>
      <c r="F174">
        <f t="shared" si="7"/>
        <v>0</v>
      </c>
      <c r="G174">
        <f t="shared" si="8"/>
        <v>0</v>
      </c>
    </row>
    <row r="175" spans="5:7">
      <c r="E175">
        <f t="shared" si="6"/>
        <v>0</v>
      </c>
      <c r="F175">
        <f t="shared" si="7"/>
        <v>0</v>
      </c>
      <c r="G175">
        <f t="shared" si="8"/>
        <v>0</v>
      </c>
    </row>
    <row r="176" spans="5:7">
      <c r="E176">
        <f t="shared" si="6"/>
        <v>0</v>
      </c>
      <c r="F176">
        <f t="shared" si="7"/>
        <v>0</v>
      </c>
      <c r="G176">
        <f t="shared" si="8"/>
        <v>0</v>
      </c>
    </row>
    <row r="177" spans="5:7">
      <c r="E177">
        <f t="shared" si="6"/>
        <v>0</v>
      </c>
      <c r="F177">
        <f t="shared" si="7"/>
        <v>0</v>
      </c>
      <c r="G177">
        <f t="shared" si="8"/>
        <v>0</v>
      </c>
    </row>
    <row r="178" spans="5:7">
      <c r="E178">
        <f t="shared" si="6"/>
        <v>0</v>
      </c>
      <c r="F178">
        <f t="shared" si="7"/>
        <v>0</v>
      </c>
      <c r="G178">
        <f t="shared" si="8"/>
        <v>0</v>
      </c>
    </row>
    <row r="179" spans="5:7">
      <c r="E179">
        <f t="shared" si="6"/>
        <v>0</v>
      </c>
      <c r="F179">
        <f t="shared" si="7"/>
        <v>0</v>
      </c>
      <c r="G179">
        <f t="shared" si="8"/>
        <v>0</v>
      </c>
    </row>
    <row r="180" spans="5:7">
      <c r="E180">
        <f t="shared" si="6"/>
        <v>0</v>
      </c>
      <c r="F180">
        <f t="shared" si="7"/>
        <v>0</v>
      </c>
      <c r="G180">
        <f t="shared" si="8"/>
        <v>0</v>
      </c>
    </row>
    <row r="181" spans="5:7">
      <c r="E181">
        <f t="shared" si="6"/>
        <v>0</v>
      </c>
      <c r="F181">
        <f t="shared" si="7"/>
        <v>0</v>
      </c>
      <c r="G181">
        <f t="shared" si="8"/>
        <v>0</v>
      </c>
    </row>
    <row r="182" spans="5:7">
      <c r="E182">
        <f t="shared" si="6"/>
        <v>0</v>
      </c>
      <c r="F182">
        <f t="shared" si="7"/>
        <v>0</v>
      </c>
      <c r="G182">
        <f t="shared" si="8"/>
        <v>0</v>
      </c>
    </row>
    <row r="183" spans="5:7">
      <c r="E183">
        <f t="shared" si="6"/>
        <v>0</v>
      </c>
      <c r="F183">
        <f t="shared" si="7"/>
        <v>0</v>
      </c>
      <c r="G183">
        <f t="shared" si="8"/>
        <v>0</v>
      </c>
    </row>
    <row r="184" spans="5:7">
      <c r="E184">
        <f t="shared" si="6"/>
        <v>0</v>
      </c>
      <c r="F184">
        <f t="shared" si="7"/>
        <v>0</v>
      </c>
      <c r="G184">
        <f t="shared" si="8"/>
        <v>0</v>
      </c>
    </row>
    <row r="185" spans="5:7">
      <c r="E185">
        <f t="shared" si="6"/>
        <v>0</v>
      </c>
      <c r="F185">
        <f t="shared" si="7"/>
        <v>0</v>
      </c>
      <c r="G185">
        <f t="shared" si="8"/>
        <v>0</v>
      </c>
    </row>
    <row r="186" spans="5:7">
      <c r="E186">
        <f t="shared" si="6"/>
        <v>0</v>
      </c>
      <c r="F186">
        <f t="shared" si="7"/>
        <v>0</v>
      </c>
      <c r="G186">
        <f t="shared" si="8"/>
        <v>0</v>
      </c>
    </row>
    <row r="187" spans="5:7">
      <c r="E187">
        <f t="shared" si="6"/>
        <v>0</v>
      </c>
      <c r="F187">
        <f t="shared" si="7"/>
        <v>0</v>
      </c>
      <c r="G187">
        <f t="shared" si="8"/>
        <v>0</v>
      </c>
    </row>
    <row r="188" spans="5:7">
      <c r="E188">
        <f t="shared" si="6"/>
        <v>0</v>
      </c>
      <c r="F188">
        <f t="shared" si="7"/>
        <v>0</v>
      </c>
      <c r="G188">
        <f t="shared" si="8"/>
        <v>0</v>
      </c>
    </row>
    <row r="189" spans="5:7">
      <c r="E189">
        <f t="shared" si="6"/>
        <v>0</v>
      </c>
      <c r="F189">
        <f t="shared" si="7"/>
        <v>0</v>
      </c>
      <c r="G189">
        <f t="shared" si="8"/>
        <v>0</v>
      </c>
    </row>
    <row r="190" spans="5:7">
      <c r="E190">
        <f t="shared" si="6"/>
        <v>0</v>
      </c>
      <c r="F190">
        <f t="shared" si="7"/>
        <v>0</v>
      </c>
      <c r="G190">
        <f t="shared" si="8"/>
        <v>0</v>
      </c>
    </row>
    <row r="191" spans="5:7">
      <c r="E191">
        <f t="shared" si="6"/>
        <v>0</v>
      </c>
      <c r="F191">
        <f t="shared" si="7"/>
        <v>0</v>
      </c>
      <c r="G191">
        <f t="shared" si="8"/>
        <v>0</v>
      </c>
    </row>
    <row r="192" spans="5:7">
      <c r="E192">
        <f t="shared" si="6"/>
        <v>0</v>
      </c>
      <c r="F192">
        <f t="shared" si="7"/>
        <v>0</v>
      </c>
      <c r="G192">
        <f t="shared" si="8"/>
        <v>0</v>
      </c>
    </row>
    <row r="193" spans="5:7">
      <c r="E193">
        <f t="shared" si="6"/>
        <v>0</v>
      </c>
      <c r="F193">
        <f t="shared" si="7"/>
        <v>0</v>
      </c>
      <c r="G193">
        <f t="shared" si="8"/>
        <v>0</v>
      </c>
    </row>
    <row r="194" spans="5:7">
      <c r="E194">
        <f t="shared" si="6"/>
        <v>0</v>
      </c>
      <c r="F194">
        <f t="shared" si="7"/>
        <v>0</v>
      </c>
      <c r="G194">
        <f t="shared" si="8"/>
        <v>0</v>
      </c>
    </row>
    <row r="195" spans="5:7">
      <c r="E195">
        <f t="shared" ref="E195:E230" si="9">(C195*0.75)/10</f>
        <v>0</v>
      </c>
      <c r="F195">
        <f t="shared" ref="F195:F230" si="10">E195*0.8</f>
        <v>0</v>
      </c>
      <c r="G195">
        <f t="shared" ref="G195:G230" si="11">F195</f>
        <v>0</v>
      </c>
    </row>
    <row r="196" spans="5:7">
      <c r="E196">
        <f t="shared" si="9"/>
        <v>0</v>
      </c>
      <c r="F196">
        <f t="shared" si="10"/>
        <v>0</v>
      </c>
      <c r="G196">
        <f t="shared" si="11"/>
        <v>0</v>
      </c>
    </row>
    <row r="197" spans="5:7">
      <c r="E197">
        <f t="shared" si="9"/>
        <v>0</v>
      </c>
      <c r="F197">
        <f t="shared" si="10"/>
        <v>0</v>
      </c>
      <c r="G197">
        <f t="shared" si="11"/>
        <v>0</v>
      </c>
    </row>
    <row r="198" spans="5:7">
      <c r="E198">
        <f t="shared" si="9"/>
        <v>0</v>
      </c>
      <c r="F198">
        <f t="shared" si="10"/>
        <v>0</v>
      </c>
      <c r="G198">
        <f t="shared" si="11"/>
        <v>0</v>
      </c>
    </row>
    <row r="199" spans="5:7">
      <c r="E199">
        <f t="shared" si="9"/>
        <v>0</v>
      </c>
      <c r="F199">
        <f t="shared" si="10"/>
        <v>0</v>
      </c>
      <c r="G199">
        <f t="shared" si="11"/>
        <v>0</v>
      </c>
    </row>
    <row r="200" spans="5:7">
      <c r="E200">
        <f t="shared" si="9"/>
        <v>0</v>
      </c>
      <c r="F200">
        <f t="shared" si="10"/>
        <v>0</v>
      </c>
      <c r="G200">
        <f t="shared" si="11"/>
        <v>0</v>
      </c>
    </row>
    <row r="201" spans="5:7">
      <c r="E201">
        <f t="shared" si="9"/>
        <v>0</v>
      </c>
      <c r="F201">
        <f t="shared" si="10"/>
        <v>0</v>
      </c>
      <c r="G201">
        <f t="shared" si="11"/>
        <v>0</v>
      </c>
    </row>
    <row r="202" spans="5:7">
      <c r="E202">
        <f t="shared" si="9"/>
        <v>0</v>
      </c>
      <c r="F202">
        <f t="shared" si="10"/>
        <v>0</v>
      </c>
      <c r="G202">
        <f t="shared" si="11"/>
        <v>0</v>
      </c>
    </row>
    <row r="203" spans="5:7">
      <c r="E203">
        <f t="shared" si="9"/>
        <v>0</v>
      </c>
      <c r="F203">
        <f t="shared" si="10"/>
        <v>0</v>
      </c>
      <c r="G203">
        <f t="shared" si="11"/>
        <v>0</v>
      </c>
    </row>
    <row r="204" spans="5:7">
      <c r="E204">
        <f t="shared" si="9"/>
        <v>0</v>
      </c>
      <c r="F204">
        <f t="shared" si="10"/>
        <v>0</v>
      </c>
      <c r="G204">
        <f t="shared" si="11"/>
        <v>0</v>
      </c>
    </row>
    <row r="205" spans="5:7">
      <c r="E205">
        <f t="shared" si="9"/>
        <v>0</v>
      </c>
      <c r="F205">
        <f t="shared" si="10"/>
        <v>0</v>
      </c>
      <c r="G205">
        <f t="shared" si="11"/>
        <v>0</v>
      </c>
    </row>
    <row r="206" spans="5:7">
      <c r="E206">
        <f t="shared" si="9"/>
        <v>0</v>
      </c>
      <c r="F206">
        <f t="shared" si="10"/>
        <v>0</v>
      </c>
      <c r="G206">
        <f t="shared" si="11"/>
        <v>0</v>
      </c>
    </row>
    <row r="207" spans="5:7">
      <c r="E207">
        <f t="shared" si="9"/>
        <v>0</v>
      </c>
      <c r="F207">
        <f t="shared" si="10"/>
        <v>0</v>
      </c>
      <c r="G207">
        <f t="shared" si="11"/>
        <v>0</v>
      </c>
    </row>
    <row r="208" spans="5:7">
      <c r="E208">
        <f t="shared" si="9"/>
        <v>0</v>
      </c>
      <c r="F208">
        <f t="shared" si="10"/>
        <v>0</v>
      </c>
      <c r="G208">
        <f t="shared" si="11"/>
        <v>0</v>
      </c>
    </row>
    <row r="209" spans="5:7">
      <c r="E209">
        <f t="shared" si="9"/>
        <v>0</v>
      </c>
      <c r="F209">
        <f t="shared" si="10"/>
        <v>0</v>
      </c>
      <c r="G209">
        <f t="shared" si="11"/>
        <v>0</v>
      </c>
    </row>
    <row r="210" spans="5:7">
      <c r="E210">
        <f t="shared" si="9"/>
        <v>0</v>
      </c>
      <c r="F210">
        <f t="shared" si="10"/>
        <v>0</v>
      </c>
      <c r="G210">
        <f t="shared" si="11"/>
        <v>0</v>
      </c>
    </row>
    <row r="211" spans="5:7">
      <c r="E211">
        <f t="shared" si="9"/>
        <v>0</v>
      </c>
      <c r="F211">
        <f t="shared" si="10"/>
        <v>0</v>
      </c>
      <c r="G211">
        <f t="shared" si="11"/>
        <v>0</v>
      </c>
    </row>
    <row r="212" spans="5:7">
      <c r="E212">
        <f t="shared" si="9"/>
        <v>0</v>
      </c>
      <c r="F212">
        <f t="shared" si="10"/>
        <v>0</v>
      </c>
      <c r="G212">
        <f t="shared" si="11"/>
        <v>0</v>
      </c>
    </row>
    <row r="213" spans="5:7">
      <c r="E213">
        <f t="shared" si="9"/>
        <v>0</v>
      </c>
      <c r="F213">
        <f t="shared" si="10"/>
        <v>0</v>
      </c>
      <c r="G213">
        <f t="shared" si="11"/>
        <v>0</v>
      </c>
    </row>
    <row r="214" spans="5:7">
      <c r="E214">
        <f t="shared" si="9"/>
        <v>0</v>
      </c>
      <c r="F214">
        <f t="shared" si="10"/>
        <v>0</v>
      </c>
      <c r="G214">
        <f t="shared" si="11"/>
        <v>0</v>
      </c>
    </row>
    <row r="215" spans="5:7">
      <c r="E215">
        <f t="shared" si="9"/>
        <v>0</v>
      </c>
      <c r="F215">
        <f t="shared" si="10"/>
        <v>0</v>
      </c>
      <c r="G215">
        <f t="shared" si="11"/>
        <v>0</v>
      </c>
    </row>
    <row r="216" spans="5:7">
      <c r="E216">
        <f t="shared" si="9"/>
        <v>0</v>
      </c>
      <c r="F216">
        <f t="shared" si="10"/>
        <v>0</v>
      </c>
      <c r="G216">
        <f t="shared" si="11"/>
        <v>0</v>
      </c>
    </row>
    <row r="217" spans="5:7">
      <c r="E217">
        <f t="shared" si="9"/>
        <v>0</v>
      </c>
      <c r="F217">
        <f t="shared" si="10"/>
        <v>0</v>
      </c>
      <c r="G217">
        <f t="shared" si="11"/>
        <v>0</v>
      </c>
    </row>
    <row r="218" spans="5:7">
      <c r="E218">
        <f t="shared" si="9"/>
        <v>0</v>
      </c>
      <c r="F218">
        <f t="shared" si="10"/>
        <v>0</v>
      </c>
      <c r="G218">
        <f t="shared" si="11"/>
        <v>0</v>
      </c>
    </row>
    <row r="219" spans="5:7">
      <c r="E219">
        <f t="shared" si="9"/>
        <v>0</v>
      </c>
      <c r="F219">
        <f t="shared" si="10"/>
        <v>0</v>
      </c>
      <c r="G219">
        <f t="shared" si="11"/>
        <v>0</v>
      </c>
    </row>
    <row r="220" spans="5:7">
      <c r="E220">
        <f t="shared" si="9"/>
        <v>0</v>
      </c>
      <c r="F220">
        <f t="shared" si="10"/>
        <v>0</v>
      </c>
      <c r="G220">
        <f t="shared" si="11"/>
        <v>0</v>
      </c>
    </row>
    <row r="221" spans="5:7">
      <c r="E221">
        <f t="shared" si="9"/>
        <v>0</v>
      </c>
      <c r="F221">
        <f t="shared" si="10"/>
        <v>0</v>
      </c>
      <c r="G221">
        <f t="shared" si="11"/>
        <v>0</v>
      </c>
    </row>
    <row r="222" spans="5:7">
      <c r="E222">
        <f t="shared" si="9"/>
        <v>0</v>
      </c>
      <c r="F222">
        <f t="shared" si="10"/>
        <v>0</v>
      </c>
      <c r="G222">
        <f t="shared" si="11"/>
        <v>0</v>
      </c>
    </row>
    <row r="223" spans="5:7">
      <c r="E223">
        <f t="shared" si="9"/>
        <v>0</v>
      </c>
      <c r="F223">
        <f t="shared" si="10"/>
        <v>0</v>
      </c>
      <c r="G223">
        <f t="shared" si="11"/>
        <v>0</v>
      </c>
    </row>
    <row r="224" spans="5:7">
      <c r="E224">
        <f t="shared" si="9"/>
        <v>0</v>
      </c>
      <c r="F224">
        <f t="shared" si="10"/>
        <v>0</v>
      </c>
      <c r="G224">
        <f t="shared" si="11"/>
        <v>0</v>
      </c>
    </row>
    <row r="225" spans="5:7">
      <c r="E225">
        <f t="shared" si="9"/>
        <v>0</v>
      </c>
      <c r="F225">
        <f t="shared" si="10"/>
        <v>0</v>
      </c>
      <c r="G225">
        <f t="shared" si="11"/>
        <v>0</v>
      </c>
    </row>
    <row r="226" spans="5:7">
      <c r="E226">
        <f t="shared" si="9"/>
        <v>0</v>
      </c>
      <c r="F226">
        <f t="shared" si="10"/>
        <v>0</v>
      </c>
      <c r="G226">
        <f t="shared" si="11"/>
        <v>0</v>
      </c>
    </row>
    <row r="227" spans="5:7">
      <c r="E227">
        <f t="shared" si="9"/>
        <v>0</v>
      </c>
      <c r="F227">
        <f t="shared" si="10"/>
        <v>0</v>
      </c>
      <c r="G227">
        <f t="shared" si="11"/>
        <v>0</v>
      </c>
    </row>
    <row r="228" spans="5:7">
      <c r="E228">
        <f t="shared" si="9"/>
        <v>0</v>
      </c>
      <c r="F228">
        <f t="shared" si="10"/>
        <v>0</v>
      </c>
      <c r="G228">
        <f t="shared" si="11"/>
        <v>0</v>
      </c>
    </row>
    <row r="229" spans="5:7">
      <c r="E229">
        <f t="shared" si="9"/>
        <v>0</v>
      </c>
      <c r="F229">
        <f t="shared" si="10"/>
        <v>0</v>
      </c>
      <c r="G229">
        <f t="shared" si="11"/>
        <v>0</v>
      </c>
    </row>
    <row r="230" spans="5:7">
      <c r="E230">
        <f t="shared" si="9"/>
        <v>0</v>
      </c>
      <c r="F230">
        <f t="shared" si="10"/>
        <v>0</v>
      </c>
      <c r="G230">
        <f t="shared" si="1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0"/>
  <sheetViews>
    <sheetView showRuler="0" topLeftCell="A63" workbookViewId="0">
      <selection activeCell="J116" sqref="J116:K116"/>
    </sheetView>
  </sheetViews>
  <sheetFormatPr baseColWidth="10" defaultRowHeight="15" x14ac:dyDescent="0"/>
  <cols>
    <col min="9" max="9" width="14.5" bestFit="1" customWidth="1"/>
    <col min="10" max="10" width="21.83203125" bestFit="1" customWidth="1"/>
    <col min="11" max="11" width="21.33203125" bestFit="1" customWidth="1"/>
  </cols>
  <sheetData>
    <row r="1" spans="1:14">
      <c r="A1" t="s">
        <v>0</v>
      </c>
      <c r="B1" t="s">
        <v>2</v>
      </c>
      <c r="C1" t="s">
        <v>3</v>
      </c>
      <c r="D1" t="s">
        <v>4</v>
      </c>
      <c r="E1" t="s">
        <v>15</v>
      </c>
      <c r="F1" t="s">
        <v>16</v>
      </c>
      <c r="G1" t="s">
        <v>17</v>
      </c>
      <c r="I1" s="1" t="s">
        <v>21</v>
      </c>
      <c r="J1" s="1" t="s">
        <v>22</v>
      </c>
    </row>
    <row r="2" spans="1:14">
      <c r="A2" t="s">
        <v>44</v>
      </c>
      <c r="B2">
        <v>0</v>
      </c>
      <c r="C2">
        <v>2018</v>
      </c>
      <c r="D2">
        <v>1140</v>
      </c>
      <c r="E2">
        <f>(C2*0.75)/10</f>
        <v>151.35</v>
      </c>
      <c r="F2">
        <f>E2*0.8</f>
        <v>121.08</v>
      </c>
      <c r="G2">
        <f>F2</f>
        <v>121.08</v>
      </c>
      <c r="I2" s="1" t="s">
        <v>19</v>
      </c>
      <c r="J2" t="s">
        <v>44</v>
      </c>
      <c r="K2" t="s">
        <v>45</v>
      </c>
    </row>
    <row r="3" spans="1:14">
      <c r="A3" t="s">
        <v>44</v>
      </c>
      <c r="B3">
        <v>1</v>
      </c>
      <c r="C3">
        <v>1983</v>
      </c>
      <c r="D3">
        <v>1139</v>
      </c>
      <c r="E3">
        <f t="shared" ref="E3:E66" si="0">(C3*0.75)/10</f>
        <v>148.72499999999999</v>
      </c>
      <c r="F3">
        <f t="shared" ref="F3:F66" si="1">E3*0.8</f>
        <v>118.98</v>
      </c>
      <c r="G3">
        <f t="shared" ref="G3:G66" si="2">F3</f>
        <v>118.98</v>
      </c>
      <c r="I3" s="2">
        <v>0</v>
      </c>
      <c r="J3" s="3">
        <v>121.08</v>
      </c>
      <c r="K3" s="3">
        <v>130.68</v>
      </c>
      <c r="M3">
        <f>AVERAGE(J3:J113)</f>
        <v>113.8081081081081</v>
      </c>
      <c r="N3">
        <f>AVERAGE(K3:K113)</f>
        <v>131.61837837837845</v>
      </c>
    </row>
    <row r="4" spans="1:14">
      <c r="A4" t="s">
        <v>44</v>
      </c>
      <c r="B4">
        <v>2</v>
      </c>
      <c r="C4">
        <v>1959</v>
      </c>
      <c r="D4">
        <v>1139</v>
      </c>
      <c r="E4">
        <f t="shared" si="0"/>
        <v>146.92500000000001</v>
      </c>
      <c r="F4">
        <f t="shared" si="1"/>
        <v>117.54000000000002</v>
      </c>
      <c r="G4">
        <f t="shared" si="2"/>
        <v>117.54000000000002</v>
      </c>
      <c r="I4" s="2">
        <v>1</v>
      </c>
      <c r="J4" s="3">
        <v>118.98</v>
      </c>
      <c r="K4" s="3">
        <v>131.16</v>
      </c>
    </row>
    <row r="5" spans="1:14">
      <c r="A5" t="s">
        <v>44</v>
      </c>
      <c r="B5">
        <v>3</v>
      </c>
      <c r="C5">
        <v>1952</v>
      </c>
      <c r="D5">
        <v>1140</v>
      </c>
      <c r="E5">
        <f t="shared" si="0"/>
        <v>146.4</v>
      </c>
      <c r="F5">
        <f t="shared" si="1"/>
        <v>117.12</v>
      </c>
      <c r="G5">
        <f t="shared" si="2"/>
        <v>117.12</v>
      </c>
      <c r="I5" s="2">
        <v>2</v>
      </c>
      <c r="J5" s="3">
        <v>117.54000000000002</v>
      </c>
      <c r="K5" s="3">
        <v>131.28</v>
      </c>
    </row>
    <row r="6" spans="1:14">
      <c r="A6" t="s">
        <v>44</v>
      </c>
      <c r="B6">
        <v>4</v>
      </c>
      <c r="C6">
        <v>1954</v>
      </c>
      <c r="D6">
        <v>1140</v>
      </c>
      <c r="E6">
        <f t="shared" si="0"/>
        <v>146.55000000000001</v>
      </c>
      <c r="F6">
        <f t="shared" si="1"/>
        <v>117.24000000000001</v>
      </c>
      <c r="G6">
        <f t="shared" si="2"/>
        <v>117.24000000000001</v>
      </c>
      <c r="I6" s="2">
        <v>3</v>
      </c>
      <c r="J6" s="3">
        <v>117.12</v>
      </c>
      <c r="K6" s="3">
        <v>131.46</v>
      </c>
    </row>
    <row r="7" spans="1:14">
      <c r="A7" t="s">
        <v>44</v>
      </c>
      <c r="B7">
        <v>5</v>
      </c>
      <c r="C7">
        <v>1948</v>
      </c>
      <c r="D7">
        <v>1140</v>
      </c>
      <c r="E7">
        <f t="shared" si="0"/>
        <v>146.1</v>
      </c>
      <c r="F7">
        <f t="shared" si="1"/>
        <v>116.88</v>
      </c>
      <c r="G7">
        <f t="shared" si="2"/>
        <v>116.88</v>
      </c>
      <c r="I7" s="2">
        <v>4</v>
      </c>
      <c r="J7" s="3">
        <v>117.24000000000001</v>
      </c>
      <c r="K7" s="3">
        <v>131.58000000000001</v>
      </c>
    </row>
    <row r="8" spans="1:14">
      <c r="A8" t="s">
        <v>44</v>
      </c>
      <c r="B8">
        <v>6</v>
      </c>
      <c r="C8">
        <v>1934</v>
      </c>
      <c r="D8">
        <v>1138</v>
      </c>
      <c r="E8">
        <f t="shared" si="0"/>
        <v>145.05000000000001</v>
      </c>
      <c r="F8">
        <f t="shared" si="1"/>
        <v>116.04000000000002</v>
      </c>
      <c r="G8">
        <f t="shared" si="2"/>
        <v>116.04000000000002</v>
      </c>
      <c r="I8" s="2">
        <v>5</v>
      </c>
      <c r="J8" s="3">
        <v>116.88</v>
      </c>
      <c r="K8" s="3">
        <v>131.58000000000001</v>
      </c>
    </row>
    <row r="9" spans="1:14">
      <c r="A9" t="s">
        <v>44</v>
      </c>
      <c r="B9">
        <v>7</v>
      </c>
      <c r="C9">
        <v>1917</v>
      </c>
      <c r="D9">
        <v>1140</v>
      </c>
      <c r="E9">
        <f t="shared" si="0"/>
        <v>143.77500000000001</v>
      </c>
      <c r="F9">
        <f t="shared" si="1"/>
        <v>115.02000000000001</v>
      </c>
      <c r="G9">
        <f t="shared" si="2"/>
        <v>115.02000000000001</v>
      </c>
      <c r="I9" s="2">
        <v>6</v>
      </c>
      <c r="J9" s="3">
        <v>116.04000000000002</v>
      </c>
      <c r="K9" s="3">
        <v>131.52000000000001</v>
      </c>
    </row>
    <row r="10" spans="1:14">
      <c r="A10" t="s">
        <v>44</v>
      </c>
      <c r="B10">
        <v>8</v>
      </c>
      <c r="C10">
        <v>1888</v>
      </c>
      <c r="D10">
        <v>1140</v>
      </c>
      <c r="E10">
        <f t="shared" si="0"/>
        <v>141.6</v>
      </c>
      <c r="F10">
        <f t="shared" si="1"/>
        <v>113.28</v>
      </c>
      <c r="G10">
        <f t="shared" si="2"/>
        <v>113.28</v>
      </c>
      <c r="I10" s="2">
        <v>7</v>
      </c>
      <c r="J10" s="3">
        <v>115.02000000000001</v>
      </c>
      <c r="K10" s="3">
        <v>131.58000000000001</v>
      </c>
    </row>
    <row r="11" spans="1:14">
      <c r="A11" t="s">
        <v>44</v>
      </c>
      <c r="B11">
        <v>9</v>
      </c>
      <c r="C11">
        <v>1894</v>
      </c>
      <c r="D11">
        <v>1140</v>
      </c>
      <c r="E11">
        <f t="shared" si="0"/>
        <v>142.05000000000001</v>
      </c>
      <c r="F11">
        <f t="shared" si="1"/>
        <v>113.64000000000001</v>
      </c>
      <c r="G11">
        <f t="shared" si="2"/>
        <v>113.64000000000001</v>
      </c>
      <c r="I11" s="2">
        <v>8</v>
      </c>
      <c r="J11" s="3">
        <v>113.28</v>
      </c>
      <c r="K11" s="3">
        <v>131.52000000000001</v>
      </c>
    </row>
    <row r="12" spans="1:14">
      <c r="A12" t="s">
        <v>44</v>
      </c>
      <c r="B12">
        <v>10</v>
      </c>
      <c r="C12">
        <v>1900</v>
      </c>
      <c r="D12">
        <v>1140</v>
      </c>
      <c r="E12">
        <f t="shared" si="0"/>
        <v>142.5</v>
      </c>
      <c r="F12">
        <f t="shared" si="1"/>
        <v>114</v>
      </c>
      <c r="G12">
        <f t="shared" si="2"/>
        <v>114</v>
      </c>
      <c r="I12" s="2">
        <v>9</v>
      </c>
      <c r="J12" s="3">
        <v>113.64000000000001</v>
      </c>
      <c r="K12" s="3">
        <v>131.52000000000001</v>
      </c>
    </row>
    <row r="13" spans="1:14">
      <c r="A13" t="s">
        <v>44</v>
      </c>
      <c r="B13">
        <v>11</v>
      </c>
      <c r="C13">
        <v>1957</v>
      </c>
      <c r="D13">
        <v>1140</v>
      </c>
      <c r="E13">
        <f t="shared" si="0"/>
        <v>146.77500000000001</v>
      </c>
      <c r="F13">
        <f t="shared" si="1"/>
        <v>117.42000000000002</v>
      </c>
      <c r="G13">
        <f t="shared" si="2"/>
        <v>117.42000000000002</v>
      </c>
      <c r="I13" s="2">
        <v>10</v>
      </c>
      <c r="J13" s="3">
        <v>114</v>
      </c>
      <c r="K13" s="3">
        <v>131.58000000000001</v>
      </c>
    </row>
    <row r="14" spans="1:14">
      <c r="A14" t="s">
        <v>44</v>
      </c>
      <c r="B14">
        <v>12</v>
      </c>
      <c r="C14">
        <v>1951</v>
      </c>
      <c r="D14">
        <v>1140</v>
      </c>
      <c r="E14">
        <f t="shared" si="0"/>
        <v>146.32499999999999</v>
      </c>
      <c r="F14">
        <f t="shared" si="1"/>
        <v>117.06</v>
      </c>
      <c r="G14">
        <f t="shared" si="2"/>
        <v>117.06</v>
      </c>
      <c r="I14" s="2">
        <v>11</v>
      </c>
      <c r="J14" s="3">
        <v>117.42000000000002</v>
      </c>
      <c r="K14" s="3">
        <v>131.46</v>
      </c>
    </row>
    <row r="15" spans="1:14">
      <c r="A15" t="s">
        <v>44</v>
      </c>
      <c r="B15">
        <v>13</v>
      </c>
      <c r="C15">
        <v>1925</v>
      </c>
      <c r="D15">
        <v>1138</v>
      </c>
      <c r="E15">
        <f t="shared" si="0"/>
        <v>144.375</v>
      </c>
      <c r="F15">
        <f t="shared" si="1"/>
        <v>115.5</v>
      </c>
      <c r="G15">
        <f t="shared" si="2"/>
        <v>115.5</v>
      </c>
      <c r="I15" s="2">
        <v>12</v>
      </c>
      <c r="J15" s="3">
        <v>117.06</v>
      </c>
      <c r="K15" s="3">
        <v>131.58000000000001</v>
      </c>
    </row>
    <row r="16" spans="1:14">
      <c r="A16" t="s">
        <v>44</v>
      </c>
      <c r="B16">
        <v>14</v>
      </c>
      <c r="C16">
        <v>1903</v>
      </c>
      <c r="D16">
        <v>1140</v>
      </c>
      <c r="E16">
        <f t="shared" si="0"/>
        <v>142.72499999999999</v>
      </c>
      <c r="F16">
        <f t="shared" si="1"/>
        <v>114.18</v>
      </c>
      <c r="G16">
        <f t="shared" si="2"/>
        <v>114.18</v>
      </c>
      <c r="I16" s="2">
        <v>13</v>
      </c>
      <c r="J16" s="3">
        <v>115.5</v>
      </c>
      <c r="K16" s="3">
        <v>131.64000000000001</v>
      </c>
    </row>
    <row r="17" spans="1:11">
      <c r="A17" t="s">
        <v>44</v>
      </c>
      <c r="B17">
        <v>15</v>
      </c>
      <c r="C17">
        <v>1940</v>
      </c>
      <c r="D17">
        <v>1140</v>
      </c>
      <c r="E17">
        <f t="shared" si="0"/>
        <v>145.5</v>
      </c>
      <c r="F17">
        <f t="shared" si="1"/>
        <v>116.4</v>
      </c>
      <c r="G17">
        <f t="shared" si="2"/>
        <v>116.4</v>
      </c>
      <c r="I17" s="2">
        <v>14</v>
      </c>
      <c r="J17" s="3">
        <v>114.18</v>
      </c>
      <c r="K17" s="3">
        <v>131.58000000000001</v>
      </c>
    </row>
    <row r="18" spans="1:11">
      <c r="A18" t="s">
        <v>44</v>
      </c>
      <c r="B18">
        <v>16</v>
      </c>
      <c r="C18">
        <v>1928</v>
      </c>
      <c r="D18">
        <v>1140</v>
      </c>
      <c r="E18">
        <f t="shared" si="0"/>
        <v>144.6</v>
      </c>
      <c r="F18">
        <f t="shared" si="1"/>
        <v>115.68</v>
      </c>
      <c r="G18">
        <f t="shared" si="2"/>
        <v>115.68</v>
      </c>
      <c r="I18" s="2">
        <v>15</v>
      </c>
      <c r="J18" s="3">
        <v>116.4</v>
      </c>
      <c r="K18" s="3">
        <v>131.52000000000001</v>
      </c>
    </row>
    <row r="19" spans="1:11">
      <c r="A19" t="s">
        <v>44</v>
      </c>
      <c r="B19">
        <v>17</v>
      </c>
      <c r="C19">
        <v>1923</v>
      </c>
      <c r="D19">
        <v>1139</v>
      </c>
      <c r="E19">
        <f t="shared" si="0"/>
        <v>144.22499999999999</v>
      </c>
      <c r="F19">
        <f t="shared" si="1"/>
        <v>115.38</v>
      </c>
      <c r="G19">
        <f t="shared" si="2"/>
        <v>115.38</v>
      </c>
      <c r="I19" s="2">
        <v>16</v>
      </c>
      <c r="J19" s="3">
        <v>115.68</v>
      </c>
      <c r="K19" s="3">
        <v>131.64000000000001</v>
      </c>
    </row>
    <row r="20" spans="1:11">
      <c r="A20" t="s">
        <v>44</v>
      </c>
      <c r="B20">
        <v>18</v>
      </c>
      <c r="C20">
        <v>1889</v>
      </c>
      <c r="D20">
        <v>1140</v>
      </c>
      <c r="E20">
        <f t="shared" si="0"/>
        <v>141.67500000000001</v>
      </c>
      <c r="F20">
        <f t="shared" si="1"/>
        <v>113.34000000000002</v>
      </c>
      <c r="G20">
        <f t="shared" si="2"/>
        <v>113.34000000000002</v>
      </c>
      <c r="I20" s="2">
        <v>17</v>
      </c>
      <c r="J20" s="3">
        <v>115.38</v>
      </c>
      <c r="K20" s="3">
        <v>131.58000000000001</v>
      </c>
    </row>
    <row r="21" spans="1:11">
      <c r="A21" t="s">
        <v>44</v>
      </c>
      <c r="B21">
        <v>19</v>
      </c>
      <c r="C21">
        <v>1889</v>
      </c>
      <c r="D21">
        <v>1139</v>
      </c>
      <c r="E21">
        <f t="shared" si="0"/>
        <v>141.67500000000001</v>
      </c>
      <c r="F21">
        <f t="shared" si="1"/>
        <v>113.34000000000002</v>
      </c>
      <c r="G21">
        <f t="shared" si="2"/>
        <v>113.34000000000002</v>
      </c>
      <c r="I21" s="2">
        <v>18</v>
      </c>
      <c r="J21" s="3">
        <v>113.34000000000002</v>
      </c>
      <c r="K21" s="3">
        <v>131.58000000000001</v>
      </c>
    </row>
    <row r="22" spans="1:11">
      <c r="A22" t="s">
        <v>44</v>
      </c>
      <c r="B22">
        <v>20</v>
      </c>
      <c r="C22">
        <v>1969</v>
      </c>
      <c r="D22">
        <v>1140</v>
      </c>
      <c r="E22">
        <f t="shared" si="0"/>
        <v>147.67500000000001</v>
      </c>
      <c r="F22">
        <f t="shared" si="1"/>
        <v>118.14000000000001</v>
      </c>
      <c r="G22">
        <f t="shared" si="2"/>
        <v>118.14000000000001</v>
      </c>
      <c r="I22" s="2">
        <v>19</v>
      </c>
      <c r="J22" s="3">
        <v>113.34000000000002</v>
      </c>
      <c r="K22" s="3">
        <v>131.52000000000001</v>
      </c>
    </row>
    <row r="23" spans="1:11">
      <c r="A23" t="s">
        <v>44</v>
      </c>
      <c r="B23">
        <v>21</v>
      </c>
      <c r="C23">
        <v>1890</v>
      </c>
      <c r="D23">
        <v>1140</v>
      </c>
      <c r="E23">
        <f t="shared" si="0"/>
        <v>141.75</v>
      </c>
      <c r="F23">
        <f t="shared" si="1"/>
        <v>113.4</v>
      </c>
      <c r="G23">
        <f t="shared" si="2"/>
        <v>113.4</v>
      </c>
      <c r="I23" s="2">
        <v>20</v>
      </c>
      <c r="J23" s="3">
        <v>118.14000000000001</v>
      </c>
      <c r="K23" s="3">
        <v>131.52000000000001</v>
      </c>
    </row>
    <row r="24" spans="1:11">
      <c r="A24" t="s">
        <v>44</v>
      </c>
      <c r="B24">
        <v>22</v>
      </c>
      <c r="C24">
        <v>1890</v>
      </c>
      <c r="D24">
        <v>1139</v>
      </c>
      <c r="E24">
        <f t="shared" si="0"/>
        <v>141.75</v>
      </c>
      <c r="F24">
        <f t="shared" si="1"/>
        <v>113.4</v>
      </c>
      <c r="G24">
        <f t="shared" si="2"/>
        <v>113.4</v>
      </c>
      <c r="I24" s="2">
        <v>21</v>
      </c>
      <c r="J24" s="3">
        <v>113.4</v>
      </c>
      <c r="K24" s="3">
        <v>131.52000000000001</v>
      </c>
    </row>
    <row r="25" spans="1:11">
      <c r="A25" t="s">
        <v>44</v>
      </c>
      <c r="B25">
        <v>23</v>
      </c>
      <c r="C25">
        <v>1926</v>
      </c>
      <c r="D25">
        <v>1140</v>
      </c>
      <c r="E25">
        <f t="shared" si="0"/>
        <v>144.44999999999999</v>
      </c>
      <c r="F25">
        <f t="shared" si="1"/>
        <v>115.56</v>
      </c>
      <c r="G25">
        <f t="shared" si="2"/>
        <v>115.56</v>
      </c>
      <c r="I25" s="2">
        <v>22</v>
      </c>
      <c r="J25" s="3">
        <v>113.4</v>
      </c>
      <c r="K25" s="3">
        <v>131.58000000000001</v>
      </c>
    </row>
    <row r="26" spans="1:11">
      <c r="A26" t="s">
        <v>44</v>
      </c>
      <c r="B26">
        <v>24</v>
      </c>
      <c r="C26">
        <v>1904</v>
      </c>
      <c r="D26">
        <v>1138</v>
      </c>
      <c r="E26">
        <f t="shared" si="0"/>
        <v>142.80000000000001</v>
      </c>
      <c r="F26">
        <f t="shared" si="1"/>
        <v>114.24000000000001</v>
      </c>
      <c r="G26">
        <f t="shared" si="2"/>
        <v>114.24000000000001</v>
      </c>
      <c r="I26" s="2">
        <v>23</v>
      </c>
      <c r="J26" s="3">
        <v>115.56</v>
      </c>
      <c r="K26" s="3">
        <v>131.52000000000001</v>
      </c>
    </row>
    <row r="27" spans="1:11">
      <c r="A27" t="s">
        <v>44</v>
      </c>
      <c r="B27">
        <v>25</v>
      </c>
      <c r="C27">
        <v>1928</v>
      </c>
      <c r="D27">
        <v>1139</v>
      </c>
      <c r="E27">
        <f t="shared" si="0"/>
        <v>144.6</v>
      </c>
      <c r="F27">
        <f t="shared" si="1"/>
        <v>115.68</v>
      </c>
      <c r="G27">
        <f t="shared" si="2"/>
        <v>115.68</v>
      </c>
      <c r="I27" s="2">
        <v>24</v>
      </c>
      <c r="J27" s="3">
        <v>114.24000000000001</v>
      </c>
      <c r="K27" s="3">
        <v>131.64000000000001</v>
      </c>
    </row>
    <row r="28" spans="1:11">
      <c r="A28" t="s">
        <v>44</v>
      </c>
      <c r="B28">
        <v>26</v>
      </c>
      <c r="C28">
        <v>1913</v>
      </c>
      <c r="D28">
        <v>1139</v>
      </c>
      <c r="E28">
        <f t="shared" si="0"/>
        <v>143.47499999999999</v>
      </c>
      <c r="F28">
        <f t="shared" si="1"/>
        <v>114.78</v>
      </c>
      <c r="G28">
        <f t="shared" si="2"/>
        <v>114.78</v>
      </c>
      <c r="I28" s="2">
        <v>25</v>
      </c>
      <c r="J28" s="3">
        <v>115.68</v>
      </c>
      <c r="K28" s="3">
        <v>131.58000000000001</v>
      </c>
    </row>
    <row r="29" spans="1:11">
      <c r="A29" t="s">
        <v>44</v>
      </c>
      <c r="B29">
        <v>27</v>
      </c>
      <c r="C29">
        <v>1894</v>
      </c>
      <c r="D29">
        <v>1138</v>
      </c>
      <c r="E29">
        <f t="shared" si="0"/>
        <v>142.05000000000001</v>
      </c>
      <c r="F29">
        <f t="shared" si="1"/>
        <v>113.64000000000001</v>
      </c>
      <c r="G29">
        <f t="shared" si="2"/>
        <v>113.64000000000001</v>
      </c>
      <c r="I29" s="2">
        <v>26</v>
      </c>
      <c r="J29" s="3">
        <v>114.78</v>
      </c>
      <c r="K29" s="3">
        <v>131.70000000000002</v>
      </c>
    </row>
    <row r="30" spans="1:11">
      <c r="A30" t="s">
        <v>44</v>
      </c>
      <c r="B30">
        <v>28</v>
      </c>
      <c r="C30">
        <v>1892</v>
      </c>
      <c r="D30">
        <v>1138</v>
      </c>
      <c r="E30">
        <f t="shared" si="0"/>
        <v>141.9</v>
      </c>
      <c r="F30">
        <f t="shared" si="1"/>
        <v>113.52000000000001</v>
      </c>
      <c r="G30">
        <f t="shared" si="2"/>
        <v>113.52000000000001</v>
      </c>
      <c r="I30" s="2">
        <v>27</v>
      </c>
      <c r="J30" s="3">
        <v>113.64000000000001</v>
      </c>
      <c r="K30" s="3">
        <v>131.64000000000001</v>
      </c>
    </row>
    <row r="31" spans="1:11">
      <c r="A31" t="s">
        <v>44</v>
      </c>
      <c r="B31">
        <v>29</v>
      </c>
      <c r="C31">
        <v>1903</v>
      </c>
      <c r="D31">
        <v>1139</v>
      </c>
      <c r="E31">
        <f t="shared" si="0"/>
        <v>142.72499999999999</v>
      </c>
      <c r="F31">
        <f t="shared" si="1"/>
        <v>114.18</v>
      </c>
      <c r="G31">
        <f t="shared" si="2"/>
        <v>114.18</v>
      </c>
      <c r="I31" s="2">
        <v>28</v>
      </c>
      <c r="J31" s="3">
        <v>113.52000000000001</v>
      </c>
      <c r="K31" s="3">
        <v>131.58000000000001</v>
      </c>
    </row>
    <row r="32" spans="1:11">
      <c r="A32" t="s">
        <v>44</v>
      </c>
      <c r="B32">
        <v>30</v>
      </c>
      <c r="C32">
        <v>1899</v>
      </c>
      <c r="D32">
        <v>1138</v>
      </c>
      <c r="E32">
        <f t="shared" si="0"/>
        <v>142.42500000000001</v>
      </c>
      <c r="F32">
        <f t="shared" si="1"/>
        <v>113.94000000000001</v>
      </c>
      <c r="G32">
        <f t="shared" si="2"/>
        <v>113.94000000000001</v>
      </c>
      <c r="I32" s="2">
        <v>29</v>
      </c>
      <c r="J32" s="3">
        <v>114.18</v>
      </c>
      <c r="K32" s="3">
        <v>131.64000000000001</v>
      </c>
    </row>
    <row r="33" spans="1:11">
      <c r="A33" t="s">
        <v>44</v>
      </c>
      <c r="B33">
        <v>31</v>
      </c>
      <c r="C33">
        <v>1902</v>
      </c>
      <c r="D33">
        <v>1138</v>
      </c>
      <c r="E33">
        <f t="shared" si="0"/>
        <v>142.65</v>
      </c>
      <c r="F33">
        <f t="shared" si="1"/>
        <v>114.12</v>
      </c>
      <c r="G33">
        <f t="shared" si="2"/>
        <v>114.12</v>
      </c>
      <c r="I33" s="2">
        <v>30</v>
      </c>
      <c r="J33" s="3">
        <v>113.94000000000001</v>
      </c>
      <c r="K33" s="3">
        <v>131.94000000000003</v>
      </c>
    </row>
    <row r="34" spans="1:11">
      <c r="A34" t="s">
        <v>44</v>
      </c>
      <c r="B34">
        <v>32</v>
      </c>
      <c r="C34">
        <v>1923</v>
      </c>
      <c r="D34">
        <v>1139</v>
      </c>
      <c r="E34">
        <f t="shared" si="0"/>
        <v>144.22499999999999</v>
      </c>
      <c r="F34">
        <f t="shared" si="1"/>
        <v>115.38</v>
      </c>
      <c r="G34">
        <f t="shared" si="2"/>
        <v>115.38</v>
      </c>
      <c r="I34" s="2">
        <v>31</v>
      </c>
      <c r="J34" s="3">
        <v>114.12</v>
      </c>
      <c r="K34" s="3">
        <v>131.76</v>
      </c>
    </row>
    <row r="35" spans="1:11">
      <c r="A35" t="s">
        <v>44</v>
      </c>
      <c r="B35">
        <v>33</v>
      </c>
      <c r="C35">
        <v>1901</v>
      </c>
      <c r="D35">
        <v>1139</v>
      </c>
      <c r="E35">
        <f t="shared" si="0"/>
        <v>142.57499999999999</v>
      </c>
      <c r="F35">
        <f t="shared" si="1"/>
        <v>114.06</v>
      </c>
      <c r="G35">
        <f t="shared" si="2"/>
        <v>114.06</v>
      </c>
      <c r="I35" s="2">
        <v>32</v>
      </c>
      <c r="J35" s="3">
        <v>115.38</v>
      </c>
      <c r="K35" s="3">
        <v>131.58000000000001</v>
      </c>
    </row>
    <row r="36" spans="1:11">
      <c r="A36" t="s">
        <v>44</v>
      </c>
      <c r="B36">
        <v>34</v>
      </c>
      <c r="C36">
        <v>1885</v>
      </c>
      <c r="D36">
        <v>1139</v>
      </c>
      <c r="E36">
        <f t="shared" si="0"/>
        <v>141.375</v>
      </c>
      <c r="F36">
        <f t="shared" si="1"/>
        <v>113.10000000000001</v>
      </c>
      <c r="G36">
        <f t="shared" si="2"/>
        <v>113.10000000000001</v>
      </c>
      <c r="I36" s="2">
        <v>33</v>
      </c>
      <c r="J36" s="3">
        <v>114.06</v>
      </c>
      <c r="K36" s="3">
        <v>131.70000000000002</v>
      </c>
    </row>
    <row r="37" spans="1:11">
      <c r="A37" t="s">
        <v>44</v>
      </c>
      <c r="B37">
        <v>35</v>
      </c>
      <c r="C37">
        <v>1879</v>
      </c>
      <c r="D37">
        <v>1138</v>
      </c>
      <c r="E37">
        <f t="shared" si="0"/>
        <v>140.92500000000001</v>
      </c>
      <c r="F37">
        <f t="shared" si="1"/>
        <v>112.74000000000001</v>
      </c>
      <c r="G37">
        <f t="shared" si="2"/>
        <v>112.74000000000001</v>
      </c>
      <c r="I37" s="2">
        <v>34</v>
      </c>
      <c r="J37" s="3">
        <v>113.10000000000001</v>
      </c>
      <c r="K37" s="3">
        <v>131.58000000000001</v>
      </c>
    </row>
    <row r="38" spans="1:11">
      <c r="A38" t="s">
        <v>44</v>
      </c>
      <c r="B38">
        <v>36</v>
      </c>
      <c r="C38">
        <v>1874</v>
      </c>
      <c r="D38">
        <v>1138</v>
      </c>
      <c r="E38">
        <f t="shared" si="0"/>
        <v>140.55000000000001</v>
      </c>
      <c r="F38">
        <f t="shared" si="1"/>
        <v>112.44000000000001</v>
      </c>
      <c r="G38">
        <f t="shared" si="2"/>
        <v>112.44000000000001</v>
      </c>
      <c r="I38" s="2">
        <v>35</v>
      </c>
      <c r="J38" s="3">
        <v>112.74000000000001</v>
      </c>
      <c r="K38" s="3">
        <v>131.64000000000001</v>
      </c>
    </row>
    <row r="39" spans="1:11">
      <c r="A39" t="s">
        <v>44</v>
      </c>
      <c r="B39">
        <v>37</v>
      </c>
      <c r="C39">
        <v>1894</v>
      </c>
      <c r="D39">
        <v>1137</v>
      </c>
      <c r="E39">
        <f t="shared" si="0"/>
        <v>142.05000000000001</v>
      </c>
      <c r="F39">
        <f t="shared" si="1"/>
        <v>113.64000000000001</v>
      </c>
      <c r="G39">
        <f t="shared" si="2"/>
        <v>113.64000000000001</v>
      </c>
      <c r="I39" s="2">
        <v>36</v>
      </c>
      <c r="J39" s="3">
        <v>112.44000000000001</v>
      </c>
      <c r="K39" s="3">
        <v>131.64000000000001</v>
      </c>
    </row>
    <row r="40" spans="1:11">
      <c r="A40" t="s">
        <v>44</v>
      </c>
      <c r="B40">
        <v>38</v>
      </c>
      <c r="C40">
        <v>1894</v>
      </c>
      <c r="D40">
        <v>1138</v>
      </c>
      <c r="E40">
        <f t="shared" si="0"/>
        <v>142.05000000000001</v>
      </c>
      <c r="F40">
        <f t="shared" si="1"/>
        <v>113.64000000000001</v>
      </c>
      <c r="G40">
        <f t="shared" si="2"/>
        <v>113.64000000000001</v>
      </c>
      <c r="I40" s="2">
        <v>37</v>
      </c>
      <c r="J40" s="3">
        <v>113.64000000000001</v>
      </c>
      <c r="K40" s="3">
        <v>131.64000000000001</v>
      </c>
    </row>
    <row r="41" spans="1:11">
      <c r="A41" t="s">
        <v>44</v>
      </c>
      <c r="B41">
        <v>39</v>
      </c>
      <c r="C41">
        <v>1888</v>
      </c>
      <c r="D41">
        <v>1139</v>
      </c>
      <c r="E41">
        <f t="shared" si="0"/>
        <v>141.6</v>
      </c>
      <c r="F41">
        <f t="shared" si="1"/>
        <v>113.28</v>
      </c>
      <c r="G41">
        <f t="shared" si="2"/>
        <v>113.28</v>
      </c>
      <c r="I41" s="2">
        <v>38</v>
      </c>
      <c r="J41" s="3">
        <v>113.64000000000001</v>
      </c>
      <c r="K41" s="3">
        <v>131.58000000000001</v>
      </c>
    </row>
    <row r="42" spans="1:11">
      <c r="A42" t="s">
        <v>44</v>
      </c>
      <c r="B42">
        <v>40</v>
      </c>
      <c r="C42">
        <v>1881</v>
      </c>
      <c r="D42">
        <v>1138</v>
      </c>
      <c r="E42">
        <f t="shared" si="0"/>
        <v>141.07499999999999</v>
      </c>
      <c r="F42">
        <f t="shared" si="1"/>
        <v>112.86</v>
      </c>
      <c r="G42">
        <f t="shared" si="2"/>
        <v>112.86</v>
      </c>
      <c r="I42" s="2">
        <v>39</v>
      </c>
      <c r="J42" s="3">
        <v>113.28</v>
      </c>
      <c r="K42" s="3">
        <v>131.70000000000002</v>
      </c>
    </row>
    <row r="43" spans="1:11">
      <c r="A43" t="s">
        <v>44</v>
      </c>
      <c r="B43">
        <v>41</v>
      </c>
      <c r="C43">
        <v>1875</v>
      </c>
      <c r="D43">
        <v>1140</v>
      </c>
      <c r="E43">
        <f t="shared" si="0"/>
        <v>140.625</v>
      </c>
      <c r="F43">
        <f t="shared" si="1"/>
        <v>112.5</v>
      </c>
      <c r="G43">
        <f t="shared" si="2"/>
        <v>112.5</v>
      </c>
      <c r="I43" s="2">
        <v>40</v>
      </c>
      <c r="J43" s="3">
        <v>112.86</v>
      </c>
      <c r="K43" s="3">
        <v>131.64000000000001</v>
      </c>
    </row>
    <row r="44" spans="1:11">
      <c r="A44" t="s">
        <v>44</v>
      </c>
      <c r="B44">
        <v>42</v>
      </c>
      <c r="C44">
        <v>1886</v>
      </c>
      <c r="D44">
        <v>1137</v>
      </c>
      <c r="E44">
        <f t="shared" si="0"/>
        <v>141.44999999999999</v>
      </c>
      <c r="F44">
        <f t="shared" si="1"/>
        <v>113.16</v>
      </c>
      <c r="G44">
        <f t="shared" si="2"/>
        <v>113.16</v>
      </c>
      <c r="I44" s="2">
        <v>41</v>
      </c>
      <c r="J44" s="3">
        <v>112.5</v>
      </c>
      <c r="K44" s="3">
        <v>131.64000000000001</v>
      </c>
    </row>
    <row r="45" spans="1:11">
      <c r="A45" t="s">
        <v>44</v>
      </c>
      <c r="B45">
        <v>43</v>
      </c>
      <c r="C45">
        <v>1878</v>
      </c>
      <c r="D45">
        <v>1137</v>
      </c>
      <c r="E45">
        <f t="shared" si="0"/>
        <v>140.85</v>
      </c>
      <c r="F45">
        <f t="shared" si="1"/>
        <v>112.68</v>
      </c>
      <c r="G45">
        <f t="shared" si="2"/>
        <v>112.68</v>
      </c>
      <c r="I45" s="2">
        <v>42</v>
      </c>
      <c r="J45" s="3">
        <v>113.16</v>
      </c>
      <c r="K45" s="3">
        <v>131.58000000000001</v>
      </c>
    </row>
    <row r="46" spans="1:11">
      <c r="A46" t="s">
        <v>44</v>
      </c>
      <c r="B46">
        <v>44</v>
      </c>
      <c r="C46">
        <v>1886</v>
      </c>
      <c r="D46">
        <v>1140</v>
      </c>
      <c r="E46">
        <f t="shared" si="0"/>
        <v>141.44999999999999</v>
      </c>
      <c r="F46">
        <f t="shared" si="1"/>
        <v>113.16</v>
      </c>
      <c r="G46">
        <f t="shared" si="2"/>
        <v>113.16</v>
      </c>
      <c r="I46" s="2">
        <v>43</v>
      </c>
      <c r="J46" s="3">
        <v>112.68</v>
      </c>
      <c r="K46" s="3">
        <v>131.58000000000001</v>
      </c>
    </row>
    <row r="47" spans="1:11">
      <c r="A47" t="s">
        <v>44</v>
      </c>
      <c r="B47">
        <v>45</v>
      </c>
      <c r="C47">
        <v>1942</v>
      </c>
      <c r="D47">
        <v>1137</v>
      </c>
      <c r="E47">
        <f t="shared" si="0"/>
        <v>145.65</v>
      </c>
      <c r="F47">
        <f t="shared" si="1"/>
        <v>116.52000000000001</v>
      </c>
      <c r="G47">
        <f t="shared" si="2"/>
        <v>116.52000000000001</v>
      </c>
      <c r="I47" s="2">
        <v>44</v>
      </c>
      <c r="J47" s="3">
        <v>113.16</v>
      </c>
      <c r="K47" s="3">
        <v>131.64000000000001</v>
      </c>
    </row>
    <row r="48" spans="1:11">
      <c r="A48" t="s">
        <v>44</v>
      </c>
      <c r="B48">
        <v>46</v>
      </c>
      <c r="C48">
        <v>1904</v>
      </c>
      <c r="D48">
        <v>1139</v>
      </c>
      <c r="E48">
        <f t="shared" si="0"/>
        <v>142.80000000000001</v>
      </c>
      <c r="F48">
        <f t="shared" si="1"/>
        <v>114.24000000000001</v>
      </c>
      <c r="G48">
        <f t="shared" si="2"/>
        <v>114.24000000000001</v>
      </c>
      <c r="I48" s="2">
        <v>45</v>
      </c>
      <c r="J48" s="3">
        <v>116.52000000000001</v>
      </c>
      <c r="K48" s="3">
        <v>131.64000000000001</v>
      </c>
    </row>
    <row r="49" spans="1:11">
      <c r="A49" t="s">
        <v>44</v>
      </c>
      <c r="B49">
        <v>47</v>
      </c>
      <c r="C49">
        <v>1888</v>
      </c>
      <c r="D49">
        <v>1139</v>
      </c>
      <c r="E49">
        <f t="shared" si="0"/>
        <v>141.6</v>
      </c>
      <c r="F49">
        <f t="shared" si="1"/>
        <v>113.28</v>
      </c>
      <c r="G49">
        <f t="shared" si="2"/>
        <v>113.28</v>
      </c>
      <c r="I49" s="2">
        <v>46</v>
      </c>
      <c r="J49" s="3">
        <v>114.24000000000001</v>
      </c>
      <c r="K49" s="3">
        <v>131.64000000000001</v>
      </c>
    </row>
    <row r="50" spans="1:11">
      <c r="A50" t="s">
        <v>44</v>
      </c>
      <c r="B50">
        <v>48</v>
      </c>
      <c r="C50">
        <v>1890</v>
      </c>
      <c r="D50">
        <v>1138</v>
      </c>
      <c r="E50">
        <f t="shared" si="0"/>
        <v>141.75</v>
      </c>
      <c r="F50">
        <f t="shared" si="1"/>
        <v>113.4</v>
      </c>
      <c r="G50">
        <f t="shared" si="2"/>
        <v>113.4</v>
      </c>
      <c r="I50" s="2">
        <v>47</v>
      </c>
      <c r="J50" s="3">
        <v>113.28</v>
      </c>
      <c r="K50" s="3">
        <v>131.70000000000002</v>
      </c>
    </row>
    <row r="51" spans="1:11">
      <c r="A51" t="s">
        <v>44</v>
      </c>
      <c r="B51">
        <v>49</v>
      </c>
      <c r="C51">
        <v>1888</v>
      </c>
      <c r="D51">
        <v>1139</v>
      </c>
      <c r="E51">
        <f t="shared" si="0"/>
        <v>141.6</v>
      </c>
      <c r="F51">
        <f t="shared" si="1"/>
        <v>113.28</v>
      </c>
      <c r="G51">
        <f t="shared" si="2"/>
        <v>113.28</v>
      </c>
      <c r="I51" s="2">
        <v>48</v>
      </c>
      <c r="J51" s="3">
        <v>113.4</v>
      </c>
      <c r="K51" s="3">
        <v>131.70000000000002</v>
      </c>
    </row>
    <row r="52" spans="1:11">
      <c r="A52" t="s">
        <v>44</v>
      </c>
      <c r="B52">
        <v>50</v>
      </c>
      <c r="C52">
        <v>1881</v>
      </c>
      <c r="D52">
        <v>1140</v>
      </c>
      <c r="E52">
        <f t="shared" si="0"/>
        <v>141.07499999999999</v>
      </c>
      <c r="F52">
        <f t="shared" si="1"/>
        <v>112.86</v>
      </c>
      <c r="G52">
        <f t="shared" si="2"/>
        <v>112.86</v>
      </c>
      <c r="I52" s="2">
        <v>49</v>
      </c>
      <c r="J52" s="3">
        <v>113.28</v>
      </c>
      <c r="K52" s="3">
        <v>131.70000000000002</v>
      </c>
    </row>
    <row r="53" spans="1:11">
      <c r="A53" t="s">
        <v>44</v>
      </c>
      <c r="B53">
        <v>51</v>
      </c>
      <c r="C53">
        <v>1887</v>
      </c>
      <c r="D53">
        <v>1139</v>
      </c>
      <c r="E53">
        <f t="shared" si="0"/>
        <v>141.52500000000001</v>
      </c>
      <c r="F53">
        <f t="shared" si="1"/>
        <v>113.22000000000001</v>
      </c>
      <c r="G53">
        <f t="shared" si="2"/>
        <v>113.22000000000001</v>
      </c>
      <c r="I53" s="2">
        <v>50</v>
      </c>
      <c r="J53" s="3">
        <v>112.86</v>
      </c>
      <c r="K53" s="3">
        <v>131.64000000000001</v>
      </c>
    </row>
    <row r="54" spans="1:11">
      <c r="A54" t="s">
        <v>44</v>
      </c>
      <c r="B54">
        <v>52</v>
      </c>
      <c r="C54">
        <v>1880</v>
      </c>
      <c r="D54">
        <v>1139</v>
      </c>
      <c r="E54">
        <f t="shared" si="0"/>
        <v>141</v>
      </c>
      <c r="F54">
        <f t="shared" si="1"/>
        <v>112.80000000000001</v>
      </c>
      <c r="G54">
        <f t="shared" si="2"/>
        <v>112.80000000000001</v>
      </c>
      <c r="I54" s="2">
        <v>51</v>
      </c>
      <c r="J54" s="3">
        <v>113.22000000000001</v>
      </c>
      <c r="K54" s="3">
        <v>131.58000000000001</v>
      </c>
    </row>
    <row r="55" spans="1:11">
      <c r="A55" t="s">
        <v>44</v>
      </c>
      <c r="B55">
        <v>53</v>
      </c>
      <c r="C55">
        <v>1886</v>
      </c>
      <c r="D55">
        <v>1139</v>
      </c>
      <c r="E55">
        <f t="shared" si="0"/>
        <v>141.44999999999999</v>
      </c>
      <c r="F55">
        <f t="shared" si="1"/>
        <v>113.16</v>
      </c>
      <c r="G55">
        <f t="shared" si="2"/>
        <v>113.16</v>
      </c>
      <c r="I55" s="2">
        <v>52</v>
      </c>
      <c r="J55" s="3">
        <v>112.80000000000001</v>
      </c>
      <c r="K55" s="3">
        <v>131.58000000000001</v>
      </c>
    </row>
    <row r="56" spans="1:11">
      <c r="A56" t="s">
        <v>44</v>
      </c>
      <c r="B56">
        <v>54</v>
      </c>
      <c r="C56">
        <v>1881</v>
      </c>
      <c r="D56">
        <v>1139</v>
      </c>
      <c r="E56">
        <f t="shared" si="0"/>
        <v>141.07499999999999</v>
      </c>
      <c r="F56">
        <f t="shared" si="1"/>
        <v>112.86</v>
      </c>
      <c r="G56">
        <f t="shared" si="2"/>
        <v>112.86</v>
      </c>
      <c r="I56" s="2">
        <v>53</v>
      </c>
      <c r="J56" s="3">
        <v>113.16</v>
      </c>
      <c r="K56" s="3">
        <v>131.58000000000001</v>
      </c>
    </row>
    <row r="57" spans="1:11">
      <c r="A57" t="s">
        <v>44</v>
      </c>
      <c r="B57">
        <v>55</v>
      </c>
      <c r="C57">
        <v>1900</v>
      </c>
      <c r="D57">
        <v>1128</v>
      </c>
      <c r="E57">
        <f t="shared" si="0"/>
        <v>142.5</v>
      </c>
      <c r="F57">
        <f t="shared" si="1"/>
        <v>114</v>
      </c>
      <c r="G57">
        <f t="shared" si="2"/>
        <v>114</v>
      </c>
      <c r="I57" s="2">
        <v>54</v>
      </c>
      <c r="J57" s="3">
        <v>112.86</v>
      </c>
      <c r="K57" s="3">
        <v>131.58000000000001</v>
      </c>
    </row>
    <row r="58" spans="1:11">
      <c r="A58" t="s">
        <v>44</v>
      </c>
      <c r="B58">
        <v>56</v>
      </c>
      <c r="C58">
        <v>1886</v>
      </c>
      <c r="D58">
        <v>1128</v>
      </c>
      <c r="E58">
        <f t="shared" si="0"/>
        <v>141.44999999999999</v>
      </c>
      <c r="F58">
        <f t="shared" si="1"/>
        <v>113.16</v>
      </c>
      <c r="G58">
        <f t="shared" si="2"/>
        <v>113.16</v>
      </c>
      <c r="I58" s="2">
        <v>55</v>
      </c>
      <c r="J58" s="3">
        <v>114</v>
      </c>
      <c r="K58" s="3">
        <v>131.58000000000001</v>
      </c>
    </row>
    <row r="59" spans="1:11">
      <c r="A59" t="s">
        <v>44</v>
      </c>
      <c r="B59">
        <v>57</v>
      </c>
      <c r="C59">
        <v>1879</v>
      </c>
      <c r="D59">
        <v>1129</v>
      </c>
      <c r="E59">
        <f t="shared" si="0"/>
        <v>140.92500000000001</v>
      </c>
      <c r="F59">
        <f t="shared" si="1"/>
        <v>112.74000000000001</v>
      </c>
      <c r="G59">
        <f t="shared" si="2"/>
        <v>112.74000000000001</v>
      </c>
      <c r="I59" s="2">
        <v>56</v>
      </c>
      <c r="J59" s="3">
        <v>113.16</v>
      </c>
      <c r="K59" s="3">
        <v>131.70000000000002</v>
      </c>
    </row>
    <row r="60" spans="1:11">
      <c r="A60" t="s">
        <v>44</v>
      </c>
      <c r="B60">
        <v>58</v>
      </c>
      <c r="C60">
        <v>1875</v>
      </c>
      <c r="D60">
        <v>1128</v>
      </c>
      <c r="E60">
        <f t="shared" si="0"/>
        <v>140.625</v>
      </c>
      <c r="F60">
        <f t="shared" si="1"/>
        <v>112.5</v>
      </c>
      <c r="G60">
        <f t="shared" si="2"/>
        <v>112.5</v>
      </c>
      <c r="I60" s="2">
        <v>57</v>
      </c>
      <c r="J60" s="3">
        <v>112.74000000000001</v>
      </c>
      <c r="K60" s="3">
        <v>131.64000000000001</v>
      </c>
    </row>
    <row r="61" spans="1:11">
      <c r="A61" t="s">
        <v>44</v>
      </c>
      <c r="B61">
        <v>59</v>
      </c>
      <c r="C61">
        <v>1891</v>
      </c>
      <c r="D61">
        <v>1126</v>
      </c>
      <c r="E61">
        <f t="shared" si="0"/>
        <v>141.82499999999999</v>
      </c>
      <c r="F61">
        <f t="shared" si="1"/>
        <v>113.46</v>
      </c>
      <c r="G61">
        <f t="shared" si="2"/>
        <v>113.46</v>
      </c>
      <c r="I61" s="2">
        <v>58</v>
      </c>
      <c r="J61" s="3">
        <v>112.5</v>
      </c>
      <c r="K61" s="3">
        <v>131.70000000000002</v>
      </c>
    </row>
    <row r="62" spans="1:11">
      <c r="A62" t="s">
        <v>44</v>
      </c>
      <c r="B62">
        <v>60</v>
      </c>
      <c r="C62">
        <v>1965</v>
      </c>
      <c r="D62">
        <v>1126</v>
      </c>
      <c r="E62">
        <f t="shared" si="0"/>
        <v>147.375</v>
      </c>
      <c r="F62">
        <f t="shared" si="1"/>
        <v>117.9</v>
      </c>
      <c r="G62">
        <f t="shared" si="2"/>
        <v>117.9</v>
      </c>
      <c r="I62" s="2">
        <v>59</v>
      </c>
      <c r="J62" s="3">
        <v>113.46</v>
      </c>
      <c r="K62" s="3">
        <v>131.70000000000002</v>
      </c>
    </row>
    <row r="63" spans="1:11">
      <c r="A63" t="s">
        <v>44</v>
      </c>
      <c r="B63">
        <v>61</v>
      </c>
      <c r="C63">
        <v>1891</v>
      </c>
      <c r="D63">
        <v>1126</v>
      </c>
      <c r="E63">
        <f t="shared" si="0"/>
        <v>141.82499999999999</v>
      </c>
      <c r="F63">
        <f t="shared" si="1"/>
        <v>113.46</v>
      </c>
      <c r="G63">
        <f t="shared" si="2"/>
        <v>113.46</v>
      </c>
      <c r="I63" s="2">
        <v>60</v>
      </c>
      <c r="J63" s="3">
        <v>117.9</v>
      </c>
      <c r="K63" s="3">
        <v>131.70000000000002</v>
      </c>
    </row>
    <row r="64" spans="1:11">
      <c r="A64" t="s">
        <v>44</v>
      </c>
      <c r="B64">
        <v>62</v>
      </c>
      <c r="C64">
        <v>1887</v>
      </c>
      <c r="D64">
        <v>1127</v>
      </c>
      <c r="E64">
        <f t="shared" si="0"/>
        <v>141.52500000000001</v>
      </c>
      <c r="F64">
        <f t="shared" si="1"/>
        <v>113.22000000000001</v>
      </c>
      <c r="G64">
        <f t="shared" si="2"/>
        <v>113.22000000000001</v>
      </c>
      <c r="I64" s="2">
        <v>61</v>
      </c>
      <c r="J64" s="3">
        <v>113.46</v>
      </c>
      <c r="K64" s="3">
        <v>131.64000000000001</v>
      </c>
    </row>
    <row r="65" spans="1:11">
      <c r="A65" t="s">
        <v>44</v>
      </c>
      <c r="B65">
        <v>63</v>
      </c>
      <c r="C65">
        <v>1910</v>
      </c>
      <c r="D65">
        <v>1125</v>
      </c>
      <c r="E65">
        <f t="shared" si="0"/>
        <v>143.25</v>
      </c>
      <c r="F65">
        <f t="shared" si="1"/>
        <v>114.60000000000001</v>
      </c>
      <c r="G65">
        <f t="shared" si="2"/>
        <v>114.60000000000001</v>
      </c>
      <c r="I65" s="2">
        <v>62</v>
      </c>
      <c r="J65" s="3">
        <v>113.22000000000001</v>
      </c>
      <c r="K65" s="3">
        <v>131.70000000000002</v>
      </c>
    </row>
    <row r="66" spans="1:11">
      <c r="A66" t="s">
        <v>44</v>
      </c>
      <c r="B66">
        <v>64</v>
      </c>
      <c r="C66">
        <v>1885</v>
      </c>
      <c r="D66">
        <v>1127</v>
      </c>
      <c r="E66">
        <f t="shared" si="0"/>
        <v>141.375</v>
      </c>
      <c r="F66">
        <f t="shared" si="1"/>
        <v>113.10000000000001</v>
      </c>
      <c r="G66">
        <f t="shared" si="2"/>
        <v>113.10000000000001</v>
      </c>
      <c r="I66" s="2">
        <v>63</v>
      </c>
      <c r="J66" s="3">
        <v>114.60000000000001</v>
      </c>
      <c r="K66" s="3">
        <v>131.70000000000002</v>
      </c>
    </row>
    <row r="67" spans="1:11">
      <c r="A67" t="s">
        <v>44</v>
      </c>
      <c r="B67">
        <v>65</v>
      </c>
      <c r="C67">
        <v>1883</v>
      </c>
      <c r="D67">
        <v>1127</v>
      </c>
      <c r="E67">
        <f t="shared" ref="E67:E130" si="3">(C67*0.75)/10</f>
        <v>141.22499999999999</v>
      </c>
      <c r="F67">
        <f t="shared" ref="F67:F130" si="4">E67*0.8</f>
        <v>112.98</v>
      </c>
      <c r="G67">
        <f t="shared" ref="G67:G130" si="5">F67</f>
        <v>112.98</v>
      </c>
      <c r="I67" s="2">
        <v>64</v>
      </c>
      <c r="J67" s="3">
        <v>113.10000000000001</v>
      </c>
      <c r="K67" s="3">
        <v>131.70000000000002</v>
      </c>
    </row>
    <row r="68" spans="1:11">
      <c r="A68" t="s">
        <v>44</v>
      </c>
      <c r="B68">
        <v>66</v>
      </c>
      <c r="C68">
        <v>1887</v>
      </c>
      <c r="D68">
        <v>1127</v>
      </c>
      <c r="E68">
        <f t="shared" si="3"/>
        <v>141.52500000000001</v>
      </c>
      <c r="F68">
        <f t="shared" si="4"/>
        <v>113.22000000000001</v>
      </c>
      <c r="G68">
        <f t="shared" si="5"/>
        <v>113.22000000000001</v>
      </c>
      <c r="I68" s="2">
        <v>65</v>
      </c>
      <c r="J68" s="3">
        <v>112.98</v>
      </c>
      <c r="K68" s="3">
        <v>131.70000000000002</v>
      </c>
    </row>
    <row r="69" spans="1:11">
      <c r="A69" t="s">
        <v>44</v>
      </c>
      <c r="B69">
        <v>67</v>
      </c>
      <c r="C69">
        <v>1890</v>
      </c>
      <c r="D69">
        <v>1127</v>
      </c>
      <c r="E69">
        <f t="shared" si="3"/>
        <v>141.75</v>
      </c>
      <c r="F69">
        <f t="shared" si="4"/>
        <v>113.4</v>
      </c>
      <c r="G69">
        <f t="shared" si="5"/>
        <v>113.4</v>
      </c>
      <c r="I69" s="2">
        <v>66</v>
      </c>
      <c r="J69" s="3">
        <v>113.22000000000001</v>
      </c>
      <c r="K69" s="3">
        <v>131.70000000000002</v>
      </c>
    </row>
    <row r="70" spans="1:11">
      <c r="A70" t="s">
        <v>44</v>
      </c>
      <c r="B70">
        <v>68</v>
      </c>
      <c r="C70">
        <v>1883</v>
      </c>
      <c r="D70">
        <v>1128</v>
      </c>
      <c r="E70">
        <f t="shared" si="3"/>
        <v>141.22499999999999</v>
      </c>
      <c r="F70">
        <f t="shared" si="4"/>
        <v>112.98</v>
      </c>
      <c r="G70">
        <f t="shared" si="5"/>
        <v>112.98</v>
      </c>
      <c r="I70" s="2">
        <v>67</v>
      </c>
      <c r="J70" s="3">
        <v>113.4</v>
      </c>
      <c r="K70" s="3">
        <v>131.70000000000002</v>
      </c>
    </row>
    <row r="71" spans="1:11">
      <c r="A71" t="s">
        <v>44</v>
      </c>
      <c r="B71">
        <v>69</v>
      </c>
      <c r="C71">
        <v>1879</v>
      </c>
      <c r="D71">
        <v>1128</v>
      </c>
      <c r="E71">
        <f t="shared" si="3"/>
        <v>140.92500000000001</v>
      </c>
      <c r="F71">
        <f t="shared" si="4"/>
        <v>112.74000000000001</v>
      </c>
      <c r="G71">
        <f t="shared" si="5"/>
        <v>112.74000000000001</v>
      </c>
      <c r="I71" s="2">
        <v>68</v>
      </c>
      <c r="J71" s="3">
        <v>112.98</v>
      </c>
      <c r="K71" s="3">
        <v>131.70000000000002</v>
      </c>
    </row>
    <row r="72" spans="1:11">
      <c r="A72" t="s">
        <v>44</v>
      </c>
      <c r="B72">
        <v>70</v>
      </c>
      <c r="C72">
        <v>1879</v>
      </c>
      <c r="D72">
        <v>1128</v>
      </c>
      <c r="E72">
        <f t="shared" si="3"/>
        <v>140.92500000000001</v>
      </c>
      <c r="F72">
        <f t="shared" si="4"/>
        <v>112.74000000000001</v>
      </c>
      <c r="G72">
        <f t="shared" si="5"/>
        <v>112.74000000000001</v>
      </c>
      <c r="I72" s="2">
        <v>69</v>
      </c>
      <c r="J72" s="3">
        <v>112.74000000000001</v>
      </c>
      <c r="K72" s="3">
        <v>131.64000000000001</v>
      </c>
    </row>
    <row r="73" spans="1:11">
      <c r="A73" t="s">
        <v>44</v>
      </c>
      <c r="B73">
        <v>71</v>
      </c>
      <c r="C73">
        <v>1923</v>
      </c>
      <c r="D73">
        <v>1128</v>
      </c>
      <c r="E73">
        <f t="shared" si="3"/>
        <v>144.22499999999999</v>
      </c>
      <c r="F73">
        <f t="shared" si="4"/>
        <v>115.38</v>
      </c>
      <c r="G73">
        <f t="shared" si="5"/>
        <v>115.38</v>
      </c>
      <c r="I73" s="2">
        <v>70</v>
      </c>
      <c r="J73" s="3">
        <v>112.74000000000001</v>
      </c>
      <c r="K73" s="3">
        <v>131.70000000000002</v>
      </c>
    </row>
    <row r="74" spans="1:11">
      <c r="A74" t="s">
        <v>44</v>
      </c>
      <c r="B74">
        <v>72</v>
      </c>
      <c r="C74">
        <v>1896</v>
      </c>
      <c r="D74">
        <v>1127</v>
      </c>
      <c r="E74">
        <f t="shared" si="3"/>
        <v>142.19999999999999</v>
      </c>
      <c r="F74">
        <f t="shared" si="4"/>
        <v>113.75999999999999</v>
      </c>
      <c r="G74">
        <f t="shared" si="5"/>
        <v>113.75999999999999</v>
      </c>
      <c r="I74" s="2">
        <v>71</v>
      </c>
      <c r="J74" s="3">
        <v>115.38</v>
      </c>
      <c r="K74" s="3">
        <v>131.70000000000002</v>
      </c>
    </row>
    <row r="75" spans="1:11">
      <c r="A75" t="s">
        <v>44</v>
      </c>
      <c r="B75">
        <v>73</v>
      </c>
      <c r="C75">
        <v>1884</v>
      </c>
      <c r="D75">
        <v>1128</v>
      </c>
      <c r="E75">
        <f t="shared" si="3"/>
        <v>141.30000000000001</v>
      </c>
      <c r="F75">
        <f t="shared" si="4"/>
        <v>113.04000000000002</v>
      </c>
      <c r="G75">
        <f t="shared" si="5"/>
        <v>113.04000000000002</v>
      </c>
      <c r="I75" s="2">
        <v>72</v>
      </c>
      <c r="J75" s="3">
        <v>113.75999999999999</v>
      </c>
      <c r="K75" s="3">
        <v>131.70000000000002</v>
      </c>
    </row>
    <row r="76" spans="1:11">
      <c r="A76" t="s">
        <v>44</v>
      </c>
      <c r="B76">
        <v>74</v>
      </c>
      <c r="C76">
        <v>1878</v>
      </c>
      <c r="D76">
        <v>1127</v>
      </c>
      <c r="E76">
        <f t="shared" si="3"/>
        <v>140.85</v>
      </c>
      <c r="F76">
        <f t="shared" si="4"/>
        <v>112.68</v>
      </c>
      <c r="G76">
        <f t="shared" si="5"/>
        <v>112.68</v>
      </c>
      <c r="I76" s="2">
        <v>73</v>
      </c>
      <c r="J76" s="3">
        <v>113.04000000000002</v>
      </c>
      <c r="K76" s="3">
        <v>131.70000000000002</v>
      </c>
    </row>
    <row r="77" spans="1:11">
      <c r="A77" t="s">
        <v>44</v>
      </c>
      <c r="B77">
        <v>75</v>
      </c>
      <c r="C77">
        <v>1882</v>
      </c>
      <c r="D77">
        <v>1127</v>
      </c>
      <c r="E77">
        <f t="shared" si="3"/>
        <v>141.15</v>
      </c>
      <c r="F77">
        <f t="shared" si="4"/>
        <v>112.92000000000002</v>
      </c>
      <c r="G77">
        <f t="shared" si="5"/>
        <v>112.92000000000002</v>
      </c>
      <c r="I77" s="2">
        <v>74</v>
      </c>
      <c r="J77" s="3">
        <v>112.68</v>
      </c>
      <c r="K77" s="3">
        <v>131.82000000000002</v>
      </c>
    </row>
    <row r="78" spans="1:11">
      <c r="A78" t="s">
        <v>44</v>
      </c>
      <c r="B78">
        <v>76</v>
      </c>
      <c r="C78">
        <v>1878</v>
      </c>
      <c r="D78">
        <v>1126</v>
      </c>
      <c r="E78">
        <f t="shared" si="3"/>
        <v>140.85</v>
      </c>
      <c r="F78">
        <f t="shared" si="4"/>
        <v>112.68</v>
      </c>
      <c r="G78">
        <f t="shared" si="5"/>
        <v>112.68</v>
      </c>
      <c r="I78" s="2">
        <v>75</v>
      </c>
      <c r="J78" s="3">
        <v>112.92000000000002</v>
      </c>
      <c r="K78" s="3">
        <v>131.70000000000002</v>
      </c>
    </row>
    <row r="79" spans="1:11">
      <c r="A79" t="s">
        <v>44</v>
      </c>
      <c r="B79">
        <v>77</v>
      </c>
      <c r="C79">
        <v>1881</v>
      </c>
      <c r="D79">
        <v>1127</v>
      </c>
      <c r="E79">
        <f t="shared" si="3"/>
        <v>141.07499999999999</v>
      </c>
      <c r="F79">
        <f t="shared" si="4"/>
        <v>112.86</v>
      </c>
      <c r="G79">
        <f t="shared" si="5"/>
        <v>112.86</v>
      </c>
      <c r="I79" s="2">
        <v>76</v>
      </c>
      <c r="J79" s="3">
        <v>112.68</v>
      </c>
      <c r="K79" s="3">
        <v>131.70000000000002</v>
      </c>
    </row>
    <row r="80" spans="1:11">
      <c r="A80" t="s">
        <v>44</v>
      </c>
      <c r="B80">
        <v>78</v>
      </c>
      <c r="C80">
        <v>1877</v>
      </c>
      <c r="D80">
        <v>1127</v>
      </c>
      <c r="E80">
        <f t="shared" si="3"/>
        <v>140.77500000000001</v>
      </c>
      <c r="F80">
        <f t="shared" si="4"/>
        <v>112.62</v>
      </c>
      <c r="G80">
        <f t="shared" si="5"/>
        <v>112.62</v>
      </c>
      <c r="I80" s="2">
        <v>77</v>
      </c>
      <c r="J80" s="3">
        <v>112.86</v>
      </c>
      <c r="K80" s="3">
        <v>131.70000000000002</v>
      </c>
    </row>
    <row r="81" spans="1:11">
      <c r="A81" t="s">
        <v>44</v>
      </c>
      <c r="B81">
        <v>79</v>
      </c>
      <c r="C81">
        <v>1876</v>
      </c>
      <c r="D81">
        <v>1126</v>
      </c>
      <c r="E81">
        <f t="shared" si="3"/>
        <v>140.69999999999999</v>
      </c>
      <c r="F81">
        <f t="shared" si="4"/>
        <v>112.56</v>
      </c>
      <c r="G81">
        <f t="shared" si="5"/>
        <v>112.56</v>
      </c>
      <c r="I81" s="2">
        <v>78</v>
      </c>
      <c r="J81" s="3">
        <v>112.62</v>
      </c>
      <c r="K81" s="3">
        <v>131.64000000000001</v>
      </c>
    </row>
    <row r="82" spans="1:11">
      <c r="A82" t="s">
        <v>44</v>
      </c>
      <c r="B82">
        <v>80</v>
      </c>
      <c r="C82">
        <v>1880</v>
      </c>
      <c r="D82">
        <v>1125</v>
      </c>
      <c r="E82">
        <f t="shared" si="3"/>
        <v>141</v>
      </c>
      <c r="F82">
        <f t="shared" si="4"/>
        <v>112.80000000000001</v>
      </c>
      <c r="G82">
        <f t="shared" si="5"/>
        <v>112.80000000000001</v>
      </c>
      <c r="I82" s="2">
        <v>79</v>
      </c>
      <c r="J82" s="3">
        <v>112.56</v>
      </c>
      <c r="K82" s="3">
        <v>131.64000000000001</v>
      </c>
    </row>
    <row r="83" spans="1:11">
      <c r="A83" t="s">
        <v>44</v>
      </c>
      <c r="B83">
        <v>81</v>
      </c>
      <c r="C83">
        <v>1877</v>
      </c>
      <c r="D83">
        <v>1126</v>
      </c>
      <c r="E83">
        <f t="shared" si="3"/>
        <v>140.77500000000001</v>
      </c>
      <c r="F83">
        <f t="shared" si="4"/>
        <v>112.62</v>
      </c>
      <c r="G83">
        <f t="shared" si="5"/>
        <v>112.62</v>
      </c>
      <c r="I83" s="2">
        <v>80</v>
      </c>
      <c r="J83" s="3">
        <v>112.80000000000001</v>
      </c>
      <c r="K83" s="3">
        <v>131.70000000000002</v>
      </c>
    </row>
    <row r="84" spans="1:11">
      <c r="A84" t="s">
        <v>44</v>
      </c>
      <c r="B84">
        <v>82</v>
      </c>
      <c r="C84">
        <v>1875</v>
      </c>
      <c r="D84">
        <v>1126</v>
      </c>
      <c r="E84">
        <f t="shared" si="3"/>
        <v>140.625</v>
      </c>
      <c r="F84">
        <f t="shared" si="4"/>
        <v>112.5</v>
      </c>
      <c r="G84">
        <f t="shared" si="5"/>
        <v>112.5</v>
      </c>
      <c r="I84" s="2">
        <v>81</v>
      </c>
      <c r="J84" s="3">
        <v>112.62</v>
      </c>
      <c r="K84" s="3">
        <v>131.70000000000002</v>
      </c>
    </row>
    <row r="85" spans="1:11">
      <c r="A85" t="s">
        <v>44</v>
      </c>
      <c r="B85">
        <v>83</v>
      </c>
      <c r="C85">
        <v>1879</v>
      </c>
      <c r="D85">
        <v>1126</v>
      </c>
      <c r="E85">
        <f t="shared" si="3"/>
        <v>140.92500000000001</v>
      </c>
      <c r="F85">
        <f t="shared" si="4"/>
        <v>112.74000000000001</v>
      </c>
      <c r="G85">
        <f t="shared" si="5"/>
        <v>112.74000000000001</v>
      </c>
      <c r="I85" s="2">
        <v>82</v>
      </c>
      <c r="J85" s="3">
        <v>112.5</v>
      </c>
      <c r="K85" s="3">
        <v>131.70000000000002</v>
      </c>
    </row>
    <row r="86" spans="1:11">
      <c r="A86" t="s">
        <v>44</v>
      </c>
      <c r="B86">
        <v>84</v>
      </c>
      <c r="C86">
        <v>1890</v>
      </c>
      <c r="D86">
        <v>1126</v>
      </c>
      <c r="E86">
        <f t="shared" si="3"/>
        <v>141.75</v>
      </c>
      <c r="F86">
        <f t="shared" si="4"/>
        <v>113.4</v>
      </c>
      <c r="G86">
        <f t="shared" si="5"/>
        <v>113.4</v>
      </c>
      <c r="I86" s="2">
        <v>83</v>
      </c>
      <c r="J86" s="3">
        <v>112.74000000000001</v>
      </c>
      <c r="K86" s="3">
        <v>131.70000000000002</v>
      </c>
    </row>
    <row r="87" spans="1:11">
      <c r="A87" t="s">
        <v>44</v>
      </c>
      <c r="B87">
        <v>85</v>
      </c>
      <c r="C87">
        <v>1883</v>
      </c>
      <c r="D87">
        <v>1126</v>
      </c>
      <c r="E87">
        <f t="shared" si="3"/>
        <v>141.22499999999999</v>
      </c>
      <c r="F87">
        <f t="shared" si="4"/>
        <v>112.98</v>
      </c>
      <c r="G87">
        <f t="shared" si="5"/>
        <v>112.98</v>
      </c>
      <c r="I87" s="2">
        <v>84</v>
      </c>
      <c r="J87" s="3">
        <v>113.4</v>
      </c>
      <c r="K87" s="3">
        <v>131.70000000000002</v>
      </c>
    </row>
    <row r="88" spans="1:11">
      <c r="A88" t="s">
        <v>44</v>
      </c>
      <c r="B88">
        <v>86</v>
      </c>
      <c r="C88">
        <v>1877</v>
      </c>
      <c r="D88">
        <v>1127</v>
      </c>
      <c r="E88">
        <f t="shared" si="3"/>
        <v>140.77500000000001</v>
      </c>
      <c r="F88">
        <f t="shared" si="4"/>
        <v>112.62</v>
      </c>
      <c r="G88">
        <f t="shared" si="5"/>
        <v>112.62</v>
      </c>
      <c r="I88" s="2">
        <v>85</v>
      </c>
      <c r="J88" s="3">
        <v>112.98</v>
      </c>
      <c r="K88" s="3">
        <v>131.70000000000002</v>
      </c>
    </row>
    <row r="89" spans="1:11">
      <c r="A89" t="s">
        <v>44</v>
      </c>
      <c r="B89">
        <v>87</v>
      </c>
      <c r="C89">
        <v>1876</v>
      </c>
      <c r="D89">
        <v>1127</v>
      </c>
      <c r="E89">
        <f t="shared" si="3"/>
        <v>140.69999999999999</v>
      </c>
      <c r="F89">
        <f t="shared" si="4"/>
        <v>112.56</v>
      </c>
      <c r="G89">
        <f t="shared" si="5"/>
        <v>112.56</v>
      </c>
      <c r="I89" s="2">
        <v>86</v>
      </c>
      <c r="J89" s="3">
        <v>112.62</v>
      </c>
      <c r="K89" s="3">
        <v>131.70000000000002</v>
      </c>
    </row>
    <row r="90" spans="1:11">
      <c r="A90" t="s">
        <v>44</v>
      </c>
      <c r="B90">
        <v>88</v>
      </c>
      <c r="C90">
        <v>1883</v>
      </c>
      <c r="D90">
        <v>1127</v>
      </c>
      <c r="E90">
        <f t="shared" si="3"/>
        <v>141.22499999999999</v>
      </c>
      <c r="F90">
        <f t="shared" si="4"/>
        <v>112.98</v>
      </c>
      <c r="G90">
        <f t="shared" si="5"/>
        <v>112.98</v>
      </c>
      <c r="I90" s="2">
        <v>87</v>
      </c>
      <c r="J90" s="3">
        <v>112.56</v>
      </c>
      <c r="K90" s="3">
        <v>131.64000000000001</v>
      </c>
    </row>
    <row r="91" spans="1:11">
      <c r="A91" t="s">
        <v>44</v>
      </c>
      <c r="B91">
        <v>89</v>
      </c>
      <c r="C91">
        <v>1876</v>
      </c>
      <c r="D91">
        <v>1125</v>
      </c>
      <c r="E91">
        <f t="shared" si="3"/>
        <v>140.69999999999999</v>
      </c>
      <c r="F91">
        <f t="shared" si="4"/>
        <v>112.56</v>
      </c>
      <c r="G91">
        <f t="shared" si="5"/>
        <v>112.56</v>
      </c>
      <c r="I91" s="2">
        <v>88</v>
      </c>
      <c r="J91" s="3">
        <v>112.98</v>
      </c>
      <c r="K91" s="3">
        <v>131.64000000000001</v>
      </c>
    </row>
    <row r="92" spans="1:11">
      <c r="A92" t="s">
        <v>44</v>
      </c>
      <c r="B92">
        <v>90</v>
      </c>
      <c r="C92">
        <v>1880</v>
      </c>
      <c r="D92">
        <v>1126</v>
      </c>
      <c r="E92">
        <f t="shared" si="3"/>
        <v>141</v>
      </c>
      <c r="F92">
        <f t="shared" si="4"/>
        <v>112.80000000000001</v>
      </c>
      <c r="G92">
        <f t="shared" si="5"/>
        <v>112.80000000000001</v>
      </c>
      <c r="I92" s="2">
        <v>89</v>
      </c>
      <c r="J92" s="3">
        <v>112.56</v>
      </c>
      <c r="K92" s="3">
        <v>131.64000000000001</v>
      </c>
    </row>
    <row r="93" spans="1:11">
      <c r="A93" t="s">
        <v>44</v>
      </c>
      <c r="B93">
        <v>91</v>
      </c>
      <c r="C93">
        <v>1880</v>
      </c>
      <c r="D93">
        <v>1126</v>
      </c>
      <c r="E93">
        <f t="shared" si="3"/>
        <v>141</v>
      </c>
      <c r="F93">
        <f t="shared" si="4"/>
        <v>112.80000000000001</v>
      </c>
      <c r="G93">
        <f t="shared" si="5"/>
        <v>112.80000000000001</v>
      </c>
      <c r="I93" s="2">
        <v>90</v>
      </c>
      <c r="J93" s="3">
        <v>112.80000000000001</v>
      </c>
      <c r="K93" s="3">
        <v>131.64000000000001</v>
      </c>
    </row>
    <row r="94" spans="1:11">
      <c r="A94" t="s">
        <v>44</v>
      </c>
      <c r="B94">
        <v>92</v>
      </c>
      <c r="C94">
        <v>1880</v>
      </c>
      <c r="D94">
        <v>1126</v>
      </c>
      <c r="E94">
        <f t="shared" si="3"/>
        <v>141</v>
      </c>
      <c r="F94">
        <f t="shared" si="4"/>
        <v>112.80000000000001</v>
      </c>
      <c r="G94">
        <f t="shared" si="5"/>
        <v>112.80000000000001</v>
      </c>
      <c r="I94" s="2">
        <v>91</v>
      </c>
      <c r="J94" s="3">
        <v>112.80000000000001</v>
      </c>
      <c r="K94" s="3">
        <v>131.64000000000001</v>
      </c>
    </row>
    <row r="95" spans="1:11">
      <c r="A95" t="s">
        <v>44</v>
      </c>
      <c r="B95">
        <v>93</v>
      </c>
      <c r="C95">
        <v>1875</v>
      </c>
      <c r="D95">
        <v>1127</v>
      </c>
      <c r="E95">
        <f t="shared" si="3"/>
        <v>140.625</v>
      </c>
      <c r="F95">
        <f t="shared" si="4"/>
        <v>112.5</v>
      </c>
      <c r="G95">
        <f t="shared" si="5"/>
        <v>112.5</v>
      </c>
      <c r="I95" s="2">
        <v>92</v>
      </c>
      <c r="J95" s="3">
        <v>112.80000000000001</v>
      </c>
      <c r="K95" s="3">
        <v>131.64000000000001</v>
      </c>
    </row>
    <row r="96" spans="1:11">
      <c r="A96" t="s">
        <v>44</v>
      </c>
      <c r="B96">
        <v>94</v>
      </c>
      <c r="C96">
        <v>1874</v>
      </c>
      <c r="D96">
        <v>1126</v>
      </c>
      <c r="E96">
        <f t="shared" si="3"/>
        <v>140.55000000000001</v>
      </c>
      <c r="F96">
        <f t="shared" si="4"/>
        <v>112.44000000000001</v>
      </c>
      <c r="G96">
        <f t="shared" si="5"/>
        <v>112.44000000000001</v>
      </c>
      <c r="I96" s="2">
        <v>93</v>
      </c>
      <c r="J96" s="3">
        <v>112.5</v>
      </c>
      <c r="K96" s="3">
        <v>131.58000000000001</v>
      </c>
    </row>
    <row r="97" spans="1:11">
      <c r="A97" t="s">
        <v>44</v>
      </c>
      <c r="B97">
        <v>95</v>
      </c>
      <c r="C97">
        <v>1876</v>
      </c>
      <c r="D97">
        <v>1127</v>
      </c>
      <c r="E97">
        <f t="shared" si="3"/>
        <v>140.69999999999999</v>
      </c>
      <c r="F97">
        <f t="shared" si="4"/>
        <v>112.56</v>
      </c>
      <c r="G97">
        <f t="shared" si="5"/>
        <v>112.56</v>
      </c>
      <c r="I97" s="2">
        <v>94</v>
      </c>
      <c r="J97" s="3">
        <v>112.44000000000001</v>
      </c>
      <c r="K97" s="3">
        <v>131.58000000000001</v>
      </c>
    </row>
    <row r="98" spans="1:11">
      <c r="A98" t="s">
        <v>44</v>
      </c>
      <c r="B98">
        <v>96</v>
      </c>
      <c r="C98">
        <v>1875</v>
      </c>
      <c r="D98">
        <v>1126</v>
      </c>
      <c r="E98">
        <f t="shared" si="3"/>
        <v>140.625</v>
      </c>
      <c r="F98">
        <f t="shared" si="4"/>
        <v>112.5</v>
      </c>
      <c r="G98">
        <f t="shared" si="5"/>
        <v>112.5</v>
      </c>
      <c r="I98" s="2">
        <v>95</v>
      </c>
      <c r="J98" s="3">
        <v>112.56</v>
      </c>
      <c r="K98" s="3">
        <v>131.58000000000001</v>
      </c>
    </row>
    <row r="99" spans="1:11">
      <c r="A99" t="s">
        <v>44</v>
      </c>
      <c r="B99">
        <v>97</v>
      </c>
      <c r="C99">
        <v>1878</v>
      </c>
      <c r="D99">
        <v>1127</v>
      </c>
      <c r="E99">
        <f t="shared" si="3"/>
        <v>140.85</v>
      </c>
      <c r="F99">
        <f t="shared" si="4"/>
        <v>112.68</v>
      </c>
      <c r="G99">
        <f t="shared" si="5"/>
        <v>112.68</v>
      </c>
      <c r="I99" s="2">
        <v>96</v>
      </c>
      <c r="J99" s="3">
        <v>112.5</v>
      </c>
      <c r="K99" s="3">
        <v>131.58000000000001</v>
      </c>
    </row>
    <row r="100" spans="1:11">
      <c r="A100" t="s">
        <v>44</v>
      </c>
      <c r="B100">
        <v>98</v>
      </c>
      <c r="C100">
        <v>1874</v>
      </c>
      <c r="D100">
        <v>1127</v>
      </c>
      <c r="E100">
        <f t="shared" si="3"/>
        <v>140.55000000000001</v>
      </c>
      <c r="F100">
        <f t="shared" si="4"/>
        <v>112.44000000000001</v>
      </c>
      <c r="G100">
        <f t="shared" si="5"/>
        <v>112.44000000000001</v>
      </c>
      <c r="I100" s="2">
        <v>97</v>
      </c>
      <c r="J100" s="3">
        <v>112.68</v>
      </c>
      <c r="K100" s="3">
        <v>131.64000000000001</v>
      </c>
    </row>
    <row r="101" spans="1:11">
      <c r="A101" t="s">
        <v>44</v>
      </c>
      <c r="B101">
        <v>99</v>
      </c>
      <c r="C101">
        <v>1875</v>
      </c>
      <c r="D101">
        <v>1127</v>
      </c>
      <c r="E101">
        <f t="shared" si="3"/>
        <v>140.625</v>
      </c>
      <c r="F101">
        <f t="shared" si="4"/>
        <v>112.5</v>
      </c>
      <c r="G101">
        <f t="shared" si="5"/>
        <v>112.5</v>
      </c>
      <c r="I101" s="2">
        <v>98</v>
      </c>
      <c r="J101" s="3">
        <v>112.44000000000001</v>
      </c>
      <c r="K101" s="3">
        <v>131.64000000000001</v>
      </c>
    </row>
    <row r="102" spans="1:11">
      <c r="A102" t="s">
        <v>44</v>
      </c>
      <c r="B102">
        <v>100</v>
      </c>
      <c r="C102">
        <v>1876</v>
      </c>
      <c r="D102">
        <v>1129</v>
      </c>
      <c r="E102">
        <f t="shared" si="3"/>
        <v>140.69999999999999</v>
      </c>
      <c r="F102">
        <f t="shared" si="4"/>
        <v>112.56</v>
      </c>
      <c r="G102">
        <f t="shared" si="5"/>
        <v>112.56</v>
      </c>
      <c r="I102" s="2">
        <v>99</v>
      </c>
      <c r="J102" s="3">
        <v>112.5</v>
      </c>
      <c r="K102" s="3">
        <v>131.58000000000001</v>
      </c>
    </row>
    <row r="103" spans="1:11">
      <c r="A103" t="s">
        <v>44</v>
      </c>
      <c r="B103">
        <v>101</v>
      </c>
      <c r="C103">
        <v>1877</v>
      </c>
      <c r="D103">
        <v>1131</v>
      </c>
      <c r="E103">
        <f t="shared" si="3"/>
        <v>140.77500000000001</v>
      </c>
      <c r="F103">
        <f t="shared" si="4"/>
        <v>112.62</v>
      </c>
      <c r="G103">
        <f t="shared" si="5"/>
        <v>112.62</v>
      </c>
      <c r="I103" s="2">
        <v>100</v>
      </c>
      <c r="J103" s="3">
        <v>112.56</v>
      </c>
      <c r="K103" s="3">
        <v>131.58000000000001</v>
      </c>
    </row>
    <row r="104" spans="1:11">
      <c r="A104" t="s">
        <v>44</v>
      </c>
      <c r="B104">
        <v>102</v>
      </c>
      <c r="C104">
        <v>1875</v>
      </c>
      <c r="D104">
        <v>1131</v>
      </c>
      <c r="E104">
        <f t="shared" si="3"/>
        <v>140.625</v>
      </c>
      <c r="F104">
        <f t="shared" si="4"/>
        <v>112.5</v>
      </c>
      <c r="G104">
        <f t="shared" si="5"/>
        <v>112.5</v>
      </c>
      <c r="I104" s="2">
        <v>101</v>
      </c>
      <c r="J104" s="3">
        <v>112.62</v>
      </c>
      <c r="K104" s="3">
        <v>131.58000000000001</v>
      </c>
    </row>
    <row r="105" spans="1:11">
      <c r="A105" t="s">
        <v>44</v>
      </c>
      <c r="B105">
        <v>103</v>
      </c>
      <c r="C105">
        <v>1874</v>
      </c>
      <c r="D105">
        <v>1130</v>
      </c>
      <c r="E105">
        <f t="shared" si="3"/>
        <v>140.55000000000001</v>
      </c>
      <c r="F105">
        <f t="shared" si="4"/>
        <v>112.44000000000001</v>
      </c>
      <c r="G105">
        <f t="shared" si="5"/>
        <v>112.44000000000001</v>
      </c>
      <c r="I105" s="2">
        <v>102</v>
      </c>
      <c r="J105" s="3">
        <v>112.5</v>
      </c>
      <c r="K105" s="3">
        <v>131.52000000000001</v>
      </c>
    </row>
    <row r="106" spans="1:11">
      <c r="A106" t="s">
        <v>44</v>
      </c>
      <c r="B106">
        <v>104</v>
      </c>
      <c r="C106">
        <v>1892</v>
      </c>
      <c r="D106">
        <v>1130</v>
      </c>
      <c r="E106">
        <f t="shared" si="3"/>
        <v>141.9</v>
      </c>
      <c r="F106">
        <f t="shared" si="4"/>
        <v>113.52000000000001</v>
      </c>
      <c r="G106">
        <f t="shared" si="5"/>
        <v>113.52000000000001</v>
      </c>
      <c r="I106" s="2">
        <v>103</v>
      </c>
      <c r="J106" s="3">
        <v>112.44000000000001</v>
      </c>
      <c r="K106" s="3">
        <v>131.58000000000001</v>
      </c>
    </row>
    <row r="107" spans="1:11">
      <c r="A107" t="s">
        <v>44</v>
      </c>
      <c r="B107">
        <v>105</v>
      </c>
      <c r="C107">
        <v>1881</v>
      </c>
      <c r="D107">
        <v>1130</v>
      </c>
      <c r="E107">
        <f t="shared" si="3"/>
        <v>141.07499999999999</v>
      </c>
      <c r="F107">
        <f t="shared" si="4"/>
        <v>112.86</v>
      </c>
      <c r="G107">
        <f t="shared" si="5"/>
        <v>112.86</v>
      </c>
      <c r="I107" s="2">
        <v>104</v>
      </c>
      <c r="J107" s="3">
        <v>113.52000000000001</v>
      </c>
      <c r="K107" s="3">
        <v>131.64000000000001</v>
      </c>
    </row>
    <row r="108" spans="1:11">
      <c r="A108" t="s">
        <v>44</v>
      </c>
      <c r="B108">
        <v>106</v>
      </c>
      <c r="C108">
        <v>1908</v>
      </c>
      <c r="D108">
        <v>1129</v>
      </c>
      <c r="E108">
        <f t="shared" si="3"/>
        <v>143.1</v>
      </c>
      <c r="F108">
        <f t="shared" si="4"/>
        <v>114.48</v>
      </c>
      <c r="G108">
        <f t="shared" si="5"/>
        <v>114.48</v>
      </c>
      <c r="I108" s="2">
        <v>105</v>
      </c>
      <c r="J108" s="3">
        <v>112.86</v>
      </c>
      <c r="K108" s="3">
        <v>131.64000000000001</v>
      </c>
    </row>
    <row r="109" spans="1:11">
      <c r="A109" t="s">
        <v>44</v>
      </c>
      <c r="B109">
        <v>107</v>
      </c>
      <c r="C109">
        <v>1885</v>
      </c>
      <c r="D109">
        <v>1129</v>
      </c>
      <c r="E109">
        <f t="shared" si="3"/>
        <v>141.375</v>
      </c>
      <c r="F109">
        <f t="shared" si="4"/>
        <v>113.10000000000001</v>
      </c>
      <c r="G109">
        <f t="shared" si="5"/>
        <v>113.10000000000001</v>
      </c>
      <c r="I109" s="2">
        <v>106</v>
      </c>
      <c r="J109" s="3">
        <v>114.48</v>
      </c>
      <c r="K109" s="3">
        <v>131.70000000000002</v>
      </c>
    </row>
    <row r="110" spans="1:11">
      <c r="A110" t="s">
        <v>44</v>
      </c>
      <c r="B110">
        <v>108</v>
      </c>
      <c r="C110">
        <v>1882</v>
      </c>
      <c r="D110">
        <v>1130</v>
      </c>
      <c r="E110">
        <f t="shared" si="3"/>
        <v>141.15</v>
      </c>
      <c r="F110">
        <f t="shared" si="4"/>
        <v>112.92000000000002</v>
      </c>
      <c r="G110">
        <f t="shared" si="5"/>
        <v>112.92000000000002</v>
      </c>
      <c r="I110" s="2">
        <v>107</v>
      </c>
      <c r="J110" s="3">
        <v>113.10000000000001</v>
      </c>
      <c r="K110" s="3">
        <v>131.70000000000002</v>
      </c>
    </row>
    <row r="111" spans="1:11">
      <c r="A111" t="s">
        <v>44</v>
      </c>
      <c r="B111">
        <v>109</v>
      </c>
      <c r="C111">
        <v>1876</v>
      </c>
      <c r="D111">
        <v>1130</v>
      </c>
      <c r="E111">
        <f t="shared" si="3"/>
        <v>140.69999999999999</v>
      </c>
      <c r="F111">
        <f t="shared" si="4"/>
        <v>112.56</v>
      </c>
      <c r="G111">
        <f t="shared" si="5"/>
        <v>112.56</v>
      </c>
      <c r="I111" s="2">
        <v>108</v>
      </c>
      <c r="J111" s="3">
        <v>112.92000000000002</v>
      </c>
      <c r="K111" s="3">
        <v>131.64000000000001</v>
      </c>
    </row>
    <row r="112" spans="1:11">
      <c r="A112" t="s">
        <v>44</v>
      </c>
      <c r="B112">
        <v>110</v>
      </c>
      <c r="C112">
        <v>1878</v>
      </c>
      <c r="D112">
        <v>1130</v>
      </c>
      <c r="E112">
        <f t="shared" si="3"/>
        <v>140.85</v>
      </c>
      <c r="F112">
        <f t="shared" si="4"/>
        <v>112.68</v>
      </c>
      <c r="G112">
        <f t="shared" si="5"/>
        <v>112.68</v>
      </c>
      <c r="I112" s="2">
        <v>109</v>
      </c>
      <c r="J112" s="3">
        <v>112.56</v>
      </c>
      <c r="K112" s="3">
        <v>131.64000000000001</v>
      </c>
    </row>
    <row r="113" spans="1:11">
      <c r="A113" t="s">
        <v>45</v>
      </c>
      <c r="B113">
        <v>0</v>
      </c>
      <c r="C113">
        <v>2178</v>
      </c>
      <c r="D113">
        <v>1134</v>
      </c>
      <c r="E113">
        <f t="shared" si="3"/>
        <v>163.35</v>
      </c>
      <c r="F113">
        <f t="shared" si="4"/>
        <v>130.68</v>
      </c>
      <c r="G113">
        <f t="shared" si="5"/>
        <v>130.68</v>
      </c>
      <c r="I113" s="2">
        <v>110</v>
      </c>
      <c r="J113" s="3">
        <v>112.68</v>
      </c>
      <c r="K113" s="3">
        <v>131.64000000000001</v>
      </c>
    </row>
    <row r="114" spans="1:11">
      <c r="A114" t="s">
        <v>45</v>
      </c>
      <c r="B114">
        <v>1</v>
      </c>
      <c r="C114">
        <v>2186</v>
      </c>
      <c r="D114">
        <v>1134</v>
      </c>
      <c r="E114">
        <f t="shared" si="3"/>
        <v>163.95</v>
      </c>
      <c r="F114">
        <f t="shared" si="4"/>
        <v>131.16</v>
      </c>
      <c r="G114">
        <f t="shared" si="5"/>
        <v>131.16</v>
      </c>
      <c r="I114" s="2">
        <v>111</v>
      </c>
      <c r="J114" s="3"/>
      <c r="K114" s="3">
        <v>131.70000000000002</v>
      </c>
    </row>
    <row r="115" spans="1:11">
      <c r="A115" t="s">
        <v>45</v>
      </c>
      <c r="B115">
        <v>2</v>
      </c>
      <c r="C115">
        <v>2188</v>
      </c>
      <c r="D115">
        <v>1134</v>
      </c>
      <c r="E115">
        <f t="shared" si="3"/>
        <v>164.1</v>
      </c>
      <c r="F115">
        <f t="shared" si="4"/>
        <v>131.28</v>
      </c>
      <c r="G115">
        <f t="shared" si="5"/>
        <v>131.28</v>
      </c>
      <c r="I115" s="2">
        <v>112</v>
      </c>
      <c r="J115" s="3"/>
      <c r="K115" s="3">
        <v>131.70000000000002</v>
      </c>
    </row>
    <row r="116" spans="1:11">
      <c r="A116" t="s">
        <v>45</v>
      </c>
      <c r="B116">
        <v>3</v>
      </c>
      <c r="C116">
        <v>2191</v>
      </c>
      <c r="D116">
        <v>1135</v>
      </c>
      <c r="E116">
        <f t="shared" si="3"/>
        <v>164.32499999999999</v>
      </c>
      <c r="F116">
        <f t="shared" si="4"/>
        <v>131.46</v>
      </c>
      <c r="G116">
        <f t="shared" si="5"/>
        <v>131.46</v>
      </c>
      <c r="I116" s="2" t="s">
        <v>20</v>
      </c>
      <c r="J116" s="3">
        <v>12632.699999999999</v>
      </c>
      <c r="K116" s="3">
        <v>14873.040000000008</v>
      </c>
    </row>
    <row r="117" spans="1:11">
      <c r="A117" t="s">
        <v>45</v>
      </c>
      <c r="B117">
        <v>4</v>
      </c>
      <c r="C117">
        <v>2193</v>
      </c>
      <c r="D117">
        <v>1134</v>
      </c>
      <c r="E117">
        <f t="shared" si="3"/>
        <v>164.47499999999999</v>
      </c>
      <c r="F117">
        <f t="shared" si="4"/>
        <v>131.58000000000001</v>
      </c>
      <c r="G117">
        <f t="shared" si="5"/>
        <v>131.58000000000001</v>
      </c>
    </row>
    <row r="118" spans="1:11">
      <c r="A118" t="s">
        <v>45</v>
      </c>
      <c r="B118">
        <v>5</v>
      </c>
      <c r="C118">
        <v>2193</v>
      </c>
      <c r="D118">
        <v>1134</v>
      </c>
      <c r="E118">
        <f t="shared" si="3"/>
        <v>164.47499999999999</v>
      </c>
      <c r="F118">
        <f t="shared" si="4"/>
        <v>131.58000000000001</v>
      </c>
      <c r="G118">
        <f t="shared" si="5"/>
        <v>131.58000000000001</v>
      </c>
    </row>
    <row r="119" spans="1:11">
      <c r="A119" t="s">
        <v>45</v>
      </c>
      <c r="B119">
        <v>6</v>
      </c>
      <c r="C119">
        <v>2192</v>
      </c>
      <c r="D119">
        <v>1135</v>
      </c>
      <c r="E119">
        <f t="shared" si="3"/>
        <v>164.4</v>
      </c>
      <c r="F119">
        <f t="shared" si="4"/>
        <v>131.52000000000001</v>
      </c>
      <c r="G119">
        <f t="shared" si="5"/>
        <v>131.52000000000001</v>
      </c>
    </row>
    <row r="120" spans="1:11">
      <c r="A120" t="s">
        <v>45</v>
      </c>
      <c r="B120">
        <v>7</v>
      </c>
      <c r="C120">
        <v>2193</v>
      </c>
      <c r="D120">
        <v>1133</v>
      </c>
      <c r="E120">
        <f t="shared" si="3"/>
        <v>164.47499999999999</v>
      </c>
      <c r="F120">
        <f t="shared" si="4"/>
        <v>131.58000000000001</v>
      </c>
      <c r="G120">
        <f t="shared" si="5"/>
        <v>131.58000000000001</v>
      </c>
    </row>
    <row r="121" spans="1:11">
      <c r="A121" t="s">
        <v>45</v>
      </c>
      <c r="B121">
        <v>8</v>
      </c>
      <c r="C121">
        <v>2192</v>
      </c>
      <c r="D121">
        <v>1134</v>
      </c>
      <c r="E121">
        <f t="shared" si="3"/>
        <v>164.4</v>
      </c>
      <c r="F121">
        <f t="shared" si="4"/>
        <v>131.52000000000001</v>
      </c>
      <c r="G121">
        <f t="shared" si="5"/>
        <v>131.52000000000001</v>
      </c>
    </row>
    <row r="122" spans="1:11">
      <c r="A122" t="s">
        <v>45</v>
      </c>
      <c r="B122">
        <v>9</v>
      </c>
      <c r="C122">
        <v>2192</v>
      </c>
      <c r="D122">
        <v>1134</v>
      </c>
      <c r="E122">
        <f t="shared" si="3"/>
        <v>164.4</v>
      </c>
      <c r="F122">
        <f t="shared" si="4"/>
        <v>131.52000000000001</v>
      </c>
      <c r="G122">
        <f t="shared" si="5"/>
        <v>131.52000000000001</v>
      </c>
    </row>
    <row r="123" spans="1:11">
      <c r="A123" t="s">
        <v>45</v>
      </c>
      <c r="B123">
        <v>10</v>
      </c>
      <c r="C123">
        <v>2193</v>
      </c>
      <c r="D123">
        <v>1134</v>
      </c>
      <c r="E123">
        <f t="shared" si="3"/>
        <v>164.47499999999999</v>
      </c>
      <c r="F123">
        <f t="shared" si="4"/>
        <v>131.58000000000001</v>
      </c>
      <c r="G123">
        <f t="shared" si="5"/>
        <v>131.58000000000001</v>
      </c>
    </row>
    <row r="124" spans="1:11">
      <c r="A124" t="s">
        <v>45</v>
      </c>
      <c r="B124">
        <v>11</v>
      </c>
      <c r="C124">
        <v>2191</v>
      </c>
      <c r="D124">
        <v>1134</v>
      </c>
      <c r="E124">
        <f t="shared" si="3"/>
        <v>164.32499999999999</v>
      </c>
      <c r="F124">
        <f t="shared" si="4"/>
        <v>131.46</v>
      </c>
      <c r="G124">
        <f t="shared" si="5"/>
        <v>131.46</v>
      </c>
    </row>
    <row r="125" spans="1:11">
      <c r="A125" t="s">
        <v>45</v>
      </c>
      <c r="B125">
        <v>12</v>
      </c>
      <c r="C125">
        <v>2193</v>
      </c>
      <c r="D125">
        <v>1133</v>
      </c>
      <c r="E125">
        <f t="shared" si="3"/>
        <v>164.47499999999999</v>
      </c>
      <c r="F125">
        <f t="shared" si="4"/>
        <v>131.58000000000001</v>
      </c>
      <c r="G125">
        <f t="shared" si="5"/>
        <v>131.58000000000001</v>
      </c>
    </row>
    <row r="126" spans="1:11">
      <c r="A126" t="s">
        <v>45</v>
      </c>
      <c r="B126">
        <v>13</v>
      </c>
      <c r="C126">
        <v>2194</v>
      </c>
      <c r="D126">
        <v>1135</v>
      </c>
      <c r="E126">
        <f t="shared" si="3"/>
        <v>164.55</v>
      </c>
      <c r="F126">
        <f t="shared" si="4"/>
        <v>131.64000000000001</v>
      </c>
      <c r="G126">
        <f t="shared" si="5"/>
        <v>131.64000000000001</v>
      </c>
    </row>
    <row r="127" spans="1:11">
      <c r="A127" t="s">
        <v>45</v>
      </c>
      <c r="B127">
        <v>14</v>
      </c>
      <c r="C127">
        <v>2193</v>
      </c>
      <c r="D127">
        <v>1134</v>
      </c>
      <c r="E127">
        <f t="shared" si="3"/>
        <v>164.47499999999999</v>
      </c>
      <c r="F127">
        <f t="shared" si="4"/>
        <v>131.58000000000001</v>
      </c>
      <c r="G127">
        <f t="shared" si="5"/>
        <v>131.58000000000001</v>
      </c>
    </row>
    <row r="128" spans="1:11">
      <c r="A128" t="s">
        <v>45</v>
      </c>
      <c r="B128">
        <v>15</v>
      </c>
      <c r="C128">
        <v>2192</v>
      </c>
      <c r="D128">
        <v>1133</v>
      </c>
      <c r="E128">
        <f t="shared" si="3"/>
        <v>164.4</v>
      </c>
      <c r="F128">
        <f t="shared" si="4"/>
        <v>131.52000000000001</v>
      </c>
      <c r="G128">
        <f t="shared" si="5"/>
        <v>131.52000000000001</v>
      </c>
    </row>
    <row r="129" spans="1:7">
      <c r="A129" t="s">
        <v>45</v>
      </c>
      <c r="B129">
        <v>16</v>
      </c>
      <c r="C129">
        <v>2194</v>
      </c>
      <c r="D129">
        <v>1135</v>
      </c>
      <c r="E129">
        <f t="shared" si="3"/>
        <v>164.55</v>
      </c>
      <c r="F129">
        <f t="shared" si="4"/>
        <v>131.64000000000001</v>
      </c>
      <c r="G129">
        <f t="shared" si="5"/>
        <v>131.64000000000001</v>
      </c>
    </row>
    <row r="130" spans="1:7">
      <c r="A130" t="s">
        <v>45</v>
      </c>
      <c r="B130">
        <v>17</v>
      </c>
      <c r="C130">
        <v>2193</v>
      </c>
      <c r="D130">
        <v>1135</v>
      </c>
      <c r="E130">
        <f t="shared" si="3"/>
        <v>164.47499999999999</v>
      </c>
      <c r="F130">
        <f t="shared" si="4"/>
        <v>131.58000000000001</v>
      </c>
      <c r="G130">
        <f t="shared" si="5"/>
        <v>131.58000000000001</v>
      </c>
    </row>
    <row r="131" spans="1:7">
      <c r="A131" t="s">
        <v>45</v>
      </c>
      <c r="B131">
        <v>18</v>
      </c>
      <c r="C131">
        <v>2193</v>
      </c>
      <c r="D131">
        <v>1134</v>
      </c>
      <c r="E131">
        <f t="shared" ref="E131:E194" si="6">(C131*0.75)/10</f>
        <v>164.47499999999999</v>
      </c>
      <c r="F131">
        <f t="shared" ref="F131:F194" si="7">E131*0.8</f>
        <v>131.58000000000001</v>
      </c>
      <c r="G131">
        <f t="shared" ref="G131:G194" si="8">F131</f>
        <v>131.58000000000001</v>
      </c>
    </row>
    <row r="132" spans="1:7">
      <c r="A132" t="s">
        <v>45</v>
      </c>
      <c r="B132">
        <v>19</v>
      </c>
      <c r="C132">
        <v>2192</v>
      </c>
      <c r="D132">
        <v>1134</v>
      </c>
      <c r="E132">
        <f t="shared" si="6"/>
        <v>164.4</v>
      </c>
      <c r="F132">
        <f t="shared" si="7"/>
        <v>131.52000000000001</v>
      </c>
      <c r="G132">
        <f t="shared" si="8"/>
        <v>131.52000000000001</v>
      </c>
    </row>
    <row r="133" spans="1:7">
      <c r="A133" t="s">
        <v>45</v>
      </c>
      <c r="B133">
        <v>20</v>
      </c>
      <c r="C133">
        <v>2192</v>
      </c>
      <c r="D133">
        <v>1135</v>
      </c>
      <c r="E133">
        <f t="shared" si="6"/>
        <v>164.4</v>
      </c>
      <c r="F133">
        <f t="shared" si="7"/>
        <v>131.52000000000001</v>
      </c>
      <c r="G133">
        <f t="shared" si="8"/>
        <v>131.52000000000001</v>
      </c>
    </row>
    <row r="134" spans="1:7">
      <c r="A134" t="s">
        <v>45</v>
      </c>
      <c r="B134">
        <v>21</v>
      </c>
      <c r="C134">
        <v>2192</v>
      </c>
      <c r="D134">
        <v>1134</v>
      </c>
      <c r="E134">
        <f t="shared" si="6"/>
        <v>164.4</v>
      </c>
      <c r="F134">
        <f t="shared" si="7"/>
        <v>131.52000000000001</v>
      </c>
      <c r="G134">
        <f t="shared" si="8"/>
        <v>131.52000000000001</v>
      </c>
    </row>
    <row r="135" spans="1:7">
      <c r="A135" t="s">
        <v>45</v>
      </c>
      <c r="B135">
        <v>22</v>
      </c>
      <c r="C135">
        <v>2193</v>
      </c>
      <c r="D135">
        <v>1134</v>
      </c>
      <c r="E135">
        <f t="shared" si="6"/>
        <v>164.47499999999999</v>
      </c>
      <c r="F135">
        <f t="shared" si="7"/>
        <v>131.58000000000001</v>
      </c>
      <c r="G135">
        <f t="shared" si="8"/>
        <v>131.58000000000001</v>
      </c>
    </row>
    <row r="136" spans="1:7">
      <c r="A136" t="s">
        <v>45</v>
      </c>
      <c r="B136">
        <v>23</v>
      </c>
      <c r="C136">
        <v>2192</v>
      </c>
      <c r="D136">
        <v>1134</v>
      </c>
      <c r="E136">
        <f t="shared" si="6"/>
        <v>164.4</v>
      </c>
      <c r="F136">
        <f t="shared" si="7"/>
        <v>131.52000000000001</v>
      </c>
      <c r="G136">
        <f t="shared" si="8"/>
        <v>131.52000000000001</v>
      </c>
    </row>
    <row r="137" spans="1:7">
      <c r="A137" t="s">
        <v>45</v>
      </c>
      <c r="B137">
        <v>24</v>
      </c>
      <c r="C137">
        <v>2194</v>
      </c>
      <c r="D137">
        <v>1133</v>
      </c>
      <c r="E137">
        <f t="shared" si="6"/>
        <v>164.55</v>
      </c>
      <c r="F137">
        <f t="shared" si="7"/>
        <v>131.64000000000001</v>
      </c>
      <c r="G137">
        <f t="shared" si="8"/>
        <v>131.64000000000001</v>
      </c>
    </row>
    <row r="138" spans="1:7">
      <c r="A138" t="s">
        <v>45</v>
      </c>
      <c r="B138">
        <v>25</v>
      </c>
      <c r="C138">
        <v>2193</v>
      </c>
      <c r="D138">
        <v>1133</v>
      </c>
      <c r="E138">
        <f t="shared" si="6"/>
        <v>164.47499999999999</v>
      </c>
      <c r="F138">
        <f t="shared" si="7"/>
        <v>131.58000000000001</v>
      </c>
      <c r="G138">
        <f t="shared" si="8"/>
        <v>131.58000000000001</v>
      </c>
    </row>
    <row r="139" spans="1:7">
      <c r="A139" t="s">
        <v>45</v>
      </c>
      <c r="B139">
        <v>26</v>
      </c>
      <c r="C139">
        <v>2195</v>
      </c>
      <c r="D139">
        <v>1134</v>
      </c>
      <c r="E139">
        <f t="shared" si="6"/>
        <v>164.625</v>
      </c>
      <c r="F139">
        <f t="shared" si="7"/>
        <v>131.70000000000002</v>
      </c>
      <c r="G139">
        <f t="shared" si="8"/>
        <v>131.70000000000002</v>
      </c>
    </row>
    <row r="140" spans="1:7">
      <c r="A140" t="s">
        <v>45</v>
      </c>
      <c r="B140">
        <v>27</v>
      </c>
      <c r="C140">
        <v>2194</v>
      </c>
      <c r="D140">
        <v>1135</v>
      </c>
      <c r="E140">
        <f t="shared" si="6"/>
        <v>164.55</v>
      </c>
      <c r="F140">
        <f t="shared" si="7"/>
        <v>131.64000000000001</v>
      </c>
      <c r="G140">
        <f t="shared" si="8"/>
        <v>131.64000000000001</v>
      </c>
    </row>
    <row r="141" spans="1:7">
      <c r="A141" t="s">
        <v>45</v>
      </c>
      <c r="B141">
        <v>28</v>
      </c>
      <c r="C141">
        <v>2193</v>
      </c>
      <c r="D141">
        <v>1134</v>
      </c>
      <c r="E141">
        <f t="shared" si="6"/>
        <v>164.47499999999999</v>
      </c>
      <c r="F141">
        <f t="shared" si="7"/>
        <v>131.58000000000001</v>
      </c>
      <c r="G141">
        <f t="shared" si="8"/>
        <v>131.58000000000001</v>
      </c>
    </row>
    <row r="142" spans="1:7">
      <c r="A142" t="s">
        <v>45</v>
      </c>
      <c r="B142">
        <v>29</v>
      </c>
      <c r="C142">
        <v>2194</v>
      </c>
      <c r="D142">
        <v>1134</v>
      </c>
      <c r="E142">
        <f t="shared" si="6"/>
        <v>164.55</v>
      </c>
      <c r="F142">
        <f t="shared" si="7"/>
        <v>131.64000000000001</v>
      </c>
      <c r="G142">
        <f t="shared" si="8"/>
        <v>131.64000000000001</v>
      </c>
    </row>
    <row r="143" spans="1:7">
      <c r="A143" t="s">
        <v>45</v>
      </c>
      <c r="B143">
        <v>30</v>
      </c>
      <c r="C143">
        <v>2199</v>
      </c>
      <c r="D143">
        <v>1133</v>
      </c>
      <c r="E143">
        <f t="shared" si="6"/>
        <v>164.92500000000001</v>
      </c>
      <c r="F143">
        <f t="shared" si="7"/>
        <v>131.94000000000003</v>
      </c>
      <c r="G143">
        <f t="shared" si="8"/>
        <v>131.94000000000003</v>
      </c>
    </row>
    <row r="144" spans="1:7">
      <c r="A144" t="s">
        <v>45</v>
      </c>
      <c r="B144">
        <v>31</v>
      </c>
      <c r="C144">
        <v>2196</v>
      </c>
      <c r="D144">
        <v>1134</v>
      </c>
      <c r="E144">
        <f t="shared" si="6"/>
        <v>164.7</v>
      </c>
      <c r="F144">
        <f t="shared" si="7"/>
        <v>131.76</v>
      </c>
      <c r="G144">
        <f t="shared" si="8"/>
        <v>131.76</v>
      </c>
    </row>
    <row r="145" spans="1:7">
      <c r="A145" t="s">
        <v>45</v>
      </c>
      <c r="B145">
        <v>32</v>
      </c>
      <c r="C145">
        <v>2193</v>
      </c>
      <c r="D145">
        <v>1134</v>
      </c>
      <c r="E145">
        <f t="shared" si="6"/>
        <v>164.47499999999999</v>
      </c>
      <c r="F145">
        <f t="shared" si="7"/>
        <v>131.58000000000001</v>
      </c>
      <c r="G145">
        <f t="shared" si="8"/>
        <v>131.58000000000001</v>
      </c>
    </row>
    <row r="146" spans="1:7">
      <c r="A146" t="s">
        <v>45</v>
      </c>
      <c r="B146">
        <v>33</v>
      </c>
      <c r="C146">
        <v>2195</v>
      </c>
      <c r="D146">
        <v>1134</v>
      </c>
      <c r="E146">
        <f t="shared" si="6"/>
        <v>164.625</v>
      </c>
      <c r="F146">
        <f t="shared" si="7"/>
        <v>131.70000000000002</v>
      </c>
      <c r="G146">
        <f t="shared" si="8"/>
        <v>131.70000000000002</v>
      </c>
    </row>
    <row r="147" spans="1:7">
      <c r="A147" t="s">
        <v>45</v>
      </c>
      <c r="B147">
        <v>34</v>
      </c>
      <c r="C147">
        <v>2193</v>
      </c>
      <c r="D147">
        <v>1134</v>
      </c>
      <c r="E147">
        <f t="shared" si="6"/>
        <v>164.47499999999999</v>
      </c>
      <c r="F147">
        <f t="shared" si="7"/>
        <v>131.58000000000001</v>
      </c>
      <c r="G147">
        <f t="shared" si="8"/>
        <v>131.58000000000001</v>
      </c>
    </row>
    <row r="148" spans="1:7">
      <c r="A148" t="s">
        <v>45</v>
      </c>
      <c r="B148">
        <v>35</v>
      </c>
      <c r="C148">
        <v>2194</v>
      </c>
      <c r="D148">
        <v>1134</v>
      </c>
      <c r="E148">
        <f t="shared" si="6"/>
        <v>164.55</v>
      </c>
      <c r="F148">
        <f t="shared" si="7"/>
        <v>131.64000000000001</v>
      </c>
      <c r="G148">
        <f t="shared" si="8"/>
        <v>131.64000000000001</v>
      </c>
    </row>
    <row r="149" spans="1:7">
      <c r="A149" t="s">
        <v>45</v>
      </c>
      <c r="B149">
        <v>36</v>
      </c>
      <c r="C149">
        <v>2194</v>
      </c>
      <c r="D149">
        <v>1135</v>
      </c>
      <c r="E149">
        <f t="shared" si="6"/>
        <v>164.55</v>
      </c>
      <c r="F149">
        <f t="shared" si="7"/>
        <v>131.64000000000001</v>
      </c>
      <c r="G149">
        <f t="shared" si="8"/>
        <v>131.64000000000001</v>
      </c>
    </row>
    <row r="150" spans="1:7">
      <c r="A150" t="s">
        <v>45</v>
      </c>
      <c r="B150">
        <v>37</v>
      </c>
      <c r="C150">
        <v>2194</v>
      </c>
      <c r="D150">
        <v>1134</v>
      </c>
      <c r="E150">
        <f t="shared" si="6"/>
        <v>164.55</v>
      </c>
      <c r="F150">
        <f t="shared" si="7"/>
        <v>131.64000000000001</v>
      </c>
      <c r="G150">
        <f t="shared" si="8"/>
        <v>131.64000000000001</v>
      </c>
    </row>
    <row r="151" spans="1:7">
      <c r="A151" t="s">
        <v>45</v>
      </c>
      <c r="B151">
        <v>38</v>
      </c>
      <c r="C151">
        <v>2193</v>
      </c>
      <c r="D151">
        <v>1135</v>
      </c>
      <c r="E151">
        <f t="shared" si="6"/>
        <v>164.47499999999999</v>
      </c>
      <c r="F151">
        <f t="shared" si="7"/>
        <v>131.58000000000001</v>
      </c>
      <c r="G151">
        <f t="shared" si="8"/>
        <v>131.58000000000001</v>
      </c>
    </row>
    <row r="152" spans="1:7">
      <c r="A152" t="s">
        <v>45</v>
      </c>
      <c r="B152">
        <v>39</v>
      </c>
      <c r="C152">
        <v>2195</v>
      </c>
      <c r="D152">
        <v>1135</v>
      </c>
      <c r="E152">
        <f t="shared" si="6"/>
        <v>164.625</v>
      </c>
      <c r="F152">
        <f t="shared" si="7"/>
        <v>131.70000000000002</v>
      </c>
      <c r="G152">
        <f t="shared" si="8"/>
        <v>131.70000000000002</v>
      </c>
    </row>
    <row r="153" spans="1:7">
      <c r="A153" t="s">
        <v>45</v>
      </c>
      <c r="B153">
        <v>40</v>
      </c>
      <c r="C153">
        <v>2194</v>
      </c>
      <c r="D153">
        <v>1135</v>
      </c>
      <c r="E153">
        <f t="shared" si="6"/>
        <v>164.55</v>
      </c>
      <c r="F153">
        <f t="shared" si="7"/>
        <v>131.64000000000001</v>
      </c>
      <c r="G153">
        <f t="shared" si="8"/>
        <v>131.64000000000001</v>
      </c>
    </row>
    <row r="154" spans="1:7">
      <c r="A154" t="s">
        <v>45</v>
      </c>
      <c r="B154">
        <v>41</v>
      </c>
      <c r="C154">
        <v>2194</v>
      </c>
      <c r="D154">
        <v>1136</v>
      </c>
      <c r="E154">
        <f t="shared" si="6"/>
        <v>164.55</v>
      </c>
      <c r="F154">
        <f t="shared" si="7"/>
        <v>131.64000000000001</v>
      </c>
      <c r="G154">
        <f t="shared" si="8"/>
        <v>131.64000000000001</v>
      </c>
    </row>
    <row r="155" spans="1:7">
      <c r="A155" t="s">
        <v>45</v>
      </c>
      <c r="B155">
        <v>42</v>
      </c>
      <c r="C155">
        <v>2193</v>
      </c>
      <c r="D155">
        <v>1137</v>
      </c>
      <c r="E155">
        <f t="shared" si="6"/>
        <v>164.47499999999999</v>
      </c>
      <c r="F155">
        <f t="shared" si="7"/>
        <v>131.58000000000001</v>
      </c>
      <c r="G155">
        <f t="shared" si="8"/>
        <v>131.58000000000001</v>
      </c>
    </row>
    <row r="156" spans="1:7">
      <c r="A156" t="s">
        <v>45</v>
      </c>
      <c r="B156">
        <v>43</v>
      </c>
      <c r="C156">
        <v>2193</v>
      </c>
      <c r="D156">
        <v>1138</v>
      </c>
      <c r="E156">
        <f t="shared" si="6"/>
        <v>164.47499999999999</v>
      </c>
      <c r="F156">
        <f t="shared" si="7"/>
        <v>131.58000000000001</v>
      </c>
      <c r="G156">
        <f t="shared" si="8"/>
        <v>131.58000000000001</v>
      </c>
    </row>
    <row r="157" spans="1:7">
      <c r="A157" t="s">
        <v>45</v>
      </c>
      <c r="B157">
        <v>44</v>
      </c>
      <c r="C157">
        <v>2194</v>
      </c>
      <c r="D157">
        <v>1138</v>
      </c>
      <c r="E157">
        <f t="shared" si="6"/>
        <v>164.55</v>
      </c>
      <c r="F157">
        <f t="shared" si="7"/>
        <v>131.64000000000001</v>
      </c>
      <c r="G157">
        <f t="shared" si="8"/>
        <v>131.64000000000001</v>
      </c>
    </row>
    <row r="158" spans="1:7">
      <c r="A158" t="s">
        <v>45</v>
      </c>
      <c r="B158">
        <v>45</v>
      </c>
      <c r="C158">
        <v>2194</v>
      </c>
      <c r="D158">
        <v>1137</v>
      </c>
      <c r="E158">
        <f t="shared" si="6"/>
        <v>164.55</v>
      </c>
      <c r="F158">
        <f t="shared" si="7"/>
        <v>131.64000000000001</v>
      </c>
      <c r="G158">
        <f t="shared" si="8"/>
        <v>131.64000000000001</v>
      </c>
    </row>
    <row r="159" spans="1:7">
      <c r="A159" t="s">
        <v>45</v>
      </c>
      <c r="B159">
        <v>46</v>
      </c>
      <c r="C159">
        <v>2194</v>
      </c>
      <c r="D159">
        <v>1137</v>
      </c>
      <c r="E159">
        <f t="shared" si="6"/>
        <v>164.55</v>
      </c>
      <c r="F159">
        <f t="shared" si="7"/>
        <v>131.64000000000001</v>
      </c>
      <c r="G159">
        <f t="shared" si="8"/>
        <v>131.64000000000001</v>
      </c>
    </row>
    <row r="160" spans="1:7">
      <c r="A160" t="s">
        <v>45</v>
      </c>
      <c r="B160">
        <v>47</v>
      </c>
      <c r="C160">
        <v>2195</v>
      </c>
      <c r="D160">
        <v>1137</v>
      </c>
      <c r="E160">
        <f t="shared" si="6"/>
        <v>164.625</v>
      </c>
      <c r="F160">
        <f t="shared" si="7"/>
        <v>131.70000000000002</v>
      </c>
      <c r="G160">
        <f t="shared" si="8"/>
        <v>131.70000000000002</v>
      </c>
    </row>
    <row r="161" spans="1:7">
      <c r="A161" t="s">
        <v>45</v>
      </c>
      <c r="B161">
        <v>48</v>
      </c>
      <c r="C161">
        <v>2195</v>
      </c>
      <c r="D161">
        <v>1136</v>
      </c>
      <c r="E161">
        <f t="shared" si="6"/>
        <v>164.625</v>
      </c>
      <c r="F161">
        <f t="shared" si="7"/>
        <v>131.70000000000002</v>
      </c>
      <c r="G161">
        <f t="shared" si="8"/>
        <v>131.70000000000002</v>
      </c>
    </row>
    <row r="162" spans="1:7">
      <c r="A162" t="s">
        <v>45</v>
      </c>
      <c r="B162">
        <v>49</v>
      </c>
      <c r="C162">
        <v>2195</v>
      </c>
      <c r="D162">
        <v>1136</v>
      </c>
      <c r="E162">
        <f t="shared" si="6"/>
        <v>164.625</v>
      </c>
      <c r="F162">
        <f t="shared" si="7"/>
        <v>131.70000000000002</v>
      </c>
      <c r="G162">
        <f t="shared" si="8"/>
        <v>131.70000000000002</v>
      </c>
    </row>
    <row r="163" spans="1:7">
      <c r="A163" t="s">
        <v>45</v>
      </c>
      <c r="B163">
        <v>50</v>
      </c>
      <c r="C163">
        <v>2194</v>
      </c>
      <c r="D163">
        <v>1137</v>
      </c>
      <c r="E163">
        <f t="shared" si="6"/>
        <v>164.55</v>
      </c>
      <c r="F163">
        <f t="shared" si="7"/>
        <v>131.64000000000001</v>
      </c>
      <c r="G163">
        <f t="shared" si="8"/>
        <v>131.64000000000001</v>
      </c>
    </row>
    <row r="164" spans="1:7">
      <c r="A164" t="s">
        <v>45</v>
      </c>
      <c r="B164">
        <v>51</v>
      </c>
      <c r="C164">
        <v>2193</v>
      </c>
      <c r="D164">
        <v>1138</v>
      </c>
      <c r="E164">
        <f t="shared" si="6"/>
        <v>164.47499999999999</v>
      </c>
      <c r="F164">
        <f t="shared" si="7"/>
        <v>131.58000000000001</v>
      </c>
      <c r="G164">
        <f t="shared" si="8"/>
        <v>131.58000000000001</v>
      </c>
    </row>
    <row r="165" spans="1:7">
      <c r="A165" t="s">
        <v>45</v>
      </c>
      <c r="B165">
        <v>52</v>
      </c>
      <c r="C165">
        <v>2193</v>
      </c>
      <c r="D165">
        <v>1136</v>
      </c>
      <c r="E165">
        <f t="shared" si="6"/>
        <v>164.47499999999999</v>
      </c>
      <c r="F165">
        <f t="shared" si="7"/>
        <v>131.58000000000001</v>
      </c>
      <c r="G165">
        <f t="shared" si="8"/>
        <v>131.58000000000001</v>
      </c>
    </row>
    <row r="166" spans="1:7">
      <c r="A166" t="s">
        <v>45</v>
      </c>
      <c r="B166">
        <v>53</v>
      </c>
      <c r="C166">
        <v>2193</v>
      </c>
      <c r="D166">
        <v>1135</v>
      </c>
      <c r="E166">
        <f t="shared" si="6"/>
        <v>164.47499999999999</v>
      </c>
      <c r="F166">
        <f t="shared" si="7"/>
        <v>131.58000000000001</v>
      </c>
      <c r="G166">
        <f t="shared" si="8"/>
        <v>131.58000000000001</v>
      </c>
    </row>
    <row r="167" spans="1:7">
      <c r="A167" t="s">
        <v>45</v>
      </c>
      <c r="B167">
        <v>54</v>
      </c>
      <c r="C167">
        <v>2193</v>
      </c>
      <c r="D167">
        <v>1134</v>
      </c>
      <c r="E167">
        <f t="shared" si="6"/>
        <v>164.47499999999999</v>
      </c>
      <c r="F167">
        <f t="shared" si="7"/>
        <v>131.58000000000001</v>
      </c>
      <c r="G167">
        <f t="shared" si="8"/>
        <v>131.58000000000001</v>
      </c>
    </row>
    <row r="168" spans="1:7">
      <c r="A168" t="s">
        <v>45</v>
      </c>
      <c r="B168">
        <v>55</v>
      </c>
      <c r="C168">
        <v>2193</v>
      </c>
      <c r="D168">
        <v>1134</v>
      </c>
      <c r="E168">
        <f t="shared" si="6"/>
        <v>164.47499999999999</v>
      </c>
      <c r="F168">
        <f t="shared" si="7"/>
        <v>131.58000000000001</v>
      </c>
      <c r="G168">
        <f t="shared" si="8"/>
        <v>131.58000000000001</v>
      </c>
    </row>
    <row r="169" spans="1:7">
      <c r="A169" t="s">
        <v>45</v>
      </c>
      <c r="B169">
        <v>56</v>
      </c>
      <c r="C169">
        <v>2195</v>
      </c>
      <c r="D169">
        <v>1134</v>
      </c>
      <c r="E169">
        <f t="shared" si="6"/>
        <v>164.625</v>
      </c>
      <c r="F169">
        <f t="shared" si="7"/>
        <v>131.70000000000002</v>
      </c>
      <c r="G169">
        <f t="shared" si="8"/>
        <v>131.70000000000002</v>
      </c>
    </row>
    <row r="170" spans="1:7">
      <c r="A170" t="s">
        <v>45</v>
      </c>
      <c r="B170">
        <v>57</v>
      </c>
      <c r="C170">
        <v>2194</v>
      </c>
      <c r="D170">
        <v>1134</v>
      </c>
      <c r="E170">
        <f t="shared" si="6"/>
        <v>164.55</v>
      </c>
      <c r="F170">
        <f t="shared" si="7"/>
        <v>131.64000000000001</v>
      </c>
      <c r="G170">
        <f t="shared" si="8"/>
        <v>131.64000000000001</v>
      </c>
    </row>
    <row r="171" spans="1:7">
      <c r="A171" t="s">
        <v>45</v>
      </c>
      <c r="B171">
        <v>58</v>
      </c>
      <c r="C171">
        <v>2195</v>
      </c>
      <c r="D171">
        <v>1133</v>
      </c>
      <c r="E171">
        <f t="shared" si="6"/>
        <v>164.625</v>
      </c>
      <c r="F171">
        <f t="shared" si="7"/>
        <v>131.70000000000002</v>
      </c>
      <c r="G171">
        <f t="shared" si="8"/>
        <v>131.70000000000002</v>
      </c>
    </row>
    <row r="172" spans="1:7">
      <c r="A172" t="s">
        <v>45</v>
      </c>
      <c r="B172">
        <v>59</v>
      </c>
      <c r="C172">
        <v>2195</v>
      </c>
      <c r="D172">
        <v>1134</v>
      </c>
      <c r="E172">
        <f t="shared" si="6"/>
        <v>164.625</v>
      </c>
      <c r="F172">
        <f t="shared" si="7"/>
        <v>131.70000000000002</v>
      </c>
      <c r="G172">
        <f t="shared" si="8"/>
        <v>131.70000000000002</v>
      </c>
    </row>
    <row r="173" spans="1:7">
      <c r="A173" t="s">
        <v>45</v>
      </c>
      <c r="B173">
        <v>60</v>
      </c>
      <c r="C173">
        <v>2195</v>
      </c>
      <c r="D173">
        <v>1134</v>
      </c>
      <c r="E173">
        <f t="shared" si="6"/>
        <v>164.625</v>
      </c>
      <c r="F173">
        <f t="shared" si="7"/>
        <v>131.70000000000002</v>
      </c>
      <c r="G173">
        <f t="shared" si="8"/>
        <v>131.70000000000002</v>
      </c>
    </row>
    <row r="174" spans="1:7">
      <c r="A174" t="s">
        <v>45</v>
      </c>
      <c r="B174">
        <v>61</v>
      </c>
      <c r="C174">
        <v>2194</v>
      </c>
      <c r="D174">
        <v>1134</v>
      </c>
      <c r="E174">
        <f t="shared" si="6"/>
        <v>164.55</v>
      </c>
      <c r="F174">
        <f t="shared" si="7"/>
        <v>131.64000000000001</v>
      </c>
      <c r="G174">
        <f t="shared" si="8"/>
        <v>131.64000000000001</v>
      </c>
    </row>
    <row r="175" spans="1:7">
      <c r="A175" t="s">
        <v>45</v>
      </c>
      <c r="B175">
        <v>62</v>
      </c>
      <c r="C175">
        <v>2195</v>
      </c>
      <c r="D175">
        <v>1134</v>
      </c>
      <c r="E175">
        <f t="shared" si="6"/>
        <v>164.625</v>
      </c>
      <c r="F175">
        <f t="shared" si="7"/>
        <v>131.70000000000002</v>
      </c>
      <c r="G175">
        <f t="shared" si="8"/>
        <v>131.70000000000002</v>
      </c>
    </row>
    <row r="176" spans="1:7">
      <c r="A176" t="s">
        <v>45</v>
      </c>
      <c r="B176">
        <v>63</v>
      </c>
      <c r="C176">
        <v>2195</v>
      </c>
      <c r="D176">
        <v>1135</v>
      </c>
      <c r="E176">
        <f t="shared" si="6"/>
        <v>164.625</v>
      </c>
      <c r="F176">
        <f t="shared" si="7"/>
        <v>131.70000000000002</v>
      </c>
      <c r="G176">
        <f t="shared" si="8"/>
        <v>131.70000000000002</v>
      </c>
    </row>
    <row r="177" spans="1:7">
      <c r="A177" t="s">
        <v>45</v>
      </c>
      <c r="B177">
        <v>64</v>
      </c>
      <c r="C177">
        <v>2195</v>
      </c>
      <c r="D177">
        <v>1137</v>
      </c>
      <c r="E177">
        <f t="shared" si="6"/>
        <v>164.625</v>
      </c>
      <c r="F177">
        <f t="shared" si="7"/>
        <v>131.70000000000002</v>
      </c>
      <c r="G177">
        <f t="shared" si="8"/>
        <v>131.70000000000002</v>
      </c>
    </row>
    <row r="178" spans="1:7">
      <c r="A178" t="s">
        <v>45</v>
      </c>
      <c r="B178">
        <v>65</v>
      </c>
      <c r="C178">
        <v>2195</v>
      </c>
      <c r="D178">
        <v>1134</v>
      </c>
      <c r="E178">
        <f t="shared" si="6"/>
        <v>164.625</v>
      </c>
      <c r="F178">
        <f t="shared" si="7"/>
        <v>131.70000000000002</v>
      </c>
      <c r="G178">
        <f t="shared" si="8"/>
        <v>131.70000000000002</v>
      </c>
    </row>
    <row r="179" spans="1:7">
      <c r="A179" t="s">
        <v>45</v>
      </c>
      <c r="B179">
        <v>66</v>
      </c>
      <c r="C179">
        <v>2195</v>
      </c>
      <c r="D179">
        <v>1135</v>
      </c>
      <c r="E179">
        <f t="shared" si="6"/>
        <v>164.625</v>
      </c>
      <c r="F179">
        <f t="shared" si="7"/>
        <v>131.70000000000002</v>
      </c>
      <c r="G179">
        <f t="shared" si="8"/>
        <v>131.70000000000002</v>
      </c>
    </row>
    <row r="180" spans="1:7">
      <c r="A180" t="s">
        <v>45</v>
      </c>
      <c r="B180">
        <v>67</v>
      </c>
      <c r="C180">
        <v>2195</v>
      </c>
      <c r="D180">
        <v>1134</v>
      </c>
      <c r="E180">
        <f t="shared" si="6"/>
        <v>164.625</v>
      </c>
      <c r="F180">
        <f t="shared" si="7"/>
        <v>131.70000000000002</v>
      </c>
      <c r="G180">
        <f t="shared" si="8"/>
        <v>131.70000000000002</v>
      </c>
    </row>
    <row r="181" spans="1:7">
      <c r="A181" t="s">
        <v>45</v>
      </c>
      <c r="B181">
        <v>68</v>
      </c>
      <c r="C181">
        <v>2195</v>
      </c>
      <c r="D181">
        <v>1134</v>
      </c>
      <c r="E181">
        <f t="shared" si="6"/>
        <v>164.625</v>
      </c>
      <c r="F181">
        <f t="shared" si="7"/>
        <v>131.70000000000002</v>
      </c>
      <c r="G181">
        <f t="shared" si="8"/>
        <v>131.70000000000002</v>
      </c>
    </row>
    <row r="182" spans="1:7">
      <c r="A182" t="s">
        <v>45</v>
      </c>
      <c r="B182">
        <v>69</v>
      </c>
      <c r="C182">
        <v>2194</v>
      </c>
      <c r="D182">
        <v>1135</v>
      </c>
      <c r="E182">
        <f t="shared" si="6"/>
        <v>164.55</v>
      </c>
      <c r="F182">
        <f t="shared" si="7"/>
        <v>131.64000000000001</v>
      </c>
      <c r="G182">
        <f t="shared" si="8"/>
        <v>131.64000000000001</v>
      </c>
    </row>
    <row r="183" spans="1:7">
      <c r="A183" t="s">
        <v>45</v>
      </c>
      <c r="B183">
        <v>70</v>
      </c>
      <c r="C183">
        <v>2195</v>
      </c>
      <c r="D183">
        <v>1135</v>
      </c>
      <c r="E183">
        <f t="shared" si="6"/>
        <v>164.625</v>
      </c>
      <c r="F183">
        <f t="shared" si="7"/>
        <v>131.70000000000002</v>
      </c>
      <c r="G183">
        <f t="shared" si="8"/>
        <v>131.70000000000002</v>
      </c>
    </row>
    <row r="184" spans="1:7">
      <c r="A184" t="s">
        <v>45</v>
      </c>
      <c r="B184">
        <v>71</v>
      </c>
      <c r="C184">
        <v>2195</v>
      </c>
      <c r="D184">
        <v>1135</v>
      </c>
      <c r="E184">
        <f t="shared" si="6"/>
        <v>164.625</v>
      </c>
      <c r="F184">
        <f t="shared" si="7"/>
        <v>131.70000000000002</v>
      </c>
      <c r="G184">
        <f t="shared" si="8"/>
        <v>131.70000000000002</v>
      </c>
    </row>
    <row r="185" spans="1:7">
      <c r="A185" t="s">
        <v>45</v>
      </c>
      <c r="B185">
        <v>72</v>
      </c>
      <c r="C185">
        <v>2195</v>
      </c>
      <c r="D185">
        <v>1134</v>
      </c>
      <c r="E185">
        <f t="shared" si="6"/>
        <v>164.625</v>
      </c>
      <c r="F185">
        <f t="shared" si="7"/>
        <v>131.70000000000002</v>
      </c>
      <c r="G185">
        <f t="shared" si="8"/>
        <v>131.70000000000002</v>
      </c>
    </row>
    <row r="186" spans="1:7">
      <c r="A186" t="s">
        <v>45</v>
      </c>
      <c r="B186">
        <v>73</v>
      </c>
      <c r="C186">
        <v>2195</v>
      </c>
      <c r="D186">
        <v>1134</v>
      </c>
      <c r="E186">
        <f t="shared" si="6"/>
        <v>164.625</v>
      </c>
      <c r="F186">
        <f t="shared" si="7"/>
        <v>131.70000000000002</v>
      </c>
      <c r="G186">
        <f t="shared" si="8"/>
        <v>131.70000000000002</v>
      </c>
    </row>
    <row r="187" spans="1:7">
      <c r="A187" t="s">
        <v>45</v>
      </c>
      <c r="B187">
        <v>74</v>
      </c>
      <c r="C187">
        <v>2197</v>
      </c>
      <c r="D187">
        <v>1135</v>
      </c>
      <c r="E187">
        <f t="shared" si="6"/>
        <v>164.77500000000001</v>
      </c>
      <c r="F187">
        <f t="shared" si="7"/>
        <v>131.82000000000002</v>
      </c>
      <c r="G187">
        <f t="shared" si="8"/>
        <v>131.82000000000002</v>
      </c>
    </row>
    <row r="188" spans="1:7">
      <c r="A188" t="s">
        <v>45</v>
      </c>
      <c r="B188">
        <v>75</v>
      </c>
      <c r="C188">
        <v>2195</v>
      </c>
      <c r="D188">
        <v>1134</v>
      </c>
      <c r="E188">
        <f t="shared" si="6"/>
        <v>164.625</v>
      </c>
      <c r="F188">
        <f t="shared" si="7"/>
        <v>131.70000000000002</v>
      </c>
      <c r="G188">
        <f t="shared" si="8"/>
        <v>131.70000000000002</v>
      </c>
    </row>
    <row r="189" spans="1:7">
      <c r="A189" t="s">
        <v>45</v>
      </c>
      <c r="B189">
        <v>76</v>
      </c>
      <c r="C189">
        <v>2195</v>
      </c>
      <c r="D189">
        <v>1135</v>
      </c>
      <c r="E189">
        <f t="shared" si="6"/>
        <v>164.625</v>
      </c>
      <c r="F189">
        <f t="shared" si="7"/>
        <v>131.70000000000002</v>
      </c>
      <c r="G189">
        <f t="shared" si="8"/>
        <v>131.70000000000002</v>
      </c>
    </row>
    <row r="190" spans="1:7">
      <c r="A190" t="s">
        <v>45</v>
      </c>
      <c r="B190">
        <v>77</v>
      </c>
      <c r="C190">
        <v>2195</v>
      </c>
      <c r="D190">
        <v>1135</v>
      </c>
      <c r="E190">
        <f t="shared" si="6"/>
        <v>164.625</v>
      </c>
      <c r="F190">
        <f t="shared" si="7"/>
        <v>131.70000000000002</v>
      </c>
      <c r="G190">
        <f t="shared" si="8"/>
        <v>131.70000000000002</v>
      </c>
    </row>
    <row r="191" spans="1:7">
      <c r="A191" t="s">
        <v>45</v>
      </c>
      <c r="B191">
        <v>78</v>
      </c>
      <c r="C191">
        <v>2194</v>
      </c>
      <c r="D191">
        <v>1135</v>
      </c>
      <c r="E191">
        <f t="shared" si="6"/>
        <v>164.55</v>
      </c>
      <c r="F191">
        <f t="shared" si="7"/>
        <v>131.64000000000001</v>
      </c>
      <c r="G191">
        <f t="shared" si="8"/>
        <v>131.64000000000001</v>
      </c>
    </row>
    <row r="192" spans="1:7">
      <c r="A192" t="s">
        <v>45</v>
      </c>
      <c r="B192">
        <v>79</v>
      </c>
      <c r="C192">
        <v>2194</v>
      </c>
      <c r="D192">
        <v>1135</v>
      </c>
      <c r="E192">
        <f t="shared" si="6"/>
        <v>164.55</v>
      </c>
      <c r="F192">
        <f t="shared" si="7"/>
        <v>131.64000000000001</v>
      </c>
      <c r="G192">
        <f t="shared" si="8"/>
        <v>131.64000000000001</v>
      </c>
    </row>
    <row r="193" spans="1:7">
      <c r="A193" t="s">
        <v>45</v>
      </c>
      <c r="B193">
        <v>80</v>
      </c>
      <c r="C193">
        <v>2195</v>
      </c>
      <c r="D193">
        <v>1135</v>
      </c>
      <c r="E193">
        <f t="shared" si="6"/>
        <v>164.625</v>
      </c>
      <c r="F193">
        <f t="shared" si="7"/>
        <v>131.70000000000002</v>
      </c>
      <c r="G193">
        <f t="shared" si="8"/>
        <v>131.70000000000002</v>
      </c>
    </row>
    <row r="194" spans="1:7">
      <c r="A194" t="s">
        <v>45</v>
      </c>
      <c r="B194">
        <v>81</v>
      </c>
      <c r="C194">
        <v>2195</v>
      </c>
      <c r="D194">
        <v>1135</v>
      </c>
      <c r="E194">
        <f t="shared" si="6"/>
        <v>164.625</v>
      </c>
      <c r="F194">
        <f t="shared" si="7"/>
        <v>131.70000000000002</v>
      </c>
      <c r="G194">
        <f t="shared" si="8"/>
        <v>131.70000000000002</v>
      </c>
    </row>
    <row r="195" spans="1:7">
      <c r="A195" t="s">
        <v>45</v>
      </c>
      <c r="B195">
        <v>82</v>
      </c>
      <c r="C195">
        <v>2195</v>
      </c>
      <c r="D195">
        <v>1135</v>
      </c>
      <c r="E195">
        <f t="shared" ref="E195:E230" si="9">(C195*0.75)/10</f>
        <v>164.625</v>
      </c>
      <c r="F195">
        <f t="shared" ref="F195:F230" si="10">E195*0.8</f>
        <v>131.70000000000002</v>
      </c>
      <c r="G195">
        <f t="shared" ref="G195:G230" si="11">F195</f>
        <v>131.70000000000002</v>
      </c>
    </row>
    <row r="196" spans="1:7">
      <c r="A196" t="s">
        <v>45</v>
      </c>
      <c r="B196">
        <v>83</v>
      </c>
      <c r="C196">
        <v>2195</v>
      </c>
      <c r="D196">
        <v>1136</v>
      </c>
      <c r="E196">
        <f t="shared" si="9"/>
        <v>164.625</v>
      </c>
      <c r="F196">
        <f t="shared" si="10"/>
        <v>131.70000000000002</v>
      </c>
      <c r="G196">
        <f t="shared" si="11"/>
        <v>131.70000000000002</v>
      </c>
    </row>
    <row r="197" spans="1:7">
      <c r="A197" t="s">
        <v>45</v>
      </c>
      <c r="B197">
        <v>84</v>
      </c>
      <c r="C197">
        <v>2195</v>
      </c>
      <c r="D197">
        <v>1134</v>
      </c>
      <c r="E197">
        <f t="shared" si="9"/>
        <v>164.625</v>
      </c>
      <c r="F197">
        <f t="shared" si="10"/>
        <v>131.70000000000002</v>
      </c>
      <c r="G197">
        <f t="shared" si="11"/>
        <v>131.70000000000002</v>
      </c>
    </row>
    <row r="198" spans="1:7">
      <c r="A198" t="s">
        <v>45</v>
      </c>
      <c r="B198">
        <v>85</v>
      </c>
      <c r="C198">
        <v>2195</v>
      </c>
      <c r="D198">
        <v>1136</v>
      </c>
      <c r="E198">
        <f t="shared" si="9"/>
        <v>164.625</v>
      </c>
      <c r="F198">
        <f t="shared" si="10"/>
        <v>131.70000000000002</v>
      </c>
      <c r="G198">
        <f t="shared" si="11"/>
        <v>131.70000000000002</v>
      </c>
    </row>
    <row r="199" spans="1:7">
      <c r="A199" t="s">
        <v>45</v>
      </c>
      <c r="B199">
        <v>86</v>
      </c>
      <c r="C199">
        <v>2195</v>
      </c>
      <c r="D199">
        <v>1135</v>
      </c>
      <c r="E199">
        <f t="shared" si="9"/>
        <v>164.625</v>
      </c>
      <c r="F199">
        <f t="shared" si="10"/>
        <v>131.70000000000002</v>
      </c>
      <c r="G199">
        <f t="shared" si="11"/>
        <v>131.70000000000002</v>
      </c>
    </row>
    <row r="200" spans="1:7">
      <c r="A200" t="s">
        <v>45</v>
      </c>
      <c r="B200">
        <v>87</v>
      </c>
      <c r="C200">
        <v>2194</v>
      </c>
      <c r="D200">
        <v>1135</v>
      </c>
      <c r="E200">
        <f t="shared" si="9"/>
        <v>164.55</v>
      </c>
      <c r="F200">
        <f t="shared" si="10"/>
        <v>131.64000000000001</v>
      </c>
      <c r="G200">
        <f t="shared" si="11"/>
        <v>131.64000000000001</v>
      </c>
    </row>
    <row r="201" spans="1:7">
      <c r="A201" t="s">
        <v>45</v>
      </c>
      <c r="B201">
        <v>88</v>
      </c>
      <c r="C201">
        <v>2194</v>
      </c>
      <c r="D201">
        <v>1134</v>
      </c>
      <c r="E201">
        <f t="shared" si="9"/>
        <v>164.55</v>
      </c>
      <c r="F201">
        <f t="shared" si="10"/>
        <v>131.64000000000001</v>
      </c>
      <c r="G201">
        <f t="shared" si="11"/>
        <v>131.64000000000001</v>
      </c>
    </row>
    <row r="202" spans="1:7">
      <c r="A202" t="s">
        <v>45</v>
      </c>
      <c r="B202">
        <v>89</v>
      </c>
      <c r="C202">
        <v>2194</v>
      </c>
      <c r="D202">
        <v>1135</v>
      </c>
      <c r="E202">
        <f t="shared" si="9"/>
        <v>164.55</v>
      </c>
      <c r="F202">
        <f t="shared" si="10"/>
        <v>131.64000000000001</v>
      </c>
      <c r="G202">
        <f t="shared" si="11"/>
        <v>131.64000000000001</v>
      </c>
    </row>
    <row r="203" spans="1:7">
      <c r="A203" t="s">
        <v>45</v>
      </c>
      <c r="B203">
        <v>90</v>
      </c>
      <c r="C203">
        <v>2194</v>
      </c>
      <c r="D203">
        <v>1137</v>
      </c>
      <c r="E203">
        <f t="shared" si="9"/>
        <v>164.55</v>
      </c>
      <c r="F203">
        <f t="shared" si="10"/>
        <v>131.64000000000001</v>
      </c>
      <c r="G203">
        <f t="shared" si="11"/>
        <v>131.64000000000001</v>
      </c>
    </row>
    <row r="204" spans="1:7">
      <c r="A204" t="s">
        <v>45</v>
      </c>
      <c r="B204">
        <v>91</v>
      </c>
      <c r="C204">
        <v>2194</v>
      </c>
      <c r="D204">
        <v>1136</v>
      </c>
      <c r="E204">
        <f t="shared" si="9"/>
        <v>164.55</v>
      </c>
      <c r="F204">
        <f t="shared" si="10"/>
        <v>131.64000000000001</v>
      </c>
      <c r="G204">
        <f t="shared" si="11"/>
        <v>131.64000000000001</v>
      </c>
    </row>
    <row r="205" spans="1:7">
      <c r="A205" t="s">
        <v>45</v>
      </c>
      <c r="B205">
        <v>92</v>
      </c>
      <c r="C205">
        <v>2194</v>
      </c>
      <c r="D205">
        <v>1135</v>
      </c>
      <c r="E205">
        <f t="shared" si="9"/>
        <v>164.55</v>
      </c>
      <c r="F205">
        <f t="shared" si="10"/>
        <v>131.64000000000001</v>
      </c>
      <c r="G205">
        <f t="shared" si="11"/>
        <v>131.64000000000001</v>
      </c>
    </row>
    <row r="206" spans="1:7">
      <c r="A206" t="s">
        <v>45</v>
      </c>
      <c r="B206">
        <v>93</v>
      </c>
      <c r="C206">
        <v>2193</v>
      </c>
      <c r="D206">
        <v>1137</v>
      </c>
      <c r="E206">
        <f t="shared" si="9"/>
        <v>164.47499999999999</v>
      </c>
      <c r="F206">
        <f t="shared" si="10"/>
        <v>131.58000000000001</v>
      </c>
      <c r="G206">
        <f t="shared" si="11"/>
        <v>131.58000000000001</v>
      </c>
    </row>
    <row r="207" spans="1:7">
      <c r="A207" t="s">
        <v>45</v>
      </c>
      <c r="B207">
        <v>94</v>
      </c>
      <c r="C207">
        <v>2193</v>
      </c>
      <c r="D207">
        <v>1136</v>
      </c>
      <c r="E207">
        <f t="shared" si="9"/>
        <v>164.47499999999999</v>
      </c>
      <c r="F207">
        <f t="shared" si="10"/>
        <v>131.58000000000001</v>
      </c>
      <c r="G207">
        <f t="shared" si="11"/>
        <v>131.58000000000001</v>
      </c>
    </row>
    <row r="208" spans="1:7">
      <c r="A208" t="s">
        <v>45</v>
      </c>
      <c r="B208">
        <v>95</v>
      </c>
      <c r="C208">
        <v>2193</v>
      </c>
      <c r="D208">
        <v>1138</v>
      </c>
      <c r="E208">
        <f t="shared" si="9"/>
        <v>164.47499999999999</v>
      </c>
      <c r="F208">
        <f t="shared" si="10"/>
        <v>131.58000000000001</v>
      </c>
      <c r="G208">
        <f t="shared" si="11"/>
        <v>131.58000000000001</v>
      </c>
    </row>
    <row r="209" spans="1:7">
      <c r="A209" t="s">
        <v>45</v>
      </c>
      <c r="B209">
        <v>96</v>
      </c>
      <c r="C209">
        <v>2193</v>
      </c>
      <c r="D209">
        <v>1137</v>
      </c>
      <c r="E209">
        <f t="shared" si="9"/>
        <v>164.47499999999999</v>
      </c>
      <c r="F209">
        <f t="shared" si="10"/>
        <v>131.58000000000001</v>
      </c>
      <c r="G209">
        <f t="shared" si="11"/>
        <v>131.58000000000001</v>
      </c>
    </row>
    <row r="210" spans="1:7">
      <c r="A210" t="s">
        <v>45</v>
      </c>
      <c r="B210">
        <v>97</v>
      </c>
      <c r="C210">
        <v>2194</v>
      </c>
      <c r="D210">
        <v>1136</v>
      </c>
      <c r="E210">
        <f t="shared" si="9"/>
        <v>164.55</v>
      </c>
      <c r="F210">
        <f t="shared" si="10"/>
        <v>131.64000000000001</v>
      </c>
      <c r="G210">
        <f t="shared" si="11"/>
        <v>131.64000000000001</v>
      </c>
    </row>
    <row r="211" spans="1:7">
      <c r="A211" t="s">
        <v>45</v>
      </c>
      <c r="B211">
        <v>98</v>
      </c>
      <c r="C211">
        <v>2194</v>
      </c>
      <c r="D211">
        <v>1137</v>
      </c>
      <c r="E211">
        <f t="shared" si="9"/>
        <v>164.55</v>
      </c>
      <c r="F211">
        <f t="shared" si="10"/>
        <v>131.64000000000001</v>
      </c>
      <c r="G211">
        <f t="shared" si="11"/>
        <v>131.64000000000001</v>
      </c>
    </row>
    <row r="212" spans="1:7">
      <c r="A212" t="s">
        <v>45</v>
      </c>
      <c r="B212">
        <v>99</v>
      </c>
      <c r="C212">
        <v>2193</v>
      </c>
      <c r="D212">
        <v>1139</v>
      </c>
      <c r="E212">
        <f t="shared" si="9"/>
        <v>164.47499999999999</v>
      </c>
      <c r="F212">
        <f t="shared" si="10"/>
        <v>131.58000000000001</v>
      </c>
      <c r="G212">
        <f t="shared" si="11"/>
        <v>131.58000000000001</v>
      </c>
    </row>
    <row r="213" spans="1:7">
      <c r="A213" t="s">
        <v>45</v>
      </c>
      <c r="B213">
        <v>100</v>
      </c>
      <c r="C213">
        <v>2193</v>
      </c>
      <c r="D213">
        <v>1137</v>
      </c>
      <c r="E213">
        <f t="shared" si="9"/>
        <v>164.47499999999999</v>
      </c>
      <c r="F213">
        <f t="shared" si="10"/>
        <v>131.58000000000001</v>
      </c>
      <c r="G213">
        <f t="shared" si="11"/>
        <v>131.58000000000001</v>
      </c>
    </row>
    <row r="214" spans="1:7">
      <c r="A214" t="s">
        <v>45</v>
      </c>
      <c r="B214">
        <v>101</v>
      </c>
      <c r="C214">
        <v>2193</v>
      </c>
      <c r="D214">
        <v>1138</v>
      </c>
      <c r="E214">
        <f t="shared" si="9"/>
        <v>164.47499999999999</v>
      </c>
      <c r="F214">
        <f t="shared" si="10"/>
        <v>131.58000000000001</v>
      </c>
      <c r="G214">
        <f t="shared" si="11"/>
        <v>131.58000000000001</v>
      </c>
    </row>
    <row r="215" spans="1:7">
      <c r="A215" t="s">
        <v>45</v>
      </c>
      <c r="B215">
        <v>102</v>
      </c>
      <c r="C215">
        <v>2192</v>
      </c>
      <c r="D215">
        <v>1138</v>
      </c>
      <c r="E215">
        <f t="shared" si="9"/>
        <v>164.4</v>
      </c>
      <c r="F215">
        <f t="shared" si="10"/>
        <v>131.52000000000001</v>
      </c>
      <c r="G215">
        <f t="shared" si="11"/>
        <v>131.52000000000001</v>
      </c>
    </row>
    <row r="216" spans="1:7">
      <c r="A216" t="s">
        <v>45</v>
      </c>
      <c r="B216">
        <v>103</v>
      </c>
      <c r="C216">
        <v>2193</v>
      </c>
      <c r="D216">
        <v>1138</v>
      </c>
      <c r="E216">
        <f t="shared" si="9"/>
        <v>164.47499999999999</v>
      </c>
      <c r="F216">
        <f t="shared" si="10"/>
        <v>131.58000000000001</v>
      </c>
      <c r="G216">
        <f t="shared" si="11"/>
        <v>131.58000000000001</v>
      </c>
    </row>
    <row r="217" spans="1:7">
      <c r="A217" t="s">
        <v>45</v>
      </c>
      <c r="B217">
        <v>104</v>
      </c>
      <c r="C217">
        <v>2194</v>
      </c>
      <c r="D217">
        <v>1138</v>
      </c>
      <c r="E217">
        <f t="shared" si="9"/>
        <v>164.55</v>
      </c>
      <c r="F217">
        <f t="shared" si="10"/>
        <v>131.64000000000001</v>
      </c>
      <c r="G217">
        <f t="shared" si="11"/>
        <v>131.64000000000001</v>
      </c>
    </row>
    <row r="218" spans="1:7">
      <c r="A218" t="s">
        <v>45</v>
      </c>
      <c r="B218">
        <v>105</v>
      </c>
      <c r="C218">
        <v>2194</v>
      </c>
      <c r="D218">
        <v>1138</v>
      </c>
      <c r="E218">
        <f t="shared" si="9"/>
        <v>164.55</v>
      </c>
      <c r="F218">
        <f t="shared" si="10"/>
        <v>131.64000000000001</v>
      </c>
      <c r="G218">
        <f t="shared" si="11"/>
        <v>131.64000000000001</v>
      </c>
    </row>
    <row r="219" spans="1:7">
      <c r="A219" t="s">
        <v>45</v>
      </c>
      <c r="B219">
        <v>106</v>
      </c>
      <c r="C219">
        <v>2195</v>
      </c>
      <c r="D219">
        <v>1138</v>
      </c>
      <c r="E219">
        <f t="shared" si="9"/>
        <v>164.625</v>
      </c>
      <c r="F219">
        <f t="shared" si="10"/>
        <v>131.70000000000002</v>
      </c>
      <c r="G219">
        <f t="shared" si="11"/>
        <v>131.70000000000002</v>
      </c>
    </row>
    <row r="220" spans="1:7">
      <c r="A220" t="s">
        <v>45</v>
      </c>
      <c r="B220">
        <v>107</v>
      </c>
      <c r="C220">
        <v>2195</v>
      </c>
      <c r="D220">
        <v>1137</v>
      </c>
      <c r="E220">
        <f t="shared" si="9"/>
        <v>164.625</v>
      </c>
      <c r="F220">
        <f t="shared" si="10"/>
        <v>131.70000000000002</v>
      </c>
      <c r="G220">
        <f t="shared" si="11"/>
        <v>131.70000000000002</v>
      </c>
    </row>
    <row r="221" spans="1:7">
      <c r="A221" t="s">
        <v>45</v>
      </c>
      <c r="B221">
        <v>108</v>
      </c>
      <c r="C221">
        <v>2194</v>
      </c>
      <c r="D221">
        <v>1138</v>
      </c>
      <c r="E221">
        <f t="shared" si="9"/>
        <v>164.55</v>
      </c>
      <c r="F221">
        <f t="shared" si="10"/>
        <v>131.64000000000001</v>
      </c>
      <c r="G221">
        <f t="shared" si="11"/>
        <v>131.64000000000001</v>
      </c>
    </row>
    <row r="222" spans="1:7">
      <c r="A222" t="s">
        <v>45</v>
      </c>
      <c r="B222">
        <v>109</v>
      </c>
      <c r="C222">
        <v>2194</v>
      </c>
      <c r="D222">
        <v>1137</v>
      </c>
      <c r="E222">
        <f t="shared" si="9"/>
        <v>164.55</v>
      </c>
      <c r="F222">
        <f t="shared" si="10"/>
        <v>131.64000000000001</v>
      </c>
      <c r="G222">
        <f t="shared" si="11"/>
        <v>131.64000000000001</v>
      </c>
    </row>
    <row r="223" spans="1:7">
      <c r="A223" t="s">
        <v>45</v>
      </c>
      <c r="B223">
        <v>110</v>
      </c>
      <c r="C223">
        <v>2194</v>
      </c>
      <c r="D223">
        <v>1138</v>
      </c>
      <c r="E223">
        <f t="shared" si="9"/>
        <v>164.55</v>
      </c>
      <c r="F223">
        <f t="shared" si="10"/>
        <v>131.64000000000001</v>
      </c>
      <c r="G223">
        <f t="shared" si="11"/>
        <v>131.64000000000001</v>
      </c>
    </row>
    <row r="224" spans="1:7">
      <c r="A224" t="s">
        <v>45</v>
      </c>
      <c r="B224">
        <v>111</v>
      </c>
      <c r="C224">
        <v>2195</v>
      </c>
      <c r="D224">
        <v>1138</v>
      </c>
      <c r="E224">
        <f t="shared" si="9"/>
        <v>164.625</v>
      </c>
      <c r="F224">
        <f t="shared" si="10"/>
        <v>131.70000000000002</v>
      </c>
      <c r="G224">
        <f t="shared" si="11"/>
        <v>131.70000000000002</v>
      </c>
    </row>
    <row r="225" spans="1:7">
      <c r="A225" t="s">
        <v>45</v>
      </c>
      <c r="B225">
        <v>112</v>
      </c>
      <c r="C225">
        <v>2195</v>
      </c>
      <c r="D225">
        <v>1137</v>
      </c>
      <c r="E225">
        <f t="shared" si="9"/>
        <v>164.625</v>
      </c>
      <c r="F225">
        <f t="shared" si="10"/>
        <v>131.70000000000002</v>
      </c>
      <c r="G225">
        <f t="shared" si="11"/>
        <v>131.70000000000002</v>
      </c>
    </row>
    <row r="226" spans="1:7">
      <c r="E226">
        <f t="shared" si="9"/>
        <v>0</v>
      </c>
      <c r="F226">
        <f t="shared" si="10"/>
        <v>0</v>
      </c>
      <c r="G226">
        <f t="shared" si="11"/>
        <v>0</v>
      </c>
    </row>
    <row r="227" spans="1:7">
      <c r="E227">
        <f t="shared" si="9"/>
        <v>0</v>
      </c>
      <c r="F227">
        <f t="shared" si="10"/>
        <v>0</v>
      </c>
      <c r="G227">
        <f t="shared" si="11"/>
        <v>0</v>
      </c>
    </row>
    <row r="228" spans="1:7">
      <c r="E228">
        <f t="shared" si="9"/>
        <v>0</v>
      </c>
      <c r="F228">
        <f t="shared" si="10"/>
        <v>0</v>
      </c>
      <c r="G228">
        <f t="shared" si="11"/>
        <v>0</v>
      </c>
    </row>
    <row r="229" spans="1:7">
      <c r="E229">
        <f t="shared" si="9"/>
        <v>0</v>
      </c>
      <c r="F229">
        <f t="shared" si="10"/>
        <v>0</v>
      </c>
      <c r="G229">
        <f t="shared" si="11"/>
        <v>0</v>
      </c>
    </row>
    <row r="230" spans="1:7">
      <c r="E230">
        <f t="shared" si="9"/>
        <v>0</v>
      </c>
      <c r="F230">
        <f t="shared" si="10"/>
        <v>0</v>
      </c>
      <c r="G230">
        <f t="shared" si="1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9"/>
  <sheetViews>
    <sheetView showRuler="0" topLeftCell="A127" workbookViewId="0">
      <selection activeCell="J138" sqref="J138:K138"/>
    </sheetView>
  </sheetViews>
  <sheetFormatPr baseColWidth="10" defaultRowHeight="15" x14ac:dyDescent="0"/>
  <cols>
    <col min="9" max="9" width="14.5" customWidth="1"/>
    <col min="10" max="10" width="25.5" customWidth="1"/>
    <col min="11" max="11" width="25.1640625" bestFit="1" customWidth="1"/>
    <col min="12" max="12" width="12.1640625" bestFit="1" customWidth="1"/>
  </cols>
  <sheetData>
    <row r="1" spans="1:14">
      <c r="A1" t="s">
        <v>0</v>
      </c>
      <c r="B1" t="s">
        <v>2</v>
      </c>
      <c r="C1" t="s">
        <v>3</v>
      </c>
      <c r="D1" t="s">
        <v>4</v>
      </c>
      <c r="E1" t="s">
        <v>15</v>
      </c>
      <c r="F1" t="s">
        <v>16</v>
      </c>
      <c r="G1" t="s">
        <v>17</v>
      </c>
      <c r="I1" s="1" t="s">
        <v>21</v>
      </c>
      <c r="J1" s="1" t="s">
        <v>22</v>
      </c>
    </row>
    <row r="2" spans="1:14">
      <c r="A2" t="s">
        <v>46</v>
      </c>
      <c r="B2">
        <v>0</v>
      </c>
      <c r="C2">
        <v>2124</v>
      </c>
      <c r="D2">
        <v>1138</v>
      </c>
      <c r="E2">
        <f>(C2*0.75)/10</f>
        <v>159.30000000000001</v>
      </c>
      <c r="F2">
        <f>E2*0.8</f>
        <v>127.44000000000001</v>
      </c>
      <c r="G2">
        <f>F2</f>
        <v>127.44000000000001</v>
      </c>
      <c r="I2" s="1" t="s">
        <v>19</v>
      </c>
      <c r="J2" t="s">
        <v>47</v>
      </c>
      <c r="K2" t="s">
        <v>46</v>
      </c>
    </row>
    <row r="3" spans="1:14">
      <c r="A3" t="s">
        <v>46</v>
      </c>
      <c r="B3">
        <v>1</v>
      </c>
      <c r="C3">
        <v>2123</v>
      </c>
      <c r="D3">
        <v>1138</v>
      </c>
      <c r="E3">
        <f t="shared" ref="E3:E66" si="0">(C3*0.75)/10</f>
        <v>159.22499999999999</v>
      </c>
      <c r="F3">
        <f t="shared" ref="F3:F66" si="1">E3*0.8</f>
        <v>127.38</v>
      </c>
      <c r="G3">
        <f t="shared" ref="G3:G66" si="2">F3</f>
        <v>127.38</v>
      </c>
      <c r="I3" s="2">
        <v>0</v>
      </c>
      <c r="J3" s="3">
        <v>124.5</v>
      </c>
      <c r="K3" s="3">
        <v>127.44000000000001</v>
      </c>
      <c r="M3">
        <f>AVERAGE(J3:J137)</f>
        <v>124.01936170212764</v>
      </c>
      <c r="N3">
        <f>AVERAGE(K3:K137)</f>
        <v>127.12133333333331</v>
      </c>
    </row>
    <row r="4" spans="1:14">
      <c r="A4" t="s">
        <v>46</v>
      </c>
      <c r="B4">
        <v>2</v>
      </c>
      <c r="C4">
        <v>2122</v>
      </c>
      <c r="D4">
        <v>1138</v>
      </c>
      <c r="E4">
        <f t="shared" si="0"/>
        <v>159.15</v>
      </c>
      <c r="F4">
        <f t="shared" si="1"/>
        <v>127.32000000000001</v>
      </c>
      <c r="G4">
        <f t="shared" si="2"/>
        <v>127.32000000000001</v>
      </c>
      <c r="I4" s="2">
        <v>1</v>
      </c>
      <c r="J4" s="3">
        <v>124.62</v>
      </c>
      <c r="K4" s="3">
        <v>127.38</v>
      </c>
    </row>
    <row r="5" spans="1:14">
      <c r="A5" t="s">
        <v>46</v>
      </c>
      <c r="B5">
        <v>3</v>
      </c>
      <c r="C5">
        <v>2122</v>
      </c>
      <c r="D5">
        <v>1139</v>
      </c>
      <c r="E5">
        <f t="shared" si="0"/>
        <v>159.15</v>
      </c>
      <c r="F5">
        <f t="shared" si="1"/>
        <v>127.32000000000001</v>
      </c>
      <c r="G5">
        <f t="shared" si="2"/>
        <v>127.32000000000001</v>
      </c>
      <c r="I5" s="2">
        <v>2</v>
      </c>
      <c r="J5" s="3">
        <v>124.62</v>
      </c>
      <c r="K5" s="3">
        <v>127.32000000000001</v>
      </c>
    </row>
    <row r="6" spans="1:14">
      <c r="A6" t="s">
        <v>46</v>
      </c>
      <c r="B6">
        <v>4</v>
      </c>
      <c r="C6">
        <v>2121</v>
      </c>
      <c r="D6">
        <v>1138</v>
      </c>
      <c r="E6">
        <f t="shared" si="0"/>
        <v>159.07499999999999</v>
      </c>
      <c r="F6">
        <f t="shared" si="1"/>
        <v>127.25999999999999</v>
      </c>
      <c r="G6">
        <f t="shared" si="2"/>
        <v>127.25999999999999</v>
      </c>
      <c r="I6" s="2">
        <v>3</v>
      </c>
      <c r="J6" s="3">
        <v>123.96</v>
      </c>
      <c r="K6" s="3">
        <v>127.32000000000001</v>
      </c>
    </row>
    <row r="7" spans="1:14">
      <c r="A7" t="s">
        <v>46</v>
      </c>
      <c r="B7">
        <v>5</v>
      </c>
      <c r="C7">
        <v>2122</v>
      </c>
      <c r="D7">
        <v>1139</v>
      </c>
      <c r="E7">
        <f t="shared" si="0"/>
        <v>159.15</v>
      </c>
      <c r="F7">
        <f t="shared" si="1"/>
        <v>127.32000000000001</v>
      </c>
      <c r="G7">
        <f t="shared" si="2"/>
        <v>127.32000000000001</v>
      </c>
      <c r="I7" s="2">
        <v>4</v>
      </c>
      <c r="J7" s="3">
        <v>123.78</v>
      </c>
      <c r="K7" s="3">
        <v>127.25999999999999</v>
      </c>
    </row>
    <row r="8" spans="1:14">
      <c r="A8" t="s">
        <v>46</v>
      </c>
      <c r="B8">
        <v>6</v>
      </c>
      <c r="C8">
        <v>2122</v>
      </c>
      <c r="D8">
        <v>1139</v>
      </c>
      <c r="E8">
        <f t="shared" si="0"/>
        <v>159.15</v>
      </c>
      <c r="F8">
        <f t="shared" si="1"/>
        <v>127.32000000000001</v>
      </c>
      <c r="G8">
        <f t="shared" si="2"/>
        <v>127.32000000000001</v>
      </c>
      <c r="I8" s="2">
        <v>5</v>
      </c>
      <c r="J8" s="3">
        <v>123.78</v>
      </c>
      <c r="K8" s="3">
        <v>127.32000000000001</v>
      </c>
    </row>
    <row r="9" spans="1:14">
      <c r="A9" t="s">
        <v>46</v>
      </c>
      <c r="B9">
        <v>7</v>
      </c>
      <c r="C9">
        <v>2122</v>
      </c>
      <c r="D9">
        <v>1138</v>
      </c>
      <c r="E9">
        <f t="shared" si="0"/>
        <v>159.15</v>
      </c>
      <c r="F9">
        <f t="shared" si="1"/>
        <v>127.32000000000001</v>
      </c>
      <c r="G9">
        <f t="shared" si="2"/>
        <v>127.32000000000001</v>
      </c>
      <c r="I9" s="2">
        <v>6</v>
      </c>
      <c r="J9" s="3">
        <v>123.72000000000001</v>
      </c>
      <c r="K9" s="3">
        <v>127.32000000000001</v>
      </c>
    </row>
    <row r="10" spans="1:14">
      <c r="A10" t="s">
        <v>46</v>
      </c>
      <c r="B10">
        <v>8</v>
      </c>
      <c r="C10">
        <v>2122</v>
      </c>
      <c r="D10">
        <v>1139</v>
      </c>
      <c r="E10">
        <f t="shared" si="0"/>
        <v>159.15</v>
      </c>
      <c r="F10">
        <f t="shared" si="1"/>
        <v>127.32000000000001</v>
      </c>
      <c r="G10">
        <f t="shared" si="2"/>
        <v>127.32000000000001</v>
      </c>
      <c r="I10" s="2">
        <v>7</v>
      </c>
      <c r="J10" s="3">
        <v>123.78</v>
      </c>
      <c r="K10" s="3">
        <v>127.32000000000001</v>
      </c>
    </row>
    <row r="11" spans="1:14">
      <c r="A11" t="s">
        <v>46</v>
      </c>
      <c r="B11">
        <v>9</v>
      </c>
      <c r="C11">
        <v>2121</v>
      </c>
      <c r="D11">
        <v>1139</v>
      </c>
      <c r="E11">
        <f t="shared" si="0"/>
        <v>159.07499999999999</v>
      </c>
      <c r="F11">
        <f t="shared" si="1"/>
        <v>127.25999999999999</v>
      </c>
      <c r="G11">
        <f t="shared" si="2"/>
        <v>127.25999999999999</v>
      </c>
      <c r="I11" s="2">
        <v>8</v>
      </c>
      <c r="J11" s="3">
        <v>123.78</v>
      </c>
      <c r="K11" s="3">
        <v>127.32000000000001</v>
      </c>
    </row>
    <row r="12" spans="1:14">
      <c r="A12" t="s">
        <v>46</v>
      </c>
      <c r="B12">
        <v>10</v>
      </c>
      <c r="C12">
        <v>2121</v>
      </c>
      <c r="D12">
        <v>1139</v>
      </c>
      <c r="E12">
        <f t="shared" si="0"/>
        <v>159.07499999999999</v>
      </c>
      <c r="F12">
        <f t="shared" si="1"/>
        <v>127.25999999999999</v>
      </c>
      <c r="G12">
        <f t="shared" si="2"/>
        <v>127.25999999999999</v>
      </c>
      <c r="I12" s="2">
        <v>9</v>
      </c>
      <c r="J12" s="3">
        <v>123.78</v>
      </c>
      <c r="K12" s="3">
        <v>127.25999999999999</v>
      </c>
    </row>
    <row r="13" spans="1:14">
      <c r="A13" t="s">
        <v>46</v>
      </c>
      <c r="B13">
        <v>11</v>
      </c>
      <c r="C13">
        <v>2121</v>
      </c>
      <c r="D13">
        <v>1138</v>
      </c>
      <c r="E13">
        <f t="shared" si="0"/>
        <v>159.07499999999999</v>
      </c>
      <c r="F13">
        <f t="shared" si="1"/>
        <v>127.25999999999999</v>
      </c>
      <c r="G13">
        <f t="shared" si="2"/>
        <v>127.25999999999999</v>
      </c>
      <c r="I13" s="2">
        <v>10</v>
      </c>
      <c r="J13" s="3">
        <v>123.78</v>
      </c>
      <c r="K13" s="3">
        <v>127.25999999999999</v>
      </c>
    </row>
    <row r="14" spans="1:14">
      <c r="A14" t="s">
        <v>46</v>
      </c>
      <c r="B14">
        <v>12</v>
      </c>
      <c r="C14">
        <v>2121</v>
      </c>
      <c r="D14">
        <v>1138</v>
      </c>
      <c r="E14">
        <f t="shared" si="0"/>
        <v>159.07499999999999</v>
      </c>
      <c r="F14">
        <f t="shared" si="1"/>
        <v>127.25999999999999</v>
      </c>
      <c r="G14">
        <f t="shared" si="2"/>
        <v>127.25999999999999</v>
      </c>
      <c r="I14" s="2">
        <v>11</v>
      </c>
      <c r="J14" s="3">
        <v>123.78</v>
      </c>
      <c r="K14" s="3">
        <v>127.25999999999999</v>
      </c>
    </row>
    <row r="15" spans="1:14">
      <c r="A15" t="s">
        <v>46</v>
      </c>
      <c r="B15">
        <v>13</v>
      </c>
      <c r="C15">
        <v>2122</v>
      </c>
      <c r="D15">
        <v>1139</v>
      </c>
      <c r="E15">
        <f t="shared" si="0"/>
        <v>159.15</v>
      </c>
      <c r="F15">
        <f t="shared" si="1"/>
        <v>127.32000000000001</v>
      </c>
      <c r="G15">
        <f t="shared" si="2"/>
        <v>127.32000000000001</v>
      </c>
      <c r="I15" s="2">
        <v>12</v>
      </c>
      <c r="J15" s="3">
        <v>123.72000000000001</v>
      </c>
      <c r="K15" s="3">
        <v>127.25999999999999</v>
      </c>
    </row>
    <row r="16" spans="1:14">
      <c r="A16" t="s">
        <v>46</v>
      </c>
      <c r="B16">
        <v>14</v>
      </c>
      <c r="C16">
        <v>2121</v>
      </c>
      <c r="D16">
        <v>1139</v>
      </c>
      <c r="E16">
        <f t="shared" si="0"/>
        <v>159.07499999999999</v>
      </c>
      <c r="F16">
        <f t="shared" si="1"/>
        <v>127.25999999999999</v>
      </c>
      <c r="G16">
        <f t="shared" si="2"/>
        <v>127.25999999999999</v>
      </c>
      <c r="I16" s="2">
        <v>13</v>
      </c>
      <c r="J16" s="3">
        <v>123.78</v>
      </c>
      <c r="K16" s="3">
        <v>127.32000000000001</v>
      </c>
    </row>
    <row r="17" spans="1:11">
      <c r="A17" t="s">
        <v>46</v>
      </c>
      <c r="B17">
        <v>15</v>
      </c>
      <c r="C17">
        <v>2121</v>
      </c>
      <c r="D17">
        <v>1139</v>
      </c>
      <c r="E17">
        <f t="shared" si="0"/>
        <v>159.07499999999999</v>
      </c>
      <c r="F17">
        <f t="shared" si="1"/>
        <v>127.25999999999999</v>
      </c>
      <c r="G17">
        <f t="shared" si="2"/>
        <v>127.25999999999999</v>
      </c>
      <c r="I17" s="2">
        <v>14</v>
      </c>
      <c r="J17" s="3">
        <v>123.72000000000001</v>
      </c>
      <c r="K17" s="3">
        <v>127.25999999999999</v>
      </c>
    </row>
    <row r="18" spans="1:11">
      <c r="A18" t="s">
        <v>46</v>
      </c>
      <c r="B18">
        <v>16</v>
      </c>
      <c r="C18">
        <v>2120</v>
      </c>
      <c r="D18">
        <v>1139</v>
      </c>
      <c r="E18">
        <f t="shared" si="0"/>
        <v>159</v>
      </c>
      <c r="F18">
        <f t="shared" si="1"/>
        <v>127.2</v>
      </c>
      <c r="G18">
        <f t="shared" si="2"/>
        <v>127.2</v>
      </c>
      <c r="I18" s="2">
        <v>15</v>
      </c>
      <c r="J18" s="3">
        <v>123.78</v>
      </c>
      <c r="K18" s="3">
        <v>127.25999999999999</v>
      </c>
    </row>
    <row r="19" spans="1:11">
      <c r="A19" t="s">
        <v>46</v>
      </c>
      <c r="B19">
        <v>17</v>
      </c>
      <c r="C19">
        <v>2119</v>
      </c>
      <c r="D19">
        <v>1139</v>
      </c>
      <c r="E19">
        <f t="shared" si="0"/>
        <v>158.92500000000001</v>
      </c>
      <c r="F19">
        <f t="shared" si="1"/>
        <v>127.14000000000001</v>
      </c>
      <c r="G19">
        <f t="shared" si="2"/>
        <v>127.14000000000001</v>
      </c>
      <c r="I19" s="2">
        <v>16</v>
      </c>
      <c r="J19" s="3">
        <v>123.72000000000001</v>
      </c>
      <c r="K19" s="3">
        <v>127.2</v>
      </c>
    </row>
    <row r="20" spans="1:11">
      <c r="A20" t="s">
        <v>46</v>
      </c>
      <c r="B20">
        <v>18</v>
      </c>
      <c r="C20">
        <v>2119</v>
      </c>
      <c r="D20">
        <v>1139</v>
      </c>
      <c r="E20">
        <f t="shared" si="0"/>
        <v>158.92500000000001</v>
      </c>
      <c r="F20">
        <f t="shared" si="1"/>
        <v>127.14000000000001</v>
      </c>
      <c r="G20">
        <f t="shared" si="2"/>
        <v>127.14000000000001</v>
      </c>
      <c r="I20" s="2">
        <v>17</v>
      </c>
      <c r="J20" s="3">
        <v>123.78</v>
      </c>
      <c r="K20" s="3">
        <v>127.14000000000001</v>
      </c>
    </row>
    <row r="21" spans="1:11">
      <c r="A21" t="s">
        <v>46</v>
      </c>
      <c r="B21">
        <v>19</v>
      </c>
      <c r="C21">
        <v>2119</v>
      </c>
      <c r="D21">
        <v>1137</v>
      </c>
      <c r="E21">
        <f t="shared" si="0"/>
        <v>158.92500000000001</v>
      </c>
      <c r="F21">
        <f t="shared" si="1"/>
        <v>127.14000000000001</v>
      </c>
      <c r="G21">
        <f t="shared" si="2"/>
        <v>127.14000000000001</v>
      </c>
      <c r="I21" s="2">
        <v>18</v>
      </c>
      <c r="J21" s="3">
        <v>123.78</v>
      </c>
      <c r="K21" s="3">
        <v>127.14000000000001</v>
      </c>
    </row>
    <row r="22" spans="1:11">
      <c r="A22" t="s">
        <v>46</v>
      </c>
      <c r="B22">
        <v>20</v>
      </c>
      <c r="C22">
        <v>2119</v>
      </c>
      <c r="D22">
        <v>1139</v>
      </c>
      <c r="E22">
        <f t="shared" si="0"/>
        <v>158.92500000000001</v>
      </c>
      <c r="F22">
        <f t="shared" si="1"/>
        <v>127.14000000000001</v>
      </c>
      <c r="G22">
        <f t="shared" si="2"/>
        <v>127.14000000000001</v>
      </c>
      <c r="I22" s="2">
        <v>19</v>
      </c>
      <c r="J22" s="3">
        <v>123.84000000000002</v>
      </c>
      <c r="K22" s="3">
        <v>127.14000000000001</v>
      </c>
    </row>
    <row r="23" spans="1:11">
      <c r="A23" t="s">
        <v>46</v>
      </c>
      <c r="B23">
        <v>21</v>
      </c>
      <c r="C23">
        <v>2118</v>
      </c>
      <c r="D23">
        <v>1140</v>
      </c>
      <c r="E23">
        <f t="shared" si="0"/>
        <v>158.85</v>
      </c>
      <c r="F23">
        <f t="shared" si="1"/>
        <v>127.08</v>
      </c>
      <c r="G23">
        <f t="shared" si="2"/>
        <v>127.08</v>
      </c>
      <c r="I23" s="2">
        <v>20</v>
      </c>
      <c r="J23" s="3">
        <v>123.84000000000002</v>
      </c>
      <c r="K23" s="3">
        <v>127.14000000000001</v>
      </c>
    </row>
    <row r="24" spans="1:11">
      <c r="A24" t="s">
        <v>46</v>
      </c>
      <c r="B24">
        <v>22</v>
      </c>
      <c r="C24">
        <v>2118</v>
      </c>
      <c r="D24">
        <v>1139</v>
      </c>
      <c r="E24">
        <f t="shared" si="0"/>
        <v>158.85</v>
      </c>
      <c r="F24">
        <f t="shared" si="1"/>
        <v>127.08</v>
      </c>
      <c r="G24">
        <f t="shared" si="2"/>
        <v>127.08</v>
      </c>
      <c r="I24" s="2">
        <v>21</v>
      </c>
      <c r="J24" s="3">
        <v>123.9</v>
      </c>
      <c r="K24" s="3">
        <v>127.08</v>
      </c>
    </row>
    <row r="25" spans="1:11">
      <c r="A25" t="s">
        <v>46</v>
      </c>
      <c r="B25">
        <v>23</v>
      </c>
      <c r="C25">
        <v>2118</v>
      </c>
      <c r="D25">
        <v>1140</v>
      </c>
      <c r="E25">
        <f t="shared" si="0"/>
        <v>158.85</v>
      </c>
      <c r="F25">
        <f t="shared" si="1"/>
        <v>127.08</v>
      </c>
      <c r="G25">
        <f t="shared" si="2"/>
        <v>127.08</v>
      </c>
      <c r="I25" s="2">
        <v>22</v>
      </c>
      <c r="J25" s="3">
        <v>123.96</v>
      </c>
      <c r="K25" s="3">
        <v>127.08</v>
      </c>
    </row>
    <row r="26" spans="1:11">
      <c r="A26" t="s">
        <v>46</v>
      </c>
      <c r="B26">
        <v>24</v>
      </c>
      <c r="C26">
        <v>2118</v>
      </c>
      <c r="D26">
        <v>1139</v>
      </c>
      <c r="E26">
        <f t="shared" si="0"/>
        <v>158.85</v>
      </c>
      <c r="F26">
        <f t="shared" si="1"/>
        <v>127.08</v>
      </c>
      <c r="G26">
        <f t="shared" si="2"/>
        <v>127.08</v>
      </c>
      <c r="I26" s="2">
        <v>23</v>
      </c>
      <c r="J26" s="3">
        <v>123.96</v>
      </c>
      <c r="K26" s="3">
        <v>127.08</v>
      </c>
    </row>
    <row r="27" spans="1:11">
      <c r="A27" t="s">
        <v>46</v>
      </c>
      <c r="B27">
        <v>25</v>
      </c>
      <c r="C27">
        <v>2118</v>
      </c>
      <c r="D27">
        <v>1138</v>
      </c>
      <c r="E27">
        <f t="shared" si="0"/>
        <v>158.85</v>
      </c>
      <c r="F27">
        <f t="shared" si="1"/>
        <v>127.08</v>
      </c>
      <c r="G27">
        <f t="shared" si="2"/>
        <v>127.08</v>
      </c>
      <c r="I27" s="2">
        <v>24</v>
      </c>
      <c r="J27" s="3">
        <v>123.96</v>
      </c>
      <c r="K27" s="3">
        <v>127.08</v>
      </c>
    </row>
    <row r="28" spans="1:11">
      <c r="A28" t="s">
        <v>46</v>
      </c>
      <c r="B28">
        <v>26</v>
      </c>
      <c r="C28">
        <v>2124</v>
      </c>
      <c r="D28">
        <v>1139</v>
      </c>
      <c r="E28">
        <f t="shared" si="0"/>
        <v>159.30000000000001</v>
      </c>
      <c r="F28">
        <f t="shared" si="1"/>
        <v>127.44000000000001</v>
      </c>
      <c r="G28">
        <f t="shared" si="2"/>
        <v>127.44000000000001</v>
      </c>
      <c r="I28" s="2">
        <v>25</v>
      </c>
      <c r="J28" s="3">
        <v>123.96</v>
      </c>
      <c r="K28" s="3">
        <v>127.08</v>
      </c>
    </row>
    <row r="29" spans="1:11">
      <c r="A29" t="s">
        <v>46</v>
      </c>
      <c r="B29">
        <v>27</v>
      </c>
      <c r="C29">
        <v>2117</v>
      </c>
      <c r="D29">
        <v>1139</v>
      </c>
      <c r="E29">
        <f t="shared" si="0"/>
        <v>158.77500000000001</v>
      </c>
      <c r="F29">
        <f t="shared" si="1"/>
        <v>127.02000000000001</v>
      </c>
      <c r="G29">
        <f t="shared" si="2"/>
        <v>127.02000000000001</v>
      </c>
      <c r="I29" s="2">
        <v>26</v>
      </c>
      <c r="J29" s="3">
        <v>123.96</v>
      </c>
      <c r="K29" s="3">
        <v>127.44000000000001</v>
      </c>
    </row>
    <row r="30" spans="1:11">
      <c r="A30" t="s">
        <v>46</v>
      </c>
      <c r="B30">
        <v>28</v>
      </c>
      <c r="C30">
        <v>2116</v>
      </c>
      <c r="D30">
        <v>1139</v>
      </c>
      <c r="E30">
        <f t="shared" si="0"/>
        <v>158.69999999999999</v>
      </c>
      <c r="F30">
        <f t="shared" si="1"/>
        <v>126.96</v>
      </c>
      <c r="G30">
        <f t="shared" si="2"/>
        <v>126.96</v>
      </c>
      <c r="I30" s="2">
        <v>27</v>
      </c>
      <c r="J30" s="3">
        <v>123.96</v>
      </c>
      <c r="K30" s="3">
        <v>127.02000000000001</v>
      </c>
    </row>
    <row r="31" spans="1:11">
      <c r="A31" t="s">
        <v>46</v>
      </c>
      <c r="B31">
        <v>29</v>
      </c>
      <c r="C31">
        <v>2117</v>
      </c>
      <c r="D31">
        <v>1139</v>
      </c>
      <c r="E31">
        <f t="shared" si="0"/>
        <v>158.77500000000001</v>
      </c>
      <c r="F31">
        <f t="shared" si="1"/>
        <v>127.02000000000001</v>
      </c>
      <c r="G31">
        <f t="shared" si="2"/>
        <v>127.02000000000001</v>
      </c>
      <c r="I31" s="2">
        <v>28</v>
      </c>
      <c r="J31" s="3">
        <v>123.96</v>
      </c>
      <c r="K31" s="3">
        <v>126.96</v>
      </c>
    </row>
    <row r="32" spans="1:11">
      <c r="A32" t="s">
        <v>46</v>
      </c>
      <c r="B32">
        <v>30</v>
      </c>
      <c r="C32">
        <v>2116</v>
      </c>
      <c r="D32">
        <v>1140</v>
      </c>
      <c r="E32">
        <f t="shared" si="0"/>
        <v>158.69999999999999</v>
      </c>
      <c r="F32">
        <f t="shared" si="1"/>
        <v>126.96</v>
      </c>
      <c r="G32">
        <f t="shared" si="2"/>
        <v>126.96</v>
      </c>
      <c r="I32" s="2">
        <v>29</v>
      </c>
      <c r="J32" s="3">
        <v>123.96</v>
      </c>
      <c r="K32" s="3">
        <v>127.02000000000001</v>
      </c>
    </row>
    <row r="33" spans="1:11">
      <c r="A33" t="s">
        <v>46</v>
      </c>
      <c r="B33">
        <v>31</v>
      </c>
      <c r="C33">
        <v>2116</v>
      </c>
      <c r="D33">
        <v>1140</v>
      </c>
      <c r="E33">
        <f t="shared" si="0"/>
        <v>158.69999999999999</v>
      </c>
      <c r="F33">
        <f t="shared" si="1"/>
        <v>126.96</v>
      </c>
      <c r="G33">
        <f t="shared" si="2"/>
        <v>126.96</v>
      </c>
      <c r="I33" s="2">
        <v>30</v>
      </c>
      <c r="J33" s="3">
        <v>123.96</v>
      </c>
      <c r="K33" s="3">
        <v>126.96</v>
      </c>
    </row>
    <row r="34" spans="1:11">
      <c r="A34" t="s">
        <v>46</v>
      </c>
      <c r="B34">
        <v>32</v>
      </c>
      <c r="C34">
        <v>2116</v>
      </c>
      <c r="D34">
        <v>1138</v>
      </c>
      <c r="E34">
        <f t="shared" si="0"/>
        <v>158.69999999999999</v>
      </c>
      <c r="F34">
        <f t="shared" si="1"/>
        <v>126.96</v>
      </c>
      <c r="G34">
        <f t="shared" si="2"/>
        <v>126.96</v>
      </c>
      <c r="I34" s="2">
        <v>31</v>
      </c>
      <c r="J34" s="3">
        <v>123.9</v>
      </c>
      <c r="K34" s="3">
        <v>126.96</v>
      </c>
    </row>
    <row r="35" spans="1:11">
      <c r="A35" t="s">
        <v>46</v>
      </c>
      <c r="B35">
        <v>33</v>
      </c>
      <c r="C35">
        <v>2116</v>
      </c>
      <c r="D35">
        <v>1139</v>
      </c>
      <c r="E35">
        <f t="shared" si="0"/>
        <v>158.69999999999999</v>
      </c>
      <c r="F35">
        <f t="shared" si="1"/>
        <v>126.96</v>
      </c>
      <c r="G35">
        <f t="shared" si="2"/>
        <v>126.96</v>
      </c>
      <c r="I35" s="2">
        <v>32</v>
      </c>
      <c r="J35" s="3">
        <v>123.9</v>
      </c>
      <c r="K35" s="3">
        <v>126.96</v>
      </c>
    </row>
    <row r="36" spans="1:11">
      <c r="A36" t="s">
        <v>46</v>
      </c>
      <c r="B36">
        <v>34</v>
      </c>
      <c r="C36">
        <v>2116</v>
      </c>
      <c r="D36">
        <v>1139</v>
      </c>
      <c r="E36">
        <f t="shared" si="0"/>
        <v>158.69999999999999</v>
      </c>
      <c r="F36">
        <f t="shared" si="1"/>
        <v>126.96</v>
      </c>
      <c r="G36">
        <f t="shared" si="2"/>
        <v>126.96</v>
      </c>
      <c r="I36" s="2">
        <v>33</v>
      </c>
      <c r="J36" s="3">
        <v>123.96</v>
      </c>
      <c r="K36" s="3">
        <v>126.96</v>
      </c>
    </row>
    <row r="37" spans="1:11">
      <c r="A37" t="s">
        <v>46</v>
      </c>
      <c r="B37">
        <v>35</v>
      </c>
      <c r="C37">
        <v>2116</v>
      </c>
      <c r="D37">
        <v>1139</v>
      </c>
      <c r="E37">
        <f t="shared" si="0"/>
        <v>158.69999999999999</v>
      </c>
      <c r="F37">
        <f t="shared" si="1"/>
        <v>126.96</v>
      </c>
      <c r="G37">
        <f t="shared" si="2"/>
        <v>126.96</v>
      </c>
      <c r="I37" s="2">
        <v>34</v>
      </c>
      <c r="J37" s="3">
        <v>123.96</v>
      </c>
      <c r="K37" s="3">
        <v>126.96</v>
      </c>
    </row>
    <row r="38" spans="1:11">
      <c r="A38" t="s">
        <v>46</v>
      </c>
      <c r="B38">
        <v>36</v>
      </c>
      <c r="C38">
        <v>2116</v>
      </c>
      <c r="D38">
        <v>1141</v>
      </c>
      <c r="E38">
        <f t="shared" si="0"/>
        <v>158.69999999999999</v>
      </c>
      <c r="F38">
        <f t="shared" si="1"/>
        <v>126.96</v>
      </c>
      <c r="G38">
        <f t="shared" si="2"/>
        <v>126.96</v>
      </c>
      <c r="I38" s="2">
        <v>35</v>
      </c>
      <c r="J38" s="3">
        <v>123.96</v>
      </c>
      <c r="K38" s="3">
        <v>126.96</v>
      </c>
    </row>
    <row r="39" spans="1:11">
      <c r="A39" t="s">
        <v>46</v>
      </c>
      <c r="B39">
        <v>37</v>
      </c>
      <c r="C39">
        <v>2116</v>
      </c>
      <c r="D39">
        <v>1139</v>
      </c>
      <c r="E39">
        <f t="shared" si="0"/>
        <v>158.69999999999999</v>
      </c>
      <c r="F39">
        <f t="shared" si="1"/>
        <v>126.96</v>
      </c>
      <c r="G39">
        <f t="shared" si="2"/>
        <v>126.96</v>
      </c>
      <c r="I39" s="2">
        <v>36</v>
      </c>
      <c r="J39" s="3">
        <v>123.9</v>
      </c>
      <c r="K39" s="3">
        <v>126.96</v>
      </c>
    </row>
    <row r="40" spans="1:11">
      <c r="A40" t="s">
        <v>46</v>
      </c>
      <c r="B40">
        <v>38</v>
      </c>
      <c r="C40">
        <v>2116</v>
      </c>
      <c r="D40">
        <v>1140</v>
      </c>
      <c r="E40">
        <f t="shared" si="0"/>
        <v>158.69999999999999</v>
      </c>
      <c r="F40">
        <f t="shared" si="1"/>
        <v>126.96</v>
      </c>
      <c r="G40">
        <f t="shared" si="2"/>
        <v>126.96</v>
      </c>
      <c r="I40" s="2">
        <v>37</v>
      </c>
      <c r="J40" s="3">
        <v>124.25999999999999</v>
      </c>
      <c r="K40" s="3">
        <v>126.96</v>
      </c>
    </row>
    <row r="41" spans="1:11">
      <c r="A41" t="s">
        <v>46</v>
      </c>
      <c r="B41">
        <v>39</v>
      </c>
      <c r="C41">
        <v>2115</v>
      </c>
      <c r="D41">
        <v>1139</v>
      </c>
      <c r="E41">
        <f t="shared" si="0"/>
        <v>158.625</v>
      </c>
      <c r="F41">
        <f t="shared" si="1"/>
        <v>126.9</v>
      </c>
      <c r="G41">
        <f t="shared" si="2"/>
        <v>126.9</v>
      </c>
      <c r="I41" s="2">
        <v>38</v>
      </c>
      <c r="J41" s="3">
        <v>124.74000000000001</v>
      </c>
      <c r="K41" s="3">
        <v>126.96</v>
      </c>
    </row>
    <row r="42" spans="1:11">
      <c r="A42" t="s">
        <v>46</v>
      </c>
      <c r="B42">
        <v>40</v>
      </c>
      <c r="C42">
        <v>2115</v>
      </c>
      <c r="D42">
        <v>1139</v>
      </c>
      <c r="E42">
        <f t="shared" si="0"/>
        <v>158.625</v>
      </c>
      <c r="F42">
        <f t="shared" si="1"/>
        <v>126.9</v>
      </c>
      <c r="G42">
        <f t="shared" si="2"/>
        <v>126.9</v>
      </c>
      <c r="I42" s="2">
        <v>39</v>
      </c>
      <c r="J42" s="3">
        <v>124.14000000000001</v>
      </c>
      <c r="K42" s="3">
        <v>126.9</v>
      </c>
    </row>
    <row r="43" spans="1:11">
      <c r="A43" t="s">
        <v>46</v>
      </c>
      <c r="B43">
        <v>41</v>
      </c>
      <c r="C43">
        <v>2115</v>
      </c>
      <c r="D43">
        <v>1140</v>
      </c>
      <c r="E43">
        <f t="shared" si="0"/>
        <v>158.625</v>
      </c>
      <c r="F43">
        <f t="shared" si="1"/>
        <v>126.9</v>
      </c>
      <c r="G43">
        <f t="shared" si="2"/>
        <v>126.9</v>
      </c>
      <c r="I43" s="2">
        <v>40</v>
      </c>
      <c r="J43" s="3">
        <v>124.02000000000001</v>
      </c>
      <c r="K43" s="3">
        <v>126.9</v>
      </c>
    </row>
    <row r="44" spans="1:11">
      <c r="A44" t="s">
        <v>46</v>
      </c>
      <c r="B44">
        <v>42</v>
      </c>
      <c r="C44">
        <v>2115</v>
      </c>
      <c r="D44">
        <v>1141</v>
      </c>
      <c r="E44">
        <f t="shared" si="0"/>
        <v>158.625</v>
      </c>
      <c r="F44">
        <f t="shared" si="1"/>
        <v>126.9</v>
      </c>
      <c r="G44">
        <f t="shared" si="2"/>
        <v>126.9</v>
      </c>
      <c r="I44" s="2">
        <v>41</v>
      </c>
      <c r="J44" s="3">
        <v>124.02000000000001</v>
      </c>
      <c r="K44" s="3">
        <v>126.9</v>
      </c>
    </row>
    <row r="45" spans="1:11">
      <c r="A45" t="s">
        <v>46</v>
      </c>
      <c r="B45">
        <v>43</v>
      </c>
      <c r="C45">
        <v>2115</v>
      </c>
      <c r="D45">
        <v>1140</v>
      </c>
      <c r="E45">
        <f t="shared" si="0"/>
        <v>158.625</v>
      </c>
      <c r="F45">
        <f t="shared" si="1"/>
        <v>126.9</v>
      </c>
      <c r="G45">
        <f t="shared" si="2"/>
        <v>126.9</v>
      </c>
      <c r="I45" s="2">
        <v>42</v>
      </c>
      <c r="J45" s="3">
        <v>123.96</v>
      </c>
      <c r="K45" s="3">
        <v>126.9</v>
      </c>
    </row>
    <row r="46" spans="1:11">
      <c r="A46" t="s">
        <v>46</v>
      </c>
      <c r="B46">
        <v>44</v>
      </c>
      <c r="C46">
        <v>2115</v>
      </c>
      <c r="D46">
        <v>1139</v>
      </c>
      <c r="E46">
        <f t="shared" si="0"/>
        <v>158.625</v>
      </c>
      <c r="F46">
        <f t="shared" si="1"/>
        <v>126.9</v>
      </c>
      <c r="G46">
        <f t="shared" si="2"/>
        <v>126.9</v>
      </c>
      <c r="I46" s="2">
        <v>43</v>
      </c>
      <c r="J46" s="3">
        <v>124.02000000000001</v>
      </c>
      <c r="K46" s="3">
        <v>126.9</v>
      </c>
    </row>
    <row r="47" spans="1:11">
      <c r="A47" t="s">
        <v>46</v>
      </c>
      <c r="B47">
        <v>45</v>
      </c>
      <c r="C47">
        <v>2115</v>
      </c>
      <c r="D47">
        <v>1140</v>
      </c>
      <c r="E47">
        <f t="shared" si="0"/>
        <v>158.625</v>
      </c>
      <c r="F47">
        <f t="shared" si="1"/>
        <v>126.9</v>
      </c>
      <c r="G47">
        <f t="shared" si="2"/>
        <v>126.9</v>
      </c>
      <c r="I47" s="2">
        <v>44</v>
      </c>
      <c r="J47" s="3">
        <v>123.96</v>
      </c>
      <c r="K47" s="3">
        <v>126.9</v>
      </c>
    </row>
    <row r="48" spans="1:11">
      <c r="A48" t="s">
        <v>46</v>
      </c>
      <c r="B48">
        <v>46</v>
      </c>
      <c r="C48">
        <v>2115</v>
      </c>
      <c r="D48">
        <v>1140</v>
      </c>
      <c r="E48">
        <f t="shared" si="0"/>
        <v>158.625</v>
      </c>
      <c r="F48">
        <f t="shared" si="1"/>
        <v>126.9</v>
      </c>
      <c r="G48">
        <f t="shared" si="2"/>
        <v>126.9</v>
      </c>
      <c r="I48" s="2">
        <v>45</v>
      </c>
      <c r="J48" s="3">
        <v>124.02000000000001</v>
      </c>
      <c r="K48" s="3">
        <v>126.9</v>
      </c>
    </row>
    <row r="49" spans="1:11">
      <c r="A49" t="s">
        <v>46</v>
      </c>
      <c r="B49">
        <v>47</v>
      </c>
      <c r="C49">
        <v>2115</v>
      </c>
      <c r="D49">
        <v>1140</v>
      </c>
      <c r="E49">
        <f t="shared" si="0"/>
        <v>158.625</v>
      </c>
      <c r="F49">
        <f t="shared" si="1"/>
        <v>126.9</v>
      </c>
      <c r="G49">
        <f t="shared" si="2"/>
        <v>126.9</v>
      </c>
      <c r="I49" s="2">
        <v>46</v>
      </c>
      <c r="J49" s="3">
        <v>123.96</v>
      </c>
      <c r="K49" s="3">
        <v>126.9</v>
      </c>
    </row>
    <row r="50" spans="1:11">
      <c r="A50" t="s">
        <v>46</v>
      </c>
      <c r="B50">
        <v>48</v>
      </c>
      <c r="C50">
        <v>2121</v>
      </c>
      <c r="D50">
        <v>1140</v>
      </c>
      <c r="E50">
        <f t="shared" si="0"/>
        <v>159.07499999999999</v>
      </c>
      <c r="F50">
        <f t="shared" si="1"/>
        <v>127.25999999999999</v>
      </c>
      <c r="G50">
        <f t="shared" si="2"/>
        <v>127.25999999999999</v>
      </c>
      <c r="I50" s="2">
        <v>47</v>
      </c>
      <c r="J50" s="3">
        <v>123.96</v>
      </c>
      <c r="K50" s="3">
        <v>126.9</v>
      </c>
    </row>
    <row r="51" spans="1:11">
      <c r="A51" t="s">
        <v>46</v>
      </c>
      <c r="B51">
        <v>49</v>
      </c>
      <c r="C51">
        <v>2119</v>
      </c>
      <c r="D51">
        <v>1140</v>
      </c>
      <c r="E51">
        <f t="shared" si="0"/>
        <v>158.92500000000001</v>
      </c>
      <c r="F51">
        <f t="shared" si="1"/>
        <v>127.14000000000001</v>
      </c>
      <c r="G51">
        <f t="shared" si="2"/>
        <v>127.14000000000001</v>
      </c>
      <c r="I51" s="2">
        <v>48</v>
      </c>
      <c r="J51" s="3">
        <v>123.96</v>
      </c>
      <c r="K51" s="3">
        <v>127.25999999999999</v>
      </c>
    </row>
    <row r="52" spans="1:11">
      <c r="A52" t="s">
        <v>46</v>
      </c>
      <c r="B52">
        <v>50</v>
      </c>
      <c r="C52">
        <v>2119</v>
      </c>
      <c r="D52">
        <v>1140</v>
      </c>
      <c r="E52">
        <f t="shared" si="0"/>
        <v>158.92500000000001</v>
      </c>
      <c r="F52">
        <f t="shared" si="1"/>
        <v>127.14000000000001</v>
      </c>
      <c r="G52">
        <f t="shared" si="2"/>
        <v>127.14000000000001</v>
      </c>
      <c r="I52" s="2">
        <v>49</v>
      </c>
      <c r="J52" s="3">
        <v>123.96</v>
      </c>
      <c r="K52" s="3">
        <v>127.14000000000001</v>
      </c>
    </row>
    <row r="53" spans="1:11">
      <c r="A53" t="s">
        <v>46</v>
      </c>
      <c r="B53">
        <v>51</v>
      </c>
      <c r="C53">
        <v>2120</v>
      </c>
      <c r="D53">
        <v>1141</v>
      </c>
      <c r="E53">
        <f t="shared" si="0"/>
        <v>159</v>
      </c>
      <c r="F53">
        <f t="shared" si="1"/>
        <v>127.2</v>
      </c>
      <c r="G53">
        <f t="shared" si="2"/>
        <v>127.2</v>
      </c>
      <c r="I53" s="2">
        <v>50</v>
      </c>
      <c r="J53" s="3">
        <v>123.9</v>
      </c>
      <c r="K53" s="3">
        <v>127.14000000000001</v>
      </c>
    </row>
    <row r="54" spans="1:11">
      <c r="A54" t="s">
        <v>46</v>
      </c>
      <c r="B54">
        <v>52</v>
      </c>
      <c r="C54">
        <v>2120</v>
      </c>
      <c r="D54">
        <v>1139</v>
      </c>
      <c r="E54">
        <f t="shared" si="0"/>
        <v>159</v>
      </c>
      <c r="F54">
        <f t="shared" si="1"/>
        <v>127.2</v>
      </c>
      <c r="G54">
        <f t="shared" si="2"/>
        <v>127.2</v>
      </c>
      <c r="I54" s="2">
        <v>51</v>
      </c>
      <c r="J54" s="3">
        <v>123.96</v>
      </c>
      <c r="K54" s="3">
        <v>127.2</v>
      </c>
    </row>
    <row r="55" spans="1:11">
      <c r="A55" t="s">
        <v>46</v>
      </c>
      <c r="B55">
        <v>53</v>
      </c>
      <c r="C55">
        <v>2121</v>
      </c>
      <c r="D55">
        <v>1139</v>
      </c>
      <c r="E55">
        <f t="shared" si="0"/>
        <v>159.07499999999999</v>
      </c>
      <c r="F55">
        <f t="shared" si="1"/>
        <v>127.25999999999999</v>
      </c>
      <c r="G55">
        <f t="shared" si="2"/>
        <v>127.25999999999999</v>
      </c>
      <c r="I55" s="2">
        <v>52</v>
      </c>
      <c r="J55" s="3">
        <v>123.96</v>
      </c>
      <c r="K55" s="3">
        <v>127.2</v>
      </c>
    </row>
    <row r="56" spans="1:11">
      <c r="A56" t="s">
        <v>46</v>
      </c>
      <c r="B56">
        <v>54</v>
      </c>
      <c r="C56">
        <v>2121</v>
      </c>
      <c r="D56">
        <v>1139</v>
      </c>
      <c r="E56">
        <f t="shared" si="0"/>
        <v>159.07499999999999</v>
      </c>
      <c r="F56">
        <f t="shared" si="1"/>
        <v>127.25999999999999</v>
      </c>
      <c r="G56">
        <f t="shared" si="2"/>
        <v>127.25999999999999</v>
      </c>
      <c r="I56" s="2">
        <v>53</v>
      </c>
      <c r="J56" s="3">
        <v>123.96</v>
      </c>
      <c r="K56" s="3">
        <v>127.25999999999999</v>
      </c>
    </row>
    <row r="57" spans="1:11">
      <c r="A57" t="s">
        <v>46</v>
      </c>
      <c r="B57">
        <v>55</v>
      </c>
      <c r="C57">
        <v>2121</v>
      </c>
      <c r="D57">
        <v>1138</v>
      </c>
      <c r="E57">
        <f t="shared" si="0"/>
        <v>159.07499999999999</v>
      </c>
      <c r="F57">
        <f t="shared" si="1"/>
        <v>127.25999999999999</v>
      </c>
      <c r="G57">
        <f t="shared" si="2"/>
        <v>127.25999999999999</v>
      </c>
      <c r="I57" s="2">
        <v>54</v>
      </c>
      <c r="J57" s="3">
        <v>123.9</v>
      </c>
      <c r="K57" s="3">
        <v>127.25999999999999</v>
      </c>
    </row>
    <row r="58" spans="1:11">
      <c r="A58" t="s">
        <v>46</v>
      </c>
      <c r="B58">
        <v>56</v>
      </c>
      <c r="C58">
        <v>2121</v>
      </c>
      <c r="D58">
        <v>1140</v>
      </c>
      <c r="E58">
        <f t="shared" si="0"/>
        <v>159.07499999999999</v>
      </c>
      <c r="F58">
        <f t="shared" si="1"/>
        <v>127.25999999999999</v>
      </c>
      <c r="G58">
        <f t="shared" si="2"/>
        <v>127.25999999999999</v>
      </c>
      <c r="I58" s="2">
        <v>55</v>
      </c>
      <c r="J58" s="3">
        <v>123.9</v>
      </c>
      <c r="K58" s="3">
        <v>127.25999999999999</v>
      </c>
    </row>
    <row r="59" spans="1:11">
      <c r="A59" t="s">
        <v>46</v>
      </c>
      <c r="B59">
        <v>57</v>
      </c>
      <c r="C59">
        <v>2120</v>
      </c>
      <c r="D59">
        <v>1140</v>
      </c>
      <c r="E59">
        <f t="shared" si="0"/>
        <v>159</v>
      </c>
      <c r="F59">
        <f t="shared" si="1"/>
        <v>127.2</v>
      </c>
      <c r="G59">
        <f t="shared" si="2"/>
        <v>127.2</v>
      </c>
      <c r="I59" s="2">
        <v>56</v>
      </c>
      <c r="J59" s="3">
        <v>123.9</v>
      </c>
      <c r="K59" s="3">
        <v>127.25999999999999</v>
      </c>
    </row>
    <row r="60" spans="1:11">
      <c r="A60" t="s">
        <v>46</v>
      </c>
      <c r="B60">
        <v>58</v>
      </c>
      <c r="C60">
        <v>2120</v>
      </c>
      <c r="D60">
        <v>1139</v>
      </c>
      <c r="E60">
        <f t="shared" si="0"/>
        <v>159</v>
      </c>
      <c r="F60">
        <f t="shared" si="1"/>
        <v>127.2</v>
      </c>
      <c r="G60">
        <f t="shared" si="2"/>
        <v>127.2</v>
      </c>
      <c r="I60" s="2">
        <v>57</v>
      </c>
      <c r="J60" s="3">
        <v>123.96</v>
      </c>
      <c r="K60" s="3">
        <v>127.2</v>
      </c>
    </row>
    <row r="61" spans="1:11">
      <c r="A61" t="s">
        <v>46</v>
      </c>
      <c r="B61">
        <v>59</v>
      </c>
      <c r="C61">
        <v>2119</v>
      </c>
      <c r="D61">
        <v>1142</v>
      </c>
      <c r="E61">
        <f t="shared" si="0"/>
        <v>158.92500000000001</v>
      </c>
      <c r="F61">
        <f t="shared" si="1"/>
        <v>127.14000000000001</v>
      </c>
      <c r="G61">
        <f t="shared" si="2"/>
        <v>127.14000000000001</v>
      </c>
      <c r="I61" s="2">
        <v>58</v>
      </c>
      <c r="J61" s="3">
        <v>123.9</v>
      </c>
      <c r="K61" s="3">
        <v>127.2</v>
      </c>
    </row>
    <row r="62" spans="1:11">
      <c r="A62" t="s">
        <v>46</v>
      </c>
      <c r="B62">
        <v>60</v>
      </c>
      <c r="C62">
        <v>2119</v>
      </c>
      <c r="D62">
        <v>1140</v>
      </c>
      <c r="E62">
        <f t="shared" si="0"/>
        <v>158.92500000000001</v>
      </c>
      <c r="F62">
        <f t="shared" si="1"/>
        <v>127.14000000000001</v>
      </c>
      <c r="G62">
        <f t="shared" si="2"/>
        <v>127.14000000000001</v>
      </c>
      <c r="I62" s="2">
        <v>59</v>
      </c>
      <c r="J62" s="3">
        <v>124.68</v>
      </c>
      <c r="K62" s="3">
        <v>127.14000000000001</v>
      </c>
    </row>
    <row r="63" spans="1:11">
      <c r="A63" t="s">
        <v>46</v>
      </c>
      <c r="B63">
        <v>61</v>
      </c>
      <c r="C63">
        <v>2119</v>
      </c>
      <c r="D63">
        <v>1138</v>
      </c>
      <c r="E63">
        <f t="shared" si="0"/>
        <v>158.92500000000001</v>
      </c>
      <c r="F63">
        <f t="shared" si="1"/>
        <v>127.14000000000001</v>
      </c>
      <c r="G63">
        <f t="shared" si="2"/>
        <v>127.14000000000001</v>
      </c>
      <c r="I63" s="2">
        <v>60</v>
      </c>
      <c r="J63" s="3">
        <v>124.86</v>
      </c>
      <c r="K63" s="3">
        <v>127.14000000000001</v>
      </c>
    </row>
    <row r="64" spans="1:11">
      <c r="A64" t="s">
        <v>46</v>
      </c>
      <c r="B64">
        <v>62</v>
      </c>
      <c r="C64">
        <v>2119</v>
      </c>
      <c r="D64">
        <v>1136</v>
      </c>
      <c r="E64">
        <f t="shared" si="0"/>
        <v>158.92500000000001</v>
      </c>
      <c r="F64">
        <f t="shared" si="1"/>
        <v>127.14000000000001</v>
      </c>
      <c r="G64">
        <f t="shared" si="2"/>
        <v>127.14000000000001</v>
      </c>
      <c r="I64" s="2">
        <v>61</v>
      </c>
      <c r="J64" s="3">
        <v>124.25999999999999</v>
      </c>
      <c r="K64" s="3">
        <v>127.14000000000001</v>
      </c>
    </row>
    <row r="65" spans="1:11">
      <c r="A65" t="s">
        <v>46</v>
      </c>
      <c r="B65">
        <v>63</v>
      </c>
      <c r="C65">
        <v>2118</v>
      </c>
      <c r="D65">
        <v>1138</v>
      </c>
      <c r="E65">
        <f t="shared" si="0"/>
        <v>158.85</v>
      </c>
      <c r="F65">
        <f t="shared" si="1"/>
        <v>127.08</v>
      </c>
      <c r="G65">
        <f t="shared" si="2"/>
        <v>127.08</v>
      </c>
      <c r="I65" s="2">
        <v>62</v>
      </c>
      <c r="J65" s="3">
        <v>124.08</v>
      </c>
      <c r="K65" s="3">
        <v>127.14000000000001</v>
      </c>
    </row>
    <row r="66" spans="1:11">
      <c r="A66" t="s">
        <v>46</v>
      </c>
      <c r="B66">
        <v>64</v>
      </c>
      <c r="C66">
        <v>2119</v>
      </c>
      <c r="D66">
        <v>1139</v>
      </c>
      <c r="E66">
        <f t="shared" si="0"/>
        <v>158.92500000000001</v>
      </c>
      <c r="F66">
        <f t="shared" si="1"/>
        <v>127.14000000000001</v>
      </c>
      <c r="G66">
        <f t="shared" si="2"/>
        <v>127.14000000000001</v>
      </c>
      <c r="I66" s="2">
        <v>63</v>
      </c>
      <c r="J66" s="3">
        <v>124.02000000000001</v>
      </c>
      <c r="K66" s="3">
        <v>127.08</v>
      </c>
    </row>
    <row r="67" spans="1:11">
      <c r="A67" t="s">
        <v>46</v>
      </c>
      <c r="B67">
        <v>65</v>
      </c>
      <c r="C67">
        <v>2119</v>
      </c>
      <c r="D67">
        <v>1138</v>
      </c>
      <c r="E67">
        <f t="shared" ref="E67:E130" si="3">(C67*0.75)/10</f>
        <v>158.92500000000001</v>
      </c>
      <c r="F67">
        <f t="shared" ref="F67:F130" si="4">E67*0.8</f>
        <v>127.14000000000001</v>
      </c>
      <c r="G67">
        <f t="shared" ref="G67:G130" si="5">F67</f>
        <v>127.14000000000001</v>
      </c>
      <c r="I67" s="2">
        <v>64</v>
      </c>
      <c r="J67" s="3">
        <v>124.02000000000001</v>
      </c>
      <c r="K67" s="3">
        <v>127.14000000000001</v>
      </c>
    </row>
    <row r="68" spans="1:11">
      <c r="A68" t="s">
        <v>46</v>
      </c>
      <c r="B68">
        <v>66</v>
      </c>
      <c r="C68">
        <v>2118</v>
      </c>
      <c r="D68">
        <v>1138</v>
      </c>
      <c r="E68">
        <f t="shared" si="3"/>
        <v>158.85</v>
      </c>
      <c r="F68">
        <f t="shared" si="4"/>
        <v>127.08</v>
      </c>
      <c r="G68">
        <f t="shared" si="5"/>
        <v>127.08</v>
      </c>
      <c r="I68" s="2">
        <v>65</v>
      </c>
      <c r="J68" s="3">
        <v>124.08</v>
      </c>
      <c r="K68" s="3">
        <v>127.14000000000001</v>
      </c>
    </row>
    <row r="69" spans="1:11">
      <c r="A69" t="s">
        <v>46</v>
      </c>
      <c r="B69">
        <v>67</v>
      </c>
      <c r="C69">
        <v>2118</v>
      </c>
      <c r="D69">
        <v>1137</v>
      </c>
      <c r="E69">
        <f t="shared" si="3"/>
        <v>158.85</v>
      </c>
      <c r="F69">
        <f t="shared" si="4"/>
        <v>127.08</v>
      </c>
      <c r="G69">
        <f t="shared" si="5"/>
        <v>127.08</v>
      </c>
      <c r="I69" s="2">
        <v>66</v>
      </c>
      <c r="J69" s="3">
        <v>124.02000000000001</v>
      </c>
      <c r="K69" s="3">
        <v>127.08</v>
      </c>
    </row>
    <row r="70" spans="1:11">
      <c r="A70" t="s">
        <v>46</v>
      </c>
      <c r="B70">
        <v>68</v>
      </c>
      <c r="C70">
        <v>2118</v>
      </c>
      <c r="D70">
        <v>1138</v>
      </c>
      <c r="E70">
        <f t="shared" si="3"/>
        <v>158.85</v>
      </c>
      <c r="F70">
        <f t="shared" si="4"/>
        <v>127.08</v>
      </c>
      <c r="G70">
        <f t="shared" si="5"/>
        <v>127.08</v>
      </c>
      <c r="I70" s="2">
        <v>67</v>
      </c>
      <c r="J70" s="3">
        <v>124.02000000000001</v>
      </c>
      <c r="K70" s="3">
        <v>127.08</v>
      </c>
    </row>
    <row r="71" spans="1:11">
      <c r="A71" t="s">
        <v>46</v>
      </c>
      <c r="B71">
        <v>69</v>
      </c>
      <c r="C71">
        <v>2119</v>
      </c>
      <c r="D71">
        <v>1138</v>
      </c>
      <c r="E71">
        <f t="shared" si="3"/>
        <v>158.92500000000001</v>
      </c>
      <c r="F71">
        <f t="shared" si="4"/>
        <v>127.14000000000001</v>
      </c>
      <c r="G71">
        <f t="shared" si="5"/>
        <v>127.14000000000001</v>
      </c>
      <c r="I71" s="2">
        <v>68</v>
      </c>
      <c r="J71" s="3">
        <v>124.02000000000001</v>
      </c>
      <c r="K71" s="3">
        <v>127.08</v>
      </c>
    </row>
    <row r="72" spans="1:11">
      <c r="A72" t="s">
        <v>46</v>
      </c>
      <c r="B72">
        <v>70</v>
      </c>
      <c r="C72">
        <v>2119</v>
      </c>
      <c r="D72">
        <v>1139</v>
      </c>
      <c r="E72">
        <f t="shared" si="3"/>
        <v>158.92500000000001</v>
      </c>
      <c r="F72">
        <f t="shared" si="4"/>
        <v>127.14000000000001</v>
      </c>
      <c r="G72">
        <f t="shared" si="5"/>
        <v>127.14000000000001</v>
      </c>
      <c r="I72" s="2">
        <v>69</v>
      </c>
      <c r="J72" s="3">
        <v>124.02000000000001</v>
      </c>
      <c r="K72" s="3">
        <v>127.14000000000001</v>
      </c>
    </row>
    <row r="73" spans="1:11">
      <c r="A73" t="s">
        <v>46</v>
      </c>
      <c r="B73">
        <v>71</v>
      </c>
      <c r="C73">
        <v>2120</v>
      </c>
      <c r="D73">
        <v>1137</v>
      </c>
      <c r="E73">
        <f t="shared" si="3"/>
        <v>159</v>
      </c>
      <c r="F73">
        <f t="shared" si="4"/>
        <v>127.2</v>
      </c>
      <c r="G73">
        <f t="shared" si="5"/>
        <v>127.2</v>
      </c>
      <c r="I73" s="2">
        <v>70</v>
      </c>
      <c r="J73" s="3">
        <v>123.96</v>
      </c>
      <c r="K73" s="3">
        <v>127.14000000000001</v>
      </c>
    </row>
    <row r="74" spans="1:11">
      <c r="A74" t="s">
        <v>46</v>
      </c>
      <c r="B74">
        <v>72</v>
      </c>
      <c r="C74">
        <v>2119</v>
      </c>
      <c r="D74">
        <v>1138</v>
      </c>
      <c r="E74">
        <f t="shared" si="3"/>
        <v>158.92500000000001</v>
      </c>
      <c r="F74">
        <f t="shared" si="4"/>
        <v>127.14000000000001</v>
      </c>
      <c r="G74">
        <f t="shared" si="5"/>
        <v>127.14000000000001</v>
      </c>
      <c r="I74" s="2">
        <v>71</v>
      </c>
      <c r="J74" s="3">
        <v>123.96</v>
      </c>
      <c r="K74" s="3">
        <v>127.2</v>
      </c>
    </row>
    <row r="75" spans="1:11">
      <c r="A75" t="s">
        <v>46</v>
      </c>
      <c r="B75">
        <v>73</v>
      </c>
      <c r="C75">
        <v>2120</v>
      </c>
      <c r="D75">
        <v>1139</v>
      </c>
      <c r="E75">
        <f t="shared" si="3"/>
        <v>159</v>
      </c>
      <c r="F75">
        <f t="shared" si="4"/>
        <v>127.2</v>
      </c>
      <c r="G75">
        <f t="shared" si="5"/>
        <v>127.2</v>
      </c>
      <c r="I75" s="2">
        <v>72</v>
      </c>
      <c r="J75" s="3">
        <v>123.96</v>
      </c>
      <c r="K75" s="3">
        <v>127.14000000000001</v>
      </c>
    </row>
    <row r="76" spans="1:11">
      <c r="A76" t="s">
        <v>46</v>
      </c>
      <c r="B76">
        <v>74</v>
      </c>
      <c r="C76">
        <v>2120</v>
      </c>
      <c r="D76">
        <v>1138</v>
      </c>
      <c r="E76">
        <f t="shared" si="3"/>
        <v>159</v>
      </c>
      <c r="F76">
        <f t="shared" si="4"/>
        <v>127.2</v>
      </c>
      <c r="G76">
        <f t="shared" si="5"/>
        <v>127.2</v>
      </c>
      <c r="I76" s="2">
        <v>73</v>
      </c>
      <c r="J76" s="3">
        <v>123.9</v>
      </c>
      <c r="K76" s="3">
        <v>127.2</v>
      </c>
    </row>
    <row r="77" spans="1:11">
      <c r="A77" t="s">
        <v>46</v>
      </c>
      <c r="B77">
        <v>75</v>
      </c>
      <c r="C77">
        <v>2120</v>
      </c>
      <c r="D77">
        <v>1138</v>
      </c>
      <c r="E77">
        <f t="shared" si="3"/>
        <v>159</v>
      </c>
      <c r="F77">
        <f t="shared" si="4"/>
        <v>127.2</v>
      </c>
      <c r="G77">
        <f t="shared" si="5"/>
        <v>127.2</v>
      </c>
      <c r="I77" s="2">
        <v>74</v>
      </c>
      <c r="J77" s="3">
        <v>123.9</v>
      </c>
      <c r="K77" s="3">
        <v>127.2</v>
      </c>
    </row>
    <row r="78" spans="1:11">
      <c r="A78" t="s">
        <v>46</v>
      </c>
      <c r="B78">
        <v>76</v>
      </c>
      <c r="C78">
        <v>2122</v>
      </c>
      <c r="D78">
        <v>1139</v>
      </c>
      <c r="E78">
        <f t="shared" si="3"/>
        <v>159.15</v>
      </c>
      <c r="F78">
        <f t="shared" si="4"/>
        <v>127.32000000000001</v>
      </c>
      <c r="G78">
        <f t="shared" si="5"/>
        <v>127.32000000000001</v>
      </c>
      <c r="I78" s="2">
        <v>75</v>
      </c>
      <c r="J78" s="3">
        <v>123.96</v>
      </c>
      <c r="K78" s="3">
        <v>127.2</v>
      </c>
    </row>
    <row r="79" spans="1:11">
      <c r="A79" t="s">
        <v>46</v>
      </c>
      <c r="B79">
        <v>77</v>
      </c>
      <c r="C79">
        <v>2120</v>
      </c>
      <c r="D79">
        <v>1137</v>
      </c>
      <c r="E79">
        <f t="shared" si="3"/>
        <v>159</v>
      </c>
      <c r="F79">
        <f t="shared" si="4"/>
        <v>127.2</v>
      </c>
      <c r="G79">
        <f t="shared" si="5"/>
        <v>127.2</v>
      </c>
      <c r="I79" s="2">
        <v>76</v>
      </c>
      <c r="J79" s="3">
        <v>123.96</v>
      </c>
      <c r="K79" s="3">
        <v>127.32000000000001</v>
      </c>
    </row>
    <row r="80" spans="1:11">
      <c r="A80" t="s">
        <v>46</v>
      </c>
      <c r="B80">
        <v>78</v>
      </c>
      <c r="C80">
        <v>2121</v>
      </c>
      <c r="D80">
        <v>1137</v>
      </c>
      <c r="E80">
        <f t="shared" si="3"/>
        <v>159.07499999999999</v>
      </c>
      <c r="F80">
        <f t="shared" si="4"/>
        <v>127.25999999999999</v>
      </c>
      <c r="G80">
        <f t="shared" si="5"/>
        <v>127.25999999999999</v>
      </c>
      <c r="I80" s="2">
        <v>77</v>
      </c>
      <c r="J80" s="3">
        <v>123.96</v>
      </c>
      <c r="K80" s="3">
        <v>127.2</v>
      </c>
    </row>
    <row r="81" spans="1:11">
      <c r="A81" t="s">
        <v>46</v>
      </c>
      <c r="B81">
        <v>79</v>
      </c>
      <c r="C81">
        <v>2122</v>
      </c>
      <c r="D81">
        <v>1140</v>
      </c>
      <c r="E81">
        <f t="shared" si="3"/>
        <v>159.15</v>
      </c>
      <c r="F81">
        <f t="shared" si="4"/>
        <v>127.32000000000001</v>
      </c>
      <c r="G81">
        <f t="shared" si="5"/>
        <v>127.32000000000001</v>
      </c>
      <c r="I81" s="2">
        <v>78</v>
      </c>
      <c r="J81" s="3">
        <v>123.96</v>
      </c>
      <c r="K81" s="3">
        <v>127.25999999999999</v>
      </c>
    </row>
    <row r="82" spans="1:11">
      <c r="A82" t="s">
        <v>46</v>
      </c>
      <c r="B82">
        <v>80</v>
      </c>
      <c r="C82">
        <v>2121</v>
      </c>
      <c r="D82">
        <v>1137</v>
      </c>
      <c r="E82">
        <f t="shared" si="3"/>
        <v>159.07499999999999</v>
      </c>
      <c r="F82">
        <f t="shared" si="4"/>
        <v>127.25999999999999</v>
      </c>
      <c r="G82">
        <f t="shared" si="5"/>
        <v>127.25999999999999</v>
      </c>
      <c r="I82" s="2">
        <v>79</v>
      </c>
      <c r="J82" s="3">
        <v>123.96</v>
      </c>
      <c r="K82" s="3">
        <v>127.32000000000001</v>
      </c>
    </row>
    <row r="83" spans="1:11">
      <c r="A83" t="s">
        <v>46</v>
      </c>
      <c r="B83">
        <v>81</v>
      </c>
      <c r="C83">
        <v>2121</v>
      </c>
      <c r="D83">
        <v>1139</v>
      </c>
      <c r="E83">
        <f t="shared" si="3"/>
        <v>159.07499999999999</v>
      </c>
      <c r="F83">
        <f t="shared" si="4"/>
        <v>127.25999999999999</v>
      </c>
      <c r="G83">
        <f t="shared" si="5"/>
        <v>127.25999999999999</v>
      </c>
      <c r="I83" s="2">
        <v>80</v>
      </c>
      <c r="J83" s="3">
        <v>123.9</v>
      </c>
      <c r="K83" s="3">
        <v>127.25999999999999</v>
      </c>
    </row>
    <row r="84" spans="1:11">
      <c r="A84" t="s">
        <v>46</v>
      </c>
      <c r="B84">
        <v>82</v>
      </c>
      <c r="C84">
        <v>2122</v>
      </c>
      <c r="D84">
        <v>1139</v>
      </c>
      <c r="E84">
        <f t="shared" si="3"/>
        <v>159.15</v>
      </c>
      <c r="F84">
        <f t="shared" si="4"/>
        <v>127.32000000000001</v>
      </c>
      <c r="G84">
        <f t="shared" si="5"/>
        <v>127.32000000000001</v>
      </c>
      <c r="I84" s="2">
        <v>81</v>
      </c>
      <c r="J84" s="3">
        <v>123.9</v>
      </c>
      <c r="K84" s="3">
        <v>127.25999999999999</v>
      </c>
    </row>
    <row r="85" spans="1:11">
      <c r="A85" t="s">
        <v>46</v>
      </c>
      <c r="B85">
        <v>83</v>
      </c>
      <c r="C85">
        <v>2122</v>
      </c>
      <c r="D85">
        <v>1139</v>
      </c>
      <c r="E85">
        <f t="shared" si="3"/>
        <v>159.15</v>
      </c>
      <c r="F85">
        <f t="shared" si="4"/>
        <v>127.32000000000001</v>
      </c>
      <c r="G85">
        <f t="shared" si="5"/>
        <v>127.32000000000001</v>
      </c>
      <c r="I85" s="2">
        <v>82</v>
      </c>
      <c r="J85" s="3">
        <v>124.2</v>
      </c>
      <c r="K85" s="3">
        <v>127.32000000000001</v>
      </c>
    </row>
    <row r="86" spans="1:11">
      <c r="A86" t="s">
        <v>46</v>
      </c>
      <c r="B86">
        <v>84</v>
      </c>
      <c r="C86">
        <v>2121</v>
      </c>
      <c r="D86">
        <v>1138</v>
      </c>
      <c r="E86">
        <f t="shared" si="3"/>
        <v>159.07499999999999</v>
      </c>
      <c r="F86">
        <f t="shared" si="4"/>
        <v>127.25999999999999</v>
      </c>
      <c r="G86">
        <f t="shared" si="5"/>
        <v>127.25999999999999</v>
      </c>
      <c r="I86" s="2">
        <v>83</v>
      </c>
      <c r="J86" s="3">
        <v>124.74000000000001</v>
      </c>
      <c r="K86" s="3">
        <v>127.32000000000001</v>
      </c>
    </row>
    <row r="87" spans="1:11">
      <c r="A87" t="s">
        <v>46</v>
      </c>
      <c r="B87">
        <v>85</v>
      </c>
      <c r="C87">
        <v>2120</v>
      </c>
      <c r="D87">
        <v>1139</v>
      </c>
      <c r="E87">
        <f t="shared" si="3"/>
        <v>159</v>
      </c>
      <c r="F87">
        <f t="shared" si="4"/>
        <v>127.2</v>
      </c>
      <c r="G87">
        <f t="shared" si="5"/>
        <v>127.2</v>
      </c>
      <c r="I87" s="2">
        <v>84</v>
      </c>
      <c r="J87" s="3">
        <v>124.86</v>
      </c>
      <c r="K87" s="3">
        <v>127.25999999999999</v>
      </c>
    </row>
    <row r="88" spans="1:11">
      <c r="A88" t="s">
        <v>46</v>
      </c>
      <c r="B88">
        <v>86</v>
      </c>
      <c r="C88">
        <v>2120</v>
      </c>
      <c r="D88">
        <v>1139</v>
      </c>
      <c r="E88">
        <f t="shared" si="3"/>
        <v>159</v>
      </c>
      <c r="F88">
        <f t="shared" si="4"/>
        <v>127.2</v>
      </c>
      <c r="G88">
        <f t="shared" si="5"/>
        <v>127.2</v>
      </c>
      <c r="I88" s="2">
        <v>85</v>
      </c>
      <c r="J88" s="3">
        <v>124.68</v>
      </c>
      <c r="K88" s="3">
        <v>127.2</v>
      </c>
    </row>
    <row r="89" spans="1:11">
      <c r="A89" t="s">
        <v>46</v>
      </c>
      <c r="B89">
        <v>87</v>
      </c>
      <c r="C89">
        <v>2120</v>
      </c>
      <c r="D89">
        <v>1138</v>
      </c>
      <c r="E89">
        <f t="shared" si="3"/>
        <v>159</v>
      </c>
      <c r="F89">
        <f t="shared" si="4"/>
        <v>127.2</v>
      </c>
      <c r="G89">
        <f t="shared" si="5"/>
        <v>127.2</v>
      </c>
      <c r="I89" s="2">
        <v>86</v>
      </c>
      <c r="J89" s="3">
        <v>124.2</v>
      </c>
      <c r="K89" s="3">
        <v>127.2</v>
      </c>
    </row>
    <row r="90" spans="1:11">
      <c r="A90" t="s">
        <v>46</v>
      </c>
      <c r="B90">
        <v>88</v>
      </c>
      <c r="C90">
        <v>2119</v>
      </c>
      <c r="D90">
        <v>1138</v>
      </c>
      <c r="E90">
        <f t="shared" si="3"/>
        <v>158.92500000000001</v>
      </c>
      <c r="F90">
        <f t="shared" si="4"/>
        <v>127.14000000000001</v>
      </c>
      <c r="G90">
        <f t="shared" si="5"/>
        <v>127.14000000000001</v>
      </c>
      <c r="I90" s="2">
        <v>87</v>
      </c>
      <c r="J90" s="3">
        <v>124.08</v>
      </c>
      <c r="K90" s="3">
        <v>127.2</v>
      </c>
    </row>
    <row r="91" spans="1:11">
      <c r="A91" t="s">
        <v>46</v>
      </c>
      <c r="B91">
        <v>89</v>
      </c>
      <c r="C91">
        <v>2119</v>
      </c>
      <c r="D91">
        <v>1137</v>
      </c>
      <c r="E91">
        <f t="shared" si="3"/>
        <v>158.92500000000001</v>
      </c>
      <c r="F91">
        <f t="shared" si="4"/>
        <v>127.14000000000001</v>
      </c>
      <c r="G91">
        <f t="shared" si="5"/>
        <v>127.14000000000001</v>
      </c>
      <c r="I91" s="2">
        <v>88</v>
      </c>
      <c r="J91" s="3">
        <v>124.14000000000001</v>
      </c>
      <c r="K91" s="3">
        <v>127.14000000000001</v>
      </c>
    </row>
    <row r="92" spans="1:11">
      <c r="A92" t="s">
        <v>46</v>
      </c>
      <c r="B92">
        <v>90</v>
      </c>
      <c r="C92">
        <v>2119</v>
      </c>
      <c r="D92">
        <v>1140</v>
      </c>
      <c r="E92">
        <f t="shared" si="3"/>
        <v>158.92500000000001</v>
      </c>
      <c r="F92">
        <f t="shared" si="4"/>
        <v>127.14000000000001</v>
      </c>
      <c r="G92">
        <f t="shared" si="5"/>
        <v>127.14000000000001</v>
      </c>
      <c r="I92" s="2">
        <v>89</v>
      </c>
      <c r="J92" s="3">
        <v>124.08</v>
      </c>
      <c r="K92" s="3">
        <v>127.14000000000001</v>
      </c>
    </row>
    <row r="93" spans="1:11">
      <c r="A93" t="s">
        <v>46</v>
      </c>
      <c r="B93">
        <v>91</v>
      </c>
      <c r="C93">
        <v>2119</v>
      </c>
      <c r="D93">
        <v>1139</v>
      </c>
      <c r="E93">
        <f t="shared" si="3"/>
        <v>158.92500000000001</v>
      </c>
      <c r="F93">
        <f t="shared" si="4"/>
        <v>127.14000000000001</v>
      </c>
      <c r="G93">
        <f t="shared" si="5"/>
        <v>127.14000000000001</v>
      </c>
      <c r="I93" s="2">
        <v>90</v>
      </c>
      <c r="J93" s="3">
        <v>124.08</v>
      </c>
      <c r="K93" s="3">
        <v>127.14000000000001</v>
      </c>
    </row>
    <row r="94" spans="1:11">
      <c r="A94" t="s">
        <v>46</v>
      </c>
      <c r="B94">
        <v>92</v>
      </c>
      <c r="C94">
        <v>2118</v>
      </c>
      <c r="D94">
        <v>1137</v>
      </c>
      <c r="E94">
        <f t="shared" si="3"/>
        <v>158.85</v>
      </c>
      <c r="F94">
        <f t="shared" si="4"/>
        <v>127.08</v>
      </c>
      <c r="G94">
        <f t="shared" si="5"/>
        <v>127.08</v>
      </c>
      <c r="I94" s="2">
        <v>91</v>
      </c>
      <c r="J94" s="3">
        <v>124.08</v>
      </c>
      <c r="K94" s="3">
        <v>127.14000000000001</v>
      </c>
    </row>
    <row r="95" spans="1:11">
      <c r="A95" t="s">
        <v>46</v>
      </c>
      <c r="B95">
        <v>93</v>
      </c>
      <c r="C95">
        <v>2119</v>
      </c>
      <c r="D95">
        <v>1137</v>
      </c>
      <c r="E95">
        <f t="shared" si="3"/>
        <v>158.92500000000001</v>
      </c>
      <c r="F95">
        <f t="shared" si="4"/>
        <v>127.14000000000001</v>
      </c>
      <c r="G95">
        <f t="shared" si="5"/>
        <v>127.14000000000001</v>
      </c>
      <c r="I95" s="2">
        <v>92</v>
      </c>
      <c r="J95" s="3">
        <v>124.02000000000001</v>
      </c>
      <c r="K95" s="3">
        <v>127.08</v>
      </c>
    </row>
    <row r="96" spans="1:11">
      <c r="A96" t="s">
        <v>46</v>
      </c>
      <c r="B96">
        <v>94</v>
      </c>
      <c r="C96">
        <v>2119</v>
      </c>
      <c r="D96">
        <v>1136</v>
      </c>
      <c r="E96">
        <f t="shared" si="3"/>
        <v>158.92500000000001</v>
      </c>
      <c r="F96">
        <f t="shared" si="4"/>
        <v>127.14000000000001</v>
      </c>
      <c r="G96">
        <f t="shared" si="5"/>
        <v>127.14000000000001</v>
      </c>
      <c r="I96" s="2">
        <v>93</v>
      </c>
      <c r="J96" s="3">
        <v>124.02000000000001</v>
      </c>
      <c r="K96" s="3">
        <v>127.14000000000001</v>
      </c>
    </row>
    <row r="97" spans="1:11">
      <c r="A97" t="s">
        <v>46</v>
      </c>
      <c r="B97">
        <v>95</v>
      </c>
      <c r="C97">
        <v>2119</v>
      </c>
      <c r="D97">
        <v>1136</v>
      </c>
      <c r="E97">
        <f t="shared" si="3"/>
        <v>158.92500000000001</v>
      </c>
      <c r="F97">
        <f t="shared" si="4"/>
        <v>127.14000000000001</v>
      </c>
      <c r="G97">
        <f t="shared" si="5"/>
        <v>127.14000000000001</v>
      </c>
      <c r="I97" s="2">
        <v>94</v>
      </c>
      <c r="J97" s="3"/>
      <c r="K97" s="3">
        <v>127.14000000000001</v>
      </c>
    </row>
    <row r="98" spans="1:11">
      <c r="A98" t="s">
        <v>46</v>
      </c>
      <c r="B98">
        <v>96</v>
      </c>
      <c r="C98">
        <v>2119</v>
      </c>
      <c r="D98">
        <v>1138</v>
      </c>
      <c r="E98">
        <f t="shared" si="3"/>
        <v>158.92500000000001</v>
      </c>
      <c r="F98">
        <f t="shared" si="4"/>
        <v>127.14000000000001</v>
      </c>
      <c r="G98">
        <f t="shared" si="5"/>
        <v>127.14000000000001</v>
      </c>
      <c r="I98" s="2">
        <v>95</v>
      </c>
      <c r="J98" s="3"/>
      <c r="K98" s="3">
        <v>127.14000000000001</v>
      </c>
    </row>
    <row r="99" spans="1:11">
      <c r="A99" t="s">
        <v>46</v>
      </c>
      <c r="B99">
        <v>97</v>
      </c>
      <c r="C99">
        <v>2120</v>
      </c>
      <c r="D99">
        <v>1136</v>
      </c>
      <c r="E99">
        <f t="shared" si="3"/>
        <v>159</v>
      </c>
      <c r="F99">
        <f t="shared" si="4"/>
        <v>127.2</v>
      </c>
      <c r="G99">
        <f t="shared" si="5"/>
        <v>127.2</v>
      </c>
      <c r="I99" s="2">
        <v>96</v>
      </c>
      <c r="J99" s="3"/>
      <c r="K99" s="3">
        <v>127.14000000000001</v>
      </c>
    </row>
    <row r="100" spans="1:11">
      <c r="A100" t="s">
        <v>46</v>
      </c>
      <c r="B100">
        <v>98</v>
      </c>
      <c r="C100">
        <v>2119</v>
      </c>
      <c r="D100">
        <v>1138</v>
      </c>
      <c r="E100">
        <f t="shared" si="3"/>
        <v>158.92500000000001</v>
      </c>
      <c r="F100">
        <f t="shared" si="4"/>
        <v>127.14000000000001</v>
      </c>
      <c r="G100">
        <f t="shared" si="5"/>
        <v>127.14000000000001</v>
      </c>
      <c r="I100" s="2">
        <v>97</v>
      </c>
      <c r="J100" s="3"/>
      <c r="K100" s="3">
        <v>127.2</v>
      </c>
    </row>
    <row r="101" spans="1:11">
      <c r="A101" t="s">
        <v>46</v>
      </c>
      <c r="B101">
        <v>99</v>
      </c>
      <c r="C101">
        <v>2119</v>
      </c>
      <c r="D101">
        <v>1137</v>
      </c>
      <c r="E101">
        <f t="shared" si="3"/>
        <v>158.92500000000001</v>
      </c>
      <c r="F101">
        <f t="shared" si="4"/>
        <v>127.14000000000001</v>
      </c>
      <c r="G101">
        <f t="shared" si="5"/>
        <v>127.14000000000001</v>
      </c>
      <c r="I101" s="2">
        <v>98</v>
      </c>
      <c r="J101" s="3"/>
      <c r="K101" s="3">
        <v>127.14000000000001</v>
      </c>
    </row>
    <row r="102" spans="1:11">
      <c r="A102" t="s">
        <v>46</v>
      </c>
      <c r="B102">
        <v>100</v>
      </c>
      <c r="C102">
        <v>2120</v>
      </c>
      <c r="D102">
        <v>1136</v>
      </c>
      <c r="E102">
        <f t="shared" si="3"/>
        <v>159</v>
      </c>
      <c r="F102">
        <f t="shared" si="4"/>
        <v>127.2</v>
      </c>
      <c r="G102">
        <f t="shared" si="5"/>
        <v>127.2</v>
      </c>
      <c r="I102" s="2">
        <v>99</v>
      </c>
      <c r="J102" s="3"/>
      <c r="K102" s="3">
        <v>127.14000000000001</v>
      </c>
    </row>
    <row r="103" spans="1:11">
      <c r="A103" t="s">
        <v>46</v>
      </c>
      <c r="B103">
        <v>101</v>
      </c>
      <c r="C103">
        <v>2119</v>
      </c>
      <c r="D103">
        <v>1137</v>
      </c>
      <c r="E103">
        <f t="shared" si="3"/>
        <v>158.92500000000001</v>
      </c>
      <c r="F103">
        <f t="shared" si="4"/>
        <v>127.14000000000001</v>
      </c>
      <c r="G103">
        <f t="shared" si="5"/>
        <v>127.14000000000001</v>
      </c>
      <c r="I103" s="2">
        <v>100</v>
      </c>
      <c r="J103" s="3"/>
      <c r="K103" s="3">
        <v>127.2</v>
      </c>
    </row>
    <row r="104" spans="1:11">
      <c r="A104" t="s">
        <v>46</v>
      </c>
      <c r="B104">
        <v>102</v>
      </c>
      <c r="C104">
        <v>2121</v>
      </c>
      <c r="D104">
        <v>1137</v>
      </c>
      <c r="E104">
        <f t="shared" si="3"/>
        <v>159.07499999999999</v>
      </c>
      <c r="F104">
        <f t="shared" si="4"/>
        <v>127.25999999999999</v>
      </c>
      <c r="G104">
        <f t="shared" si="5"/>
        <v>127.25999999999999</v>
      </c>
      <c r="I104" s="2">
        <v>101</v>
      </c>
      <c r="J104" s="3"/>
      <c r="K104" s="3">
        <v>127.14000000000001</v>
      </c>
    </row>
    <row r="105" spans="1:11">
      <c r="A105" t="s">
        <v>46</v>
      </c>
      <c r="B105">
        <v>103</v>
      </c>
      <c r="C105">
        <v>2120</v>
      </c>
      <c r="D105">
        <v>1139</v>
      </c>
      <c r="E105">
        <f t="shared" si="3"/>
        <v>159</v>
      </c>
      <c r="F105">
        <f t="shared" si="4"/>
        <v>127.2</v>
      </c>
      <c r="G105">
        <f t="shared" si="5"/>
        <v>127.2</v>
      </c>
      <c r="I105" s="2">
        <v>102</v>
      </c>
      <c r="J105" s="3"/>
      <c r="K105" s="3">
        <v>127.25999999999999</v>
      </c>
    </row>
    <row r="106" spans="1:11">
      <c r="A106" t="s">
        <v>46</v>
      </c>
      <c r="B106">
        <v>104</v>
      </c>
      <c r="C106">
        <v>2120</v>
      </c>
      <c r="D106">
        <v>1138</v>
      </c>
      <c r="E106">
        <f t="shared" si="3"/>
        <v>159</v>
      </c>
      <c r="F106">
        <f t="shared" si="4"/>
        <v>127.2</v>
      </c>
      <c r="G106">
        <f t="shared" si="5"/>
        <v>127.2</v>
      </c>
      <c r="I106" s="2">
        <v>103</v>
      </c>
      <c r="J106" s="3"/>
      <c r="K106" s="3">
        <v>127.2</v>
      </c>
    </row>
    <row r="107" spans="1:11">
      <c r="A107" t="s">
        <v>46</v>
      </c>
      <c r="B107">
        <v>105</v>
      </c>
      <c r="C107">
        <v>2119</v>
      </c>
      <c r="D107">
        <v>1137</v>
      </c>
      <c r="E107">
        <f t="shared" si="3"/>
        <v>158.92500000000001</v>
      </c>
      <c r="F107">
        <f t="shared" si="4"/>
        <v>127.14000000000001</v>
      </c>
      <c r="G107">
        <f t="shared" si="5"/>
        <v>127.14000000000001</v>
      </c>
      <c r="I107" s="2">
        <v>104</v>
      </c>
      <c r="J107" s="3"/>
      <c r="K107" s="3">
        <v>127.2</v>
      </c>
    </row>
    <row r="108" spans="1:11">
      <c r="A108" t="s">
        <v>46</v>
      </c>
      <c r="B108">
        <v>106</v>
      </c>
      <c r="C108">
        <v>2120</v>
      </c>
      <c r="D108">
        <v>1137</v>
      </c>
      <c r="E108">
        <f t="shared" si="3"/>
        <v>159</v>
      </c>
      <c r="F108">
        <f t="shared" si="4"/>
        <v>127.2</v>
      </c>
      <c r="G108">
        <f t="shared" si="5"/>
        <v>127.2</v>
      </c>
      <c r="I108" s="2">
        <v>105</v>
      </c>
      <c r="J108" s="3"/>
      <c r="K108" s="3">
        <v>127.14000000000001</v>
      </c>
    </row>
    <row r="109" spans="1:11">
      <c r="A109" t="s">
        <v>46</v>
      </c>
      <c r="B109">
        <v>107</v>
      </c>
      <c r="C109">
        <v>2121</v>
      </c>
      <c r="D109">
        <v>1137</v>
      </c>
      <c r="E109">
        <f t="shared" si="3"/>
        <v>159.07499999999999</v>
      </c>
      <c r="F109">
        <f t="shared" si="4"/>
        <v>127.25999999999999</v>
      </c>
      <c r="G109">
        <f t="shared" si="5"/>
        <v>127.25999999999999</v>
      </c>
      <c r="I109" s="2">
        <v>106</v>
      </c>
      <c r="J109" s="3"/>
      <c r="K109" s="3">
        <v>127.2</v>
      </c>
    </row>
    <row r="110" spans="1:11">
      <c r="A110" t="s">
        <v>46</v>
      </c>
      <c r="B110">
        <v>108</v>
      </c>
      <c r="C110">
        <v>2118</v>
      </c>
      <c r="D110">
        <v>1138</v>
      </c>
      <c r="E110">
        <f t="shared" si="3"/>
        <v>158.85</v>
      </c>
      <c r="F110">
        <f t="shared" si="4"/>
        <v>127.08</v>
      </c>
      <c r="G110">
        <f t="shared" si="5"/>
        <v>127.08</v>
      </c>
      <c r="I110" s="2">
        <v>107</v>
      </c>
      <c r="J110" s="3"/>
      <c r="K110" s="3">
        <v>127.25999999999999</v>
      </c>
    </row>
    <row r="111" spans="1:11">
      <c r="A111" t="s">
        <v>46</v>
      </c>
      <c r="B111">
        <v>109</v>
      </c>
      <c r="C111">
        <v>2117</v>
      </c>
      <c r="D111">
        <v>1137</v>
      </c>
      <c r="E111">
        <f t="shared" si="3"/>
        <v>158.77500000000001</v>
      </c>
      <c r="F111">
        <f t="shared" si="4"/>
        <v>127.02000000000001</v>
      </c>
      <c r="G111">
        <f t="shared" si="5"/>
        <v>127.02000000000001</v>
      </c>
      <c r="I111" s="2">
        <v>108</v>
      </c>
      <c r="J111" s="3"/>
      <c r="K111" s="3">
        <v>127.08</v>
      </c>
    </row>
    <row r="112" spans="1:11">
      <c r="A112" t="s">
        <v>46</v>
      </c>
      <c r="B112">
        <v>110</v>
      </c>
      <c r="C112">
        <v>2116</v>
      </c>
      <c r="D112">
        <v>1137</v>
      </c>
      <c r="E112">
        <f t="shared" si="3"/>
        <v>158.69999999999999</v>
      </c>
      <c r="F112">
        <f t="shared" si="4"/>
        <v>126.96</v>
      </c>
      <c r="G112">
        <f t="shared" si="5"/>
        <v>126.96</v>
      </c>
      <c r="I112" s="2">
        <v>109</v>
      </c>
      <c r="J112" s="3"/>
      <c r="K112" s="3">
        <v>127.02000000000001</v>
      </c>
    </row>
    <row r="113" spans="1:11">
      <c r="A113" t="s">
        <v>46</v>
      </c>
      <c r="B113">
        <v>111</v>
      </c>
      <c r="C113">
        <v>2117</v>
      </c>
      <c r="D113">
        <v>1135</v>
      </c>
      <c r="E113">
        <f t="shared" si="3"/>
        <v>158.77500000000001</v>
      </c>
      <c r="F113">
        <f t="shared" si="4"/>
        <v>127.02000000000001</v>
      </c>
      <c r="G113">
        <f t="shared" si="5"/>
        <v>127.02000000000001</v>
      </c>
      <c r="I113" s="2">
        <v>110</v>
      </c>
      <c r="J113" s="3"/>
      <c r="K113" s="3">
        <v>126.96</v>
      </c>
    </row>
    <row r="114" spans="1:11">
      <c r="A114" t="s">
        <v>46</v>
      </c>
      <c r="B114">
        <v>112</v>
      </c>
      <c r="C114">
        <v>2117</v>
      </c>
      <c r="D114">
        <v>1137</v>
      </c>
      <c r="E114">
        <f t="shared" si="3"/>
        <v>158.77500000000001</v>
      </c>
      <c r="F114">
        <f t="shared" si="4"/>
        <v>127.02000000000001</v>
      </c>
      <c r="G114">
        <f t="shared" si="5"/>
        <v>127.02000000000001</v>
      </c>
      <c r="I114" s="2">
        <v>111</v>
      </c>
      <c r="J114" s="3"/>
      <c r="K114" s="3">
        <v>127.02000000000001</v>
      </c>
    </row>
    <row r="115" spans="1:11">
      <c r="A115" t="s">
        <v>46</v>
      </c>
      <c r="B115">
        <v>113</v>
      </c>
      <c r="C115">
        <v>2117</v>
      </c>
      <c r="D115">
        <v>1136</v>
      </c>
      <c r="E115">
        <f t="shared" si="3"/>
        <v>158.77500000000001</v>
      </c>
      <c r="F115">
        <f t="shared" si="4"/>
        <v>127.02000000000001</v>
      </c>
      <c r="G115">
        <f t="shared" si="5"/>
        <v>127.02000000000001</v>
      </c>
      <c r="I115" s="2">
        <v>112</v>
      </c>
      <c r="J115" s="3"/>
      <c r="K115" s="3">
        <v>127.02000000000001</v>
      </c>
    </row>
    <row r="116" spans="1:11">
      <c r="A116" t="s">
        <v>46</v>
      </c>
      <c r="B116">
        <v>114</v>
      </c>
      <c r="C116">
        <v>2117</v>
      </c>
      <c r="D116">
        <v>1138</v>
      </c>
      <c r="E116">
        <f t="shared" si="3"/>
        <v>158.77500000000001</v>
      </c>
      <c r="F116">
        <f t="shared" si="4"/>
        <v>127.02000000000001</v>
      </c>
      <c r="G116">
        <f t="shared" si="5"/>
        <v>127.02000000000001</v>
      </c>
      <c r="I116" s="2">
        <v>113</v>
      </c>
      <c r="J116" s="3"/>
      <c r="K116" s="3">
        <v>127.02000000000001</v>
      </c>
    </row>
    <row r="117" spans="1:11">
      <c r="A117" t="s">
        <v>46</v>
      </c>
      <c r="B117">
        <v>115</v>
      </c>
      <c r="C117">
        <v>2117</v>
      </c>
      <c r="D117">
        <v>1137</v>
      </c>
      <c r="E117">
        <f t="shared" si="3"/>
        <v>158.77500000000001</v>
      </c>
      <c r="F117">
        <f t="shared" si="4"/>
        <v>127.02000000000001</v>
      </c>
      <c r="G117">
        <f t="shared" si="5"/>
        <v>127.02000000000001</v>
      </c>
      <c r="I117" s="2">
        <v>114</v>
      </c>
      <c r="J117" s="3"/>
      <c r="K117" s="3">
        <v>127.02000000000001</v>
      </c>
    </row>
    <row r="118" spans="1:11">
      <c r="A118" t="s">
        <v>46</v>
      </c>
      <c r="B118">
        <v>116</v>
      </c>
      <c r="C118">
        <v>2119</v>
      </c>
      <c r="D118">
        <v>1137</v>
      </c>
      <c r="E118">
        <f t="shared" si="3"/>
        <v>158.92500000000001</v>
      </c>
      <c r="F118">
        <f t="shared" si="4"/>
        <v>127.14000000000001</v>
      </c>
      <c r="G118">
        <f t="shared" si="5"/>
        <v>127.14000000000001</v>
      </c>
      <c r="I118" s="2">
        <v>115</v>
      </c>
      <c r="J118" s="3"/>
      <c r="K118" s="3">
        <v>127.02000000000001</v>
      </c>
    </row>
    <row r="119" spans="1:11">
      <c r="A119" t="s">
        <v>46</v>
      </c>
      <c r="B119">
        <v>117</v>
      </c>
      <c r="C119">
        <v>2120</v>
      </c>
      <c r="D119">
        <v>1138</v>
      </c>
      <c r="E119">
        <f t="shared" si="3"/>
        <v>159</v>
      </c>
      <c r="F119">
        <f t="shared" si="4"/>
        <v>127.2</v>
      </c>
      <c r="G119">
        <f t="shared" si="5"/>
        <v>127.2</v>
      </c>
      <c r="I119" s="2">
        <v>116</v>
      </c>
      <c r="J119" s="3"/>
      <c r="K119" s="3">
        <v>127.14000000000001</v>
      </c>
    </row>
    <row r="120" spans="1:11">
      <c r="A120" t="s">
        <v>46</v>
      </c>
      <c r="B120">
        <v>118</v>
      </c>
      <c r="C120">
        <v>2119</v>
      </c>
      <c r="D120">
        <v>1137</v>
      </c>
      <c r="E120">
        <f t="shared" si="3"/>
        <v>158.92500000000001</v>
      </c>
      <c r="F120">
        <f t="shared" si="4"/>
        <v>127.14000000000001</v>
      </c>
      <c r="G120">
        <f t="shared" si="5"/>
        <v>127.14000000000001</v>
      </c>
      <c r="I120" s="2">
        <v>117</v>
      </c>
      <c r="J120" s="3"/>
      <c r="K120" s="3">
        <v>127.2</v>
      </c>
    </row>
    <row r="121" spans="1:11">
      <c r="A121" t="s">
        <v>46</v>
      </c>
      <c r="B121">
        <v>119</v>
      </c>
      <c r="C121">
        <v>2120</v>
      </c>
      <c r="D121">
        <v>1138</v>
      </c>
      <c r="E121">
        <f t="shared" si="3"/>
        <v>159</v>
      </c>
      <c r="F121">
        <f t="shared" si="4"/>
        <v>127.2</v>
      </c>
      <c r="G121">
        <f t="shared" si="5"/>
        <v>127.2</v>
      </c>
      <c r="I121" s="2">
        <v>118</v>
      </c>
      <c r="J121" s="3"/>
      <c r="K121" s="3">
        <v>127.14000000000001</v>
      </c>
    </row>
    <row r="122" spans="1:11">
      <c r="A122" t="s">
        <v>46</v>
      </c>
      <c r="B122">
        <v>120</v>
      </c>
      <c r="C122">
        <v>2120</v>
      </c>
      <c r="D122">
        <v>1137</v>
      </c>
      <c r="E122">
        <f t="shared" si="3"/>
        <v>159</v>
      </c>
      <c r="F122">
        <f t="shared" si="4"/>
        <v>127.2</v>
      </c>
      <c r="G122">
        <f t="shared" si="5"/>
        <v>127.2</v>
      </c>
      <c r="I122" s="2">
        <v>119</v>
      </c>
      <c r="J122" s="3"/>
      <c r="K122" s="3">
        <v>127.2</v>
      </c>
    </row>
    <row r="123" spans="1:11">
      <c r="A123" t="s">
        <v>46</v>
      </c>
      <c r="B123">
        <v>121</v>
      </c>
      <c r="C123">
        <v>2120</v>
      </c>
      <c r="D123">
        <v>1137</v>
      </c>
      <c r="E123">
        <f t="shared" si="3"/>
        <v>159</v>
      </c>
      <c r="F123">
        <f t="shared" si="4"/>
        <v>127.2</v>
      </c>
      <c r="G123">
        <f t="shared" si="5"/>
        <v>127.2</v>
      </c>
      <c r="I123" s="2">
        <v>120</v>
      </c>
      <c r="J123" s="3"/>
      <c r="K123" s="3">
        <v>127.2</v>
      </c>
    </row>
    <row r="124" spans="1:11">
      <c r="A124" t="s">
        <v>46</v>
      </c>
      <c r="B124">
        <v>122</v>
      </c>
      <c r="C124">
        <v>2116</v>
      </c>
      <c r="D124">
        <v>1138</v>
      </c>
      <c r="E124">
        <f t="shared" si="3"/>
        <v>158.69999999999999</v>
      </c>
      <c r="F124">
        <f t="shared" si="4"/>
        <v>126.96</v>
      </c>
      <c r="G124">
        <f t="shared" si="5"/>
        <v>126.96</v>
      </c>
      <c r="I124" s="2">
        <v>121</v>
      </c>
      <c r="J124" s="3"/>
      <c r="K124" s="3">
        <v>127.2</v>
      </c>
    </row>
    <row r="125" spans="1:11">
      <c r="A125" t="s">
        <v>46</v>
      </c>
      <c r="B125">
        <v>123</v>
      </c>
      <c r="C125">
        <v>2116</v>
      </c>
      <c r="D125">
        <v>1138</v>
      </c>
      <c r="E125">
        <f t="shared" si="3"/>
        <v>158.69999999999999</v>
      </c>
      <c r="F125">
        <f t="shared" si="4"/>
        <v>126.96</v>
      </c>
      <c r="G125">
        <f t="shared" si="5"/>
        <v>126.96</v>
      </c>
      <c r="I125" s="2">
        <v>122</v>
      </c>
      <c r="J125" s="3"/>
      <c r="K125" s="3">
        <v>126.96</v>
      </c>
    </row>
    <row r="126" spans="1:11">
      <c r="A126" t="s">
        <v>46</v>
      </c>
      <c r="B126">
        <v>124</v>
      </c>
      <c r="C126">
        <v>2115</v>
      </c>
      <c r="D126">
        <v>1138</v>
      </c>
      <c r="E126">
        <f t="shared" si="3"/>
        <v>158.625</v>
      </c>
      <c r="F126">
        <f t="shared" si="4"/>
        <v>126.9</v>
      </c>
      <c r="G126">
        <f t="shared" si="5"/>
        <v>126.9</v>
      </c>
      <c r="I126" s="2">
        <v>123</v>
      </c>
      <c r="J126" s="3"/>
      <c r="K126" s="3">
        <v>126.96</v>
      </c>
    </row>
    <row r="127" spans="1:11">
      <c r="A127" t="s">
        <v>46</v>
      </c>
      <c r="B127">
        <v>125</v>
      </c>
      <c r="C127">
        <v>2115</v>
      </c>
      <c r="D127">
        <v>1137</v>
      </c>
      <c r="E127">
        <f t="shared" si="3"/>
        <v>158.625</v>
      </c>
      <c r="F127">
        <f t="shared" si="4"/>
        <v>126.9</v>
      </c>
      <c r="G127">
        <f t="shared" si="5"/>
        <v>126.9</v>
      </c>
      <c r="I127" s="2">
        <v>124</v>
      </c>
      <c r="J127" s="3"/>
      <c r="K127" s="3">
        <v>126.9</v>
      </c>
    </row>
    <row r="128" spans="1:11">
      <c r="A128" t="s">
        <v>46</v>
      </c>
      <c r="B128">
        <v>126</v>
      </c>
      <c r="C128">
        <v>2115</v>
      </c>
      <c r="D128">
        <v>1137</v>
      </c>
      <c r="E128">
        <f t="shared" si="3"/>
        <v>158.625</v>
      </c>
      <c r="F128">
        <f t="shared" si="4"/>
        <v>126.9</v>
      </c>
      <c r="G128">
        <f t="shared" si="5"/>
        <v>126.9</v>
      </c>
      <c r="I128" s="2">
        <v>125</v>
      </c>
      <c r="J128" s="3"/>
      <c r="K128" s="3">
        <v>126.9</v>
      </c>
    </row>
    <row r="129" spans="1:11">
      <c r="A129" t="s">
        <v>46</v>
      </c>
      <c r="B129">
        <v>127</v>
      </c>
      <c r="C129">
        <v>2115</v>
      </c>
      <c r="D129">
        <v>1137</v>
      </c>
      <c r="E129">
        <f t="shared" si="3"/>
        <v>158.625</v>
      </c>
      <c r="F129">
        <f t="shared" si="4"/>
        <v>126.9</v>
      </c>
      <c r="G129">
        <f t="shared" si="5"/>
        <v>126.9</v>
      </c>
      <c r="I129" s="2">
        <v>126</v>
      </c>
      <c r="J129" s="3"/>
      <c r="K129" s="3">
        <v>126.9</v>
      </c>
    </row>
    <row r="130" spans="1:11">
      <c r="A130" t="s">
        <v>46</v>
      </c>
      <c r="B130">
        <v>128</v>
      </c>
      <c r="C130">
        <v>2114</v>
      </c>
      <c r="D130">
        <v>1138</v>
      </c>
      <c r="E130">
        <f t="shared" si="3"/>
        <v>158.55000000000001</v>
      </c>
      <c r="F130">
        <f t="shared" si="4"/>
        <v>126.84000000000002</v>
      </c>
      <c r="G130">
        <f t="shared" si="5"/>
        <v>126.84000000000002</v>
      </c>
      <c r="I130" s="2">
        <v>127</v>
      </c>
      <c r="J130" s="3"/>
      <c r="K130" s="3">
        <v>126.9</v>
      </c>
    </row>
    <row r="131" spans="1:11">
      <c r="A131" t="s">
        <v>46</v>
      </c>
      <c r="B131">
        <v>129</v>
      </c>
      <c r="C131">
        <v>2114</v>
      </c>
      <c r="D131">
        <v>1137</v>
      </c>
      <c r="E131">
        <f t="shared" ref="E131:E194" si="6">(C131*0.75)/10</f>
        <v>158.55000000000001</v>
      </c>
      <c r="F131">
        <f t="shared" ref="F131:F194" si="7">E131*0.8</f>
        <v>126.84000000000002</v>
      </c>
      <c r="G131">
        <f t="shared" ref="G131:G194" si="8">F131</f>
        <v>126.84000000000002</v>
      </c>
      <c r="I131" s="2">
        <v>128</v>
      </c>
      <c r="J131" s="3"/>
      <c r="K131" s="3">
        <v>126.84000000000002</v>
      </c>
    </row>
    <row r="132" spans="1:11">
      <c r="A132" t="s">
        <v>46</v>
      </c>
      <c r="B132">
        <v>130</v>
      </c>
      <c r="C132">
        <v>2116</v>
      </c>
      <c r="D132">
        <v>1137</v>
      </c>
      <c r="E132">
        <f t="shared" si="6"/>
        <v>158.69999999999999</v>
      </c>
      <c r="F132">
        <f t="shared" si="7"/>
        <v>126.96</v>
      </c>
      <c r="G132">
        <f t="shared" si="8"/>
        <v>126.96</v>
      </c>
      <c r="I132" s="2">
        <v>129</v>
      </c>
      <c r="J132" s="3"/>
      <c r="K132" s="3">
        <v>126.84000000000002</v>
      </c>
    </row>
    <row r="133" spans="1:11">
      <c r="A133" t="s">
        <v>46</v>
      </c>
      <c r="B133">
        <v>131</v>
      </c>
      <c r="C133">
        <v>2116</v>
      </c>
      <c r="D133">
        <v>1137</v>
      </c>
      <c r="E133">
        <f t="shared" si="6"/>
        <v>158.69999999999999</v>
      </c>
      <c r="F133">
        <f t="shared" si="7"/>
        <v>126.96</v>
      </c>
      <c r="G133">
        <f t="shared" si="8"/>
        <v>126.96</v>
      </c>
      <c r="I133" s="2">
        <v>130</v>
      </c>
      <c r="J133" s="3"/>
      <c r="K133" s="3">
        <v>126.96</v>
      </c>
    </row>
    <row r="134" spans="1:11">
      <c r="A134" t="s">
        <v>46</v>
      </c>
      <c r="B134">
        <v>132</v>
      </c>
      <c r="C134">
        <v>2114</v>
      </c>
      <c r="D134">
        <v>1137</v>
      </c>
      <c r="E134">
        <f t="shared" si="6"/>
        <v>158.55000000000001</v>
      </c>
      <c r="F134">
        <f t="shared" si="7"/>
        <v>126.84000000000002</v>
      </c>
      <c r="G134">
        <f t="shared" si="8"/>
        <v>126.84000000000002</v>
      </c>
      <c r="I134" s="2">
        <v>131</v>
      </c>
      <c r="J134" s="3"/>
      <c r="K134" s="3">
        <v>126.96</v>
      </c>
    </row>
    <row r="135" spans="1:11">
      <c r="A135" t="s">
        <v>46</v>
      </c>
      <c r="B135">
        <v>133</v>
      </c>
      <c r="C135">
        <v>2115</v>
      </c>
      <c r="D135">
        <v>1137</v>
      </c>
      <c r="E135">
        <f t="shared" si="6"/>
        <v>158.625</v>
      </c>
      <c r="F135">
        <f t="shared" si="7"/>
        <v>126.9</v>
      </c>
      <c r="G135">
        <f t="shared" si="8"/>
        <v>126.9</v>
      </c>
      <c r="I135" s="2">
        <v>132</v>
      </c>
      <c r="J135" s="3"/>
      <c r="K135" s="3">
        <v>126.84000000000002</v>
      </c>
    </row>
    <row r="136" spans="1:11">
      <c r="A136" t="s">
        <v>46</v>
      </c>
      <c r="B136">
        <v>134</v>
      </c>
      <c r="C136">
        <v>2115</v>
      </c>
      <c r="D136">
        <v>1138</v>
      </c>
      <c r="E136">
        <f t="shared" si="6"/>
        <v>158.625</v>
      </c>
      <c r="F136">
        <f t="shared" si="7"/>
        <v>126.9</v>
      </c>
      <c r="G136">
        <f t="shared" si="8"/>
        <v>126.9</v>
      </c>
      <c r="I136" s="2">
        <v>133</v>
      </c>
      <c r="J136" s="3"/>
      <c r="K136" s="3">
        <v>126.9</v>
      </c>
    </row>
    <row r="137" spans="1:11">
      <c r="A137" t="s">
        <v>47</v>
      </c>
      <c r="B137">
        <v>0</v>
      </c>
      <c r="C137">
        <v>2075</v>
      </c>
      <c r="D137">
        <v>1131</v>
      </c>
      <c r="E137">
        <f t="shared" si="6"/>
        <v>155.625</v>
      </c>
      <c r="F137">
        <f t="shared" si="7"/>
        <v>124.5</v>
      </c>
      <c r="G137">
        <f t="shared" si="8"/>
        <v>124.5</v>
      </c>
      <c r="I137" s="2">
        <v>134</v>
      </c>
      <c r="J137" s="3"/>
      <c r="K137" s="3">
        <v>126.9</v>
      </c>
    </row>
    <row r="138" spans="1:11">
      <c r="A138" t="s">
        <v>47</v>
      </c>
      <c r="B138">
        <v>1</v>
      </c>
      <c r="C138">
        <v>2077</v>
      </c>
      <c r="D138">
        <v>1130</v>
      </c>
      <c r="E138">
        <f t="shared" si="6"/>
        <v>155.77500000000001</v>
      </c>
      <c r="F138">
        <f t="shared" si="7"/>
        <v>124.62</v>
      </c>
      <c r="G138">
        <f t="shared" si="8"/>
        <v>124.62</v>
      </c>
      <c r="I138" s="2" t="s">
        <v>20</v>
      </c>
      <c r="J138" s="3">
        <v>11657.819999999998</v>
      </c>
      <c r="K138" s="3">
        <v>17161.379999999997</v>
      </c>
    </row>
    <row r="139" spans="1:11">
      <c r="A139" t="s">
        <v>47</v>
      </c>
      <c r="B139">
        <v>2</v>
      </c>
      <c r="C139">
        <v>2077</v>
      </c>
      <c r="D139">
        <v>1131</v>
      </c>
      <c r="E139">
        <f t="shared" si="6"/>
        <v>155.77500000000001</v>
      </c>
      <c r="F139">
        <f t="shared" si="7"/>
        <v>124.62</v>
      </c>
      <c r="G139">
        <f t="shared" si="8"/>
        <v>124.62</v>
      </c>
    </row>
    <row r="140" spans="1:11">
      <c r="A140" t="s">
        <v>47</v>
      </c>
      <c r="B140">
        <v>3</v>
      </c>
      <c r="C140">
        <v>2066</v>
      </c>
      <c r="D140">
        <v>1131</v>
      </c>
      <c r="E140">
        <f t="shared" si="6"/>
        <v>154.94999999999999</v>
      </c>
      <c r="F140">
        <f t="shared" si="7"/>
        <v>123.96</v>
      </c>
      <c r="G140">
        <f t="shared" si="8"/>
        <v>123.96</v>
      </c>
    </row>
    <row r="141" spans="1:11">
      <c r="A141" t="s">
        <v>47</v>
      </c>
      <c r="B141">
        <v>4</v>
      </c>
      <c r="C141">
        <v>2063</v>
      </c>
      <c r="D141">
        <v>1130</v>
      </c>
      <c r="E141">
        <f t="shared" si="6"/>
        <v>154.72499999999999</v>
      </c>
      <c r="F141">
        <f t="shared" si="7"/>
        <v>123.78</v>
      </c>
      <c r="G141">
        <f t="shared" si="8"/>
        <v>123.78</v>
      </c>
    </row>
    <row r="142" spans="1:11">
      <c r="A142" t="s">
        <v>47</v>
      </c>
      <c r="B142">
        <v>5</v>
      </c>
      <c r="C142">
        <v>2063</v>
      </c>
      <c r="D142">
        <v>1131</v>
      </c>
      <c r="E142">
        <f t="shared" si="6"/>
        <v>154.72499999999999</v>
      </c>
      <c r="F142">
        <f t="shared" si="7"/>
        <v>123.78</v>
      </c>
      <c r="G142">
        <f t="shared" si="8"/>
        <v>123.78</v>
      </c>
    </row>
    <row r="143" spans="1:11">
      <c r="A143" t="s">
        <v>47</v>
      </c>
      <c r="B143">
        <v>6</v>
      </c>
      <c r="C143">
        <v>2062</v>
      </c>
      <c r="D143">
        <v>1130</v>
      </c>
      <c r="E143">
        <f t="shared" si="6"/>
        <v>154.65</v>
      </c>
      <c r="F143">
        <f t="shared" si="7"/>
        <v>123.72000000000001</v>
      </c>
      <c r="G143">
        <f t="shared" si="8"/>
        <v>123.72000000000001</v>
      </c>
    </row>
    <row r="144" spans="1:11">
      <c r="A144" t="s">
        <v>47</v>
      </c>
      <c r="B144">
        <v>7</v>
      </c>
      <c r="C144">
        <v>2063</v>
      </c>
      <c r="D144">
        <v>1130</v>
      </c>
      <c r="E144">
        <f t="shared" si="6"/>
        <v>154.72499999999999</v>
      </c>
      <c r="F144">
        <f t="shared" si="7"/>
        <v>123.78</v>
      </c>
      <c r="G144">
        <f t="shared" si="8"/>
        <v>123.78</v>
      </c>
    </row>
    <row r="145" spans="1:7">
      <c r="A145" t="s">
        <v>47</v>
      </c>
      <c r="B145">
        <v>8</v>
      </c>
      <c r="C145">
        <v>2063</v>
      </c>
      <c r="D145">
        <v>1131</v>
      </c>
      <c r="E145">
        <f t="shared" si="6"/>
        <v>154.72499999999999</v>
      </c>
      <c r="F145">
        <f t="shared" si="7"/>
        <v>123.78</v>
      </c>
      <c r="G145">
        <f t="shared" si="8"/>
        <v>123.78</v>
      </c>
    </row>
    <row r="146" spans="1:7">
      <c r="A146" t="s">
        <v>47</v>
      </c>
      <c r="B146">
        <v>9</v>
      </c>
      <c r="C146">
        <v>2063</v>
      </c>
      <c r="D146">
        <v>1131</v>
      </c>
      <c r="E146">
        <f t="shared" si="6"/>
        <v>154.72499999999999</v>
      </c>
      <c r="F146">
        <f t="shared" si="7"/>
        <v>123.78</v>
      </c>
      <c r="G146">
        <f t="shared" si="8"/>
        <v>123.78</v>
      </c>
    </row>
    <row r="147" spans="1:7">
      <c r="A147" t="s">
        <v>47</v>
      </c>
      <c r="B147">
        <v>10</v>
      </c>
      <c r="C147">
        <v>2063</v>
      </c>
      <c r="D147">
        <v>1131</v>
      </c>
      <c r="E147">
        <f t="shared" si="6"/>
        <v>154.72499999999999</v>
      </c>
      <c r="F147">
        <f t="shared" si="7"/>
        <v>123.78</v>
      </c>
      <c r="G147">
        <f t="shared" si="8"/>
        <v>123.78</v>
      </c>
    </row>
    <row r="148" spans="1:7">
      <c r="A148" t="s">
        <v>47</v>
      </c>
      <c r="B148">
        <v>11</v>
      </c>
      <c r="C148">
        <v>2063</v>
      </c>
      <c r="D148">
        <v>1131</v>
      </c>
      <c r="E148">
        <f t="shared" si="6"/>
        <v>154.72499999999999</v>
      </c>
      <c r="F148">
        <f t="shared" si="7"/>
        <v>123.78</v>
      </c>
      <c r="G148">
        <f t="shared" si="8"/>
        <v>123.78</v>
      </c>
    </row>
    <row r="149" spans="1:7">
      <c r="A149" t="s">
        <v>47</v>
      </c>
      <c r="B149">
        <v>12</v>
      </c>
      <c r="C149">
        <v>2062</v>
      </c>
      <c r="D149">
        <v>1132</v>
      </c>
      <c r="E149">
        <f t="shared" si="6"/>
        <v>154.65</v>
      </c>
      <c r="F149">
        <f t="shared" si="7"/>
        <v>123.72000000000001</v>
      </c>
      <c r="G149">
        <f t="shared" si="8"/>
        <v>123.72000000000001</v>
      </c>
    </row>
    <row r="150" spans="1:7">
      <c r="A150" t="s">
        <v>47</v>
      </c>
      <c r="B150">
        <v>13</v>
      </c>
      <c r="C150">
        <v>2063</v>
      </c>
      <c r="D150">
        <v>1131</v>
      </c>
      <c r="E150">
        <f t="shared" si="6"/>
        <v>154.72499999999999</v>
      </c>
      <c r="F150">
        <f t="shared" si="7"/>
        <v>123.78</v>
      </c>
      <c r="G150">
        <f t="shared" si="8"/>
        <v>123.78</v>
      </c>
    </row>
    <row r="151" spans="1:7">
      <c r="A151" t="s">
        <v>47</v>
      </c>
      <c r="B151">
        <v>14</v>
      </c>
      <c r="C151">
        <v>2062</v>
      </c>
      <c r="D151">
        <v>1130</v>
      </c>
      <c r="E151">
        <f t="shared" si="6"/>
        <v>154.65</v>
      </c>
      <c r="F151">
        <f t="shared" si="7"/>
        <v>123.72000000000001</v>
      </c>
      <c r="G151">
        <f t="shared" si="8"/>
        <v>123.72000000000001</v>
      </c>
    </row>
    <row r="152" spans="1:7">
      <c r="A152" t="s">
        <v>47</v>
      </c>
      <c r="B152">
        <v>15</v>
      </c>
      <c r="C152">
        <v>2063</v>
      </c>
      <c r="D152">
        <v>1131</v>
      </c>
      <c r="E152">
        <f t="shared" si="6"/>
        <v>154.72499999999999</v>
      </c>
      <c r="F152">
        <f t="shared" si="7"/>
        <v>123.78</v>
      </c>
      <c r="G152">
        <f t="shared" si="8"/>
        <v>123.78</v>
      </c>
    </row>
    <row r="153" spans="1:7">
      <c r="A153" t="s">
        <v>47</v>
      </c>
      <c r="B153">
        <v>16</v>
      </c>
      <c r="C153">
        <v>2062</v>
      </c>
      <c r="D153">
        <v>1130</v>
      </c>
      <c r="E153">
        <f t="shared" si="6"/>
        <v>154.65</v>
      </c>
      <c r="F153">
        <f t="shared" si="7"/>
        <v>123.72000000000001</v>
      </c>
      <c r="G153">
        <f t="shared" si="8"/>
        <v>123.72000000000001</v>
      </c>
    </row>
    <row r="154" spans="1:7">
      <c r="A154" t="s">
        <v>47</v>
      </c>
      <c r="B154">
        <v>17</v>
      </c>
      <c r="C154">
        <v>2063</v>
      </c>
      <c r="D154">
        <v>1129</v>
      </c>
      <c r="E154">
        <f t="shared" si="6"/>
        <v>154.72499999999999</v>
      </c>
      <c r="F154">
        <f t="shared" si="7"/>
        <v>123.78</v>
      </c>
      <c r="G154">
        <f t="shared" si="8"/>
        <v>123.78</v>
      </c>
    </row>
    <row r="155" spans="1:7">
      <c r="A155" t="s">
        <v>47</v>
      </c>
      <c r="B155">
        <v>18</v>
      </c>
      <c r="C155">
        <v>2063</v>
      </c>
      <c r="D155">
        <v>1130</v>
      </c>
      <c r="E155">
        <f t="shared" si="6"/>
        <v>154.72499999999999</v>
      </c>
      <c r="F155">
        <f t="shared" si="7"/>
        <v>123.78</v>
      </c>
      <c r="G155">
        <f t="shared" si="8"/>
        <v>123.78</v>
      </c>
    </row>
    <row r="156" spans="1:7">
      <c r="A156" t="s">
        <v>47</v>
      </c>
      <c r="B156">
        <v>19</v>
      </c>
      <c r="C156">
        <v>2064</v>
      </c>
      <c r="D156">
        <v>1130</v>
      </c>
      <c r="E156">
        <f t="shared" si="6"/>
        <v>154.80000000000001</v>
      </c>
      <c r="F156">
        <f t="shared" si="7"/>
        <v>123.84000000000002</v>
      </c>
      <c r="G156">
        <f t="shared" si="8"/>
        <v>123.84000000000002</v>
      </c>
    </row>
    <row r="157" spans="1:7">
      <c r="A157" t="s">
        <v>47</v>
      </c>
      <c r="B157">
        <v>20</v>
      </c>
      <c r="C157">
        <v>2064</v>
      </c>
      <c r="D157">
        <v>1131</v>
      </c>
      <c r="E157">
        <f t="shared" si="6"/>
        <v>154.80000000000001</v>
      </c>
      <c r="F157">
        <f t="shared" si="7"/>
        <v>123.84000000000002</v>
      </c>
      <c r="G157">
        <f t="shared" si="8"/>
        <v>123.84000000000002</v>
      </c>
    </row>
    <row r="158" spans="1:7">
      <c r="A158" t="s">
        <v>47</v>
      </c>
      <c r="B158">
        <v>21</v>
      </c>
      <c r="C158">
        <v>2065</v>
      </c>
      <c r="D158">
        <v>1130</v>
      </c>
      <c r="E158">
        <f t="shared" si="6"/>
        <v>154.875</v>
      </c>
      <c r="F158">
        <f t="shared" si="7"/>
        <v>123.9</v>
      </c>
      <c r="G158">
        <f t="shared" si="8"/>
        <v>123.9</v>
      </c>
    </row>
    <row r="159" spans="1:7">
      <c r="A159" t="s">
        <v>47</v>
      </c>
      <c r="B159">
        <v>22</v>
      </c>
      <c r="C159">
        <v>2066</v>
      </c>
      <c r="D159">
        <v>1130</v>
      </c>
      <c r="E159">
        <f t="shared" si="6"/>
        <v>154.94999999999999</v>
      </c>
      <c r="F159">
        <f t="shared" si="7"/>
        <v>123.96</v>
      </c>
      <c r="G159">
        <f t="shared" si="8"/>
        <v>123.96</v>
      </c>
    </row>
    <row r="160" spans="1:7">
      <c r="A160" t="s">
        <v>47</v>
      </c>
      <c r="B160">
        <v>23</v>
      </c>
      <c r="C160">
        <v>2066</v>
      </c>
      <c r="D160">
        <v>1130</v>
      </c>
      <c r="E160">
        <f t="shared" si="6"/>
        <v>154.94999999999999</v>
      </c>
      <c r="F160">
        <f t="shared" si="7"/>
        <v>123.96</v>
      </c>
      <c r="G160">
        <f t="shared" si="8"/>
        <v>123.96</v>
      </c>
    </row>
    <row r="161" spans="1:7">
      <c r="A161" t="s">
        <v>47</v>
      </c>
      <c r="B161">
        <v>24</v>
      </c>
      <c r="C161">
        <v>2066</v>
      </c>
      <c r="D161">
        <v>1130</v>
      </c>
      <c r="E161">
        <f t="shared" si="6"/>
        <v>154.94999999999999</v>
      </c>
      <c r="F161">
        <f t="shared" si="7"/>
        <v>123.96</v>
      </c>
      <c r="G161">
        <f t="shared" si="8"/>
        <v>123.96</v>
      </c>
    </row>
    <row r="162" spans="1:7">
      <c r="A162" t="s">
        <v>47</v>
      </c>
      <c r="B162">
        <v>25</v>
      </c>
      <c r="C162">
        <v>2066</v>
      </c>
      <c r="D162">
        <v>1130</v>
      </c>
      <c r="E162">
        <f t="shared" si="6"/>
        <v>154.94999999999999</v>
      </c>
      <c r="F162">
        <f t="shared" si="7"/>
        <v>123.96</v>
      </c>
      <c r="G162">
        <f t="shared" si="8"/>
        <v>123.96</v>
      </c>
    </row>
    <row r="163" spans="1:7">
      <c r="A163" t="s">
        <v>47</v>
      </c>
      <c r="B163">
        <v>26</v>
      </c>
      <c r="C163">
        <v>2066</v>
      </c>
      <c r="D163">
        <v>1130</v>
      </c>
      <c r="E163">
        <f t="shared" si="6"/>
        <v>154.94999999999999</v>
      </c>
      <c r="F163">
        <f t="shared" si="7"/>
        <v>123.96</v>
      </c>
      <c r="G163">
        <f t="shared" si="8"/>
        <v>123.96</v>
      </c>
    </row>
    <row r="164" spans="1:7">
      <c r="A164" t="s">
        <v>47</v>
      </c>
      <c r="B164">
        <v>27</v>
      </c>
      <c r="C164">
        <v>2066</v>
      </c>
      <c r="D164">
        <v>1131</v>
      </c>
      <c r="E164">
        <f t="shared" si="6"/>
        <v>154.94999999999999</v>
      </c>
      <c r="F164">
        <f t="shared" si="7"/>
        <v>123.96</v>
      </c>
      <c r="G164">
        <f t="shared" si="8"/>
        <v>123.96</v>
      </c>
    </row>
    <row r="165" spans="1:7">
      <c r="A165" t="s">
        <v>47</v>
      </c>
      <c r="B165">
        <v>28</v>
      </c>
      <c r="C165">
        <v>2066</v>
      </c>
      <c r="D165">
        <v>1131</v>
      </c>
      <c r="E165">
        <f t="shared" si="6"/>
        <v>154.94999999999999</v>
      </c>
      <c r="F165">
        <f t="shared" si="7"/>
        <v>123.96</v>
      </c>
      <c r="G165">
        <f t="shared" si="8"/>
        <v>123.96</v>
      </c>
    </row>
    <row r="166" spans="1:7">
      <c r="A166" t="s">
        <v>47</v>
      </c>
      <c r="B166">
        <v>29</v>
      </c>
      <c r="C166">
        <v>2066</v>
      </c>
      <c r="D166">
        <v>1129</v>
      </c>
      <c r="E166">
        <f t="shared" si="6"/>
        <v>154.94999999999999</v>
      </c>
      <c r="F166">
        <f t="shared" si="7"/>
        <v>123.96</v>
      </c>
      <c r="G166">
        <f t="shared" si="8"/>
        <v>123.96</v>
      </c>
    </row>
    <row r="167" spans="1:7">
      <c r="A167" t="s">
        <v>47</v>
      </c>
      <c r="B167">
        <v>30</v>
      </c>
      <c r="C167">
        <v>2066</v>
      </c>
      <c r="D167">
        <v>1129</v>
      </c>
      <c r="E167">
        <f t="shared" si="6"/>
        <v>154.94999999999999</v>
      </c>
      <c r="F167">
        <f t="shared" si="7"/>
        <v>123.96</v>
      </c>
      <c r="G167">
        <f t="shared" si="8"/>
        <v>123.96</v>
      </c>
    </row>
    <row r="168" spans="1:7">
      <c r="A168" t="s">
        <v>47</v>
      </c>
      <c r="B168">
        <v>31</v>
      </c>
      <c r="C168">
        <v>2065</v>
      </c>
      <c r="D168">
        <v>1130</v>
      </c>
      <c r="E168">
        <f t="shared" si="6"/>
        <v>154.875</v>
      </c>
      <c r="F168">
        <f t="shared" si="7"/>
        <v>123.9</v>
      </c>
      <c r="G168">
        <f t="shared" si="8"/>
        <v>123.9</v>
      </c>
    </row>
    <row r="169" spans="1:7">
      <c r="A169" t="s">
        <v>47</v>
      </c>
      <c r="B169">
        <v>32</v>
      </c>
      <c r="C169">
        <v>2065</v>
      </c>
      <c r="D169">
        <v>1130</v>
      </c>
      <c r="E169">
        <f t="shared" si="6"/>
        <v>154.875</v>
      </c>
      <c r="F169">
        <f t="shared" si="7"/>
        <v>123.9</v>
      </c>
      <c r="G169">
        <f t="shared" si="8"/>
        <v>123.9</v>
      </c>
    </row>
    <row r="170" spans="1:7">
      <c r="A170" t="s">
        <v>47</v>
      </c>
      <c r="B170">
        <v>33</v>
      </c>
      <c r="C170">
        <v>2066</v>
      </c>
      <c r="D170">
        <v>1130</v>
      </c>
      <c r="E170">
        <f t="shared" si="6"/>
        <v>154.94999999999999</v>
      </c>
      <c r="F170">
        <f t="shared" si="7"/>
        <v>123.96</v>
      </c>
      <c r="G170">
        <f t="shared" si="8"/>
        <v>123.96</v>
      </c>
    </row>
    <row r="171" spans="1:7">
      <c r="A171" t="s">
        <v>47</v>
      </c>
      <c r="B171">
        <v>34</v>
      </c>
      <c r="C171">
        <v>2066</v>
      </c>
      <c r="D171">
        <v>1130</v>
      </c>
      <c r="E171">
        <f t="shared" si="6"/>
        <v>154.94999999999999</v>
      </c>
      <c r="F171">
        <f t="shared" si="7"/>
        <v>123.96</v>
      </c>
      <c r="G171">
        <f t="shared" si="8"/>
        <v>123.96</v>
      </c>
    </row>
    <row r="172" spans="1:7">
      <c r="A172" t="s">
        <v>47</v>
      </c>
      <c r="B172">
        <v>35</v>
      </c>
      <c r="C172">
        <v>2066</v>
      </c>
      <c r="D172">
        <v>1131</v>
      </c>
      <c r="E172">
        <f t="shared" si="6"/>
        <v>154.94999999999999</v>
      </c>
      <c r="F172">
        <f t="shared" si="7"/>
        <v>123.96</v>
      </c>
      <c r="G172">
        <f t="shared" si="8"/>
        <v>123.96</v>
      </c>
    </row>
    <row r="173" spans="1:7">
      <c r="A173" t="s">
        <v>47</v>
      </c>
      <c r="B173">
        <v>36</v>
      </c>
      <c r="C173">
        <v>2065</v>
      </c>
      <c r="D173">
        <v>1131</v>
      </c>
      <c r="E173">
        <f t="shared" si="6"/>
        <v>154.875</v>
      </c>
      <c r="F173">
        <f t="shared" si="7"/>
        <v>123.9</v>
      </c>
      <c r="G173">
        <f t="shared" si="8"/>
        <v>123.9</v>
      </c>
    </row>
    <row r="174" spans="1:7">
      <c r="A174" t="s">
        <v>47</v>
      </c>
      <c r="B174">
        <v>37</v>
      </c>
      <c r="C174">
        <v>2071</v>
      </c>
      <c r="D174">
        <v>1131</v>
      </c>
      <c r="E174">
        <f t="shared" si="6"/>
        <v>155.32499999999999</v>
      </c>
      <c r="F174">
        <f t="shared" si="7"/>
        <v>124.25999999999999</v>
      </c>
      <c r="G174">
        <f t="shared" si="8"/>
        <v>124.25999999999999</v>
      </c>
    </row>
    <row r="175" spans="1:7">
      <c r="A175" t="s">
        <v>47</v>
      </c>
      <c r="B175">
        <v>38</v>
      </c>
      <c r="C175">
        <v>2079</v>
      </c>
      <c r="D175">
        <v>1132</v>
      </c>
      <c r="E175">
        <f t="shared" si="6"/>
        <v>155.92500000000001</v>
      </c>
      <c r="F175">
        <f t="shared" si="7"/>
        <v>124.74000000000001</v>
      </c>
      <c r="G175">
        <f t="shared" si="8"/>
        <v>124.74000000000001</v>
      </c>
    </row>
    <row r="176" spans="1:7">
      <c r="A176" t="s">
        <v>47</v>
      </c>
      <c r="B176">
        <v>39</v>
      </c>
      <c r="C176">
        <v>2069</v>
      </c>
      <c r="D176">
        <v>1132</v>
      </c>
      <c r="E176">
        <f t="shared" si="6"/>
        <v>155.17500000000001</v>
      </c>
      <c r="F176">
        <f t="shared" si="7"/>
        <v>124.14000000000001</v>
      </c>
      <c r="G176">
        <f t="shared" si="8"/>
        <v>124.14000000000001</v>
      </c>
    </row>
    <row r="177" spans="1:7">
      <c r="A177" t="s">
        <v>47</v>
      </c>
      <c r="B177">
        <v>40</v>
      </c>
      <c r="C177">
        <v>2067</v>
      </c>
      <c r="D177">
        <v>1131</v>
      </c>
      <c r="E177">
        <f t="shared" si="6"/>
        <v>155.02500000000001</v>
      </c>
      <c r="F177">
        <f t="shared" si="7"/>
        <v>124.02000000000001</v>
      </c>
      <c r="G177">
        <f t="shared" si="8"/>
        <v>124.02000000000001</v>
      </c>
    </row>
    <row r="178" spans="1:7">
      <c r="A178" t="s">
        <v>47</v>
      </c>
      <c r="B178">
        <v>41</v>
      </c>
      <c r="C178">
        <v>2067</v>
      </c>
      <c r="D178">
        <v>1131</v>
      </c>
      <c r="E178">
        <f t="shared" si="6"/>
        <v>155.02500000000001</v>
      </c>
      <c r="F178">
        <f t="shared" si="7"/>
        <v>124.02000000000001</v>
      </c>
      <c r="G178">
        <f t="shared" si="8"/>
        <v>124.02000000000001</v>
      </c>
    </row>
    <row r="179" spans="1:7">
      <c r="A179" t="s">
        <v>47</v>
      </c>
      <c r="B179">
        <v>42</v>
      </c>
      <c r="C179">
        <v>2066</v>
      </c>
      <c r="D179">
        <v>1130</v>
      </c>
      <c r="E179">
        <f t="shared" si="6"/>
        <v>154.94999999999999</v>
      </c>
      <c r="F179">
        <f t="shared" si="7"/>
        <v>123.96</v>
      </c>
      <c r="G179">
        <f t="shared" si="8"/>
        <v>123.96</v>
      </c>
    </row>
    <row r="180" spans="1:7">
      <c r="A180" t="s">
        <v>47</v>
      </c>
      <c r="B180">
        <v>43</v>
      </c>
      <c r="C180">
        <v>2067</v>
      </c>
      <c r="D180">
        <v>1131</v>
      </c>
      <c r="E180">
        <f t="shared" si="6"/>
        <v>155.02500000000001</v>
      </c>
      <c r="F180">
        <f t="shared" si="7"/>
        <v>124.02000000000001</v>
      </c>
      <c r="G180">
        <f t="shared" si="8"/>
        <v>124.02000000000001</v>
      </c>
    </row>
    <row r="181" spans="1:7">
      <c r="A181" t="s">
        <v>47</v>
      </c>
      <c r="B181">
        <v>44</v>
      </c>
      <c r="C181">
        <v>2066</v>
      </c>
      <c r="D181">
        <v>1132</v>
      </c>
      <c r="E181">
        <f t="shared" si="6"/>
        <v>154.94999999999999</v>
      </c>
      <c r="F181">
        <f t="shared" si="7"/>
        <v>123.96</v>
      </c>
      <c r="G181">
        <f t="shared" si="8"/>
        <v>123.96</v>
      </c>
    </row>
    <row r="182" spans="1:7">
      <c r="A182" t="s">
        <v>47</v>
      </c>
      <c r="B182">
        <v>45</v>
      </c>
      <c r="C182">
        <v>2067</v>
      </c>
      <c r="D182">
        <v>1131</v>
      </c>
      <c r="E182">
        <f t="shared" si="6"/>
        <v>155.02500000000001</v>
      </c>
      <c r="F182">
        <f t="shared" si="7"/>
        <v>124.02000000000001</v>
      </c>
      <c r="G182">
        <f t="shared" si="8"/>
        <v>124.02000000000001</v>
      </c>
    </row>
    <row r="183" spans="1:7">
      <c r="A183" t="s">
        <v>47</v>
      </c>
      <c r="B183">
        <v>46</v>
      </c>
      <c r="C183">
        <v>2066</v>
      </c>
      <c r="D183">
        <v>1131</v>
      </c>
      <c r="E183">
        <f t="shared" si="6"/>
        <v>154.94999999999999</v>
      </c>
      <c r="F183">
        <f t="shared" si="7"/>
        <v>123.96</v>
      </c>
      <c r="G183">
        <f t="shared" si="8"/>
        <v>123.96</v>
      </c>
    </row>
    <row r="184" spans="1:7">
      <c r="A184" t="s">
        <v>47</v>
      </c>
      <c r="B184">
        <v>47</v>
      </c>
      <c r="C184">
        <v>2066</v>
      </c>
      <c r="D184">
        <v>1132</v>
      </c>
      <c r="E184">
        <f t="shared" si="6"/>
        <v>154.94999999999999</v>
      </c>
      <c r="F184">
        <f t="shared" si="7"/>
        <v>123.96</v>
      </c>
      <c r="G184">
        <f t="shared" si="8"/>
        <v>123.96</v>
      </c>
    </row>
    <row r="185" spans="1:7">
      <c r="A185" t="s">
        <v>47</v>
      </c>
      <c r="B185">
        <v>48</v>
      </c>
      <c r="C185">
        <v>2066</v>
      </c>
      <c r="D185">
        <v>1131</v>
      </c>
      <c r="E185">
        <f t="shared" si="6"/>
        <v>154.94999999999999</v>
      </c>
      <c r="F185">
        <f t="shared" si="7"/>
        <v>123.96</v>
      </c>
      <c r="G185">
        <f t="shared" si="8"/>
        <v>123.96</v>
      </c>
    </row>
    <row r="186" spans="1:7">
      <c r="A186" t="s">
        <v>47</v>
      </c>
      <c r="B186">
        <v>49</v>
      </c>
      <c r="C186">
        <v>2066</v>
      </c>
      <c r="D186">
        <v>1131</v>
      </c>
      <c r="E186">
        <f t="shared" si="6"/>
        <v>154.94999999999999</v>
      </c>
      <c r="F186">
        <f t="shared" si="7"/>
        <v>123.96</v>
      </c>
      <c r="G186">
        <f t="shared" si="8"/>
        <v>123.96</v>
      </c>
    </row>
    <row r="187" spans="1:7">
      <c r="A187" t="s">
        <v>47</v>
      </c>
      <c r="B187">
        <v>50</v>
      </c>
      <c r="C187">
        <v>2065</v>
      </c>
      <c r="D187">
        <v>1131</v>
      </c>
      <c r="E187">
        <f t="shared" si="6"/>
        <v>154.875</v>
      </c>
      <c r="F187">
        <f t="shared" si="7"/>
        <v>123.9</v>
      </c>
      <c r="G187">
        <f t="shared" si="8"/>
        <v>123.9</v>
      </c>
    </row>
    <row r="188" spans="1:7">
      <c r="A188" t="s">
        <v>47</v>
      </c>
      <c r="B188">
        <v>51</v>
      </c>
      <c r="C188">
        <v>2066</v>
      </c>
      <c r="D188">
        <v>1132</v>
      </c>
      <c r="E188">
        <f t="shared" si="6"/>
        <v>154.94999999999999</v>
      </c>
      <c r="F188">
        <f t="shared" si="7"/>
        <v>123.96</v>
      </c>
      <c r="G188">
        <f t="shared" si="8"/>
        <v>123.96</v>
      </c>
    </row>
    <row r="189" spans="1:7">
      <c r="A189" t="s">
        <v>47</v>
      </c>
      <c r="B189">
        <v>52</v>
      </c>
      <c r="C189">
        <v>2066</v>
      </c>
      <c r="D189">
        <v>1131</v>
      </c>
      <c r="E189">
        <f t="shared" si="6"/>
        <v>154.94999999999999</v>
      </c>
      <c r="F189">
        <f t="shared" si="7"/>
        <v>123.96</v>
      </c>
      <c r="G189">
        <f t="shared" si="8"/>
        <v>123.96</v>
      </c>
    </row>
    <row r="190" spans="1:7">
      <c r="A190" t="s">
        <v>47</v>
      </c>
      <c r="B190">
        <v>53</v>
      </c>
      <c r="C190">
        <v>2066</v>
      </c>
      <c r="D190">
        <v>1131</v>
      </c>
      <c r="E190">
        <f t="shared" si="6"/>
        <v>154.94999999999999</v>
      </c>
      <c r="F190">
        <f t="shared" si="7"/>
        <v>123.96</v>
      </c>
      <c r="G190">
        <f t="shared" si="8"/>
        <v>123.96</v>
      </c>
    </row>
    <row r="191" spans="1:7">
      <c r="A191" t="s">
        <v>47</v>
      </c>
      <c r="B191">
        <v>54</v>
      </c>
      <c r="C191">
        <v>2065</v>
      </c>
      <c r="D191">
        <v>1132</v>
      </c>
      <c r="E191">
        <f t="shared" si="6"/>
        <v>154.875</v>
      </c>
      <c r="F191">
        <f t="shared" si="7"/>
        <v>123.9</v>
      </c>
      <c r="G191">
        <f t="shared" si="8"/>
        <v>123.9</v>
      </c>
    </row>
    <row r="192" spans="1:7">
      <c r="A192" t="s">
        <v>47</v>
      </c>
      <c r="B192">
        <v>55</v>
      </c>
      <c r="C192">
        <v>2065</v>
      </c>
      <c r="D192">
        <v>1131</v>
      </c>
      <c r="E192">
        <f t="shared" si="6"/>
        <v>154.875</v>
      </c>
      <c r="F192">
        <f t="shared" si="7"/>
        <v>123.9</v>
      </c>
      <c r="G192">
        <f t="shared" si="8"/>
        <v>123.9</v>
      </c>
    </row>
    <row r="193" spans="1:7">
      <c r="A193" t="s">
        <v>47</v>
      </c>
      <c r="B193">
        <v>56</v>
      </c>
      <c r="C193">
        <v>2065</v>
      </c>
      <c r="D193">
        <v>1132</v>
      </c>
      <c r="E193">
        <f t="shared" si="6"/>
        <v>154.875</v>
      </c>
      <c r="F193">
        <f t="shared" si="7"/>
        <v>123.9</v>
      </c>
      <c r="G193">
        <f t="shared" si="8"/>
        <v>123.9</v>
      </c>
    </row>
    <row r="194" spans="1:7">
      <c r="A194" t="s">
        <v>47</v>
      </c>
      <c r="B194">
        <v>57</v>
      </c>
      <c r="C194">
        <v>2066</v>
      </c>
      <c r="D194">
        <v>1132</v>
      </c>
      <c r="E194">
        <f t="shared" si="6"/>
        <v>154.94999999999999</v>
      </c>
      <c r="F194">
        <f t="shared" si="7"/>
        <v>123.96</v>
      </c>
      <c r="G194">
        <f t="shared" si="8"/>
        <v>123.96</v>
      </c>
    </row>
    <row r="195" spans="1:7">
      <c r="A195" t="s">
        <v>47</v>
      </c>
      <c r="B195">
        <v>58</v>
      </c>
      <c r="C195">
        <v>2065</v>
      </c>
      <c r="D195">
        <v>1131</v>
      </c>
      <c r="E195">
        <f t="shared" ref="E195:E230" si="9">(C195*0.75)/10</f>
        <v>154.875</v>
      </c>
      <c r="F195">
        <f t="shared" ref="F195:F230" si="10">E195*0.8</f>
        <v>123.9</v>
      </c>
      <c r="G195">
        <f t="shared" ref="G195:G230" si="11">F195</f>
        <v>123.9</v>
      </c>
    </row>
    <row r="196" spans="1:7">
      <c r="A196" t="s">
        <v>47</v>
      </c>
      <c r="B196">
        <v>59</v>
      </c>
      <c r="C196">
        <v>2078</v>
      </c>
      <c r="D196">
        <v>1132</v>
      </c>
      <c r="E196">
        <f t="shared" si="9"/>
        <v>155.85</v>
      </c>
      <c r="F196">
        <f t="shared" si="10"/>
        <v>124.68</v>
      </c>
      <c r="G196">
        <f t="shared" si="11"/>
        <v>124.68</v>
      </c>
    </row>
    <row r="197" spans="1:7">
      <c r="A197" t="s">
        <v>47</v>
      </c>
      <c r="B197">
        <v>60</v>
      </c>
      <c r="C197">
        <v>2081</v>
      </c>
      <c r="D197">
        <v>1133</v>
      </c>
      <c r="E197">
        <f t="shared" si="9"/>
        <v>156.07499999999999</v>
      </c>
      <c r="F197">
        <f t="shared" si="10"/>
        <v>124.86</v>
      </c>
      <c r="G197">
        <f t="shared" si="11"/>
        <v>124.86</v>
      </c>
    </row>
    <row r="198" spans="1:7">
      <c r="A198" t="s">
        <v>47</v>
      </c>
      <c r="B198">
        <v>61</v>
      </c>
      <c r="C198">
        <v>2071</v>
      </c>
      <c r="D198">
        <v>1132</v>
      </c>
      <c r="E198">
        <f t="shared" si="9"/>
        <v>155.32499999999999</v>
      </c>
      <c r="F198">
        <f t="shared" si="10"/>
        <v>124.25999999999999</v>
      </c>
      <c r="G198">
        <f t="shared" si="11"/>
        <v>124.25999999999999</v>
      </c>
    </row>
    <row r="199" spans="1:7">
      <c r="A199" t="s">
        <v>47</v>
      </c>
      <c r="B199">
        <v>62</v>
      </c>
      <c r="C199">
        <v>2068</v>
      </c>
      <c r="D199">
        <v>1133</v>
      </c>
      <c r="E199">
        <f t="shared" si="9"/>
        <v>155.1</v>
      </c>
      <c r="F199">
        <f t="shared" si="10"/>
        <v>124.08</v>
      </c>
      <c r="G199">
        <f t="shared" si="11"/>
        <v>124.08</v>
      </c>
    </row>
    <row r="200" spans="1:7">
      <c r="A200" t="s">
        <v>47</v>
      </c>
      <c r="B200">
        <v>63</v>
      </c>
      <c r="C200">
        <v>2067</v>
      </c>
      <c r="D200">
        <v>1133</v>
      </c>
      <c r="E200">
        <f t="shared" si="9"/>
        <v>155.02500000000001</v>
      </c>
      <c r="F200">
        <f t="shared" si="10"/>
        <v>124.02000000000001</v>
      </c>
      <c r="G200">
        <f t="shared" si="11"/>
        <v>124.02000000000001</v>
      </c>
    </row>
    <row r="201" spans="1:7">
      <c r="A201" t="s">
        <v>47</v>
      </c>
      <c r="B201">
        <v>64</v>
      </c>
      <c r="C201">
        <v>2067</v>
      </c>
      <c r="D201">
        <v>1132</v>
      </c>
      <c r="E201">
        <f t="shared" si="9"/>
        <v>155.02500000000001</v>
      </c>
      <c r="F201">
        <f t="shared" si="10"/>
        <v>124.02000000000001</v>
      </c>
      <c r="G201">
        <f t="shared" si="11"/>
        <v>124.02000000000001</v>
      </c>
    </row>
    <row r="202" spans="1:7">
      <c r="A202" t="s">
        <v>47</v>
      </c>
      <c r="B202">
        <v>65</v>
      </c>
      <c r="C202">
        <v>2068</v>
      </c>
      <c r="D202">
        <v>1132</v>
      </c>
      <c r="E202">
        <f t="shared" si="9"/>
        <v>155.1</v>
      </c>
      <c r="F202">
        <f t="shared" si="10"/>
        <v>124.08</v>
      </c>
      <c r="G202">
        <f t="shared" si="11"/>
        <v>124.08</v>
      </c>
    </row>
    <row r="203" spans="1:7">
      <c r="A203" t="s">
        <v>47</v>
      </c>
      <c r="B203">
        <v>66</v>
      </c>
      <c r="C203">
        <v>2067</v>
      </c>
      <c r="D203">
        <v>1132</v>
      </c>
      <c r="E203">
        <f t="shared" si="9"/>
        <v>155.02500000000001</v>
      </c>
      <c r="F203">
        <f t="shared" si="10"/>
        <v>124.02000000000001</v>
      </c>
      <c r="G203">
        <f t="shared" si="11"/>
        <v>124.02000000000001</v>
      </c>
    </row>
    <row r="204" spans="1:7">
      <c r="A204" t="s">
        <v>47</v>
      </c>
      <c r="B204">
        <v>67</v>
      </c>
      <c r="C204">
        <v>2067</v>
      </c>
      <c r="D204">
        <v>1133</v>
      </c>
      <c r="E204">
        <f t="shared" si="9"/>
        <v>155.02500000000001</v>
      </c>
      <c r="F204">
        <f t="shared" si="10"/>
        <v>124.02000000000001</v>
      </c>
      <c r="G204">
        <f t="shared" si="11"/>
        <v>124.02000000000001</v>
      </c>
    </row>
    <row r="205" spans="1:7">
      <c r="A205" t="s">
        <v>47</v>
      </c>
      <c r="B205">
        <v>68</v>
      </c>
      <c r="C205">
        <v>2067</v>
      </c>
      <c r="D205">
        <v>1132</v>
      </c>
      <c r="E205">
        <f t="shared" si="9"/>
        <v>155.02500000000001</v>
      </c>
      <c r="F205">
        <f t="shared" si="10"/>
        <v>124.02000000000001</v>
      </c>
      <c r="G205">
        <f t="shared" si="11"/>
        <v>124.02000000000001</v>
      </c>
    </row>
    <row r="206" spans="1:7">
      <c r="A206" t="s">
        <v>47</v>
      </c>
      <c r="B206">
        <v>69</v>
      </c>
      <c r="C206">
        <v>2067</v>
      </c>
      <c r="D206">
        <v>1131</v>
      </c>
      <c r="E206">
        <f t="shared" si="9"/>
        <v>155.02500000000001</v>
      </c>
      <c r="F206">
        <f t="shared" si="10"/>
        <v>124.02000000000001</v>
      </c>
      <c r="G206">
        <f t="shared" si="11"/>
        <v>124.02000000000001</v>
      </c>
    </row>
    <row r="207" spans="1:7">
      <c r="A207" t="s">
        <v>47</v>
      </c>
      <c r="B207">
        <v>70</v>
      </c>
      <c r="C207">
        <v>2066</v>
      </c>
      <c r="D207">
        <v>1132</v>
      </c>
      <c r="E207">
        <f t="shared" si="9"/>
        <v>154.94999999999999</v>
      </c>
      <c r="F207">
        <f t="shared" si="10"/>
        <v>123.96</v>
      </c>
      <c r="G207">
        <f t="shared" si="11"/>
        <v>123.96</v>
      </c>
    </row>
    <row r="208" spans="1:7">
      <c r="A208" t="s">
        <v>47</v>
      </c>
      <c r="B208">
        <v>71</v>
      </c>
      <c r="C208">
        <v>2066</v>
      </c>
      <c r="D208">
        <v>1131</v>
      </c>
      <c r="E208">
        <f t="shared" si="9"/>
        <v>154.94999999999999</v>
      </c>
      <c r="F208">
        <f t="shared" si="10"/>
        <v>123.96</v>
      </c>
      <c r="G208">
        <f t="shared" si="11"/>
        <v>123.96</v>
      </c>
    </row>
    <row r="209" spans="1:7">
      <c r="A209" t="s">
        <v>47</v>
      </c>
      <c r="B209">
        <v>72</v>
      </c>
      <c r="C209">
        <v>2066</v>
      </c>
      <c r="D209">
        <v>1131</v>
      </c>
      <c r="E209">
        <f t="shared" si="9"/>
        <v>154.94999999999999</v>
      </c>
      <c r="F209">
        <f t="shared" si="10"/>
        <v>123.96</v>
      </c>
      <c r="G209">
        <f t="shared" si="11"/>
        <v>123.96</v>
      </c>
    </row>
    <row r="210" spans="1:7">
      <c r="A210" t="s">
        <v>47</v>
      </c>
      <c r="B210">
        <v>73</v>
      </c>
      <c r="C210">
        <v>2065</v>
      </c>
      <c r="D210">
        <v>1131</v>
      </c>
      <c r="E210">
        <f t="shared" si="9"/>
        <v>154.875</v>
      </c>
      <c r="F210">
        <f t="shared" si="10"/>
        <v>123.9</v>
      </c>
      <c r="G210">
        <f t="shared" si="11"/>
        <v>123.9</v>
      </c>
    </row>
    <row r="211" spans="1:7">
      <c r="A211" t="s">
        <v>47</v>
      </c>
      <c r="B211">
        <v>74</v>
      </c>
      <c r="C211">
        <v>2065</v>
      </c>
      <c r="D211">
        <v>1131</v>
      </c>
      <c r="E211">
        <f t="shared" si="9"/>
        <v>154.875</v>
      </c>
      <c r="F211">
        <f t="shared" si="10"/>
        <v>123.9</v>
      </c>
      <c r="G211">
        <f t="shared" si="11"/>
        <v>123.9</v>
      </c>
    </row>
    <row r="212" spans="1:7">
      <c r="A212" t="s">
        <v>47</v>
      </c>
      <c r="B212">
        <v>75</v>
      </c>
      <c r="C212">
        <v>2066</v>
      </c>
      <c r="D212">
        <v>1132</v>
      </c>
      <c r="E212">
        <f t="shared" si="9"/>
        <v>154.94999999999999</v>
      </c>
      <c r="F212">
        <f t="shared" si="10"/>
        <v>123.96</v>
      </c>
      <c r="G212">
        <f t="shared" si="11"/>
        <v>123.96</v>
      </c>
    </row>
    <row r="213" spans="1:7">
      <c r="A213" t="s">
        <v>47</v>
      </c>
      <c r="B213">
        <v>76</v>
      </c>
      <c r="C213">
        <v>2066</v>
      </c>
      <c r="D213">
        <v>1131</v>
      </c>
      <c r="E213">
        <f t="shared" si="9"/>
        <v>154.94999999999999</v>
      </c>
      <c r="F213">
        <f t="shared" si="10"/>
        <v>123.96</v>
      </c>
      <c r="G213">
        <f t="shared" si="11"/>
        <v>123.96</v>
      </c>
    </row>
    <row r="214" spans="1:7">
      <c r="A214" t="s">
        <v>47</v>
      </c>
      <c r="B214">
        <v>77</v>
      </c>
      <c r="C214">
        <v>2066</v>
      </c>
      <c r="D214">
        <v>1131</v>
      </c>
      <c r="E214">
        <f t="shared" si="9"/>
        <v>154.94999999999999</v>
      </c>
      <c r="F214">
        <f t="shared" si="10"/>
        <v>123.96</v>
      </c>
      <c r="G214">
        <f t="shared" si="11"/>
        <v>123.96</v>
      </c>
    </row>
    <row r="215" spans="1:7">
      <c r="A215" t="s">
        <v>47</v>
      </c>
      <c r="B215">
        <v>78</v>
      </c>
      <c r="C215">
        <v>2066</v>
      </c>
      <c r="D215">
        <v>1131</v>
      </c>
      <c r="E215">
        <f t="shared" si="9"/>
        <v>154.94999999999999</v>
      </c>
      <c r="F215">
        <f t="shared" si="10"/>
        <v>123.96</v>
      </c>
      <c r="G215">
        <f t="shared" si="11"/>
        <v>123.96</v>
      </c>
    </row>
    <row r="216" spans="1:7">
      <c r="A216" t="s">
        <v>47</v>
      </c>
      <c r="B216">
        <v>79</v>
      </c>
      <c r="C216">
        <v>2066</v>
      </c>
      <c r="D216">
        <v>1132</v>
      </c>
      <c r="E216">
        <f t="shared" si="9"/>
        <v>154.94999999999999</v>
      </c>
      <c r="F216">
        <f t="shared" si="10"/>
        <v>123.96</v>
      </c>
      <c r="G216">
        <f t="shared" si="11"/>
        <v>123.96</v>
      </c>
    </row>
    <row r="217" spans="1:7">
      <c r="A217" t="s">
        <v>47</v>
      </c>
      <c r="B217">
        <v>80</v>
      </c>
      <c r="C217">
        <v>2065</v>
      </c>
      <c r="D217">
        <v>1131</v>
      </c>
      <c r="E217">
        <f t="shared" si="9"/>
        <v>154.875</v>
      </c>
      <c r="F217">
        <f t="shared" si="10"/>
        <v>123.9</v>
      </c>
      <c r="G217">
        <f t="shared" si="11"/>
        <v>123.9</v>
      </c>
    </row>
    <row r="218" spans="1:7">
      <c r="A218" t="s">
        <v>47</v>
      </c>
      <c r="B218">
        <v>81</v>
      </c>
      <c r="C218">
        <v>2065</v>
      </c>
      <c r="D218">
        <v>1132</v>
      </c>
      <c r="E218">
        <f t="shared" si="9"/>
        <v>154.875</v>
      </c>
      <c r="F218">
        <f t="shared" si="10"/>
        <v>123.9</v>
      </c>
      <c r="G218">
        <f t="shared" si="11"/>
        <v>123.9</v>
      </c>
    </row>
    <row r="219" spans="1:7">
      <c r="A219" t="s">
        <v>47</v>
      </c>
      <c r="B219">
        <v>82</v>
      </c>
      <c r="C219">
        <v>2070</v>
      </c>
      <c r="D219">
        <v>1131</v>
      </c>
      <c r="E219">
        <f t="shared" si="9"/>
        <v>155.25</v>
      </c>
      <c r="F219">
        <f t="shared" si="10"/>
        <v>124.2</v>
      </c>
      <c r="G219">
        <f t="shared" si="11"/>
        <v>124.2</v>
      </c>
    </row>
    <row r="220" spans="1:7">
      <c r="A220" t="s">
        <v>47</v>
      </c>
      <c r="B220">
        <v>83</v>
      </c>
      <c r="C220">
        <v>2079</v>
      </c>
      <c r="D220">
        <v>1132</v>
      </c>
      <c r="E220">
        <f t="shared" si="9"/>
        <v>155.92500000000001</v>
      </c>
      <c r="F220">
        <f t="shared" si="10"/>
        <v>124.74000000000001</v>
      </c>
      <c r="G220">
        <f t="shared" si="11"/>
        <v>124.74000000000001</v>
      </c>
    </row>
    <row r="221" spans="1:7">
      <c r="A221" t="s">
        <v>47</v>
      </c>
      <c r="B221">
        <v>84</v>
      </c>
      <c r="C221">
        <v>2081</v>
      </c>
      <c r="D221">
        <v>1131</v>
      </c>
      <c r="E221">
        <f t="shared" si="9"/>
        <v>156.07499999999999</v>
      </c>
      <c r="F221">
        <f t="shared" si="10"/>
        <v>124.86</v>
      </c>
      <c r="G221">
        <f t="shared" si="11"/>
        <v>124.86</v>
      </c>
    </row>
    <row r="222" spans="1:7">
      <c r="A222" t="s">
        <v>47</v>
      </c>
      <c r="B222">
        <v>85</v>
      </c>
      <c r="C222">
        <v>2078</v>
      </c>
      <c r="D222">
        <v>1132</v>
      </c>
      <c r="E222">
        <f t="shared" si="9"/>
        <v>155.85</v>
      </c>
      <c r="F222">
        <f t="shared" si="10"/>
        <v>124.68</v>
      </c>
      <c r="G222">
        <f t="shared" si="11"/>
        <v>124.68</v>
      </c>
    </row>
    <row r="223" spans="1:7">
      <c r="A223" t="s">
        <v>47</v>
      </c>
      <c r="B223">
        <v>86</v>
      </c>
      <c r="C223">
        <v>2070</v>
      </c>
      <c r="D223">
        <v>1127</v>
      </c>
      <c r="E223">
        <f t="shared" si="9"/>
        <v>155.25</v>
      </c>
      <c r="F223">
        <f t="shared" si="10"/>
        <v>124.2</v>
      </c>
      <c r="G223">
        <f t="shared" si="11"/>
        <v>124.2</v>
      </c>
    </row>
    <row r="224" spans="1:7">
      <c r="A224" t="s">
        <v>47</v>
      </c>
      <c r="B224">
        <v>87</v>
      </c>
      <c r="C224">
        <v>2068</v>
      </c>
      <c r="D224">
        <v>1126</v>
      </c>
      <c r="E224">
        <f t="shared" si="9"/>
        <v>155.1</v>
      </c>
      <c r="F224">
        <f t="shared" si="10"/>
        <v>124.08</v>
      </c>
      <c r="G224">
        <f t="shared" si="11"/>
        <v>124.08</v>
      </c>
    </row>
    <row r="225" spans="1:7">
      <c r="A225" t="s">
        <v>47</v>
      </c>
      <c r="B225">
        <v>88</v>
      </c>
      <c r="C225">
        <v>2069</v>
      </c>
      <c r="D225">
        <v>1125</v>
      </c>
      <c r="E225">
        <f t="shared" si="9"/>
        <v>155.17500000000001</v>
      </c>
      <c r="F225">
        <f t="shared" si="10"/>
        <v>124.14000000000001</v>
      </c>
      <c r="G225">
        <f t="shared" si="11"/>
        <v>124.14000000000001</v>
      </c>
    </row>
    <row r="226" spans="1:7">
      <c r="A226" t="s">
        <v>47</v>
      </c>
      <c r="B226">
        <v>89</v>
      </c>
      <c r="C226">
        <v>2068</v>
      </c>
      <c r="D226">
        <v>1126</v>
      </c>
      <c r="E226">
        <f t="shared" si="9"/>
        <v>155.1</v>
      </c>
      <c r="F226">
        <f t="shared" si="10"/>
        <v>124.08</v>
      </c>
      <c r="G226">
        <f t="shared" si="11"/>
        <v>124.08</v>
      </c>
    </row>
    <row r="227" spans="1:7">
      <c r="A227" t="s">
        <v>47</v>
      </c>
      <c r="B227">
        <v>90</v>
      </c>
      <c r="C227">
        <v>2068</v>
      </c>
      <c r="D227">
        <v>1126</v>
      </c>
      <c r="E227">
        <f t="shared" si="9"/>
        <v>155.1</v>
      </c>
      <c r="F227">
        <f t="shared" si="10"/>
        <v>124.08</v>
      </c>
      <c r="G227">
        <f t="shared" si="11"/>
        <v>124.08</v>
      </c>
    </row>
    <row r="228" spans="1:7">
      <c r="A228" t="s">
        <v>47</v>
      </c>
      <c r="B228">
        <v>91</v>
      </c>
      <c r="C228">
        <v>2068</v>
      </c>
      <c r="D228">
        <v>1126</v>
      </c>
      <c r="E228">
        <f t="shared" si="9"/>
        <v>155.1</v>
      </c>
      <c r="F228">
        <f t="shared" si="10"/>
        <v>124.08</v>
      </c>
      <c r="G228">
        <f t="shared" si="11"/>
        <v>124.08</v>
      </c>
    </row>
    <row r="229" spans="1:7">
      <c r="A229" t="s">
        <v>47</v>
      </c>
      <c r="B229">
        <v>92</v>
      </c>
      <c r="C229">
        <v>2067</v>
      </c>
      <c r="D229">
        <v>1127</v>
      </c>
      <c r="E229">
        <f t="shared" si="9"/>
        <v>155.02500000000001</v>
      </c>
      <c r="F229">
        <f t="shared" si="10"/>
        <v>124.02000000000001</v>
      </c>
      <c r="G229">
        <f t="shared" si="11"/>
        <v>124.02000000000001</v>
      </c>
    </row>
    <row r="230" spans="1:7">
      <c r="A230" t="s">
        <v>47</v>
      </c>
      <c r="B230">
        <v>93</v>
      </c>
      <c r="C230">
        <v>2067</v>
      </c>
      <c r="D230">
        <v>1126</v>
      </c>
      <c r="E230">
        <f t="shared" si="9"/>
        <v>155.02500000000001</v>
      </c>
      <c r="F230">
        <f t="shared" si="10"/>
        <v>124.02000000000001</v>
      </c>
      <c r="G230">
        <f t="shared" si="11"/>
        <v>124.02000000000001</v>
      </c>
    </row>
    <row r="231" spans="1:7">
      <c r="A231" t="s">
        <v>47</v>
      </c>
      <c r="B231">
        <v>94</v>
      </c>
      <c r="C231">
        <v>2067</v>
      </c>
      <c r="D231">
        <v>1126</v>
      </c>
    </row>
    <row r="232" spans="1:7">
      <c r="A232" t="s">
        <v>47</v>
      </c>
      <c r="B232">
        <v>95</v>
      </c>
      <c r="C232">
        <v>2068</v>
      </c>
      <c r="D232">
        <v>1125</v>
      </c>
    </row>
    <row r="233" spans="1:7">
      <c r="A233" t="s">
        <v>47</v>
      </c>
      <c r="B233">
        <v>96</v>
      </c>
      <c r="C233">
        <v>2067</v>
      </c>
      <c r="D233">
        <v>1125</v>
      </c>
    </row>
    <row r="234" spans="1:7">
      <c r="A234" t="s">
        <v>47</v>
      </c>
      <c r="B234">
        <v>97</v>
      </c>
      <c r="C234">
        <v>2067</v>
      </c>
      <c r="D234">
        <v>1126</v>
      </c>
    </row>
    <row r="235" spans="1:7">
      <c r="A235" t="s">
        <v>47</v>
      </c>
      <c r="B235">
        <v>98</v>
      </c>
      <c r="C235">
        <v>2067</v>
      </c>
      <c r="D235">
        <v>1127</v>
      </c>
    </row>
    <row r="236" spans="1:7">
      <c r="A236" t="s">
        <v>47</v>
      </c>
      <c r="B236">
        <v>99</v>
      </c>
      <c r="C236">
        <v>2067</v>
      </c>
      <c r="D236">
        <v>1125</v>
      </c>
    </row>
    <row r="237" spans="1:7">
      <c r="A237" t="s">
        <v>47</v>
      </c>
      <c r="B237">
        <v>100</v>
      </c>
      <c r="C237">
        <v>2067</v>
      </c>
      <c r="D237">
        <v>1126</v>
      </c>
    </row>
    <row r="238" spans="1:7">
      <c r="A238" t="s">
        <v>47</v>
      </c>
      <c r="B238">
        <v>101</v>
      </c>
      <c r="C238">
        <v>2067</v>
      </c>
      <c r="D238">
        <v>1126</v>
      </c>
    </row>
    <row r="239" spans="1:7">
      <c r="A239" t="s">
        <v>47</v>
      </c>
      <c r="B239">
        <v>102</v>
      </c>
      <c r="C239">
        <v>2067</v>
      </c>
      <c r="D239">
        <v>1125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0"/>
  <sheetViews>
    <sheetView showRuler="0" topLeftCell="A48" workbookViewId="0">
      <selection activeCell="J57" sqref="J57:K57"/>
    </sheetView>
  </sheetViews>
  <sheetFormatPr baseColWidth="10" defaultRowHeight="15" x14ac:dyDescent="0"/>
  <cols>
    <col min="9" max="9" width="14.5" bestFit="1" customWidth="1"/>
    <col min="10" max="10" width="22.6640625" bestFit="1" customWidth="1"/>
    <col min="11" max="11" width="22.1640625" bestFit="1" customWidth="1"/>
  </cols>
  <sheetData>
    <row r="1" spans="1:14">
      <c r="A1" t="s">
        <v>0</v>
      </c>
      <c r="B1" t="s">
        <v>2</v>
      </c>
      <c r="C1" t="s">
        <v>3</v>
      </c>
      <c r="D1" t="s">
        <v>4</v>
      </c>
      <c r="E1" t="s">
        <v>15</v>
      </c>
      <c r="F1" t="s">
        <v>16</v>
      </c>
      <c r="G1" t="s">
        <v>17</v>
      </c>
      <c r="I1" s="1" t="s">
        <v>21</v>
      </c>
      <c r="J1" s="1" t="s">
        <v>22</v>
      </c>
    </row>
    <row r="2" spans="1:14">
      <c r="A2" t="s">
        <v>48</v>
      </c>
      <c r="B2">
        <v>0</v>
      </c>
      <c r="C2">
        <v>1871</v>
      </c>
      <c r="D2">
        <v>1130</v>
      </c>
      <c r="E2">
        <f>(C2*0.75)/10</f>
        <v>140.32499999999999</v>
      </c>
      <c r="F2">
        <f>E2*0.8</f>
        <v>112.25999999999999</v>
      </c>
      <c r="G2">
        <f>F2</f>
        <v>112.25999999999999</v>
      </c>
      <c r="I2" s="1" t="s">
        <v>19</v>
      </c>
      <c r="J2" t="s">
        <v>48</v>
      </c>
      <c r="K2" t="s">
        <v>49</v>
      </c>
    </row>
    <row r="3" spans="1:14">
      <c r="A3" t="s">
        <v>48</v>
      </c>
      <c r="B3">
        <v>1</v>
      </c>
      <c r="C3">
        <v>1872</v>
      </c>
      <c r="D3">
        <v>1130</v>
      </c>
      <c r="E3">
        <f t="shared" ref="E3:E66" si="0">(C3*0.75)/10</f>
        <v>140.4</v>
      </c>
      <c r="F3">
        <f t="shared" ref="F3:F66" si="1">E3*0.8</f>
        <v>112.32000000000001</v>
      </c>
      <c r="G3">
        <f t="shared" ref="G3:G66" si="2">F3</f>
        <v>112.32000000000001</v>
      </c>
      <c r="I3" s="2">
        <v>0</v>
      </c>
      <c r="J3" s="3">
        <v>112.25999999999999</v>
      </c>
      <c r="K3" s="3">
        <v>130.68</v>
      </c>
      <c r="M3">
        <f>AVERAGE(J3:J56)</f>
        <v>111.45444444444443</v>
      </c>
      <c r="N3">
        <f>AVERAGE(K3:K56)</f>
        <v>130.79222222222219</v>
      </c>
    </row>
    <row r="4" spans="1:14">
      <c r="A4" t="s">
        <v>48</v>
      </c>
      <c r="B4">
        <v>2</v>
      </c>
      <c r="C4">
        <v>1871</v>
      </c>
      <c r="D4">
        <v>1131</v>
      </c>
      <c r="E4">
        <f t="shared" si="0"/>
        <v>140.32499999999999</v>
      </c>
      <c r="F4">
        <f t="shared" si="1"/>
        <v>112.25999999999999</v>
      </c>
      <c r="G4">
        <f t="shared" si="2"/>
        <v>112.25999999999999</v>
      </c>
      <c r="I4" s="2">
        <v>1</v>
      </c>
      <c r="J4" s="3">
        <v>112.32000000000001</v>
      </c>
      <c r="K4" s="3">
        <v>130.74</v>
      </c>
    </row>
    <row r="5" spans="1:14">
      <c r="A5" t="s">
        <v>48</v>
      </c>
      <c r="B5">
        <v>3</v>
      </c>
      <c r="C5">
        <v>1864</v>
      </c>
      <c r="D5">
        <v>1131</v>
      </c>
      <c r="E5">
        <f t="shared" si="0"/>
        <v>139.80000000000001</v>
      </c>
      <c r="F5">
        <f t="shared" si="1"/>
        <v>111.84000000000002</v>
      </c>
      <c r="G5">
        <f t="shared" si="2"/>
        <v>111.84000000000002</v>
      </c>
      <c r="I5" s="2">
        <v>2</v>
      </c>
      <c r="J5" s="3">
        <v>112.25999999999999</v>
      </c>
      <c r="K5" s="3">
        <v>130.74</v>
      </c>
    </row>
    <row r="6" spans="1:14">
      <c r="A6" t="s">
        <v>48</v>
      </c>
      <c r="B6">
        <v>4</v>
      </c>
      <c r="C6">
        <v>1859</v>
      </c>
      <c r="D6">
        <v>1130</v>
      </c>
      <c r="E6">
        <f t="shared" si="0"/>
        <v>139.42500000000001</v>
      </c>
      <c r="F6">
        <f t="shared" si="1"/>
        <v>111.54000000000002</v>
      </c>
      <c r="G6">
        <f t="shared" si="2"/>
        <v>111.54000000000002</v>
      </c>
      <c r="I6" s="2">
        <v>3</v>
      </c>
      <c r="J6" s="3">
        <v>111.84000000000002</v>
      </c>
      <c r="K6" s="3">
        <v>130.74</v>
      </c>
    </row>
    <row r="7" spans="1:14">
      <c r="A7" t="s">
        <v>48</v>
      </c>
      <c r="B7">
        <v>5</v>
      </c>
      <c r="C7">
        <v>1857</v>
      </c>
      <c r="D7">
        <v>1130</v>
      </c>
      <c r="E7">
        <f t="shared" si="0"/>
        <v>139.27500000000001</v>
      </c>
      <c r="F7">
        <f t="shared" si="1"/>
        <v>111.42000000000002</v>
      </c>
      <c r="G7">
        <f t="shared" si="2"/>
        <v>111.42000000000002</v>
      </c>
      <c r="I7" s="2">
        <v>4</v>
      </c>
      <c r="J7" s="3">
        <v>111.54000000000002</v>
      </c>
      <c r="K7" s="3">
        <v>130.74</v>
      </c>
    </row>
    <row r="8" spans="1:14">
      <c r="A8" t="s">
        <v>48</v>
      </c>
      <c r="B8">
        <v>6</v>
      </c>
      <c r="C8">
        <v>1858</v>
      </c>
      <c r="D8">
        <v>1130</v>
      </c>
      <c r="E8">
        <f t="shared" si="0"/>
        <v>139.35</v>
      </c>
      <c r="F8">
        <f t="shared" si="1"/>
        <v>111.48</v>
      </c>
      <c r="G8">
        <f t="shared" si="2"/>
        <v>111.48</v>
      </c>
      <c r="I8" s="2">
        <v>5</v>
      </c>
      <c r="J8" s="3">
        <v>111.42000000000002</v>
      </c>
      <c r="K8" s="3">
        <v>130.74</v>
      </c>
    </row>
    <row r="9" spans="1:14">
      <c r="A9" t="s">
        <v>48</v>
      </c>
      <c r="B9">
        <v>7</v>
      </c>
      <c r="C9">
        <v>1857</v>
      </c>
      <c r="D9">
        <v>1131</v>
      </c>
      <c r="E9">
        <f t="shared" si="0"/>
        <v>139.27500000000001</v>
      </c>
      <c r="F9">
        <f t="shared" si="1"/>
        <v>111.42000000000002</v>
      </c>
      <c r="G9">
        <f t="shared" si="2"/>
        <v>111.42000000000002</v>
      </c>
      <c r="I9" s="2">
        <v>6</v>
      </c>
      <c r="J9" s="3">
        <v>111.48</v>
      </c>
      <c r="K9" s="3">
        <v>130.74</v>
      </c>
    </row>
    <row r="10" spans="1:14">
      <c r="A10" t="s">
        <v>48</v>
      </c>
      <c r="B10">
        <v>8</v>
      </c>
      <c r="C10">
        <v>1856</v>
      </c>
      <c r="D10">
        <v>1131</v>
      </c>
      <c r="E10">
        <f t="shared" si="0"/>
        <v>139.19999999999999</v>
      </c>
      <c r="F10">
        <f t="shared" si="1"/>
        <v>111.36</v>
      </c>
      <c r="G10">
        <f t="shared" si="2"/>
        <v>111.36</v>
      </c>
      <c r="I10" s="2">
        <v>7</v>
      </c>
      <c r="J10" s="3">
        <v>111.42000000000002</v>
      </c>
      <c r="K10" s="3">
        <v>130.68</v>
      </c>
    </row>
    <row r="11" spans="1:14">
      <c r="A11" t="s">
        <v>48</v>
      </c>
      <c r="B11">
        <v>9</v>
      </c>
      <c r="C11">
        <v>1858</v>
      </c>
      <c r="D11">
        <v>1131</v>
      </c>
      <c r="E11">
        <f t="shared" si="0"/>
        <v>139.35</v>
      </c>
      <c r="F11">
        <f t="shared" si="1"/>
        <v>111.48</v>
      </c>
      <c r="G11">
        <f t="shared" si="2"/>
        <v>111.48</v>
      </c>
      <c r="I11" s="2">
        <v>8</v>
      </c>
      <c r="J11" s="3">
        <v>111.36</v>
      </c>
      <c r="K11" s="3">
        <v>130.68</v>
      </c>
    </row>
    <row r="12" spans="1:14">
      <c r="A12" t="s">
        <v>48</v>
      </c>
      <c r="B12">
        <v>10</v>
      </c>
      <c r="C12">
        <v>1857</v>
      </c>
      <c r="D12">
        <v>1130</v>
      </c>
      <c r="E12">
        <f t="shared" si="0"/>
        <v>139.27500000000001</v>
      </c>
      <c r="F12">
        <f t="shared" si="1"/>
        <v>111.42000000000002</v>
      </c>
      <c r="G12">
        <f t="shared" si="2"/>
        <v>111.42000000000002</v>
      </c>
      <c r="I12" s="2">
        <v>9</v>
      </c>
      <c r="J12" s="3">
        <v>111.48</v>
      </c>
      <c r="K12" s="3">
        <v>130.68</v>
      </c>
    </row>
    <row r="13" spans="1:14">
      <c r="A13" t="s">
        <v>48</v>
      </c>
      <c r="B13">
        <v>11</v>
      </c>
      <c r="C13">
        <v>1856</v>
      </c>
      <c r="D13">
        <v>1130</v>
      </c>
      <c r="E13">
        <f t="shared" si="0"/>
        <v>139.19999999999999</v>
      </c>
      <c r="F13">
        <f t="shared" si="1"/>
        <v>111.36</v>
      </c>
      <c r="G13">
        <f t="shared" si="2"/>
        <v>111.36</v>
      </c>
      <c r="I13" s="2">
        <v>10</v>
      </c>
      <c r="J13" s="3">
        <v>111.42000000000002</v>
      </c>
      <c r="K13" s="3">
        <v>130.74</v>
      </c>
    </row>
    <row r="14" spans="1:14">
      <c r="A14" t="s">
        <v>48</v>
      </c>
      <c r="B14">
        <v>12</v>
      </c>
      <c r="C14">
        <v>1858</v>
      </c>
      <c r="D14">
        <v>1130</v>
      </c>
      <c r="E14">
        <f t="shared" si="0"/>
        <v>139.35</v>
      </c>
      <c r="F14">
        <f t="shared" si="1"/>
        <v>111.48</v>
      </c>
      <c r="G14">
        <f t="shared" si="2"/>
        <v>111.48</v>
      </c>
      <c r="I14" s="2">
        <v>11</v>
      </c>
      <c r="J14" s="3">
        <v>111.36</v>
      </c>
      <c r="K14" s="3">
        <v>130.74</v>
      </c>
    </row>
    <row r="15" spans="1:14">
      <c r="A15" t="s">
        <v>48</v>
      </c>
      <c r="B15">
        <v>13</v>
      </c>
      <c r="C15">
        <v>1856</v>
      </c>
      <c r="D15">
        <v>1130</v>
      </c>
      <c r="E15">
        <f t="shared" si="0"/>
        <v>139.19999999999999</v>
      </c>
      <c r="F15">
        <f t="shared" si="1"/>
        <v>111.36</v>
      </c>
      <c r="G15">
        <f t="shared" si="2"/>
        <v>111.36</v>
      </c>
      <c r="I15" s="2">
        <v>12</v>
      </c>
      <c r="J15" s="3">
        <v>111.48</v>
      </c>
      <c r="K15" s="3">
        <v>130.74</v>
      </c>
    </row>
    <row r="16" spans="1:14">
      <c r="A16" t="s">
        <v>48</v>
      </c>
      <c r="B16">
        <v>14</v>
      </c>
      <c r="C16">
        <v>1856</v>
      </c>
      <c r="D16">
        <v>1130</v>
      </c>
      <c r="E16">
        <f t="shared" si="0"/>
        <v>139.19999999999999</v>
      </c>
      <c r="F16">
        <f t="shared" si="1"/>
        <v>111.36</v>
      </c>
      <c r="G16">
        <f t="shared" si="2"/>
        <v>111.36</v>
      </c>
      <c r="I16" s="2">
        <v>13</v>
      </c>
      <c r="J16" s="3">
        <v>111.36</v>
      </c>
      <c r="K16" s="3">
        <v>130.74</v>
      </c>
    </row>
    <row r="17" spans="1:11">
      <c r="A17" t="s">
        <v>48</v>
      </c>
      <c r="B17">
        <v>15</v>
      </c>
      <c r="C17">
        <v>1858</v>
      </c>
      <c r="D17">
        <v>1129</v>
      </c>
      <c r="E17">
        <f t="shared" si="0"/>
        <v>139.35</v>
      </c>
      <c r="F17">
        <f t="shared" si="1"/>
        <v>111.48</v>
      </c>
      <c r="G17">
        <f t="shared" si="2"/>
        <v>111.48</v>
      </c>
      <c r="I17" s="2">
        <v>14</v>
      </c>
      <c r="J17" s="3">
        <v>111.36</v>
      </c>
      <c r="K17" s="3">
        <v>130.74</v>
      </c>
    </row>
    <row r="18" spans="1:11">
      <c r="A18" t="s">
        <v>48</v>
      </c>
      <c r="B18">
        <v>16</v>
      </c>
      <c r="C18">
        <v>1857</v>
      </c>
      <c r="D18">
        <v>1131</v>
      </c>
      <c r="E18">
        <f t="shared" si="0"/>
        <v>139.27500000000001</v>
      </c>
      <c r="F18">
        <f t="shared" si="1"/>
        <v>111.42000000000002</v>
      </c>
      <c r="G18">
        <f t="shared" si="2"/>
        <v>111.42000000000002</v>
      </c>
      <c r="I18" s="2">
        <v>15</v>
      </c>
      <c r="J18" s="3">
        <v>111.48</v>
      </c>
      <c r="K18" s="3">
        <v>130.74</v>
      </c>
    </row>
    <row r="19" spans="1:11">
      <c r="A19" t="s">
        <v>48</v>
      </c>
      <c r="B19">
        <v>17</v>
      </c>
      <c r="C19">
        <v>1856</v>
      </c>
      <c r="D19">
        <v>1129</v>
      </c>
      <c r="E19">
        <f t="shared" si="0"/>
        <v>139.19999999999999</v>
      </c>
      <c r="F19">
        <f t="shared" si="1"/>
        <v>111.36</v>
      </c>
      <c r="G19">
        <f t="shared" si="2"/>
        <v>111.36</v>
      </c>
      <c r="I19" s="2">
        <v>16</v>
      </c>
      <c r="J19" s="3">
        <v>111.42000000000002</v>
      </c>
      <c r="K19" s="3">
        <v>130.74</v>
      </c>
    </row>
    <row r="20" spans="1:11">
      <c r="A20" t="s">
        <v>48</v>
      </c>
      <c r="B20">
        <v>18</v>
      </c>
      <c r="C20">
        <v>1857</v>
      </c>
      <c r="D20">
        <v>1130</v>
      </c>
      <c r="E20">
        <f t="shared" si="0"/>
        <v>139.27500000000001</v>
      </c>
      <c r="F20">
        <f t="shared" si="1"/>
        <v>111.42000000000002</v>
      </c>
      <c r="G20">
        <f t="shared" si="2"/>
        <v>111.42000000000002</v>
      </c>
      <c r="I20" s="2">
        <v>17</v>
      </c>
      <c r="J20" s="3">
        <v>111.36</v>
      </c>
      <c r="K20" s="3">
        <v>130.68</v>
      </c>
    </row>
    <row r="21" spans="1:11">
      <c r="A21" t="s">
        <v>48</v>
      </c>
      <c r="B21">
        <v>19</v>
      </c>
      <c r="C21">
        <v>1856</v>
      </c>
      <c r="D21">
        <v>1130</v>
      </c>
      <c r="E21">
        <f t="shared" si="0"/>
        <v>139.19999999999999</v>
      </c>
      <c r="F21">
        <f t="shared" si="1"/>
        <v>111.36</v>
      </c>
      <c r="G21">
        <f t="shared" si="2"/>
        <v>111.36</v>
      </c>
      <c r="I21" s="2">
        <v>18</v>
      </c>
      <c r="J21" s="3">
        <v>111.42000000000002</v>
      </c>
      <c r="K21" s="3">
        <v>130.74</v>
      </c>
    </row>
    <row r="22" spans="1:11">
      <c r="A22" t="s">
        <v>48</v>
      </c>
      <c r="B22">
        <v>20</v>
      </c>
      <c r="C22">
        <v>1855</v>
      </c>
      <c r="D22">
        <v>1129</v>
      </c>
      <c r="E22">
        <f t="shared" si="0"/>
        <v>139.125</v>
      </c>
      <c r="F22">
        <f t="shared" si="1"/>
        <v>111.30000000000001</v>
      </c>
      <c r="G22">
        <f t="shared" si="2"/>
        <v>111.30000000000001</v>
      </c>
      <c r="I22" s="2">
        <v>19</v>
      </c>
      <c r="J22" s="3">
        <v>111.36</v>
      </c>
      <c r="K22" s="3">
        <v>130.74</v>
      </c>
    </row>
    <row r="23" spans="1:11">
      <c r="A23" t="s">
        <v>48</v>
      </c>
      <c r="B23">
        <v>21</v>
      </c>
      <c r="C23">
        <v>1858</v>
      </c>
      <c r="D23">
        <v>1130</v>
      </c>
      <c r="E23">
        <f t="shared" si="0"/>
        <v>139.35</v>
      </c>
      <c r="F23">
        <f t="shared" si="1"/>
        <v>111.48</v>
      </c>
      <c r="G23">
        <f t="shared" si="2"/>
        <v>111.48</v>
      </c>
      <c r="I23" s="2">
        <v>20</v>
      </c>
      <c r="J23" s="3">
        <v>111.30000000000001</v>
      </c>
      <c r="K23" s="3">
        <v>130.74</v>
      </c>
    </row>
    <row r="24" spans="1:11">
      <c r="A24" t="s">
        <v>48</v>
      </c>
      <c r="B24">
        <v>22</v>
      </c>
      <c r="C24">
        <v>1857</v>
      </c>
      <c r="D24">
        <v>1130</v>
      </c>
      <c r="E24">
        <f t="shared" si="0"/>
        <v>139.27500000000001</v>
      </c>
      <c r="F24">
        <f t="shared" si="1"/>
        <v>111.42000000000002</v>
      </c>
      <c r="G24">
        <f t="shared" si="2"/>
        <v>111.42000000000002</v>
      </c>
      <c r="I24" s="2">
        <v>21</v>
      </c>
      <c r="J24" s="3">
        <v>111.48</v>
      </c>
      <c r="K24" s="3">
        <v>130.74</v>
      </c>
    </row>
    <row r="25" spans="1:11">
      <c r="A25" t="s">
        <v>48</v>
      </c>
      <c r="B25">
        <v>23</v>
      </c>
      <c r="C25">
        <v>1857</v>
      </c>
      <c r="D25">
        <v>1129</v>
      </c>
      <c r="E25">
        <f t="shared" si="0"/>
        <v>139.27500000000001</v>
      </c>
      <c r="F25">
        <f t="shared" si="1"/>
        <v>111.42000000000002</v>
      </c>
      <c r="G25">
        <f t="shared" si="2"/>
        <v>111.42000000000002</v>
      </c>
      <c r="I25" s="2">
        <v>22</v>
      </c>
      <c r="J25" s="3">
        <v>111.42000000000002</v>
      </c>
      <c r="K25" s="3">
        <v>130.74</v>
      </c>
    </row>
    <row r="26" spans="1:11">
      <c r="A26" t="s">
        <v>48</v>
      </c>
      <c r="B26">
        <v>24</v>
      </c>
      <c r="C26">
        <v>1856</v>
      </c>
      <c r="D26">
        <v>1130</v>
      </c>
      <c r="E26">
        <f t="shared" si="0"/>
        <v>139.19999999999999</v>
      </c>
      <c r="F26">
        <f t="shared" si="1"/>
        <v>111.36</v>
      </c>
      <c r="G26">
        <f t="shared" si="2"/>
        <v>111.36</v>
      </c>
      <c r="I26" s="2">
        <v>23</v>
      </c>
      <c r="J26" s="3">
        <v>111.42000000000002</v>
      </c>
      <c r="K26" s="3">
        <v>130.74</v>
      </c>
    </row>
    <row r="27" spans="1:11">
      <c r="A27" t="s">
        <v>48</v>
      </c>
      <c r="B27">
        <v>25</v>
      </c>
      <c r="C27">
        <v>1857</v>
      </c>
      <c r="D27">
        <v>1130</v>
      </c>
      <c r="E27">
        <f t="shared" si="0"/>
        <v>139.27500000000001</v>
      </c>
      <c r="F27">
        <f t="shared" si="1"/>
        <v>111.42000000000002</v>
      </c>
      <c r="G27">
        <f t="shared" si="2"/>
        <v>111.42000000000002</v>
      </c>
      <c r="I27" s="2">
        <v>24</v>
      </c>
      <c r="J27" s="3">
        <v>111.36</v>
      </c>
      <c r="K27" s="3">
        <v>130.74</v>
      </c>
    </row>
    <row r="28" spans="1:11">
      <c r="A28" t="s">
        <v>48</v>
      </c>
      <c r="B28">
        <v>26</v>
      </c>
      <c r="C28">
        <v>1857</v>
      </c>
      <c r="D28">
        <v>1129</v>
      </c>
      <c r="E28">
        <f t="shared" si="0"/>
        <v>139.27500000000001</v>
      </c>
      <c r="F28">
        <f t="shared" si="1"/>
        <v>111.42000000000002</v>
      </c>
      <c r="G28">
        <f t="shared" si="2"/>
        <v>111.42000000000002</v>
      </c>
      <c r="I28" s="2">
        <v>25</v>
      </c>
      <c r="J28" s="3">
        <v>111.42000000000002</v>
      </c>
      <c r="K28" s="3">
        <v>130.74</v>
      </c>
    </row>
    <row r="29" spans="1:11">
      <c r="A29" t="s">
        <v>48</v>
      </c>
      <c r="B29">
        <v>27</v>
      </c>
      <c r="C29">
        <v>1856</v>
      </c>
      <c r="D29">
        <v>1130</v>
      </c>
      <c r="E29">
        <f t="shared" si="0"/>
        <v>139.19999999999999</v>
      </c>
      <c r="F29">
        <f t="shared" si="1"/>
        <v>111.36</v>
      </c>
      <c r="G29">
        <f t="shared" si="2"/>
        <v>111.36</v>
      </c>
      <c r="I29" s="2">
        <v>26</v>
      </c>
      <c r="J29" s="3">
        <v>111.42000000000002</v>
      </c>
      <c r="K29" s="3">
        <v>130.68</v>
      </c>
    </row>
    <row r="30" spans="1:11">
      <c r="A30" t="s">
        <v>48</v>
      </c>
      <c r="B30">
        <v>28</v>
      </c>
      <c r="C30">
        <v>1857</v>
      </c>
      <c r="D30">
        <v>1130</v>
      </c>
      <c r="E30">
        <f t="shared" si="0"/>
        <v>139.27500000000001</v>
      </c>
      <c r="F30">
        <f t="shared" si="1"/>
        <v>111.42000000000002</v>
      </c>
      <c r="G30">
        <f t="shared" si="2"/>
        <v>111.42000000000002</v>
      </c>
      <c r="I30" s="2">
        <v>27</v>
      </c>
      <c r="J30" s="3">
        <v>111.36</v>
      </c>
      <c r="K30" s="3">
        <v>130.74</v>
      </c>
    </row>
    <row r="31" spans="1:11">
      <c r="A31" t="s">
        <v>48</v>
      </c>
      <c r="B31">
        <v>29</v>
      </c>
      <c r="C31">
        <v>1856</v>
      </c>
      <c r="D31">
        <v>1130</v>
      </c>
      <c r="E31">
        <f t="shared" si="0"/>
        <v>139.19999999999999</v>
      </c>
      <c r="F31">
        <f t="shared" si="1"/>
        <v>111.36</v>
      </c>
      <c r="G31">
        <f t="shared" si="2"/>
        <v>111.36</v>
      </c>
      <c r="I31" s="2">
        <v>28</v>
      </c>
      <c r="J31" s="3">
        <v>111.42000000000002</v>
      </c>
      <c r="K31" s="3">
        <v>130.74</v>
      </c>
    </row>
    <row r="32" spans="1:11">
      <c r="A32" t="s">
        <v>48</v>
      </c>
      <c r="B32">
        <v>30</v>
      </c>
      <c r="C32">
        <v>1856</v>
      </c>
      <c r="D32">
        <v>1129</v>
      </c>
      <c r="E32">
        <f t="shared" si="0"/>
        <v>139.19999999999999</v>
      </c>
      <c r="F32">
        <f t="shared" si="1"/>
        <v>111.36</v>
      </c>
      <c r="G32">
        <f t="shared" si="2"/>
        <v>111.36</v>
      </c>
      <c r="I32" s="2">
        <v>29</v>
      </c>
      <c r="J32" s="3">
        <v>111.36</v>
      </c>
      <c r="K32" s="3">
        <v>130.74</v>
      </c>
    </row>
    <row r="33" spans="1:11">
      <c r="A33" t="s">
        <v>48</v>
      </c>
      <c r="B33">
        <v>31</v>
      </c>
      <c r="C33">
        <v>1856</v>
      </c>
      <c r="D33">
        <v>1130</v>
      </c>
      <c r="E33">
        <f t="shared" si="0"/>
        <v>139.19999999999999</v>
      </c>
      <c r="F33">
        <f t="shared" si="1"/>
        <v>111.36</v>
      </c>
      <c r="G33">
        <f t="shared" si="2"/>
        <v>111.36</v>
      </c>
      <c r="I33" s="2">
        <v>30</v>
      </c>
      <c r="J33" s="3">
        <v>111.36</v>
      </c>
      <c r="K33" s="3">
        <v>130.80000000000001</v>
      </c>
    </row>
    <row r="34" spans="1:11">
      <c r="A34" t="s">
        <v>48</v>
      </c>
      <c r="B34">
        <v>32</v>
      </c>
      <c r="C34">
        <v>1856</v>
      </c>
      <c r="D34">
        <v>1130</v>
      </c>
      <c r="E34">
        <f t="shared" si="0"/>
        <v>139.19999999999999</v>
      </c>
      <c r="F34">
        <f t="shared" si="1"/>
        <v>111.36</v>
      </c>
      <c r="G34">
        <f t="shared" si="2"/>
        <v>111.36</v>
      </c>
      <c r="I34" s="2">
        <v>31</v>
      </c>
      <c r="J34" s="3">
        <v>111.36</v>
      </c>
      <c r="K34" s="3">
        <v>130.74</v>
      </c>
    </row>
    <row r="35" spans="1:11">
      <c r="A35" t="s">
        <v>48</v>
      </c>
      <c r="B35">
        <v>33</v>
      </c>
      <c r="C35">
        <v>1855</v>
      </c>
      <c r="D35">
        <v>1130</v>
      </c>
      <c r="E35">
        <f t="shared" si="0"/>
        <v>139.125</v>
      </c>
      <c r="F35">
        <f t="shared" si="1"/>
        <v>111.30000000000001</v>
      </c>
      <c r="G35">
        <f t="shared" si="2"/>
        <v>111.30000000000001</v>
      </c>
      <c r="I35" s="2">
        <v>32</v>
      </c>
      <c r="J35" s="3">
        <v>111.36</v>
      </c>
      <c r="K35" s="3">
        <v>130.74</v>
      </c>
    </row>
    <row r="36" spans="1:11">
      <c r="A36" t="s">
        <v>48</v>
      </c>
      <c r="B36">
        <v>34</v>
      </c>
      <c r="C36">
        <v>1856</v>
      </c>
      <c r="D36">
        <v>1130</v>
      </c>
      <c r="E36">
        <f t="shared" si="0"/>
        <v>139.19999999999999</v>
      </c>
      <c r="F36">
        <f t="shared" si="1"/>
        <v>111.36</v>
      </c>
      <c r="G36">
        <f t="shared" si="2"/>
        <v>111.36</v>
      </c>
      <c r="I36" s="2">
        <v>33</v>
      </c>
      <c r="J36" s="3">
        <v>111.30000000000001</v>
      </c>
      <c r="K36" s="3">
        <v>130.80000000000001</v>
      </c>
    </row>
    <row r="37" spans="1:11">
      <c r="A37" t="s">
        <v>48</v>
      </c>
      <c r="B37">
        <v>35</v>
      </c>
      <c r="C37">
        <v>1856</v>
      </c>
      <c r="D37">
        <v>1129</v>
      </c>
      <c r="E37">
        <f t="shared" si="0"/>
        <v>139.19999999999999</v>
      </c>
      <c r="F37">
        <f t="shared" si="1"/>
        <v>111.36</v>
      </c>
      <c r="G37">
        <f t="shared" si="2"/>
        <v>111.36</v>
      </c>
      <c r="I37" s="2">
        <v>34</v>
      </c>
      <c r="J37" s="3">
        <v>111.36</v>
      </c>
      <c r="K37" s="3">
        <v>130.74</v>
      </c>
    </row>
    <row r="38" spans="1:11">
      <c r="A38" t="s">
        <v>48</v>
      </c>
      <c r="B38">
        <v>36</v>
      </c>
      <c r="C38">
        <v>1857</v>
      </c>
      <c r="D38">
        <v>1129</v>
      </c>
      <c r="E38">
        <f t="shared" si="0"/>
        <v>139.27500000000001</v>
      </c>
      <c r="F38">
        <f t="shared" si="1"/>
        <v>111.42000000000002</v>
      </c>
      <c r="G38">
        <f t="shared" si="2"/>
        <v>111.42000000000002</v>
      </c>
      <c r="I38" s="2">
        <v>35</v>
      </c>
      <c r="J38" s="3">
        <v>111.36</v>
      </c>
      <c r="K38" s="3">
        <v>130.74</v>
      </c>
    </row>
    <row r="39" spans="1:11">
      <c r="A39" t="s">
        <v>48</v>
      </c>
      <c r="B39">
        <v>37</v>
      </c>
      <c r="C39">
        <v>1858</v>
      </c>
      <c r="D39">
        <v>1130</v>
      </c>
      <c r="E39">
        <f t="shared" si="0"/>
        <v>139.35</v>
      </c>
      <c r="F39">
        <f t="shared" si="1"/>
        <v>111.48</v>
      </c>
      <c r="G39">
        <f t="shared" si="2"/>
        <v>111.48</v>
      </c>
      <c r="I39" s="2">
        <v>36</v>
      </c>
      <c r="J39" s="3">
        <v>111.42000000000002</v>
      </c>
      <c r="K39" s="3">
        <v>130.74</v>
      </c>
    </row>
    <row r="40" spans="1:11">
      <c r="A40" t="s">
        <v>48</v>
      </c>
      <c r="B40">
        <v>38</v>
      </c>
      <c r="C40">
        <v>1856</v>
      </c>
      <c r="D40">
        <v>1130</v>
      </c>
      <c r="E40">
        <f t="shared" si="0"/>
        <v>139.19999999999999</v>
      </c>
      <c r="F40">
        <f t="shared" si="1"/>
        <v>111.36</v>
      </c>
      <c r="G40">
        <f t="shared" si="2"/>
        <v>111.36</v>
      </c>
      <c r="I40" s="2">
        <v>37</v>
      </c>
      <c r="J40" s="3">
        <v>111.48</v>
      </c>
      <c r="K40" s="3">
        <v>130.74</v>
      </c>
    </row>
    <row r="41" spans="1:11">
      <c r="A41" t="s">
        <v>48</v>
      </c>
      <c r="B41">
        <v>39</v>
      </c>
      <c r="C41">
        <v>1856</v>
      </c>
      <c r="D41">
        <v>1130</v>
      </c>
      <c r="E41">
        <f t="shared" si="0"/>
        <v>139.19999999999999</v>
      </c>
      <c r="F41">
        <f t="shared" si="1"/>
        <v>111.36</v>
      </c>
      <c r="G41">
        <f t="shared" si="2"/>
        <v>111.36</v>
      </c>
      <c r="I41" s="2">
        <v>38</v>
      </c>
      <c r="J41" s="3">
        <v>111.36</v>
      </c>
      <c r="K41" s="3">
        <v>130.74</v>
      </c>
    </row>
    <row r="42" spans="1:11">
      <c r="A42" t="s">
        <v>48</v>
      </c>
      <c r="B42">
        <v>40</v>
      </c>
      <c r="C42">
        <v>1857</v>
      </c>
      <c r="D42">
        <v>1130</v>
      </c>
      <c r="E42">
        <f t="shared" si="0"/>
        <v>139.27500000000001</v>
      </c>
      <c r="F42">
        <f t="shared" si="1"/>
        <v>111.42000000000002</v>
      </c>
      <c r="G42">
        <f t="shared" si="2"/>
        <v>111.42000000000002</v>
      </c>
      <c r="I42" s="2">
        <v>39</v>
      </c>
      <c r="J42" s="3">
        <v>111.36</v>
      </c>
      <c r="K42" s="3">
        <v>130.74</v>
      </c>
    </row>
    <row r="43" spans="1:11">
      <c r="A43" t="s">
        <v>48</v>
      </c>
      <c r="B43">
        <v>41</v>
      </c>
      <c r="C43">
        <v>1856</v>
      </c>
      <c r="D43">
        <v>1130</v>
      </c>
      <c r="E43">
        <f t="shared" si="0"/>
        <v>139.19999999999999</v>
      </c>
      <c r="F43">
        <f t="shared" si="1"/>
        <v>111.36</v>
      </c>
      <c r="G43">
        <f t="shared" si="2"/>
        <v>111.36</v>
      </c>
      <c r="I43" s="2">
        <v>40</v>
      </c>
      <c r="J43" s="3">
        <v>111.42000000000002</v>
      </c>
      <c r="K43" s="3">
        <v>130.74</v>
      </c>
    </row>
    <row r="44" spans="1:11">
      <c r="A44" t="s">
        <v>48</v>
      </c>
      <c r="B44">
        <v>42</v>
      </c>
      <c r="C44">
        <v>1856</v>
      </c>
      <c r="D44">
        <v>1131</v>
      </c>
      <c r="E44">
        <f t="shared" si="0"/>
        <v>139.19999999999999</v>
      </c>
      <c r="F44">
        <f t="shared" si="1"/>
        <v>111.36</v>
      </c>
      <c r="G44">
        <f t="shared" si="2"/>
        <v>111.36</v>
      </c>
      <c r="I44" s="2">
        <v>41</v>
      </c>
      <c r="J44" s="3">
        <v>111.36</v>
      </c>
      <c r="K44" s="3">
        <v>130.74</v>
      </c>
    </row>
    <row r="45" spans="1:11">
      <c r="A45" t="s">
        <v>48</v>
      </c>
      <c r="B45">
        <v>43</v>
      </c>
      <c r="C45">
        <v>1856</v>
      </c>
      <c r="D45">
        <v>1130</v>
      </c>
      <c r="E45">
        <f t="shared" si="0"/>
        <v>139.19999999999999</v>
      </c>
      <c r="F45">
        <f t="shared" si="1"/>
        <v>111.36</v>
      </c>
      <c r="G45">
        <f t="shared" si="2"/>
        <v>111.36</v>
      </c>
      <c r="I45" s="2">
        <v>42</v>
      </c>
      <c r="J45" s="3">
        <v>111.36</v>
      </c>
      <c r="K45" s="3">
        <v>130.80000000000001</v>
      </c>
    </row>
    <row r="46" spans="1:11">
      <c r="A46" t="s">
        <v>48</v>
      </c>
      <c r="B46">
        <v>44</v>
      </c>
      <c r="C46">
        <v>1855</v>
      </c>
      <c r="D46">
        <v>1131</v>
      </c>
      <c r="E46">
        <f t="shared" si="0"/>
        <v>139.125</v>
      </c>
      <c r="F46">
        <f t="shared" si="1"/>
        <v>111.30000000000001</v>
      </c>
      <c r="G46">
        <f t="shared" si="2"/>
        <v>111.30000000000001</v>
      </c>
      <c r="I46" s="2">
        <v>43</v>
      </c>
      <c r="J46" s="3">
        <v>111.36</v>
      </c>
      <c r="K46" s="3">
        <v>130.74</v>
      </c>
    </row>
    <row r="47" spans="1:11">
      <c r="A47" t="s">
        <v>48</v>
      </c>
      <c r="B47">
        <v>45</v>
      </c>
      <c r="C47">
        <v>1856</v>
      </c>
      <c r="D47">
        <v>1130</v>
      </c>
      <c r="E47">
        <f t="shared" si="0"/>
        <v>139.19999999999999</v>
      </c>
      <c r="F47">
        <f t="shared" si="1"/>
        <v>111.36</v>
      </c>
      <c r="G47">
        <f t="shared" si="2"/>
        <v>111.36</v>
      </c>
      <c r="I47" s="2">
        <v>44</v>
      </c>
      <c r="J47" s="3">
        <v>111.30000000000001</v>
      </c>
      <c r="K47" s="3">
        <v>130.74</v>
      </c>
    </row>
    <row r="48" spans="1:11">
      <c r="A48" t="s">
        <v>48</v>
      </c>
      <c r="B48">
        <v>46</v>
      </c>
      <c r="C48">
        <v>1857</v>
      </c>
      <c r="D48">
        <v>1131</v>
      </c>
      <c r="E48">
        <f t="shared" si="0"/>
        <v>139.27500000000001</v>
      </c>
      <c r="F48">
        <f t="shared" si="1"/>
        <v>111.42000000000002</v>
      </c>
      <c r="G48">
        <f t="shared" si="2"/>
        <v>111.42000000000002</v>
      </c>
      <c r="I48" s="2">
        <v>45</v>
      </c>
      <c r="J48" s="3">
        <v>111.36</v>
      </c>
      <c r="K48" s="3">
        <v>130.80000000000001</v>
      </c>
    </row>
    <row r="49" spans="1:11">
      <c r="A49" t="s">
        <v>48</v>
      </c>
      <c r="B49">
        <v>47</v>
      </c>
      <c r="C49">
        <v>1856</v>
      </c>
      <c r="D49">
        <v>1131</v>
      </c>
      <c r="E49">
        <f t="shared" si="0"/>
        <v>139.19999999999999</v>
      </c>
      <c r="F49">
        <f t="shared" si="1"/>
        <v>111.36</v>
      </c>
      <c r="G49">
        <f t="shared" si="2"/>
        <v>111.36</v>
      </c>
      <c r="I49" s="2">
        <v>46</v>
      </c>
      <c r="J49" s="3">
        <v>111.42000000000002</v>
      </c>
      <c r="K49" s="3">
        <v>131.04000000000002</v>
      </c>
    </row>
    <row r="50" spans="1:11">
      <c r="A50" t="s">
        <v>48</v>
      </c>
      <c r="B50">
        <v>48</v>
      </c>
      <c r="C50">
        <v>1855</v>
      </c>
      <c r="D50">
        <v>1130</v>
      </c>
      <c r="E50">
        <f t="shared" si="0"/>
        <v>139.125</v>
      </c>
      <c r="F50">
        <f t="shared" si="1"/>
        <v>111.30000000000001</v>
      </c>
      <c r="G50">
        <f t="shared" si="2"/>
        <v>111.30000000000001</v>
      </c>
      <c r="I50" s="2">
        <v>47</v>
      </c>
      <c r="J50" s="3">
        <v>111.36</v>
      </c>
      <c r="K50" s="3">
        <v>131.1</v>
      </c>
    </row>
    <row r="51" spans="1:11">
      <c r="A51" t="s">
        <v>48</v>
      </c>
      <c r="B51">
        <v>49</v>
      </c>
      <c r="C51">
        <v>1858</v>
      </c>
      <c r="D51">
        <v>1130</v>
      </c>
      <c r="E51">
        <f t="shared" si="0"/>
        <v>139.35</v>
      </c>
      <c r="F51">
        <f t="shared" si="1"/>
        <v>111.48</v>
      </c>
      <c r="G51">
        <f t="shared" si="2"/>
        <v>111.48</v>
      </c>
      <c r="I51" s="2">
        <v>48</v>
      </c>
      <c r="J51" s="3">
        <v>111.30000000000001</v>
      </c>
      <c r="K51" s="3">
        <v>131.1</v>
      </c>
    </row>
    <row r="52" spans="1:11">
      <c r="A52" t="s">
        <v>48</v>
      </c>
      <c r="B52">
        <v>50</v>
      </c>
      <c r="C52">
        <v>1857</v>
      </c>
      <c r="D52">
        <v>1130</v>
      </c>
      <c r="E52">
        <f t="shared" si="0"/>
        <v>139.27500000000001</v>
      </c>
      <c r="F52">
        <f t="shared" si="1"/>
        <v>111.42000000000002</v>
      </c>
      <c r="G52">
        <f t="shared" si="2"/>
        <v>111.42000000000002</v>
      </c>
      <c r="I52" s="2">
        <v>49</v>
      </c>
      <c r="J52" s="3">
        <v>111.48</v>
      </c>
      <c r="K52" s="3">
        <v>131.1</v>
      </c>
    </row>
    <row r="53" spans="1:11">
      <c r="A53" t="s">
        <v>48</v>
      </c>
      <c r="B53">
        <v>51</v>
      </c>
      <c r="C53">
        <v>1857</v>
      </c>
      <c r="D53">
        <v>1130</v>
      </c>
      <c r="E53">
        <f t="shared" si="0"/>
        <v>139.27500000000001</v>
      </c>
      <c r="F53">
        <f t="shared" si="1"/>
        <v>111.42000000000002</v>
      </c>
      <c r="G53">
        <f t="shared" si="2"/>
        <v>111.42000000000002</v>
      </c>
      <c r="I53" s="2">
        <v>50</v>
      </c>
      <c r="J53" s="3">
        <v>111.42000000000002</v>
      </c>
      <c r="K53" s="3">
        <v>131.16</v>
      </c>
    </row>
    <row r="54" spans="1:11">
      <c r="A54" t="s">
        <v>48</v>
      </c>
      <c r="B54">
        <v>52</v>
      </c>
      <c r="C54">
        <v>1858</v>
      </c>
      <c r="D54">
        <v>1130</v>
      </c>
      <c r="E54">
        <f t="shared" si="0"/>
        <v>139.35</v>
      </c>
      <c r="F54">
        <f t="shared" si="1"/>
        <v>111.48</v>
      </c>
      <c r="G54">
        <f t="shared" si="2"/>
        <v>111.48</v>
      </c>
      <c r="I54" s="2">
        <v>51</v>
      </c>
      <c r="J54" s="3">
        <v>111.42000000000002</v>
      </c>
      <c r="K54" s="3">
        <v>131.16</v>
      </c>
    </row>
    <row r="55" spans="1:11">
      <c r="A55" t="s">
        <v>48</v>
      </c>
      <c r="B55">
        <v>53</v>
      </c>
      <c r="C55">
        <v>1857</v>
      </c>
      <c r="D55">
        <v>1130</v>
      </c>
      <c r="E55">
        <f t="shared" si="0"/>
        <v>139.27500000000001</v>
      </c>
      <c r="F55">
        <f t="shared" si="1"/>
        <v>111.42000000000002</v>
      </c>
      <c r="G55">
        <f t="shared" si="2"/>
        <v>111.42000000000002</v>
      </c>
      <c r="I55" s="2">
        <v>52</v>
      </c>
      <c r="J55" s="3">
        <v>111.48</v>
      </c>
      <c r="K55" s="3">
        <v>131.1</v>
      </c>
    </row>
    <row r="56" spans="1:11">
      <c r="A56" t="s">
        <v>49</v>
      </c>
      <c r="B56">
        <v>0</v>
      </c>
      <c r="C56">
        <v>2178</v>
      </c>
      <c r="D56">
        <v>1138</v>
      </c>
      <c r="E56">
        <f t="shared" si="0"/>
        <v>163.35</v>
      </c>
      <c r="F56">
        <f t="shared" si="1"/>
        <v>130.68</v>
      </c>
      <c r="G56">
        <f t="shared" si="2"/>
        <v>130.68</v>
      </c>
      <c r="I56" s="2">
        <v>53</v>
      </c>
      <c r="J56" s="3">
        <v>111.42000000000002</v>
      </c>
      <c r="K56" s="3">
        <v>131.1</v>
      </c>
    </row>
    <row r="57" spans="1:11">
      <c r="A57" t="s">
        <v>49</v>
      </c>
      <c r="B57">
        <v>1</v>
      </c>
      <c r="C57">
        <v>2179</v>
      </c>
      <c r="D57">
        <v>1138</v>
      </c>
      <c r="E57">
        <f t="shared" si="0"/>
        <v>163.42500000000001</v>
      </c>
      <c r="F57">
        <f t="shared" si="1"/>
        <v>130.74</v>
      </c>
      <c r="G57">
        <f t="shared" si="2"/>
        <v>130.74</v>
      </c>
      <c r="I57" s="2" t="s">
        <v>20</v>
      </c>
      <c r="J57" s="3">
        <v>6018.5399999999991</v>
      </c>
      <c r="K57" s="3">
        <v>7062.7799999999979</v>
      </c>
    </row>
    <row r="58" spans="1:11">
      <c r="A58" t="s">
        <v>49</v>
      </c>
      <c r="B58">
        <v>2</v>
      </c>
      <c r="C58">
        <v>2179</v>
      </c>
      <c r="D58">
        <v>1139</v>
      </c>
      <c r="E58">
        <f t="shared" si="0"/>
        <v>163.42500000000001</v>
      </c>
      <c r="F58">
        <f t="shared" si="1"/>
        <v>130.74</v>
      </c>
      <c r="G58">
        <f t="shared" si="2"/>
        <v>130.74</v>
      </c>
    </row>
    <row r="59" spans="1:11">
      <c r="A59" t="s">
        <v>49</v>
      </c>
      <c r="B59">
        <v>3</v>
      </c>
      <c r="C59">
        <v>2179</v>
      </c>
      <c r="D59">
        <v>1138</v>
      </c>
      <c r="E59">
        <f t="shared" si="0"/>
        <v>163.42500000000001</v>
      </c>
      <c r="F59">
        <f t="shared" si="1"/>
        <v>130.74</v>
      </c>
      <c r="G59">
        <f t="shared" si="2"/>
        <v>130.74</v>
      </c>
    </row>
    <row r="60" spans="1:11">
      <c r="A60" t="s">
        <v>49</v>
      </c>
      <c r="B60">
        <v>4</v>
      </c>
      <c r="C60">
        <v>2179</v>
      </c>
      <c r="D60">
        <v>1139</v>
      </c>
      <c r="E60">
        <f t="shared" si="0"/>
        <v>163.42500000000001</v>
      </c>
      <c r="F60">
        <f t="shared" si="1"/>
        <v>130.74</v>
      </c>
      <c r="G60">
        <f t="shared" si="2"/>
        <v>130.74</v>
      </c>
    </row>
    <row r="61" spans="1:11">
      <c r="A61" t="s">
        <v>49</v>
      </c>
      <c r="B61">
        <v>5</v>
      </c>
      <c r="C61">
        <v>2179</v>
      </c>
      <c r="D61">
        <v>1139</v>
      </c>
      <c r="E61">
        <f t="shared" si="0"/>
        <v>163.42500000000001</v>
      </c>
      <c r="F61">
        <f t="shared" si="1"/>
        <v>130.74</v>
      </c>
      <c r="G61">
        <f t="shared" si="2"/>
        <v>130.74</v>
      </c>
    </row>
    <row r="62" spans="1:11">
      <c r="A62" t="s">
        <v>49</v>
      </c>
      <c r="B62">
        <v>6</v>
      </c>
      <c r="C62">
        <v>2179</v>
      </c>
      <c r="D62">
        <v>1138</v>
      </c>
      <c r="E62">
        <f t="shared" si="0"/>
        <v>163.42500000000001</v>
      </c>
      <c r="F62">
        <f t="shared" si="1"/>
        <v>130.74</v>
      </c>
      <c r="G62">
        <f t="shared" si="2"/>
        <v>130.74</v>
      </c>
    </row>
    <row r="63" spans="1:11">
      <c r="A63" t="s">
        <v>49</v>
      </c>
      <c r="B63">
        <v>7</v>
      </c>
      <c r="C63">
        <v>2178</v>
      </c>
      <c r="D63">
        <v>1139</v>
      </c>
      <c r="E63">
        <f t="shared" si="0"/>
        <v>163.35</v>
      </c>
      <c r="F63">
        <f t="shared" si="1"/>
        <v>130.68</v>
      </c>
      <c r="G63">
        <f t="shared" si="2"/>
        <v>130.68</v>
      </c>
    </row>
    <row r="64" spans="1:11">
      <c r="A64" t="s">
        <v>49</v>
      </c>
      <c r="B64">
        <v>8</v>
      </c>
      <c r="C64">
        <v>2178</v>
      </c>
      <c r="D64">
        <v>1138</v>
      </c>
      <c r="E64">
        <f t="shared" si="0"/>
        <v>163.35</v>
      </c>
      <c r="F64">
        <f t="shared" si="1"/>
        <v>130.68</v>
      </c>
      <c r="G64">
        <f t="shared" si="2"/>
        <v>130.68</v>
      </c>
    </row>
    <row r="65" spans="1:7">
      <c r="A65" t="s">
        <v>49</v>
      </c>
      <c r="B65">
        <v>9</v>
      </c>
      <c r="C65">
        <v>2178</v>
      </c>
      <c r="D65">
        <v>1139</v>
      </c>
      <c r="E65">
        <f t="shared" si="0"/>
        <v>163.35</v>
      </c>
      <c r="F65">
        <f t="shared" si="1"/>
        <v>130.68</v>
      </c>
      <c r="G65">
        <f t="shared" si="2"/>
        <v>130.68</v>
      </c>
    </row>
    <row r="66" spans="1:7">
      <c r="A66" t="s">
        <v>49</v>
      </c>
      <c r="B66">
        <v>10</v>
      </c>
      <c r="C66">
        <v>2179</v>
      </c>
      <c r="D66">
        <v>1137</v>
      </c>
      <c r="E66">
        <f t="shared" si="0"/>
        <v>163.42500000000001</v>
      </c>
      <c r="F66">
        <f t="shared" si="1"/>
        <v>130.74</v>
      </c>
      <c r="G66">
        <f t="shared" si="2"/>
        <v>130.74</v>
      </c>
    </row>
    <row r="67" spans="1:7">
      <c r="A67" t="s">
        <v>49</v>
      </c>
      <c r="B67">
        <v>11</v>
      </c>
      <c r="C67">
        <v>2179</v>
      </c>
      <c r="D67">
        <v>1139</v>
      </c>
      <c r="E67">
        <f t="shared" ref="E67:E130" si="3">(C67*0.75)/10</f>
        <v>163.42500000000001</v>
      </c>
      <c r="F67">
        <f t="shared" ref="F67:F130" si="4">E67*0.8</f>
        <v>130.74</v>
      </c>
      <c r="G67">
        <f t="shared" ref="G67:G130" si="5">F67</f>
        <v>130.74</v>
      </c>
    </row>
    <row r="68" spans="1:7">
      <c r="A68" t="s">
        <v>49</v>
      </c>
      <c r="B68">
        <v>12</v>
      </c>
      <c r="C68">
        <v>2179</v>
      </c>
      <c r="D68">
        <v>1138</v>
      </c>
      <c r="E68">
        <f t="shared" si="3"/>
        <v>163.42500000000001</v>
      </c>
      <c r="F68">
        <f t="shared" si="4"/>
        <v>130.74</v>
      </c>
      <c r="G68">
        <f t="shared" si="5"/>
        <v>130.74</v>
      </c>
    </row>
    <row r="69" spans="1:7">
      <c r="A69" t="s">
        <v>49</v>
      </c>
      <c r="B69">
        <v>13</v>
      </c>
      <c r="C69">
        <v>2179</v>
      </c>
      <c r="D69">
        <v>1139</v>
      </c>
      <c r="E69">
        <f t="shared" si="3"/>
        <v>163.42500000000001</v>
      </c>
      <c r="F69">
        <f t="shared" si="4"/>
        <v>130.74</v>
      </c>
      <c r="G69">
        <f t="shared" si="5"/>
        <v>130.74</v>
      </c>
    </row>
    <row r="70" spans="1:7">
      <c r="A70" t="s">
        <v>49</v>
      </c>
      <c r="B70">
        <v>14</v>
      </c>
      <c r="C70">
        <v>2179</v>
      </c>
      <c r="D70">
        <v>1137</v>
      </c>
      <c r="E70">
        <f t="shared" si="3"/>
        <v>163.42500000000001</v>
      </c>
      <c r="F70">
        <f t="shared" si="4"/>
        <v>130.74</v>
      </c>
      <c r="G70">
        <f t="shared" si="5"/>
        <v>130.74</v>
      </c>
    </row>
    <row r="71" spans="1:7">
      <c r="A71" t="s">
        <v>49</v>
      </c>
      <c r="B71">
        <v>15</v>
      </c>
      <c r="C71">
        <v>2179</v>
      </c>
      <c r="D71">
        <v>1141</v>
      </c>
      <c r="E71">
        <f t="shared" si="3"/>
        <v>163.42500000000001</v>
      </c>
      <c r="F71">
        <f t="shared" si="4"/>
        <v>130.74</v>
      </c>
      <c r="G71">
        <f t="shared" si="5"/>
        <v>130.74</v>
      </c>
    </row>
    <row r="72" spans="1:7">
      <c r="A72" t="s">
        <v>49</v>
      </c>
      <c r="B72">
        <v>16</v>
      </c>
      <c r="C72">
        <v>2179</v>
      </c>
      <c r="D72">
        <v>1139</v>
      </c>
      <c r="E72">
        <f t="shared" si="3"/>
        <v>163.42500000000001</v>
      </c>
      <c r="F72">
        <f t="shared" si="4"/>
        <v>130.74</v>
      </c>
      <c r="G72">
        <f t="shared" si="5"/>
        <v>130.74</v>
      </c>
    </row>
    <row r="73" spans="1:7">
      <c r="A73" t="s">
        <v>49</v>
      </c>
      <c r="B73">
        <v>17</v>
      </c>
      <c r="C73">
        <v>2178</v>
      </c>
      <c r="D73">
        <v>1139</v>
      </c>
      <c r="E73">
        <f t="shared" si="3"/>
        <v>163.35</v>
      </c>
      <c r="F73">
        <f t="shared" si="4"/>
        <v>130.68</v>
      </c>
      <c r="G73">
        <f t="shared" si="5"/>
        <v>130.68</v>
      </c>
    </row>
    <row r="74" spans="1:7">
      <c r="A74" t="s">
        <v>49</v>
      </c>
      <c r="B74">
        <v>18</v>
      </c>
      <c r="C74">
        <v>2179</v>
      </c>
      <c r="D74">
        <v>1138</v>
      </c>
      <c r="E74">
        <f t="shared" si="3"/>
        <v>163.42500000000001</v>
      </c>
      <c r="F74">
        <f t="shared" si="4"/>
        <v>130.74</v>
      </c>
      <c r="G74">
        <f t="shared" si="5"/>
        <v>130.74</v>
      </c>
    </row>
    <row r="75" spans="1:7">
      <c r="A75" t="s">
        <v>49</v>
      </c>
      <c r="B75">
        <v>19</v>
      </c>
      <c r="C75">
        <v>2179</v>
      </c>
      <c r="D75">
        <v>1138</v>
      </c>
      <c r="E75">
        <f t="shared" si="3"/>
        <v>163.42500000000001</v>
      </c>
      <c r="F75">
        <f t="shared" si="4"/>
        <v>130.74</v>
      </c>
      <c r="G75">
        <f t="shared" si="5"/>
        <v>130.74</v>
      </c>
    </row>
    <row r="76" spans="1:7">
      <c r="A76" t="s">
        <v>49</v>
      </c>
      <c r="B76">
        <v>20</v>
      </c>
      <c r="C76">
        <v>2179</v>
      </c>
      <c r="D76">
        <v>1139</v>
      </c>
      <c r="E76">
        <f t="shared" si="3"/>
        <v>163.42500000000001</v>
      </c>
      <c r="F76">
        <f t="shared" si="4"/>
        <v>130.74</v>
      </c>
      <c r="G76">
        <f t="shared" si="5"/>
        <v>130.74</v>
      </c>
    </row>
    <row r="77" spans="1:7">
      <c r="A77" t="s">
        <v>49</v>
      </c>
      <c r="B77">
        <v>21</v>
      </c>
      <c r="C77">
        <v>2179</v>
      </c>
      <c r="D77">
        <v>1139</v>
      </c>
      <c r="E77">
        <f t="shared" si="3"/>
        <v>163.42500000000001</v>
      </c>
      <c r="F77">
        <f t="shared" si="4"/>
        <v>130.74</v>
      </c>
      <c r="G77">
        <f t="shared" si="5"/>
        <v>130.74</v>
      </c>
    </row>
    <row r="78" spans="1:7">
      <c r="A78" t="s">
        <v>49</v>
      </c>
      <c r="B78">
        <v>22</v>
      </c>
      <c r="C78">
        <v>2179</v>
      </c>
      <c r="D78">
        <v>1138</v>
      </c>
      <c r="E78">
        <f t="shared" si="3"/>
        <v>163.42500000000001</v>
      </c>
      <c r="F78">
        <f t="shared" si="4"/>
        <v>130.74</v>
      </c>
      <c r="G78">
        <f t="shared" si="5"/>
        <v>130.74</v>
      </c>
    </row>
    <row r="79" spans="1:7">
      <c r="A79" t="s">
        <v>49</v>
      </c>
      <c r="B79">
        <v>23</v>
      </c>
      <c r="C79">
        <v>2179</v>
      </c>
      <c r="D79">
        <v>1138</v>
      </c>
      <c r="E79">
        <f t="shared" si="3"/>
        <v>163.42500000000001</v>
      </c>
      <c r="F79">
        <f t="shared" si="4"/>
        <v>130.74</v>
      </c>
      <c r="G79">
        <f t="shared" si="5"/>
        <v>130.74</v>
      </c>
    </row>
    <row r="80" spans="1:7">
      <c r="A80" t="s">
        <v>49</v>
      </c>
      <c r="B80">
        <v>24</v>
      </c>
      <c r="C80">
        <v>2179</v>
      </c>
      <c r="D80">
        <v>1140</v>
      </c>
      <c r="E80">
        <f t="shared" si="3"/>
        <v>163.42500000000001</v>
      </c>
      <c r="F80">
        <f t="shared" si="4"/>
        <v>130.74</v>
      </c>
      <c r="G80">
        <f t="shared" si="5"/>
        <v>130.74</v>
      </c>
    </row>
    <row r="81" spans="1:7">
      <c r="A81" t="s">
        <v>49</v>
      </c>
      <c r="B81">
        <v>25</v>
      </c>
      <c r="C81">
        <v>2179</v>
      </c>
      <c r="D81">
        <v>1139</v>
      </c>
      <c r="E81">
        <f t="shared" si="3"/>
        <v>163.42500000000001</v>
      </c>
      <c r="F81">
        <f t="shared" si="4"/>
        <v>130.74</v>
      </c>
      <c r="G81">
        <f t="shared" si="5"/>
        <v>130.74</v>
      </c>
    </row>
    <row r="82" spans="1:7">
      <c r="A82" t="s">
        <v>49</v>
      </c>
      <c r="B82">
        <v>26</v>
      </c>
      <c r="C82">
        <v>2178</v>
      </c>
      <c r="D82">
        <v>1137</v>
      </c>
      <c r="E82">
        <f t="shared" si="3"/>
        <v>163.35</v>
      </c>
      <c r="F82">
        <f t="shared" si="4"/>
        <v>130.68</v>
      </c>
      <c r="G82">
        <f t="shared" si="5"/>
        <v>130.68</v>
      </c>
    </row>
    <row r="83" spans="1:7">
      <c r="A83" t="s">
        <v>49</v>
      </c>
      <c r="B83">
        <v>27</v>
      </c>
      <c r="C83">
        <v>2179</v>
      </c>
      <c r="D83">
        <v>1139</v>
      </c>
      <c r="E83">
        <f t="shared" si="3"/>
        <v>163.42500000000001</v>
      </c>
      <c r="F83">
        <f t="shared" si="4"/>
        <v>130.74</v>
      </c>
      <c r="G83">
        <f t="shared" si="5"/>
        <v>130.74</v>
      </c>
    </row>
    <row r="84" spans="1:7">
      <c r="A84" t="s">
        <v>49</v>
      </c>
      <c r="B84">
        <v>28</v>
      </c>
      <c r="C84">
        <v>2179</v>
      </c>
      <c r="D84">
        <v>1138</v>
      </c>
      <c r="E84">
        <f t="shared" si="3"/>
        <v>163.42500000000001</v>
      </c>
      <c r="F84">
        <f t="shared" si="4"/>
        <v>130.74</v>
      </c>
      <c r="G84">
        <f t="shared" si="5"/>
        <v>130.74</v>
      </c>
    </row>
    <row r="85" spans="1:7">
      <c r="A85" t="s">
        <v>49</v>
      </c>
      <c r="B85">
        <v>29</v>
      </c>
      <c r="C85">
        <v>2179</v>
      </c>
      <c r="D85">
        <v>1136</v>
      </c>
      <c r="E85">
        <f t="shared" si="3"/>
        <v>163.42500000000001</v>
      </c>
      <c r="F85">
        <f t="shared" si="4"/>
        <v>130.74</v>
      </c>
      <c r="G85">
        <f t="shared" si="5"/>
        <v>130.74</v>
      </c>
    </row>
    <row r="86" spans="1:7">
      <c r="A86" t="s">
        <v>49</v>
      </c>
      <c r="B86">
        <v>30</v>
      </c>
      <c r="C86">
        <v>2180</v>
      </c>
      <c r="D86">
        <v>1136</v>
      </c>
      <c r="E86">
        <f t="shared" si="3"/>
        <v>163.5</v>
      </c>
      <c r="F86">
        <f t="shared" si="4"/>
        <v>130.80000000000001</v>
      </c>
      <c r="G86">
        <f t="shared" si="5"/>
        <v>130.80000000000001</v>
      </c>
    </row>
    <row r="87" spans="1:7">
      <c r="A87" t="s">
        <v>49</v>
      </c>
      <c r="B87">
        <v>31</v>
      </c>
      <c r="C87">
        <v>2179</v>
      </c>
      <c r="D87">
        <v>1137</v>
      </c>
      <c r="E87">
        <f t="shared" si="3"/>
        <v>163.42500000000001</v>
      </c>
      <c r="F87">
        <f t="shared" si="4"/>
        <v>130.74</v>
      </c>
      <c r="G87">
        <f t="shared" si="5"/>
        <v>130.74</v>
      </c>
    </row>
    <row r="88" spans="1:7">
      <c r="A88" t="s">
        <v>49</v>
      </c>
      <c r="B88">
        <v>32</v>
      </c>
      <c r="C88">
        <v>2179</v>
      </c>
      <c r="D88">
        <v>1136</v>
      </c>
      <c r="E88">
        <f t="shared" si="3"/>
        <v>163.42500000000001</v>
      </c>
      <c r="F88">
        <f t="shared" si="4"/>
        <v>130.74</v>
      </c>
      <c r="G88">
        <f t="shared" si="5"/>
        <v>130.74</v>
      </c>
    </row>
    <row r="89" spans="1:7">
      <c r="A89" t="s">
        <v>49</v>
      </c>
      <c r="B89">
        <v>33</v>
      </c>
      <c r="C89">
        <v>2180</v>
      </c>
      <c r="D89">
        <v>1136</v>
      </c>
      <c r="E89">
        <f t="shared" si="3"/>
        <v>163.5</v>
      </c>
      <c r="F89">
        <f t="shared" si="4"/>
        <v>130.80000000000001</v>
      </c>
      <c r="G89">
        <f t="shared" si="5"/>
        <v>130.80000000000001</v>
      </c>
    </row>
    <row r="90" spans="1:7">
      <c r="A90" t="s">
        <v>49</v>
      </c>
      <c r="B90">
        <v>34</v>
      </c>
      <c r="C90">
        <v>2179</v>
      </c>
      <c r="D90">
        <v>1138</v>
      </c>
      <c r="E90">
        <f t="shared" si="3"/>
        <v>163.42500000000001</v>
      </c>
      <c r="F90">
        <f t="shared" si="4"/>
        <v>130.74</v>
      </c>
      <c r="G90">
        <f t="shared" si="5"/>
        <v>130.74</v>
      </c>
    </row>
    <row r="91" spans="1:7">
      <c r="A91" t="s">
        <v>49</v>
      </c>
      <c r="B91">
        <v>35</v>
      </c>
      <c r="C91">
        <v>2179</v>
      </c>
      <c r="D91">
        <v>1139</v>
      </c>
      <c r="E91">
        <f t="shared" si="3"/>
        <v>163.42500000000001</v>
      </c>
      <c r="F91">
        <f t="shared" si="4"/>
        <v>130.74</v>
      </c>
      <c r="G91">
        <f t="shared" si="5"/>
        <v>130.74</v>
      </c>
    </row>
    <row r="92" spans="1:7">
      <c r="A92" t="s">
        <v>49</v>
      </c>
      <c r="B92">
        <v>36</v>
      </c>
      <c r="C92">
        <v>2179</v>
      </c>
      <c r="D92">
        <v>1136</v>
      </c>
      <c r="E92">
        <f t="shared" si="3"/>
        <v>163.42500000000001</v>
      </c>
      <c r="F92">
        <f t="shared" si="4"/>
        <v>130.74</v>
      </c>
      <c r="G92">
        <f t="shared" si="5"/>
        <v>130.74</v>
      </c>
    </row>
    <row r="93" spans="1:7">
      <c r="A93" t="s">
        <v>49</v>
      </c>
      <c r="B93">
        <v>37</v>
      </c>
      <c r="C93">
        <v>2179</v>
      </c>
      <c r="D93">
        <v>1137</v>
      </c>
      <c r="E93">
        <f t="shared" si="3"/>
        <v>163.42500000000001</v>
      </c>
      <c r="F93">
        <f t="shared" si="4"/>
        <v>130.74</v>
      </c>
      <c r="G93">
        <f t="shared" si="5"/>
        <v>130.74</v>
      </c>
    </row>
    <row r="94" spans="1:7">
      <c r="A94" t="s">
        <v>49</v>
      </c>
      <c r="B94">
        <v>38</v>
      </c>
      <c r="C94">
        <v>2179</v>
      </c>
      <c r="D94">
        <v>1137</v>
      </c>
      <c r="E94">
        <f t="shared" si="3"/>
        <v>163.42500000000001</v>
      </c>
      <c r="F94">
        <f t="shared" si="4"/>
        <v>130.74</v>
      </c>
      <c r="G94">
        <f t="shared" si="5"/>
        <v>130.74</v>
      </c>
    </row>
    <row r="95" spans="1:7">
      <c r="A95" t="s">
        <v>49</v>
      </c>
      <c r="B95">
        <v>39</v>
      </c>
      <c r="C95">
        <v>2179</v>
      </c>
      <c r="D95">
        <v>1137</v>
      </c>
      <c r="E95">
        <f t="shared" si="3"/>
        <v>163.42500000000001</v>
      </c>
      <c r="F95">
        <f t="shared" si="4"/>
        <v>130.74</v>
      </c>
      <c r="G95">
        <f t="shared" si="5"/>
        <v>130.74</v>
      </c>
    </row>
    <row r="96" spans="1:7">
      <c r="A96" t="s">
        <v>49</v>
      </c>
      <c r="B96">
        <v>40</v>
      </c>
      <c r="C96">
        <v>2179</v>
      </c>
      <c r="D96">
        <v>1137</v>
      </c>
      <c r="E96">
        <f t="shared" si="3"/>
        <v>163.42500000000001</v>
      </c>
      <c r="F96">
        <f t="shared" si="4"/>
        <v>130.74</v>
      </c>
      <c r="G96">
        <f t="shared" si="5"/>
        <v>130.74</v>
      </c>
    </row>
    <row r="97" spans="1:7">
      <c r="A97" t="s">
        <v>49</v>
      </c>
      <c r="B97">
        <v>41</v>
      </c>
      <c r="C97">
        <v>2179</v>
      </c>
      <c r="D97">
        <v>1136</v>
      </c>
      <c r="E97">
        <f t="shared" si="3"/>
        <v>163.42500000000001</v>
      </c>
      <c r="F97">
        <f t="shared" si="4"/>
        <v>130.74</v>
      </c>
      <c r="G97">
        <f t="shared" si="5"/>
        <v>130.74</v>
      </c>
    </row>
    <row r="98" spans="1:7">
      <c r="A98" t="s">
        <v>49</v>
      </c>
      <c r="B98">
        <v>42</v>
      </c>
      <c r="C98">
        <v>2180</v>
      </c>
      <c r="D98">
        <v>1136</v>
      </c>
      <c r="E98">
        <f t="shared" si="3"/>
        <v>163.5</v>
      </c>
      <c r="F98">
        <f t="shared" si="4"/>
        <v>130.80000000000001</v>
      </c>
      <c r="G98">
        <f t="shared" si="5"/>
        <v>130.80000000000001</v>
      </c>
    </row>
    <row r="99" spans="1:7">
      <c r="A99" t="s">
        <v>49</v>
      </c>
      <c r="B99">
        <v>43</v>
      </c>
      <c r="C99">
        <v>2179</v>
      </c>
      <c r="D99">
        <v>1136</v>
      </c>
      <c r="E99">
        <f t="shared" si="3"/>
        <v>163.42500000000001</v>
      </c>
      <c r="F99">
        <f t="shared" si="4"/>
        <v>130.74</v>
      </c>
      <c r="G99">
        <f t="shared" si="5"/>
        <v>130.74</v>
      </c>
    </row>
    <row r="100" spans="1:7">
      <c r="A100" t="s">
        <v>49</v>
      </c>
      <c r="B100">
        <v>44</v>
      </c>
      <c r="C100">
        <v>2179</v>
      </c>
      <c r="D100">
        <v>1137</v>
      </c>
      <c r="E100">
        <f t="shared" si="3"/>
        <v>163.42500000000001</v>
      </c>
      <c r="F100">
        <f t="shared" si="4"/>
        <v>130.74</v>
      </c>
      <c r="G100">
        <f t="shared" si="5"/>
        <v>130.74</v>
      </c>
    </row>
    <row r="101" spans="1:7">
      <c r="A101" t="s">
        <v>49</v>
      </c>
      <c r="B101">
        <v>45</v>
      </c>
      <c r="C101">
        <v>2180</v>
      </c>
      <c r="D101">
        <v>1138</v>
      </c>
      <c r="E101">
        <f t="shared" si="3"/>
        <v>163.5</v>
      </c>
      <c r="F101">
        <f t="shared" si="4"/>
        <v>130.80000000000001</v>
      </c>
      <c r="G101">
        <f t="shared" si="5"/>
        <v>130.80000000000001</v>
      </c>
    </row>
    <row r="102" spans="1:7">
      <c r="A102" t="s">
        <v>49</v>
      </c>
      <c r="B102">
        <v>46</v>
      </c>
      <c r="C102">
        <v>2184</v>
      </c>
      <c r="D102">
        <v>1137</v>
      </c>
      <c r="E102">
        <f t="shared" si="3"/>
        <v>163.80000000000001</v>
      </c>
      <c r="F102">
        <f t="shared" si="4"/>
        <v>131.04000000000002</v>
      </c>
      <c r="G102">
        <f t="shared" si="5"/>
        <v>131.04000000000002</v>
      </c>
    </row>
    <row r="103" spans="1:7">
      <c r="A103" t="s">
        <v>49</v>
      </c>
      <c r="B103">
        <v>47</v>
      </c>
      <c r="C103">
        <v>2185</v>
      </c>
      <c r="D103">
        <v>1138</v>
      </c>
      <c r="E103">
        <f t="shared" si="3"/>
        <v>163.875</v>
      </c>
      <c r="F103">
        <f t="shared" si="4"/>
        <v>131.1</v>
      </c>
      <c r="G103">
        <f t="shared" si="5"/>
        <v>131.1</v>
      </c>
    </row>
    <row r="104" spans="1:7">
      <c r="A104" t="s">
        <v>49</v>
      </c>
      <c r="B104">
        <v>48</v>
      </c>
      <c r="C104">
        <v>2185</v>
      </c>
      <c r="D104">
        <v>1137</v>
      </c>
      <c r="E104">
        <f t="shared" si="3"/>
        <v>163.875</v>
      </c>
      <c r="F104">
        <f t="shared" si="4"/>
        <v>131.1</v>
      </c>
      <c r="G104">
        <f t="shared" si="5"/>
        <v>131.1</v>
      </c>
    </row>
    <row r="105" spans="1:7">
      <c r="A105" t="s">
        <v>49</v>
      </c>
      <c r="B105">
        <v>49</v>
      </c>
      <c r="C105">
        <v>2185</v>
      </c>
      <c r="D105">
        <v>1137</v>
      </c>
      <c r="E105">
        <f t="shared" si="3"/>
        <v>163.875</v>
      </c>
      <c r="F105">
        <f t="shared" si="4"/>
        <v>131.1</v>
      </c>
      <c r="G105">
        <f t="shared" si="5"/>
        <v>131.1</v>
      </c>
    </row>
    <row r="106" spans="1:7">
      <c r="A106" t="s">
        <v>49</v>
      </c>
      <c r="B106">
        <v>50</v>
      </c>
      <c r="C106">
        <v>2186</v>
      </c>
      <c r="D106">
        <v>1137</v>
      </c>
      <c r="E106">
        <f t="shared" si="3"/>
        <v>163.95</v>
      </c>
      <c r="F106">
        <f t="shared" si="4"/>
        <v>131.16</v>
      </c>
      <c r="G106">
        <f t="shared" si="5"/>
        <v>131.16</v>
      </c>
    </row>
    <row r="107" spans="1:7">
      <c r="A107" t="s">
        <v>49</v>
      </c>
      <c r="B107">
        <v>51</v>
      </c>
      <c r="C107">
        <v>2186</v>
      </c>
      <c r="D107">
        <v>1138</v>
      </c>
      <c r="E107">
        <f t="shared" si="3"/>
        <v>163.95</v>
      </c>
      <c r="F107">
        <f t="shared" si="4"/>
        <v>131.16</v>
      </c>
      <c r="G107">
        <f t="shared" si="5"/>
        <v>131.16</v>
      </c>
    </row>
    <row r="108" spans="1:7">
      <c r="A108" t="s">
        <v>49</v>
      </c>
      <c r="B108">
        <v>52</v>
      </c>
      <c r="C108">
        <v>2185</v>
      </c>
      <c r="D108">
        <v>1137</v>
      </c>
      <c r="E108">
        <f t="shared" si="3"/>
        <v>163.875</v>
      </c>
      <c r="F108">
        <f t="shared" si="4"/>
        <v>131.1</v>
      </c>
      <c r="G108">
        <f t="shared" si="5"/>
        <v>131.1</v>
      </c>
    </row>
    <row r="109" spans="1:7">
      <c r="A109" t="s">
        <v>49</v>
      </c>
      <c r="B109">
        <v>53</v>
      </c>
      <c r="C109">
        <v>2185</v>
      </c>
      <c r="D109">
        <v>1136</v>
      </c>
      <c r="E109">
        <f t="shared" si="3"/>
        <v>163.875</v>
      </c>
      <c r="F109">
        <f t="shared" si="4"/>
        <v>131.1</v>
      </c>
      <c r="G109">
        <f t="shared" si="5"/>
        <v>131.1</v>
      </c>
    </row>
    <row r="110" spans="1:7">
      <c r="E110">
        <f t="shared" si="3"/>
        <v>0</v>
      </c>
      <c r="F110">
        <f t="shared" si="4"/>
        <v>0</v>
      </c>
      <c r="G110">
        <f t="shared" si="5"/>
        <v>0</v>
      </c>
    </row>
    <row r="111" spans="1:7">
      <c r="E111">
        <f t="shared" si="3"/>
        <v>0</v>
      </c>
      <c r="F111">
        <f t="shared" si="4"/>
        <v>0</v>
      </c>
      <c r="G111">
        <f t="shared" si="5"/>
        <v>0</v>
      </c>
    </row>
    <row r="112" spans="1:7">
      <c r="E112">
        <f t="shared" si="3"/>
        <v>0</v>
      </c>
      <c r="F112">
        <f t="shared" si="4"/>
        <v>0</v>
      </c>
      <c r="G112">
        <f t="shared" si="5"/>
        <v>0</v>
      </c>
    </row>
    <row r="113" spans="5:7">
      <c r="E113">
        <f t="shared" si="3"/>
        <v>0</v>
      </c>
      <c r="F113">
        <f t="shared" si="4"/>
        <v>0</v>
      </c>
      <c r="G113">
        <f t="shared" si="5"/>
        <v>0</v>
      </c>
    </row>
    <row r="114" spans="5:7">
      <c r="E114">
        <f t="shared" si="3"/>
        <v>0</v>
      </c>
      <c r="F114">
        <f t="shared" si="4"/>
        <v>0</v>
      </c>
      <c r="G114">
        <f t="shared" si="5"/>
        <v>0</v>
      </c>
    </row>
    <row r="115" spans="5:7">
      <c r="E115">
        <f t="shared" si="3"/>
        <v>0</v>
      </c>
      <c r="F115">
        <f t="shared" si="4"/>
        <v>0</v>
      </c>
      <c r="G115">
        <f t="shared" si="5"/>
        <v>0</v>
      </c>
    </row>
    <row r="116" spans="5:7">
      <c r="E116">
        <f t="shared" si="3"/>
        <v>0</v>
      </c>
      <c r="F116">
        <f t="shared" si="4"/>
        <v>0</v>
      </c>
      <c r="G116">
        <f t="shared" si="5"/>
        <v>0</v>
      </c>
    </row>
    <row r="117" spans="5:7">
      <c r="E117">
        <f t="shared" si="3"/>
        <v>0</v>
      </c>
      <c r="F117">
        <f t="shared" si="4"/>
        <v>0</v>
      </c>
      <c r="G117">
        <f t="shared" si="5"/>
        <v>0</v>
      </c>
    </row>
    <row r="118" spans="5:7">
      <c r="E118">
        <f t="shared" si="3"/>
        <v>0</v>
      </c>
      <c r="F118">
        <f t="shared" si="4"/>
        <v>0</v>
      </c>
      <c r="G118">
        <f t="shared" si="5"/>
        <v>0</v>
      </c>
    </row>
    <row r="119" spans="5:7">
      <c r="E119">
        <f t="shared" si="3"/>
        <v>0</v>
      </c>
      <c r="F119">
        <f t="shared" si="4"/>
        <v>0</v>
      </c>
      <c r="G119">
        <f t="shared" si="5"/>
        <v>0</v>
      </c>
    </row>
    <row r="120" spans="5:7">
      <c r="E120">
        <f t="shared" si="3"/>
        <v>0</v>
      </c>
      <c r="F120">
        <f t="shared" si="4"/>
        <v>0</v>
      </c>
      <c r="G120">
        <f t="shared" si="5"/>
        <v>0</v>
      </c>
    </row>
    <row r="121" spans="5:7">
      <c r="E121">
        <f t="shared" si="3"/>
        <v>0</v>
      </c>
      <c r="F121">
        <f t="shared" si="4"/>
        <v>0</v>
      </c>
      <c r="G121">
        <f t="shared" si="5"/>
        <v>0</v>
      </c>
    </row>
    <row r="122" spans="5:7">
      <c r="E122">
        <f t="shared" si="3"/>
        <v>0</v>
      </c>
      <c r="F122">
        <f t="shared" si="4"/>
        <v>0</v>
      </c>
      <c r="G122">
        <f t="shared" si="5"/>
        <v>0</v>
      </c>
    </row>
    <row r="123" spans="5:7">
      <c r="E123">
        <f t="shared" si="3"/>
        <v>0</v>
      </c>
      <c r="F123">
        <f t="shared" si="4"/>
        <v>0</v>
      </c>
      <c r="G123">
        <f t="shared" si="5"/>
        <v>0</v>
      </c>
    </row>
    <row r="124" spans="5:7">
      <c r="E124">
        <f t="shared" si="3"/>
        <v>0</v>
      </c>
      <c r="F124">
        <f t="shared" si="4"/>
        <v>0</v>
      </c>
      <c r="G124">
        <f t="shared" si="5"/>
        <v>0</v>
      </c>
    </row>
    <row r="125" spans="5:7">
      <c r="E125">
        <f t="shared" si="3"/>
        <v>0</v>
      </c>
      <c r="F125">
        <f t="shared" si="4"/>
        <v>0</v>
      </c>
      <c r="G125">
        <f t="shared" si="5"/>
        <v>0</v>
      </c>
    </row>
    <row r="126" spans="5:7">
      <c r="E126">
        <f t="shared" si="3"/>
        <v>0</v>
      </c>
      <c r="F126">
        <f t="shared" si="4"/>
        <v>0</v>
      </c>
      <c r="G126">
        <f t="shared" si="5"/>
        <v>0</v>
      </c>
    </row>
    <row r="127" spans="5:7">
      <c r="E127">
        <f t="shared" si="3"/>
        <v>0</v>
      </c>
      <c r="F127">
        <f t="shared" si="4"/>
        <v>0</v>
      </c>
      <c r="G127">
        <f t="shared" si="5"/>
        <v>0</v>
      </c>
    </row>
    <row r="128" spans="5:7">
      <c r="E128">
        <f t="shared" si="3"/>
        <v>0</v>
      </c>
      <c r="F128">
        <f t="shared" si="4"/>
        <v>0</v>
      </c>
      <c r="G128">
        <f t="shared" si="5"/>
        <v>0</v>
      </c>
    </row>
    <row r="129" spans="5:7">
      <c r="E129">
        <f t="shared" si="3"/>
        <v>0</v>
      </c>
      <c r="F129">
        <f t="shared" si="4"/>
        <v>0</v>
      </c>
      <c r="G129">
        <f t="shared" si="5"/>
        <v>0</v>
      </c>
    </row>
    <row r="130" spans="5:7">
      <c r="E130">
        <f t="shared" si="3"/>
        <v>0</v>
      </c>
      <c r="F130">
        <f t="shared" si="4"/>
        <v>0</v>
      </c>
      <c r="G130">
        <f t="shared" si="5"/>
        <v>0</v>
      </c>
    </row>
    <row r="131" spans="5:7">
      <c r="E131">
        <f t="shared" ref="E131:E194" si="6">(C131*0.75)/10</f>
        <v>0</v>
      </c>
      <c r="F131">
        <f t="shared" ref="F131:F194" si="7">E131*0.8</f>
        <v>0</v>
      </c>
      <c r="G131">
        <f t="shared" ref="G131:G194" si="8">F131</f>
        <v>0</v>
      </c>
    </row>
    <row r="132" spans="5:7">
      <c r="E132">
        <f t="shared" si="6"/>
        <v>0</v>
      </c>
      <c r="F132">
        <f t="shared" si="7"/>
        <v>0</v>
      </c>
      <c r="G132">
        <f t="shared" si="8"/>
        <v>0</v>
      </c>
    </row>
    <row r="133" spans="5:7">
      <c r="E133">
        <f t="shared" si="6"/>
        <v>0</v>
      </c>
      <c r="F133">
        <f t="shared" si="7"/>
        <v>0</v>
      </c>
      <c r="G133">
        <f t="shared" si="8"/>
        <v>0</v>
      </c>
    </row>
    <row r="134" spans="5:7">
      <c r="E134">
        <f t="shared" si="6"/>
        <v>0</v>
      </c>
      <c r="F134">
        <f t="shared" si="7"/>
        <v>0</v>
      </c>
      <c r="G134">
        <f t="shared" si="8"/>
        <v>0</v>
      </c>
    </row>
    <row r="135" spans="5:7">
      <c r="E135">
        <f t="shared" si="6"/>
        <v>0</v>
      </c>
      <c r="F135">
        <f t="shared" si="7"/>
        <v>0</v>
      </c>
      <c r="G135">
        <f t="shared" si="8"/>
        <v>0</v>
      </c>
    </row>
    <row r="136" spans="5:7">
      <c r="E136">
        <f t="shared" si="6"/>
        <v>0</v>
      </c>
      <c r="F136">
        <f t="shared" si="7"/>
        <v>0</v>
      </c>
      <c r="G136">
        <f t="shared" si="8"/>
        <v>0</v>
      </c>
    </row>
    <row r="137" spans="5:7">
      <c r="E137">
        <f t="shared" si="6"/>
        <v>0</v>
      </c>
      <c r="F137">
        <f t="shared" si="7"/>
        <v>0</v>
      </c>
      <c r="G137">
        <f t="shared" si="8"/>
        <v>0</v>
      </c>
    </row>
    <row r="138" spans="5:7">
      <c r="E138">
        <f t="shared" si="6"/>
        <v>0</v>
      </c>
      <c r="F138">
        <f t="shared" si="7"/>
        <v>0</v>
      </c>
      <c r="G138">
        <f t="shared" si="8"/>
        <v>0</v>
      </c>
    </row>
    <row r="139" spans="5:7">
      <c r="E139">
        <f t="shared" si="6"/>
        <v>0</v>
      </c>
      <c r="F139">
        <f t="shared" si="7"/>
        <v>0</v>
      </c>
      <c r="G139">
        <f t="shared" si="8"/>
        <v>0</v>
      </c>
    </row>
    <row r="140" spans="5:7">
      <c r="E140">
        <f t="shared" si="6"/>
        <v>0</v>
      </c>
      <c r="F140">
        <f t="shared" si="7"/>
        <v>0</v>
      </c>
      <c r="G140">
        <f t="shared" si="8"/>
        <v>0</v>
      </c>
    </row>
    <row r="141" spans="5:7">
      <c r="E141">
        <f t="shared" si="6"/>
        <v>0</v>
      </c>
      <c r="F141">
        <f t="shared" si="7"/>
        <v>0</v>
      </c>
      <c r="G141">
        <f t="shared" si="8"/>
        <v>0</v>
      </c>
    </row>
    <row r="142" spans="5:7">
      <c r="E142">
        <f t="shared" si="6"/>
        <v>0</v>
      </c>
      <c r="F142">
        <f t="shared" si="7"/>
        <v>0</v>
      </c>
      <c r="G142">
        <f t="shared" si="8"/>
        <v>0</v>
      </c>
    </row>
    <row r="143" spans="5:7">
      <c r="E143">
        <f t="shared" si="6"/>
        <v>0</v>
      </c>
      <c r="F143">
        <f t="shared" si="7"/>
        <v>0</v>
      </c>
      <c r="G143">
        <f t="shared" si="8"/>
        <v>0</v>
      </c>
    </row>
    <row r="144" spans="5:7">
      <c r="E144">
        <f t="shared" si="6"/>
        <v>0</v>
      </c>
      <c r="F144">
        <f t="shared" si="7"/>
        <v>0</v>
      </c>
      <c r="G144">
        <f t="shared" si="8"/>
        <v>0</v>
      </c>
    </row>
    <row r="145" spans="5:7">
      <c r="E145">
        <f t="shared" si="6"/>
        <v>0</v>
      </c>
      <c r="F145">
        <f t="shared" si="7"/>
        <v>0</v>
      </c>
      <c r="G145">
        <f t="shared" si="8"/>
        <v>0</v>
      </c>
    </row>
    <row r="146" spans="5:7">
      <c r="E146">
        <f t="shared" si="6"/>
        <v>0</v>
      </c>
      <c r="F146">
        <f t="shared" si="7"/>
        <v>0</v>
      </c>
      <c r="G146">
        <f t="shared" si="8"/>
        <v>0</v>
      </c>
    </row>
    <row r="147" spans="5:7">
      <c r="E147">
        <f t="shared" si="6"/>
        <v>0</v>
      </c>
      <c r="F147">
        <f t="shared" si="7"/>
        <v>0</v>
      </c>
      <c r="G147">
        <f t="shared" si="8"/>
        <v>0</v>
      </c>
    </row>
    <row r="148" spans="5:7">
      <c r="E148">
        <f t="shared" si="6"/>
        <v>0</v>
      </c>
      <c r="F148">
        <f t="shared" si="7"/>
        <v>0</v>
      </c>
      <c r="G148">
        <f t="shared" si="8"/>
        <v>0</v>
      </c>
    </row>
    <row r="149" spans="5:7">
      <c r="E149">
        <f t="shared" si="6"/>
        <v>0</v>
      </c>
      <c r="F149">
        <f t="shared" si="7"/>
        <v>0</v>
      </c>
      <c r="G149">
        <f t="shared" si="8"/>
        <v>0</v>
      </c>
    </row>
    <row r="150" spans="5:7">
      <c r="E150">
        <f t="shared" si="6"/>
        <v>0</v>
      </c>
      <c r="F150">
        <f t="shared" si="7"/>
        <v>0</v>
      </c>
      <c r="G150">
        <f t="shared" si="8"/>
        <v>0</v>
      </c>
    </row>
    <row r="151" spans="5:7">
      <c r="E151">
        <f t="shared" si="6"/>
        <v>0</v>
      </c>
      <c r="F151">
        <f t="shared" si="7"/>
        <v>0</v>
      </c>
      <c r="G151">
        <f t="shared" si="8"/>
        <v>0</v>
      </c>
    </row>
    <row r="152" spans="5:7">
      <c r="E152">
        <f t="shared" si="6"/>
        <v>0</v>
      </c>
      <c r="F152">
        <f t="shared" si="7"/>
        <v>0</v>
      </c>
      <c r="G152">
        <f t="shared" si="8"/>
        <v>0</v>
      </c>
    </row>
    <row r="153" spans="5:7">
      <c r="E153">
        <f t="shared" si="6"/>
        <v>0</v>
      </c>
      <c r="F153">
        <f t="shared" si="7"/>
        <v>0</v>
      </c>
      <c r="G153">
        <f t="shared" si="8"/>
        <v>0</v>
      </c>
    </row>
    <row r="154" spans="5:7">
      <c r="E154">
        <f t="shared" si="6"/>
        <v>0</v>
      </c>
      <c r="F154">
        <f t="shared" si="7"/>
        <v>0</v>
      </c>
      <c r="G154">
        <f t="shared" si="8"/>
        <v>0</v>
      </c>
    </row>
    <row r="155" spans="5:7">
      <c r="E155">
        <f t="shared" si="6"/>
        <v>0</v>
      </c>
      <c r="F155">
        <f t="shared" si="7"/>
        <v>0</v>
      </c>
      <c r="G155">
        <f t="shared" si="8"/>
        <v>0</v>
      </c>
    </row>
    <row r="156" spans="5:7">
      <c r="E156">
        <f t="shared" si="6"/>
        <v>0</v>
      </c>
      <c r="F156">
        <f t="shared" si="7"/>
        <v>0</v>
      </c>
      <c r="G156">
        <f t="shared" si="8"/>
        <v>0</v>
      </c>
    </row>
    <row r="157" spans="5:7">
      <c r="E157">
        <f t="shared" si="6"/>
        <v>0</v>
      </c>
      <c r="F157">
        <f t="shared" si="7"/>
        <v>0</v>
      </c>
      <c r="G157">
        <f t="shared" si="8"/>
        <v>0</v>
      </c>
    </row>
    <row r="158" spans="5:7">
      <c r="E158">
        <f t="shared" si="6"/>
        <v>0</v>
      </c>
      <c r="F158">
        <f t="shared" si="7"/>
        <v>0</v>
      </c>
      <c r="G158">
        <f t="shared" si="8"/>
        <v>0</v>
      </c>
    </row>
    <row r="159" spans="5:7">
      <c r="E159">
        <f t="shared" si="6"/>
        <v>0</v>
      </c>
      <c r="F159">
        <f t="shared" si="7"/>
        <v>0</v>
      </c>
      <c r="G159">
        <f t="shared" si="8"/>
        <v>0</v>
      </c>
    </row>
    <row r="160" spans="5:7">
      <c r="E160">
        <f t="shared" si="6"/>
        <v>0</v>
      </c>
      <c r="F160">
        <f t="shared" si="7"/>
        <v>0</v>
      </c>
      <c r="G160">
        <f t="shared" si="8"/>
        <v>0</v>
      </c>
    </row>
    <row r="161" spans="5:7">
      <c r="E161">
        <f t="shared" si="6"/>
        <v>0</v>
      </c>
      <c r="F161">
        <f t="shared" si="7"/>
        <v>0</v>
      </c>
      <c r="G161">
        <f t="shared" si="8"/>
        <v>0</v>
      </c>
    </row>
    <row r="162" spans="5:7">
      <c r="E162">
        <f t="shared" si="6"/>
        <v>0</v>
      </c>
      <c r="F162">
        <f t="shared" si="7"/>
        <v>0</v>
      </c>
      <c r="G162">
        <f t="shared" si="8"/>
        <v>0</v>
      </c>
    </row>
    <row r="163" spans="5:7">
      <c r="E163">
        <f t="shared" si="6"/>
        <v>0</v>
      </c>
      <c r="F163">
        <f t="shared" si="7"/>
        <v>0</v>
      </c>
      <c r="G163">
        <f t="shared" si="8"/>
        <v>0</v>
      </c>
    </row>
    <row r="164" spans="5:7">
      <c r="E164">
        <f t="shared" si="6"/>
        <v>0</v>
      </c>
      <c r="F164">
        <f t="shared" si="7"/>
        <v>0</v>
      </c>
      <c r="G164">
        <f t="shared" si="8"/>
        <v>0</v>
      </c>
    </row>
    <row r="165" spans="5:7">
      <c r="E165">
        <f t="shared" si="6"/>
        <v>0</v>
      </c>
      <c r="F165">
        <f t="shared" si="7"/>
        <v>0</v>
      </c>
      <c r="G165">
        <f t="shared" si="8"/>
        <v>0</v>
      </c>
    </row>
    <row r="166" spans="5:7">
      <c r="E166">
        <f t="shared" si="6"/>
        <v>0</v>
      </c>
      <c r="F166">
        <f t="shared" si="7"/>
        <v>0</v>
      </c>
      <c r="G166">
        <f t="shared" si="8"/>
        <v>0</v>
      </c>
    </row>
    <row r="167" spans="5:7">
      <c r="E167">
        <f t="shared" si="6"/>
        <v>0</v>
      </c>
      <c r="F167">
        <f t="shared" si="7"/>
        <v>0</v>
      </c>
      <c r="G167">
        <f t="shared" si="8"/>
        <v>0</v>
      </c>
    </row>
    <row r="168" spans="5:7">
      <c r="E168">
        <f t="shared" si="6"/>
        <v>0</v>
      </c>
      <c r="F168">
        <f t="shared" si="7"/>
        <v>0</v>
      </c>
      <c r="G168">
        <f t="shared" si="8"/>
        <v>0</v>
      </c>
    </row>
    <row r="169" spans="5:7">
      <c r="E169">
        <f t="shared" si="6"/>
        <v>0</v>
      </c>
      <c r="F169">
        <f t="shared" si="7"/>
        <v>0</v>
      </c>
      <c r="G169">
        <f t="shared" si="8"/>
        <v>0</v>
      </c>
    </row>
    <row r="170" spans="5:7">
      <c r="E170">
        <f t="shared" si="6"/>
        <v>0</v>
      </c>
      <c r="F170">
        <f t="shared" si="7"/>
        <v>0</v>
      </c>
      <c r="G170">
        <f t="shared" si="8"/>
        <v>0</v>
      </c>
    </row>
    <row r="171" spans="5:7">
      <c r="E171">
        <f t="shared" si="6"/>
        <v>0</v>
      </c>
      <c r="F171">
        <f t="shared" si="7"/>
        <v>0</v>
      </c>
      <c r="G171">
        <f t="shared" si="8"/>
        <v>0</v>
      </c>
    </row>
    <row r="172" spans="5:7">
      <c r="E172">
        <f t="shared" si="6"/>
        <v>0</v>
      </c>
      <c r="F172">
        <f t="shared" si="7"/>
        <v>0</v>
      </c>
      <c r="G172">
        <f t="shared" si="8"/>
        <v>0</v>
      </c>
    </row>
    <row r="173" spans="5:7">
      <c r="E173">
        <f t="shared" si="6"/>
        <v>0</v>
      </c>
      <c r="F173">
        <f t="shared" si="7"/>
        <v>0</v>
      </c>
      <c r="G173">
        <f t="shared" si="8"/>
        <v>0</v>
      </c>
    </row>
    <row r="174" spans="5:7">
      <c r="E174">
        <f t="shared" si="6"/>
        <v>0</v>
      </c>
      <c r="F174">
        <f t="shared" si="7"/>
        <v>0</v>
      </c>
      <c r="G174">
        <f t="shared" si="8"/>
        <v>0</v>
      </c>
    </row>
    <row r="175" spans="5:7">
      <c r="E175">
        <f t="shared" si="6"/>
        <v>0</v>
      </c>
      <c r="F175">
        <f t="shared" si="7"/>
        <v>0</v>
      </c>
      <c r="G175">
        <f t="shared" si="8"/>
        <v>0</v>
      </c>
    </row>
    <row r="176" spans="5:7">
      <c r="E176">
        <f t="shared" si="6"/>
        <v>0</v>
      </c>
      <c r="F176">
        <f t="shared" si="7"/>
        <v>0</v>
      </c>
      <c r="G176">
        <f t="shared" si="8"/>
        <v>0</v>
      </c>
    </row>
    <row r="177" spans="5:7">
      <c r="E177">
        <f t="shared" si="6"/>
        <v>0</v>
      </c>
      <c r="F177">
        <f t="shared" si="7"/>
        <v>0</v>
      </c>
      <c r="G177">
        <f t="shared" si="8"/>
        <v>0</v>
      </c>
    </row>
    <row r="178" spans="5:7">
      <c r="E178">
        <f t="shared" si="6"/>
        <v>0</v>
      </c>
      <c r="F178">
        <f t="shared" si="7"/>
        <v>0</v>
      </c>
      <c r="G178">
        <f t="shared" si="8"/>
        <v>0</v>
      </c>
    </row>
    <row r="179" spans="5:7">
      <c r="E179">
        <f t="shared" si="6"/>
        <v>0</v>
      </c>
      <c r="F179">
        <f t="shared" si="7"/>
        <v>0</v>
      </c>
      <c r="G179">
        <f t="shared" si="8"/>
        <v>0</v>
      </c>
    </row>
    <row r="180" spans="5:7">
      <c r="E180">
        <f t="shared" si="6"/>
        <v>0</v>
      </c>
      <c r="F180">
        <f t="shared" si="7"/>
        <v>0</v>
      </c>
      <c r="G180">
        <f t="shared" si="8"/>
        <v>0</v>
      </c>
    </row>
    <row r="181" spans="5:7">
      <c r="E181">
        <f t="shared" si="6"/>
        <v>0</v>
      </c>
      <c r="F181">
        <f t="shared" si="7"/>
        <v>0</v>
      </c>
      <c r="G181">
        <f t="shared" si="8"/>
        <v>0</v>
      </c>
    </row>
    <row r="182" spans="5:7">
      <c r="E182">
        <f t="shared" si="6"/>
        <v>0</v>
      </c>
      <c r="F182">
        <f t="shared" si="7"/>
        <v>0</v>
      </c>
      <c r="G182">
        <f t="shared" si="8"/>
        <v>0</v>
      </c>
    </row>
    <row r="183" spans="5:7">
      <c r="E183">
        <f t="shared" si="6"/>
        <v>0</v>
      </c>
      <c r="F183">
        <f t="shared" si="7"/>
        <v>0</v>
      </c>
      <c r="G183">
        <f t="shared" si="8"/>
        <v>0</v>
      </c>
    </row>
    <row r="184" spans="5:7">
      <c r="E184">
        <f t="shared" si="6"/>
        <v>0</v>
      </c>
      <c r="F184">
        <f t="shared" si="7"/>
        <v>0</v>
      </c>
      <c r="G184">
        <f t="shared" si="8"/>
        <v>0</v>
      </c>
    </row>
    <row r="185" spans="5:7">
      <c r="E185">
        <f t="shared" si="6"/>
        <v>0</v>
      </c>
      <c r="F185">
        <f t="shared" si="7"/>
        <v>0</v>
      </c>
      <c r="G185">
        <f t="shared" si="8"/>
        <v>0</v>
      </c>
    </row>
    <row r="186" spans="5:7">
      <c r="E186">
        <f t="shared" si="6"/>
        <v>0</v>
      </c>
      <c r="F186">
        <f t="shared" si="7"/>
        <v>0</v>
      </c>
      <c r="G186">
        <f t="shared" si="8"/>
        <v>0</v>
      </c>
    </row>
    <row r="187" spans="5:7">
      <c r="E187">
        <f t="shared" si="6"/>
        <v>0</v>
      </c>
      <c r="F187">
        <f t="shared" si="7"/>
        <v>0</v>
      </c>
      <c r="G187">
        <f t="shared" si="8"/>
        <v>0</v>
      </c>
    </row>
    <row r="188" spans="5:7">
      <c r="E188">
        <f t="shared" si="6"/>
        <v>0</v>
      </c>
      <c r="F188">
        <f t="shared" si="7"/>
        <v>0</v>
      </c>
      <c r="G188">
        <f t="shared" si="8"/>
        <v>0</v>
      </c>
    </row>
    <row r="189" spans="5:7">
      <c r="E189">
        <f t="shared" si="6"/>
        <v>0</v>
      </c>
      <c r="F189">
        <f t="shared" si="7"/>
        <v>0</v>
      </c>
      <c r="G189">
        <f t="shared" si="8"/>
        <v>0</v>
      </c>
    </row>
    <row r="190" spans="5:7">
      <c r="E190">
        <f t="shared" si="6"/>
        <v>0</v>
      </c>
      <c r="F190">
        <f t="shared" si="7"/>
        <v>0</v>
      </c>
      <c r="G190">
        <f t="shared" si="8"/>
        <v>0</v>
      </c>
    </row>
    <row r="191" spans="5:7">
      <c r="E191">
        <f t="shared" si="6"/>
        <v>0</v>
      </c>
      <c r="F191">
        <f t="shared" si="7"/>
        <v>0</v>
      </c>
      <c r="G191">
        <f t="shared" si="8"/>
        <v>0</v>
      </c>
    </row>
    <row r="192" spans="5:7">
      <c r="E192">
        <f t="shared" si="6"/>
        <v>0</v>
      </c>
      <c r="F192">
        <f t="shared" si="7"/>
        <v>0</v>
      </c>
      <c r="G192">
        <f t="shared" si="8"/>
        <v>0</v>
      </c>
    </row>
    <row r="193" spans="5:7">
      <c r="E193">
        <f t="shared" si="6"/>
        <v>0</v>
      </c>
      <c r="F193">
        <f t="shared" si="7"/>
        <v>0</v>
      </c>
      <c r="G193">
        <f t="shared" si="8"/>
        <v>0</v>
      </c>
    </row>
    <row r="194" spans="5:7">
      <c r="E194">
        <f t="shared" si="6"/>
        <v>0</v>
      </c>
      <c r="F194">
        <f t="shared" si="7"/>
        <v>0</v>
      </c>
      <c r="G194">
        <f t="shared" si="8"/>
        <v>0</v>
      </c>
    </row>
    <row r="195" spans="5:7">
      <c r="E195">
        <f t="shared" ref="E195:E230" si="9">(C195*0.75)/10</f>
        <v>0</v>
      </c>
      <c r="F195">
        <f t="shared" ref="F195:F230" si="10">E195*0.8</f>
        <v>0</v>
      </c>
      <c r="G195">
        <f t="shared" ref="G195:G230" si="11">F195</f>
        <v>0</v>
      </c>
    </row>
    <row r="196" spans="5:7">
      <c r="E196">
        <f t="shared" si="9"/>
        <v>0</v>
      </c>
      <c r="F196">
        <f t="shared" si="10"/>
        <v>0</v>
      </c>
      <c r="G196">
        <f t="shared" si="11"/>
        <v>0</v>
      </c>
    </row>
    <row r="197" spans="5:7">
      <c r="E197">
        <f t="shared" si="9"/>
        <v>0</v>
      </c>
      <c r="F197">
        <f t="shared" si="10"/>
        <v>0</v>
      </c>
      <c r="G197">
        <f t="shared" si="11"/>
        <v>0</v>
      </c>
    </row>
    <row r="198" spans="5:7">
      <c r="E198">
        <f t="shared" si="9"/>
        <v>0</v>
      </c>
      <c r="F198">
        <f t="shared" si="10"/>
        <v>0</v>
      </c>
      <c r="G198">
        <f t="shared" si="11"/>
        <v>0</v>
      </c>
    </row>
    <row r="199" spans="5:7">
      <c r="E199">
        <f t="shared" si="9"/>
        <v>0</v>
      </c>
      <c r="F199">
        <f t="shared" si="10"/>
        <v>0</v>
      </c>
      <c r="G199">
        <f t="shared" si="11"/>
        <v>0</v>
      </c>
    </row>
    <row r="200" spans="5:7">
      <c r="E200">
        <f t="shared" si="9"/>
        <v>0</v>
      </c>
      <c r="F200">
        <f t="shared" si="10"/>
        <v>0</v>
      </c>
      <c r="G200">
        <f t="shared" si="11"/>
        <v>0</v>
      </c>
    </row>
    <row r="201" spans="5:7">
      <c r="E201">
        <f t="shared" si="9"/>
        <v>0</v>
      </c>
      <c r="F201">
        <f t="shared" si="10"/>
        <v>0</v>
      </c>
      <c r="G201">
        <f t="shared" si="11"/>
        <v>0</v>
      </c>
    </row>
    <row r="202" spans="5:7">
      <c r="E202">
        <f t="shared" si="9"/>
        <v>0</v>
      </c>
      <c r="F202">
        <f t="shared" si="10"/>
        <v>0</v>
      </c>
      <c r="G202">
        <f t="shared" si="11"/>
        <v>0</v>
      </c>
    </row>
    <row r="203" spans="5:7">
      <c r="E203">
        <f t="shared" si="9"/>
        <v>0</v>
      </c>
      <c r="F203">
        <f t="shared" si="10"/>
        <v>0</v>
      </c>
      <c r="G203">
        <f t="shared" si="11"/>
        <v>0</v>
      </c>
    </row>
    <row r="204" spans="5:7">
      <c r="E204">
        <f t="shared" si="9"/>
        <v>0</v>
      </c>
      <c r="F204">
        <f t="shared" si="10"/>
        <v>0</v>
      </c>
      <c r="G204">
        <f t="shared" si="11"/>
        <v>0</v>
      </c>
    </row>
    <row r="205" spans="5:7">
      <c r="E205">
        <f t="shared" si="9"/>
        <v>0</v>
      </c>
      <c r="F205">
        <f t="shared" si="10"/>
        <v>0</v>
      </c>
      <c r="G205">
        <f t="shared" si="11"/>
        <v>0</v>
      </c>
    </row>
    <row r="206" spans="5:7">
      <c r="E206">
        <f t="shared" si="9"/>
        <v>0</v>
      </c>
      <c r="F206">
        <f t="shared" si="10"/>
        <v>0</v>
      </c>
      <c r="G206">
        <f t="shared" si="11"/>
        <v>0</v>
      </c>
    </row>
    <row r="207" spans="5:7">
      <c r="E207">
        <f t="shared" si="9"/>
        <v>0</v>
      </c>
      <c r="F207">
        <f t="shared" si="10"/>
        <v>0</v>
      </c>
      <c r="G207">
        <f t="shared" si="11"/>
        <v>0</v>
      </c>
    </row>
    <row r="208" spans="5:7">
      <c r="E208">
        <f t="shared" si="9"/>
        <v>0</v>
      </c>
      <c r="F208">
        <f t="shared" si="10"/>
        <v>0</v>
      </c>
      <c r="G208">
        <f t="shared" si="11"/>
        <v>0</v>
      </c>
    </row>
    <row r="209" spans="5:7">
      <c r="E209">
        <f t="shared" si="9"/>
        <v>0</v>
      </c>
      <c r="F209">
        <f t="shared" si="10"/>
        <v>0</v>
      </c>
      <c r="G209">
        <f t="shared" si="11"/>
        <v>0</v>
      </c>
    </row>
    <row r="210" spans="5:7">
      <c r="E210">
        <f t="shared" si="9"/>
        <v>0</v>
      </c>
      <c r="F210">
        <f t="shared" si="10"/>
        <v>0</v>
      </c>
      <c r="G210">
        <f t="shared" si="11"/>
        <v>0</v>
      </c>
    </row>
    <row r="211" spans="5:7">
      <c r="E211">
        <f t="shared" si="9"/>
        <v>0</v>
      </c>
      <c r="F211">
        <f t="shared" si="10"/>
        <v>0</v>
      </c>
      <c r="G211">
        <f t="shared" si="11"/>
        <v>0</v>
      </c>
    </row>
    <row r="212" spans="5:7">
      <c r="E212">
        <f t="shared" si="9"/>
        <v>0</v>
      </c>
      <c r="F212">
        <f t="shared" si="10"/>
        <v>0</v>
      </c>
      <c r="G212">
        <f t="shared" si="11"/>
        <v>0</v>
      </c>
    </row>
    <row r="213" spans="5:7">
      <c r="E213">
        <f t="shared" si="9"/>
        <v>0</v>
      </c>
      <c r="F213">
        <f t="shared" si="10"/>
        <v>0</v>
      </c>
      <c r="G213">
        <f t="shared" si="11"/>
        <v>0</v>
      </c>
    </row>
    <row r="214" spans="5:7">
      <c r="E214">
        <f t="shared" si="9"/>
        <v>0</v>
      </c>
      <c r="F214">
        <f t="shared" si="10"/>
        <v>0</v>
      </c>
      <c r="G214">
        <f t="shared" si="11"/>
        <v>0</v>
      </c>
    </row>
    <row r="215" spans="5:7">
      <c r="E215">
        <f t="shared" si="9"/>
        <v>0</v>
      </c>
      <c r="F215">
        <f t="shared" si="10"/>
        <v>0</v>
      </c>
      <c r="G215">
        <f t="shared" si="11"/>
        <v>0</v>
      </c>
    </row>
    <row r="216" spans="5:7">
      <c r="E216">
        <f t="shared" si="9"/>
        <v>0</v>
      </c>
      <c r="F216">
        <f t="shared" si="10"/>
        <v>0</v>
      </c>
      <c r="G216">
        <f t="shared" si="11"/>
        <v>0</v>
      </c>
    </row>
    <row r="217" spans="5:7">
      <c r="E217">
        <f t="shared" si="9"/>
        <v>0</v>
      </c>
      <c r="F217">
        <f t="shared" si="10"/>
        <v>0</v>
      </c>
      <c r="G217">
        <f t="shared" si="11"/>
        <v>0</v>
      </c>
    </row>
    <row r="218" spans="5:7">
      <c r="E218">
        <f t="shared" si="9"/>
        <v>0</v>
      </c>
      <c r="F218">
        <f t="shared" si="10"/>
        <v>0</v>
      </c>
      <c r="G218">
        <f t="shared" si="11"/>
        <v>0</v>
      </c>
    </row>
    <row r="219" spans="5:7">
      <c r="E219">
        <f t="shared" si="9"/>
        <v>0</v>
      </c>
      <c r="F219">
        <f t="shared" si="10"/>
        <v>0</v>
      </c>
      <c r="G219">
        <f t="shared" si="11"/>
        <v>0</v>
      </c>
    </row>
    <row r="220" spans="5:7">
      <c r="E220">
        <f t="shared" si="9"/>
        <v>0</v>
      </c>
      <c r="F220">
        <f t="shared" si="10"/>
        <v>0</v>
      </c>
      <c r="G220">
        <f t="shared" si="11"/>
        <v>0</v>
      </c>
    </row>
    <row r="221" spans="5:7">
      <c r="E221">
        <f t="shared" si="9"/>
        <v>0</v>
      </c>
      <c r="F221">
        <f t="shared" si="10"/>
        <v>0</v>
      </c>
      <c r="G221">
        <f t="shared" si="11"/>
        <v>0</v>
      </c>
    </row>
    <row r="222" spans="5:7">
      <c r="E222">
        <f t="shared" si="9"/>
        <v>0</v>
      </c>
      <c r="F222">
        <f t="shared" si="10"/>
        <v>0</v>
      </c>
      <c r="G222">
        <f t="shared" si="11"/>
        <v>0</v>
      </c>
    </row>
    <row r="223" spans="5:7">
      <c r="E223">
        <f t="shared" si="9"/>
        <v>0</v>
      </c>
      <c r="F223">
        <f t="shared" si="10"/>
        <v>0</v>
      </c>
      <c r="G223">
        <f t="shared" si="11"/>
        <v>0</v>
      </c>
    </row>
    <row r="224" spans="5:7">
      <c r="E224">
        <f t="shared" si="9"/>
        <v>0</v>
      </c>
      <c r="F224">
        <f t="shared" si="10"/>
        <v>0</v>
      </c>
      <c r="G224">
        <f t="shared" si="11"/>
        <v>0</v>
      </c>
    </row>
    <row r="225" spans="5:7">
      <c r="E225">
        <f t="shared" si="9"/>
        <v>0</v>
      </c>
      <c r="F225">
        <f t="shared" si="10"/>
        <v>0</v>
      </c>
      <c r="G225">
        <f t="shared" si="11"/>
        <v>0</v>
      </c>
    </row>
    <row r="226" spans="5:7">
      <c r="E226">
        <f t="shared" si="9"/>
        <v>0</v>
      </c>
      <c r="F226">
        <f t="shared" si="10"/>
        <v>0</v>
      </c>
      <c r="G226">
        <f t="shared" si="11"/>
        <v>0</v>
      </c>
    </row>
    <row r="227" spans="5:7">
      <c r="E227">
        <f t="shared" si="9"/>
        <v>0</v>
      </c>
      <c r="F227">
        <f t="shared" si="10"/>
        <v>0</v>
      </c>
      <c r="G227">
        <f t="shared" si="11"/>
        <v>0</v>
      </c>
    </row>
    <row r="228" spans="5:7">
      <c r="E228">
        <f t="shared" si="9"/>
        <v>0</v>
      </c>
      <c r="F228">
        <f t="shared" si="10"/>
        <v>0</v>
      </c>
      <c r="G228">
        <f t="shared" si="11"/>
        <v>0</v>
      </c>
    </row>
    <row r="229" spans="5:7">
      <c r="E229">
        <f t="shared" si="9"/>
        <v>0</v>
      </c>
      <c r="F229">
        <f t="shared" si="10"/>
        <v>0</v>
      </c>
      <c r="G229">
        <f t="shared" si="11"/>
        <v>0</v>
      </c>
    </row>
    <row r="230" spans="5:7">
      <c r="E230">
        <f t="shared" si="9"/>
        <v>0</v>
      </c>
      <c r="F230">
        <f t="shared" si="10"/>
        <v>0</v>
      </c>
      <c r="G230">
        <f t="shared" si="1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3"/>
  <sheetViews>
    <sheetView showRuler="0" topLeftCell="B55" workbookViewId="0">
      <selection activeCell="L89" sqref="L89:M89"/>
    </sheetView>
  </sheetViews>
  <sheetFormatPr baseColWidth="10" defaultRowHeight="15" x14ac:dyDescent="0"/>
  <cols>
    <col min="11" max="11" width="14.5" customWidth="1"/>
    <col min="12" max="12" width="16.1640625" customWidth="1"/>
    <col min="13" max="13" width="16.33203125" bestFit="1" customWidth="1"/>
    <col min="14" max="14" width="10.83203125" style="4"/>
  </cols>
  <sheetData>
    <row r="1" spans="1:18">
      <c r="A1" t="s">
        <v>0</v>
      </c>
      <c r="B1" t="s">
        <v>1</v>
      </c>
      <c r="C1" t="s">
        <v>2</v>
      </c>
      <c r="D1" t="s">
        <v>18</v>
      </c>
      <c r="E1" t="s">
        <v>3</v>
      </c>
      <c r="F1" t="s">
        <v>4</v>
      </c>
      <c r="G1" t="s">
        <v>15</v>
      </c>
      <c r="H1" t="s">
        <v>16</v>
      </c>
      <c r="I1" t="s">
        <v>17</v>
      </c>
      <c r="K1" s="1" t="s">
        <v>21</v>
      </c>
      <c r="L1" s="1" t="s">
        <v>22</v>
      </c>
    </row>
    <row r="2" spans="1:18">
      <c r="A2" t="s">
        <v>13</v>
      </c>
      <c r="B2">
        <v>86</v>
      </c>
      <c r="C2">
        <v>0</v>
      </c>
      <c r="D2">
        <f>C2*5+5</f>
        <v>5</v>
      </c>
      <c r="E2">
        <v>1905</v>
      </c>
      <c r="F2">
        <v>1140</v>
      </c>
      <c r="G2">
        <f>(E2*0.75)/10</f>
        <v>142.875</v>
      </c>
      <c r="H2">
        <f>G2*0.8</f>
        <v>114.30000000000001</v>
      </c>
      <c r="I2">
        <f>H2</f>
        <v>114.30000000000001</v>
      </c>
      <c r="K2" s="1" t="s">
        <v>19</v>
      </c>
      <c r="L2" t="s">
        <v>14</v>
      </c>
      <c r="M2" t="s">
        <v>13</v>
      </c>
      <c r="P2" t="s">
        <v>23</v>
      </c>
      <c r="Q2" t="s">
        <v>24</v>
      </c>
    </row>
    <row r="3" spans="1:18">
      <c r="A3" t="s">
        <v>13</v>
      </c>
      <c r="B3">
        <v>86</v>
      </c>
      <c r="C3">
        <v>1</v>
      </c>
      <c r="D3">
        <f t="shared" ref="D3:D66" si="0">C3*5+5</f>
        <v>10</v>
      </c>
      <c r="E3">
        <v>1906</v>
      </c>
      <c r="F3">
        <v>1140</v>
      </c>
      <c r="G3">
        <f t="shared" ref="G3:G66" si="1">(E3*0.75)/10</f>
        <v>142.94999999999999</v>
      </c>
      <c r="H3">
        <f t="shared" ref="H3:H66" si="2">G3*0.8</f>
        <v>114.36</v>
      </c>
      <c r="I3">
        <f t="shared" ref="I3:I66" si="3">H3</f>
        <v>114.36</v>
      </c>
      <c r="K3" s="2">
        <v>0</v>
      </c>
      <c r="L3" s="3">
        <v>131.16</v>
      </c>
      <c r="M3" s="3">
        <v>114.30000000000001</v>
      </c>
      <c r="N3" s="4">
        <f>(M3/L3)-1</f>
        <v>-0.12854528819762112</v>
      </c>
      <c r="P3">
        <f>AVERAGE(L3:L88)</f>
        <v>131.62116279069772</v>
      </c>
      <c r="Q3">
        <f>AVERAGE(M3:M88)</f>
        <v>113.71046511627911</v>
      </c>
      <c r="R3" s="4">
        <f>(Q3/P3)-1</f>
        <v>-0.13607764355417507</v>
      </c>
    </row>
    <row r="4" spans="1:18">
      <c r="A4" t="s">
        <v>13</v>
      </c>
      <c r="B4">
        <v>86</v>
      </c>
      <c r="C4">
        <v>2</v>
      </c>
      <c r="D4">
        <f t="shared" si="0"/>
        <v>15</v>
      </c>
      <c r="E4">
        <v>1903</v>
      </c>
      <c r="F4">
        <v>1140</v>
      </c>
      <c r="G4">
        <f t="shared" si="1"/>
        <v>142.72499999999999</v>
      </c>
      <c r="H4">
        <f t="shared" si="2"/>
        <v>114.18</v>
      </c>
      <c r="I4">
        <f t="shared" si="3"/>
        <v>114.18</v>
      </c>
      <c r="K4" s="2">
        <v>1</v>
      </c>
      <c r="L4" s="3">
        <v>131.34</v>
      </c>
      <c r="M4" s="3">
        <v>114.36</v>
      </c>
      <c r="N4" s="4">
        <f t="shared" ref="N4:N67" si="4">(M4/L4)-1</f>
        <v>-0.12928277752398354</v>
      </c>
    </row>
    <row r="5" spans="1:18">
      <c r="A5" t="s">
        <v>13</v>
      </c>
      <c r="B5">
        <v>86</v>
      </c>
      <c r="C5">
        <v>3</v>
      </c>
      <c r="D5">
        <f t="shared" si="0"/>
        <v>20</v>
      </c>
      <c r="E5">
        <v>1902</v>
      </c>
      <c r="F5">
        <v>1140</v>
      </c>
      <c r="G5">
        <f t="shared" si="1"/>
        <v>142.65</v>
      </c>
      <c r="H5">
        <f t="shared" si="2"/>
        <v>114.12</v>
      </c>
      <c r="I5">
        <f t="shared" si="3"/>
        <v>114.12</v>
      </c>
      <c r="K5" s="2">
        <v>2</v>
      </c>
      <c r="L5" s="3">
        <v>131.46</v>
      </c>
      <c r="M5" s="3">
        <v>114.18</v>
      </c>
      <c r="N5" s="4">
        <f t="shared" si="4"/>
        <v>-0.13144682793245088</v>
      </c>
    </row>
    <row r="6" spans="1:18">
      <c r="A6" t="s">
        <v>13</v>
      </c>
      <c r="B6">
        <v>86</v>
      </c>
      <c r="C6">
        <v>4</v>
      </c>
      <c r="D6">
        <f t="shared" si="0"/>
        <v>25</v>
      </c>
      <c r="E6">
        <v>1907</v>
      </c>
      <c r="F6">
        <v>1141</v>
      </c>
      <c r="G6">
        <f t="shared" si="1"/>
        <v>143.02500000000001</v>
      </c>
      <c r="H6">
        <f t="shared" si="2"/>
        <v>114.42000000000002</v>
      </c>
      <c r="I6">
        <f t="shared" si="3"/>
        <v>114.42000000000002</v>
      </c>
      <c r="K6" s="2">
        <v>3</v>
      </c>
      <c r="L6" s="3">
        <v>131.34</v>
      </c>
      <c r="M6" s="3">
        <v>114.12</v>
      </c>
      <c r="N6" s="4">
        <f t="shared" si="4"/>
        <v>-0.13111009593421652</v>
      </c>
    </row>
    <row r="7" spans="1:18">
      <c r="A7" t="s">
        <v>13</v>
      </c>
      <c r="B7">
        <v>86</v>
      </c>
      <c r="C7">
        <v>5</v>
      </c>
      <c r="D7">
        <f t="shared" si="0"/>
        <v>30</v>
      </c>
      <c r="E7">
        <v>1904</v>
      </c>
      <c r="F7">
        <v>1141</v>
      </c>
      <c r="G7">
        <f t="shared" si="1"/>
        <v>142.80000000000001</v>
      </c>
      <c r="H7">
        <f t="shared" si="2"/>
        <v>114.24000000000001</v>
      </c>
      <c r="I7">
        <f t="shared" si="3"/>
        <v>114.24000000000001</v>
      </c>
      <c r="K7" s="2">
        <v>4</v>
      </c>
      <c r="L7" s="3">
        <v>131.46</v>
      </c>
      <c r="M7" s="3">
        <v>114.42000000000002</v>
      </c>
      <c r="N7" s="4">
        <f t="shared" si="4"/>
        <v>-0.1296211775445002</v>
      </c>
    </row>
    <row r="8" spans="1:18">
      <c r="A8" t="s">
        <v>13</v>
      </c>
      <c r="B8">
        <v>86</v>
      </c>
      <c r="C8">
        <v>6</v>
      </c>
      <c r="D8">
        <f t="shared" si="0"/>
        <v>35</v>
      </c>
      <c r="E8">
        <v>1907</v>
      </c>
      <c r="F8">
        <v>1141</v>
      </c>
      <c r="G8">
        <f t="shared" si="1"/>
        <v>143.02500000000001</v>
      </c>
      <c r="H8">
        <f t="shared" si="2"/>
        <v>114.42000000000002</v>
      </c>
      <c r="I8">
        <f t="shared" si="3"/>
        <v>114.42000000000002</v>
      </c>
      <c r="K8" s="2">
        <v>5</v>
      </c>
      <c r="L8" s="3">
        <v>131.4</v>
      </c>
      <c r="M8" s="3">
        <v>114.24000000000001</v>
      </c>
      <c r="N8" s="4">
        <f t="shared" si="4"/>
        <v>-0.13059360730593605</v>
      </c>
    </row>
    <row r="9" spans="1:18">
      <c r="A9" t="s">
        <v>13</v>
      </c>
      <c r="B9">
        <v>86</v>
      </c>
      <c r="C9">
        <v>7</v>
      </c>
      <c r="D9">
        <f t="shared" si="0"/>
        <v>40</v>
      </c>
      <c r="E9">
        <v>1902</v>
      </c>
      <c r="F9">
        <v>1141</v>
      </c>
      <c r="G9">
        <f t="shared" si="1"/>
        <v>142.65</v>
      </c>
      <c r="H9">
        <f t="shared" si="2"/>
        <v>114.12</v>
      </c>
      <c r="I9">
        <f t="shared" si="3"/>
        <v>114.12</v>
      </c>
      <c r="K9" s="2">
        <v>6</v>
      </c>
      <c r="L9" s="3">
        <v>131.52000000000001</v>
      </c>
      <c r="M9" s="3">
        <v>114.42000000000002</v>
      </c>
      <c r="N9" s="4">
        <f t="shared" si="4"/>
        <v>-0.13001824817518248</v>
      </c>
    </row>
    <row r="10" spans="1:18">
      <c r="A10" t="s">
        <v>13</v>
      </c>
      <c r="B10">
        <v>86</v>
      </c>
      <c r="C10">
        <v>8</v>
      </c>
      <c r="D10">
        <f t="shared" si="0"/>
        <v>45</v>
      </c>
      <c r="E10">
        <v>1904</v>
      </c>
      <c r="F10">
        <v>1142</v>
      </c>
      <c r="G10">
        <f t="shared" si="1"/>
        <v>142.80000000000001</v>
      </c>
      <c r="H10">
        <f t="shared" si="2"/>
        <v>114.24000000000001</v>
      </c>
      <c r="I10">
        <f t="shared" si="3"/>
        <v>114.24000000000001</v>
      </c>
      <c r="K10" s="2">
        <v>7</v>
      </c>
      <c r="L10" s="3">
        <v>131.46</v>
      </c>
      <c r="M10" s="3">
        <v>114.12</v>
      </c>
      <c r="N10" s="4">
        <f t="shared" si="4"/>
        <v>-0.13190324052943858</v>
      </c>
    </row>
    <row r="11" spans="1:18">
      <c r="A11" t="s">
        <v>13</v>
      </c>
      <c r="B11">
        <v>86</v>
      </c>
      <c r="C11">
        <v>9</v>
      </c>
      <c r="D11">
        <f t="shared" si="0"/>
        <v>50</v>
      </c>
      <c r="E11">
        <v>1903</v>
      </c>
      <c r="F11">
        <v>1140</v>
      </c>
      <c r="G11">
        <f t="shared" si="1"/>
        <v>142.72499999999999</v>
      </c>
      <c r="H11">
        <f t="shared" si="2"/>
        <v>114.18</v>
      </c>
      <c r="I11">
        <f t="shared" si="3"/>
        <v>114.18</v>
      </c>
      <c r="K11" s="2">
        <v>8</v>
      </c>
      <c r="L11" s="3">
        <v>131.58000000000001</v>
      </c>
      <c r="M11" s="3">
        <v>114.24000000000001</v>
      </c>
      <c r="N11" s="4">
        <f t="shared" si="4"/>
        <v>-0.13178294573643412</v>
      </c>
    </row>
    <row r="12" spans="1:18">
      <c r="A12" t="s">
        <v>13</v>
      </c>
      <c r="B12">
        <v>86</v>
      </c>
      <c r="C12">
        <v>10</v>
      </c>
      <c r="D12">
        <f t="shared" si="0"/>
        <v>55</v>
      </c>
      <c r="E12">
        <v>1905</v>
      </c>
      <c r="F12">
        <v>1141</v>
      </c>
      <c r="G12">
        <f t="shared" si="1"/>
        <v>142.875</v>
      </c>
      <c r="H12">
        <f t="shared" si="2"/>
        <v>114.30000000000001</v>
      </c>
      <c r="I12">
        <f t="shared" si="3"/>
        <v>114.30000000000001</v>
      </c>
      <c r="K12" s="2">
        <v>9</v>
      </c>
      <c r="L12" s="3">
        <v>131.46</v>
      </c>
      <c r="M12" s="3">
        <v>114.18</v>
      </c>
      <c r="N12" s="4">
        <f t="shared" si="4"/>
        <v>-0.13144682793245088</v>
      </c>
    </row>
    <row r="13" spans="1:18">
      <c r="A13" t="s">
        <v>13</v>
      </c>
      <c r="B13">
        <v>86</v>
      </c>
      <c r="C13">
        <v>11</v>
      </c>
      <c r="D13">
        <f t="shared" si="0"/>
        <v>60</v>
      </c>
      <c r="E13">
        <v>1903</v>
      </c>
      <c r="F13">
        <v>1141</v>
      </c>
      <c r="G13">
        <f t="shared" si="1"/>
        <v>142.72499999999999</v>
      </c>
      <c r="H13">
        <f t="shared" si="2"/>
        <v>114.18</v>
      </c>
      <c r="I13">
        <f t="shared" si="3"/>
        <v>114.18</v>
      </c>
      <c r="K13" s="2">
        <v>10</v>
      </c>
      <c r="L13" s="3">
        <v>131.52000000000001</v>
      </c>
      <c r="M13" s="3">
        <v>114.30000000000001</v>
      </c>
      <c r="N13" s="4">
        <f t="shared" si="4"/>
        <v>-0.1309306569343065</v>
      </c>
    </row>
    <row r="14" spans="1:18">
      <c r="A14" t="s">
        <v>13</v>
      </c>
      <c r="B14">
        <v>86</v>
      </c>
      <c r="C14">
        <v>12</v>
      </c>
      <c r="D14">
        <f t="shared" si="0"/>
        <v>65</v>
      </c>
      <c r="E14">
        <v>1896</v>
      </c>
      <c r="F14">
        <v>1141</v>
      </c>
      <c r="G14">
        <f t="shared" si="1"/>
        <v>142.19999999999999</v>
      </c>
      <c r="H14">
        <f t="shared" si="2"/>
        <v>113.75999999999999</v>
      </c>
      <c r="I14">
        <f t="shared" si="3"/>
        <v>113.75999999999999</v>
      </c>
      <c r="K14" s="2">
        <v>11</v>
      </c>
      <c r="L14" s="3">
        <v>131.52000000000001</v>
      </c>
      <c r="M14" s="3">
        <v>114.18</v>
      </c>
      <c r="N14" s="4">
        <f t="shared" si="4"/>
        <v>-0.13184306569343063</v>
      </c>
    </row>
    <row r="15" spans="1:18">
      <c r="A15" t="s">
        <v>13</v>
      </c>
      <c r="B15">
        <v>86</v>
      </c>
      <c r="C15">
        <v>13</v>
      </c>
      <c r="D15">
        <f t="shared" si="0"/>
        <v>70</v>
      </c>
      <c r="E15">
        <v>1899</v>
      </c>
      <c r="F15">
        <v>1141</v>
      </c>
      <c r="G15">
        <f t="shared" si="1"/>
        <v>142.42500000000001</v>
      </c>
      <c r="H15">
        <f t="shared" si="2"/>
        <v>113.94000000000001</v>
      </c>
      <c r="I15">
        <f t="shared" si="3"/>
        <v>113.94000000000001</v>
      </c>
      <c r="K15" s="2">
        <v>12</v>
      </c>
      <c r="L15" s="3">
        <v>131.46</v>
      </c>
      <c r="M15" s="3">
        <v>113.75999999999999</v>
      </c>
      <c r="N15" s="4">
        <f t="shared" si="4"/>
        <v>-0.13464171611136477</v>
      </c>
    </row>
    <row r="16" spans="1:18">
      <c r="A16" t="s">
        <v>13</v>
      </c>
      <c r="B16">
        <v>86</v>
      </c>
      <c r="C16">
        <v>14</v>
      </c>
      <c r="D16">
        <f t="shared" si="0"/>
        <v>75</v>
      </c>
      <c r="E16">
        <v>1897</v>
      </c>
      <c r="F16">
        <v>1141</v>
      </c>
      <c r="G16">
        <f t="shared" si="1"/>
        <v>142.27500000000001</v>
      </c>
      <c r="H16">
        <f t="shared" si="2"/>
        <v>113.82000000000001</v>
      </c>
      <c r="I16">
        <f t="shared" si="3"/>
        <v>113.82000000000001</v>
      </c>
      <c r="K16" s="2">
        <v>13</v>
      </c>
      <c r="L16" s="3">
        <v>131.64000000000001</v>
      </c>
      <c r="M16" s="3">
        <v>113.94000000000001</v>
      </c>
      <c r="N16" s="4">
        <f t="shared" si="4"/>
        <v>-0.13445761166818593</v>
      </c>
    </row>
    <row r="17" spans="1:14">
      <c r="A17" t="s">
        <v>13</v>
      </c>
      <c r="B17">
        <v>86</v>
      </c>
      <c r="C17">
        <v>15</v>
      </c>
      <c r="D17">
        <f t="shared" si="0"/>
        <v>80</v>
      </c>
      <c r="E17">
        <v>1905</v>
      </c>
      <c r="F17">
        <v>1141</v>
      </c>
      <c r="G17">
        <f t="shared" si="1"/>
        <v>142.875</v>
      </c>
      <c r="H17">
        <f t="shared" si="2"/>
        <v>114.30000000000001</v>
      </c>
      <c r="I17">
        <f t="shared" si="3"/>
        <v>114.30000000000001</v>
      </c>
      <c r="K17" s="2">
        <v>14</v>
      </c>
      <c r="L17" s="3">
        <v>131.52000000000001</v>
      </c>
      <c r="M17" s="3">
        <v>113.82000000000001</v>
      </c>
      <c r="N17" s="4">
        <f t="shared" si="4"/>
        <v>-0.1345802919708029</v>
      </c>
    </row>
    <row r="18" spans="1:14">
      <c r="A18" t="s">
        <v>13</v>
      </c>
      <c r="B18">
        <v>86</v>
      </c>
      <c r="C18">
        <v>16</v>
      </c>
      <c r="D18">
        <f t="shared" si="0"/>
        <v>85</v>
      </c>
      <c r="E18">
        <v>1902</v>
      </c>
      <c r="F18">
        <v>1140</v>
      </c>
      <c r="G18">
        <f t="shared" si="1"/>
        <v>142.65</v>
      </c>
      <c r="H18">
        <f t="shared" si="2"/>
        <v>114.12</v>
      </c>
      <c r="I18">
        <f t="shared" si="3"/>
        <v>114.12</v>
      </c>
      <c r="K18" s="2">
        <v>15</v>
      </c>
      <c r="L18" s="3">
        <v>131.58000000000001</v>
      </c>
      <c r="M18" s="3">
        <v>114.30000000000001</v>
      </c>
      <c r="N18" s="4">
        <f t="shared" si="4"/>
        <v>-0.13132694938440492</v>
      </c>
    </row>
    <row r="19" spans="1:14">
      <c r="A19" t="s">
        <v>13</v>
      </c>
      <c r="B19">
        <v>86</v>
      </c>
      <c r="C19">
        <v>17</v>
      </c>
      <c r="D19">
        <f t="shared" si="0"/>
        <v>90</v>
      </c>
      <c r="E19">
        <v>1903</v>
      </c>
      <c r="F19">
        <v>1140</v>
      </c>
      <c r="G19">
        <f t="shared" si="1"/>
        <v>142.72499999999999</v>
      </c>
      <c r="H19">
        <f t="shared" si="2"/>
        <v>114.18</v>
      </c>
      <c r="I19">
        <f t="shared" si="3"/>
        <v>114.18</v>
      </c>
      <c r="K19" s="2">
        <v>16</v>
      </c>
      <c r="L19" s="3">
        <v>131.52000000000001</v>
      </c>
      <c r="M19" s="3">
        <v>114.12</v>
      </c>
      <c r="N19" s="4">
        <f t="shared" si="4"/>
        <v>-0.13229927007299269</v>
      </c>
    </row>
    <row r="20" spans="1:14">
      <c r="A20" t="s">
        <v>13</v>
      </c>
      <c r="B20">
        <v>86</v>
      </c>
      <c r="C20">
        <v>18</v>
      </c>
      <c r="D20">
        <f t="shared" si="0"/>
        <v>95</v>
      </c>
      <c r="E20">
        <v>1901</v>
      </c>
      <c r="F20">
        <v>1140</v>
      </c>
      <c r="G20">
        <f t="shared" si="1"/>
        <v>142.57499999999999</v>
      </c>
      <c r="H20">
        <f t="shared" si="2"/>
        <v>114.06</v>
      </c>
      <c r="I20">
        <f t="shared" si="3"/>
        <v>114.06</v>
      </c>
      <c r="K20" s="2">
        <v>17</v>
      </c>
      <c r="L20" s="3">
        <v>131.58000000000001</v>
      </c>
      <c r="M20" s="3">
        <v>114.18</v>
      </c>
      <c r="N20" s="4">
        <f t="shared" si="4"/>
        <v>-0.13223894208846332</v>
      </c>
    </row>
    <row r="21" spans="1:14">
      <c r="A21" t="s">
        <v>13</v>
      </c>
      <c r="B21">
        <v>86</v>
      </c>
      <c r="C21">
        <v>19</v>
      </c>
      <c r="D21">
        <f t="shared" si="0"/>
        <v>100</v>
      </c>
      <c r="E21">
        <v>1901</v>
      </c>
      <c r="F21">
        <v>1141</v>
      </c>
      <c r="G21">
        <f t="shared" si="1"/>
        <v>142.57499999999999</v>
      </c>
      <c r="H21">
        <f t="shared" si="2"/>
        <v>114.06</v>
      </c>
      <c r="I21">
        <f t="shared" si="3"/>
        <v>114.06</v>
      </c>
      <c r="K21" s="2">
        <v>18</v>
      </c>
      <c r="L21" s="3">
        <v>131.52000000000001</v>
      </c>
      <c r="M21" s="3">
        <v>114.06</v>
      </c>
      <c r="N21" s="4">
        <f t="shared" si="4"/>
        <v>-0.13275547445255476</v>
      </c>
    </row>
    <row r="22" spans="1:14">
      <c r="A22" t="s">
        <v>13</v>
      </c>
      <c r="B22">
        <v>86</v>
      </c>
      <c r="C22">
        <v>20</v>
      </c>
      <c r="D22">
        <f t="shared" si="0"/>
        <v>105</v>
      </c>
      <c r="E22">
        <v>1903</v>
      </c>
      <c r="F22">
        <v>1141</v>
      </c>
      <c r="G22">
        <f t="shared" si="1"/>
        <v>142.72499999999999</v>
      </c>
      <c r="H22">
        <f t="shared" si="2"/>
        <v>114.18</v>
      </c>
      <c r="I22">
        <f t="shared" si="3"/>
        <v>114.18</v>
      </c>
      <c r="K22" s="2">
        <v>19</v>
      </c>
      <c r="L22" s="3">
        <v>131.58000000000001</v>
      </c>
      <c r="M22" s="3">
        <v>114.06</v>
      </c>
      <c r="N22" s="4">
        <f t="shared" si="4"/>
        <v>-0.13315093479252171</v>
      </c>
    </row>
    <row r="23" spans="1:14">
      <c r="A23" t="s">
        <v>13</v>
      </c>
      <c r="B23">
        <v>86</v>
      </c>
      <c r="C23">
        <v>21</v>
      </c>
      <c r="D23">
        <f t="shared" si="0"/>
        <v>110</v>
      </c>
      <c r="E23">
        <v>1897</v>
      </c>
      <c r="F23">
        <v>1139</v>
      </c>
      <c r="G23">
        <f t="shared" si="1"/>
        <v>142.27500000000001</v>
      </c>
      <c r="H23">
        <f t="shared" si="2"/>
        <v>113.82000000000001</v>
      </c>
      <c r="I23">
        <f t="shared" si="3"/>
        <v>113.82000000000001</v>
      </c>
      <c r="K23" s="2">
        <v>20</v>
      </c>
      <c r="L23" s="3">
        <v>131.64000000000001</v>
      </c>
      <c r="M23" s="3">
        <v>114.18</v>
      </c>
      <c r="N23" s="4">
        <f t="shared" si="4"/>
        <v>-0.13263445761166825</v>
      </c>
    </row>
    <row r="24" spans="1:14">
      <c r="A24" t="s">
        <v>13</v>
      </c>
      <c r="B24">
        <v>86</v>
      </c>
      <c r="C24">
        <v>22</v>
      </c>
      <c r="D24">
        <f t="shared" si="0"/>
        <v>115</v>
      </c>
      <c r="E24">
        <v>1901</v>
      </c>
      <c r="F24">
        <v>1139</v>
      </c>
      <c r="G24">
        <f t="shared" si="1"/>
        <v>142.57499999999999</v>
      </c>
      <c r="H24">
        <f t="shared" si="2"/>
        <v>114.06</v>
      </c>
      <c r="I24">
        <f t="shared" si="3"/>
        <v>114.06</v>
      </c>
      <c r="K24" s="2">
        <v>21</v>
      </c>
      <c r="L24" s="3">
        <v>131.58000000000001</v>
      </c>
      <c r="M24" s="3">
        <v>113.82000000000001</v>
      </c>
      <c r="N24" s="4">
        <f t="shared" si="4"/>
        <v>-0.13497492020063839</v>
      </c>
    </row>
    <row r="25" spans="1:14">
      <c r="A25" t="s">
        <v>13</v>
      </c>
      <c r="B25">
        <v>86</v>
      </c>
      <c r="C25">
        <v>23</v>
      </c>
      <c r="D25">
        <f t="shared" si="0"/>
        <v>120</v>
      </c>
      <c r="E25">
        <v>1900</v>
      </c>
      <c r="F25">
        <v>1138</v>
      </c>
      <c r="G25">
        <f t="shared" si="1"/>
        <v>142.5</v>
      </c>
      <c r="H25">
        <f t="shared" si="2"/>
        <v>114</v>
      </c>
      <c r="I25">
        <f t="shared" si="3"/>
        <v>114</v>
      </c>
      <c r="K25" s="2">
        <v>22</v>
      </c>
      <c r="L25" s="3">
        <v>131.70000000000002</v>
      </c>
      <c r="M25" s="3">
        <v>114.06</v>
      </c>
      <c r="N25" s="4">
        <f t="shared" si="4"/>
        <v>-0.13394077448747166</v>
      </c>
    </row>
    <row r="26" spans="1:14">
      <c r="A26" t="s">
        <v>13</v>
      </c>
      <c r="B26">
        <v>86</v>
      </c>
      <c r="C26">
        <v>24</v>
      </c>
      <c r="D26">
        <f t="shared" si="0"/>
        <v>125</v>
      </c>
      <c r="E26">
        <v>1902</v>
      </c>
      <c r="F26">
        <v>1139</v>
      </c>
      <c r="G26">
        <f t="shared" si="1"/>
        <v>142.65</v>
      </c>
      <c r="H26">
        <f t="shared" si="2"/>
        <v>114.12</v>
      </c>
      <c r="I26">
        <f t="shared" si="3"/>
        <v>114.12</v>
      </c>
      <c r="K26" s="2">
        <v>23</v>
      </c>
      <c r="L26" s="3">
        <v>131.52000000000001</v>
      </c>
      <c r="M26" s="3">
        <v>114</v>
      </c>
      <c r="N26" s="4">
        <f t="shared" si="4"/>
        <v>-0.13321167883211682</v>
      </c>
    </row>
    <row r="27" spans="1:14">
      <c r="A27" t="s">
        <v>13</v>
      </c>
      <c r="B27">
        <v>86</v>
      </c>
      <c r="C27">
        <v>25</v>
      </c>
      <c r="D27">
        <f t="shared" si="0"/>
        <v>130</v>
      </c>
      <c r="E27">
        <v>1897</v>
      </c>
      <c r="F27">
        <v>1140</v>
      </c>
      <c r="G27">
        <f t="shared" si="1"/>
        <v>142.27500000000001</v>
      </c>
      <c r="H27">
        <f t="shared" si="2"/>
        <v>113.82000000000001</v>
      </c>
      <c r="I27">
        <f t="shared" si="3"/>
        <v>113.82000000000001</v>
      </c>
      <c r="K27" s="2">
        <v>24</v>
      </c>
      <c r="L27" s="3">
        <v>131.70000000000002</v>
      </c>
      <c r="M27" s="3">
        <v>114.12</v>
      </c>
      <c r="N27" s="4">
        <f t="shared" si="4"/>
        <v>-0.13348519362186795</v>
      </c>
    </row>
    <row r="28" spans="1:14">
      <c r="A28" t="s">
        <v>13</v>
      </c>
      <c r="B28">
        <v>86</v>
      </c>
      <c r="C28">
        <v>26</v>
      </c>
      <c r="D28">
        <f t="shared" si="0"/>
        <v>135</v>
      </c>
      <c r="E28">
        <v>1899</v>
      </c>
      <c r="F28">
        <v>1137</v>
      </c>
      <c r="G28">
        <f t="shared" si="1"/>
        <v>142.42500000000001</v>
      </c>
      <c r="H28">
        <f t="shared" si="2"/>
        <v>113.94000000000001</v>
      </c>
      <c r="I28">
        <f t="shared" si="3"/>
        <v>113.94000000000001</v>
      </c>
      <c r="K28" s="2">
        <v>25</v>
      </c>
      <c r="L28" s="3">
        <v>131.64000000000001</v>
      </c>
      <c r="M28" s="3">
        <v>113.82000000000001</v>
      </c>
      <c r="N28" s="4">
        <f t="shared" si="4"/>
        <v>-0.13536918869644488</v>
      </c>
    </row>
    <row r="29" spans="1:14">
      <c r="A29" t="s">
        <v>13</v>
      </c>
      <c r="B29">
        <v>86</v>
      </c>
      <c r="C29">
        <v>27</v>
      </c>
      <c r="D29">
        <f t="shared" si="0"/>
        <v>140</v>
      </c>
      <c r="E29">
        <v>1899</v>
      </c>
      <c r="F29">
        <v>1138</v>
      </c>
      <c r="G29">
        <f t="shared" si="1"/>
        <v>142.42500000000001</v>
      </c>
      <c r="H29">
        <f t="shared" si="2"/>
        <v>113.94000000000001</v>
      </c>
      <c r="I29">
        <f t="shared" si="3"/>
        <v>113.94000000000001</v>
      </c>
      <c r="K29" s="2">
        <v>26</v>
      </c>
      <c r="L29" s="3">
        <v>131.70000000000002</v>
      </c>
      <c r="M29" s="3">
        <v>113.94000000000001</v>
      </c>
      <c r="N29" s="4">
        <f t="shared" si="4"/>
        <v>-0.13485193621867886</v>
      </c>
    </row>
    <row r="30" spans="1:14">
      <c r="A30" t="s">
        <v>13</v>
      </c>
      <c r="B30">
        <v>86</v>
      </c>
      <c r="C30">
        <v>28</v>
      </c>
      <c r="D30">
        <f t="shared" si="0"/>
        <v>145</v>
      </c>
      <c r="E30">
        <v>1899</v>
      </c>
      <c r="F30">
        <v>1140</v>
      </c>
      <c r="G30">
        <f t="shared" si="1"/>
        <v>142.42500000000001</v>
      </c>
      <c r="H30">
        <f t="shared" si="2"/>
        <v>113.94000000000001</v>
      </c>
      <c r="I30">
        <f t="shared" si="3"/>
        <v>113.94000000000001</v>
      </c>
      <c r="K30" s="2">
        <v>27</v>
      </c>
      <c r="L30" s="3">
        <v>131.64000000000001</v>
      </c>
      <c r="M30" s="3">
        <v>113.94000000000001</v>
      </c>
      <c r="N30" s="4">
        <f t="shared" si="4"/>
        <v>-0.13445761166818593</v>
      </c>
    </row>
    <row r="31" spans="1:14">
      <c r="A31" t="s">
        <v>13</v>
      </c>
      <c r="B31">
        <v>86</v>
      </c>
      <c r="C31">
        <v>29</v>
      </c>
      <c r="D31">
        <f t="shared" si="0"/>
        <v>150</v>
      </c>
      <c r="E31">
        <v>1900</v>
      </c>
      <c r="F31">
        <v>1140</v>
      </c>
      <c r="G31">
        <f t="shared" si="1"/>
        <v>142.5</v>
      </c>
      <c r="H31">
        <f t="shared" si="2"/>
        <v>114</v>
      </c>
      <c r="I31">
        <f t="shared" si="3"/>
        <v>114</v>
      </c>
      <c r="K31" s="2">
        <v>28</v>
      </c>
      <c r="L31" s="3">
        <v>131.70000000000002</v>
      </c>
      <c r="M31" s="3">
        <v>113.94000000000001</v>
      </c>
      <c r="N31" s="4">
        <f t="shared" si="4"/>
        <v>-0.13485193621867886</v>
      </c>
    </row>
    <row r="32" spans="1:14">
      <c r="A32" t="s">
        <v>13</v>
      </c>
      <c r="B32">
        <v>86</v>
      </c>
      <c r="C32">
        <v>30</v>
      </c>
      <c r="D32">
        <f t="shared" si="0"/>
        <v>155</v>
      </c>
      <c r="E32">
        <v>1896</v>
      </c>
      <c r="F32">
        <v>1140</v>
      </c>
      <c r="G32">
        <f t="shared" si="1"/>
        <v>142.19999999999999</v>
      </c>
      <c r="H32">
        <f t="shared" si="2"/>
        <v>113.75999999999999</v>
      </c>
      <c r="I32">
        <f t="shared" si="3"/>
        <v>113.75999999999999</v>
      </c>
      <c r="K32" s="2">
        <v>29</v>
      </c>
      <c r="L32" s="3">
        <v>131.64000000000001</v>
      </c>
      <c r="M32" s="3">
        <v>114</v>
      </c>
      <c r="N32" s="4">
        <f t="shared" si="4"/>
        <v>-0.13400182315405662</v>
      </c>
    </row>
    <row r="33" spans="1:14">
      <c r="A33" t="s">
        <v>13</v>
      </c>
      <c r="B33">
        <v>86</v>
      </c>
      <c r="C33">
        <v>31</v>
      </c>
      <c r="D33">
        <f t="shared" si="0"/>
        <v>160</v>
      </c>
      <c r="E33">
        <v>1903</v>
      </c>
      <c r="F33">
        <v>1138</v>
      </c>
      <c r="G33">
        <f t="shared" si="1"/>
        <v>142.72499999999999</v>
      </c>
      <c r="H33">
        <f t="shared" si="2"/>
        <v>114.18</v>
      </c>
      <c r="I33">
        <f t="shared" si="3"/>
        <v>114.18</v>
      </c>
      <c r="K33" s="2">
        <v>30</v>
      </c>
      <c r="L33" s="3">
        <v>131.64000000000001</v>
      </c>
      <c r="M33" s="3">
        <v>113.75999999999999</v>
      </c>
      <c r="N33" s="4">
        <f t="shared" si="4"/>
        <v>-0.1358249772105744</v>
      </c>
    </row>
    <row r="34" spans="1:14">
      <c r="A34" t="s">
        <v>13</v>
      </c>
      <c r="B34">
        <v>86</v>
      </c>
      <c r="C34">
        <v>32</v>
      </c>
      <c r="D34">
        <f t="shared" si="0"/>
        <v>165</v>
      </c>
      <c r="E34">
        <v>1900</v>
      </c>
      <c r="F34">
        <v>1140</v>
      </c>
      <c r="G34">
        <f t="shared" si="1"/>
        <v>142.5</v>
      </c>
      <c r="H34">
        <f t="shared" si="2"/>
        <v>114</v>
      </c>
      <c r="I34">
        <f t="shared" si="3"/>
        <v>114</v>
      </c>
      <c r="K34" s="2">
        <v>31</v>
      </c>
      <c r="L34" s="3">
        <v>131.82000000000002</v>
      </c>
      <c r="M34" s="3">
        <v>114.18</v>
      </c>
      <c r="N34" s="4">
        <f t="shared" si="4"/>
        <v>-0.13381884387801557</v>
      </c>
    </row>
    <row r="35" spans="1:14">
      <c r="A35" t="s">
        <v>13</v>
      </c>
      <c r="B35">
        <v>86</v>
      </c>
      <c r="C35">
        <v>33</v>
      </c>
      <c r="D35">
        <f t="shared" si="0"/>
        <v>170</v>
      </c>
      <c r="E35">
        <v>1901</v>
      </c>
      <c r="F35">
        <v>1138</v>
      </c>
      <c r="G35">
        <f t="shared" si="1"/>
        <v>142.57499999999999</v>
      </c>
      <c r="H35">
        <f t="shared" si="2"/>
        <v>114.06</v>
      </c>
      <c r="I35">
        <f t="shared" si="3"/>
        <v>114.06</v>
      </c>
      <c r="K35" s="2">
        <v>32</v>
      </c>
      <c r="L35" s="3">
        <v>131.64000000000001</v>
      </c>
      <c r="M35" s="3">
        <v>114</v>
      </c>
      <c r="N35" s="4">
        <f t="shared" si="4"/>
        <v>-0.13400182315405662</v>
      </c>
    </row>
    <row r="36" spans="1:14">
      <c r="A36" t="s">
        <v>13</v>
      </c>
      <c r="B36">
        <v>86</v>
      </c>
      <c r="C36">
        <v>34</v>
      </c>
      <c r="D36">
        <f t="shared" si="0"/>
        <v>175</v>
      </c>
      <c r="E36">
        <v>1899</v>
      </c>
      <c r="F36">
        <v>1137</v>
      </c>
      <c r="G36">
        <f t="shared" si="1"/>
        <v>142.42500000000001</v>
      </c>
      <c r="H36">
        <f t="shared" si="2"/>
        <v>113.94000000000001</v>
      </c>
      <c r="I36">
        <f t="shared" si="3"/>
        <v>113.94000000000001</v>
      </c>
      <c r="K36" s="2">
        <v>33</v>
      </c>
      <c r="L36" s="3">
        <v>131.76</v>
      </c>
      <c r="M36" s="3">
        <v>114.06</v>
      </c>
      <c r="N36" s="4">
        <f t="shared" si="4"/>
        <v>-0.13433515482695801</v>
      </c>
    </row>
    <row r="37" spans="1:14">
      <c r="A37" t="s">
        <v>13</v>
      </c>
      <c r="B37">
        <v>86</v>
      </c>
      <c r="C37">
        <v>35</v>
      </c>
      <c r="D37">
        <f t="shared" si="0"/>
        <v>180</v>
      </c>
      <c r="E37">
        <v>1899</v>
      </c>
      <c r="F37">
        <v>1138</v>
      </c>
      <c r="G37">
        <f t="shared" si="1"/>
        <v>142.42500000000001</v>
      </c>
      <c r="H37">
        <f t="shared" si="2"/>
        <v>113.94000000000001</v>
      </c>
      <c r="I37">
        <f t="shared" si="3"/>
        <v>113.94000000000001</v>
      </c>
      <c r="K37" s="2">
        <v>34</v>
      </c>
      <c r="L37" s="3">
        <v>131.70000000000002</v>
      </c>
      <c r="M37" s="3">
        <v>113.94000000000001</v>
      </c>
      <c r="N37" s="4">
        <f t="shared" si="4"/>
        <v>-0.13485193621867886</v>
      </c>
    </row>
    <row r="38" spans="1:14">
      <c r="A38" t="s">
        <v>13</v>
      </c>
      <c r="B38">
        <v>86</v>
      </c>
      <c r="C38">
        <v>36</v>
      </c>
      <c r="D38">
        <f t="shared" si="0"/>
        <v>185</v>
      </c>
      <c r="E38">
        <v>1896</v>
      </c>
      <c r="F38">
        <v>1139</v>
      </c>
      <c r="G38">
        <f t="shared" si="1"/>
        <v>142.19999999999999</v>
      </c>
      <c r="H38">
        <f t="shared" si="2"/>
        <v>113.75999999999999</v>
      </c>
      <c r="I38">
        <f t="shared" si="3"/>
        <v>113.75999999999999</v>
      </c>
      <c r="K38" s="2">
        <v>35</v>
      </c>
      <c r="L38" s="3">
        <v>131.70000000000002</v>
      </c>
      <c r="M38" s="3">
        <v>113.94000000000001</v>
      </c>
      <c r="N38" s="4">
        <f t="shared" si="4"/>
        <v>-0.13485193621867886</v>
      </c>
    </row>
    <row r="39" spans="1:14">
      <c r="A39" t="s">
        <v>13</v>
      </c>
      <c r="B39">
        <v>86</v>
      </c>
      <c r="C39">
        <v>37</v>
      </c>
      <c r="D39">
        <f t="shared" si="0"/>
        <v>190</v>
      </c>
      <c r="E39">
        <v>1900</v>
      </c>
      <c r="F39">
        <v>1138</v>
      </c>
      <c r="G39">
        <f t="shared" si="1"/>
        <v>142.5</v>
      </c>
      <c r="H39">
        <f t="shared" si="2"/>
        <v>114</v>
      </c>
      <c r="I39">
        <f t="shared" si="3"/>
        <v>114</v>
      </c>
      <c r="K39" s="2">
        <v>36</v>
      </c>
      <c r="L39" s="3">
        <v>131.70000000000002</v>
      </c>
      <c r="M39" s="3">
        <v>113.75999999999999</v>
      </c>
      <c r="N39" s="4">
        <f t="shared" si="4"/>
        <v>-0.13621867881548988</v>
      </c>
    </row>
    <row r="40" spans="1:14">
      <c r="A40" t="s">
        <v>13</v>
      </c>
      <c r="B40">
        <v>86</v>
      </c>
      <c r="C40">
        <v>38</v>
      </c>
      <c r="D40">
        <f t="shared" si="0"/>
        <v>195</v>
      </c>
      <c r="E40">
        <v>1896</v>
      </c>
      <c r="F40">
        <v>1140</v>
      </c>
      <c r="G40">
        <f t="shared" si="1"/>
        <v>142.19999999999999</v>
      </c>
      <c r="H40">
        <f t="shared" si="2"/>
        <v>113.75999999999999</v>
      </c>
      <c r="I40">
        <f t="shared" si="3"/>
        <v>113.75999999999999</v>
      </c>
      <c r="K40" s="2">
        <v>37</v>
      </c>
      <c r="L40" s="3">
        <v>131.76</v>
      </c>
      <c r="M40" s="3">
        <v>114</v>
      </c>
      <c r="N40" s="4">
        <f t="shared" si="4"/>
        <v>-0.13479052823315107</v>
      </c>
    </row>
    <row r="41" spans="1:14">
      <c r="A41" t="s">
        <v>13</v>
      </c>
      <c r="B41">
        <v>86</v>
      </c>
      <c r="C41">
        <v>39</v>
      </c>
      <c r="D41">
        <f t="shared" si="0"/>
        <v>200</v>
      </c>
      <c r="E41">
        <v>1896</v>
      </c>
      <c r="F41">
        <v>1139</v>
      </c>
      <c r="G41">
        <f t="shared" si="1"/>
        <v>142.19999999999999</v>
      </c>
      <c r="H41">
        <f t="shared" si="2"/>
        <v>113.75999999999999</v>
      </c>
      <c r="I41">
        <f t="shared" si="3"/>
        <v>113.75999999999999</v>
      </c>
      <c r="K41" s="2">
        <v>38</v>
      </c>
      <c r="L41" s="3">
        <v>131.76</v>
      </c>
      <c r="M41" s="3">
        <v>113.75999999999999</v>
      </c>
      <c r="N41" s="4">
        <f t="shared" si="4"/>
        <v>-0.13661202185792354</v>
      </c>
    </row>
    <row r="42" spans="1:14">
      <c r="A42" t="s">
        <v>13</v>
      </c>
      <c r="B42">
        <v>86</v>
      </c>
      <c r="C42">
        <v>40</v>
      </c>
      <c r="D42">
        <f t="shared" si="0"/>
        <v>205</v>
      </c>
      <c r="E42">
        <v>1901</v>
      </c>
      <c r="F42">
        <v>1137</v>
      </c>
      <c r="G42">
        <f t="shared" si="1"/>
        <v>142.57499999999999</v>
      </c>
      <c r="H42">
        <f t="shared" si="2"/>
        <v>114.06</v>
      </c>
      <c r="I42">
        <f t="shared" si="3"/>
        <v>114.06</v>
      </c>
      <c r="K42" s="2">
        <v>39</v>
      </c>
      <c r="L42" s="3">
        <v>131.64000000000001</v>
      </c>
      <c r="M42" s="3">
        <v>113.75999999999999</v>
      </c>
      <c r="N42" s="4">
        <f t="shared" si="4"/>
        <v>-0.1358249772105744</v>
      </c>
    </row>
    <row r="43" spans="1:14">
      <c r="A43" t="s">
        <v>13</v>
      </c>
      <c r="B43">
        <v>86</v>
      </c>
      <c r="C43">
        <v>41</v>
      </c>
      <c r="D43">
        <f t="shared" si="0"/>
        <v>210</v>
      </c>
      <c r="E43">
        <v>1898</v>
      </c>
      <c r="F43">
        <v>1139</v>
      </c>
      <c r="G43">
        <f t="shared" si="1"/>
        <v>142.35</v>
      </c>
      <c r="H43">
        <f t="shared" si="2"/>
        <v>113.88</v>
      </c>
      <c r="I43">
        <f t="shared" si="3"/>
        <v>113.88</v>
      </c>
      <c r="K43" s="2">
        <v>40</v>
      </c>
      <c r="L43" s="3">
        <v>131.82000000000002</v>
      </c>
      <c r="M43" s="3">
        <v>114.06</v>
      </c>
      <c r="N43" s="4">
        <f t="shared" si="4"/>
        <v>-0.13472917614929458</v>
      </c>
    </row>
    <row r="44" spans="1:14">
      <c r="A44" t="s">
        <v>13</v>
      </c>
      <c r="B44">
        <v>86</v>
      </c>
      <c r="C44">
        <v>42</v>
      </c>
      <c r="D44">
        <f t="shared" si="0"/>
        <v>215</v>
      </c>
      <c r="E44">
        <v>1897</v>
      </c>
      <c r="F44">
        <v>1139</v>
      </c>
      <c r="G44">
        <f t="shared" si="1"/>
        <v>142.27500000000001</v>
      </c>
      <c r="H44">
        <f t="shared" si="2"/>
        <v>113.82000000000001</v>
      </c>
      <c r="I44">
        <f t="shared" si="3"/>
        <v>113.82000000000001</v>
      </c>
      <c r="K44" s="2">
        <v>41</v>
      </c>
      <c r="L44" s="3">
        <v>131.64000000000001</v>
      </c>
      <c r="M44" s="3">
        <v>113.88</v>
      </c>
      <c r="N44" s="4">
        <f t="shared" si="4"/>
        <v>-0.13491340018231557</v>
      </c>
    </row>
    <row r="45" spans="1:14">
      <c r="A45" t="s">
        <v>13</v>
      </c>
      <c r="B45">
        <v>86</v>
      </c>
      <c r="C45">
        <v>43</v>
      </c>
      <c r="D45">
        <f t="shared" si="0"/>
        <v>220</v>
      </c>
      <c r="E45">
        <v>1899</v>
      </c>
      <c r="F45">
        <v>1139</v>
      </c>
      <c r="G45">
        <f t="shared" si="1"/>
        <v>142.42500000000001</v>
      </c>
      <c r="H45">
        <f t="shared" si="2"/>
        <v>113.94000000000001</v>
      </c>
      <c r="I45">
        <f t="shared" si="3"/>
        <v>113.94000000000001</v>
      </c>
      <c r="K45" s="2">
        <v>42</v>
      </c>
      <c r="L45" s="3">
        <v>131.76</v>
      </c>
      <c r="M45" s="3">
        <v>113.82000000000001</v>
      </c>
      <c r="N45" s="4">
        <f t="shared" si="4"/>
        <v>-0.13615664845173026</v>
      </c>
    </row>
    <row r="46" spans="1:14">
      <c r="A46" t="s">
        <v>13</v>
      </c>
      <c r="B46">
        <v>86</v>
      </c>
      <c r="C46">
        <v>44</v>
      </c>
      <c r="D46">
        <f t="shared" si="0"/>
        <v>225</v>
      </c>
      <c r="E46">
        <v>1901</v>
      </c>
      <c r="F46">
        <v>1138</v>
      </c>
      <c r="G46">
        <f t="shared" si="1"/>
        <v>142.57499999999999</v>
      </c>
      <c r="H46">
        <f t="shared" si="2"/>
        <v>114.06</v>
      </c>
      <c r="I46">
        <f t="shared" si="3"/>
        <v>114.06</v>
      </c>
      <c r="K46" s="2">
        <v>43</v>
      </c>
      <c r="L46" s="3">
        <v>131.64000000000001</v>
      </c>
      <c r="M46" s="3">
        <v>113.94000000000001</v>
      </c>
      <c r="N46" s="4">
        <f t="shared" si="4"/>
        <v>-0.13445761166818593</v>
      </c>
    </row>
    <row r="47" spans="1:14">
      <c r="A47" t="s">
        <v>13</v>
      </c>
      <c r="B47">
        <v>86</v>
      </c>
      <c r="C47">
        <v>45</v>
      </c>
      <c r="D47">
        <f t="shared" si="0"/>
        <v>230</v>
      </c>
      <c r="E47">
        <v>1894</v>
      </c>
      <c r="F47">
        <v>1138</v>
      </c>
      <c r="G47">
        <f t="shared" si="1"/>
        <v>142.05000000000001</v>
      </c>
      <c r="H47">
        <f t="shared" si="2"/>
        <v>113.64000000000001</v>
      </c>
      <c r="I47">
        <f t="shared" si="3"/>
        <v>113.64000000000001</v>
      </c>
      <c r="K47" s="2">
        <v>44</v>
      </c>
      <c r="L47" s="3">
        <v>131.70000000000002</v>
      </c>
      <c r="M47" s="3">
        <v>114.06</v>
      </c>
      <c r="N47" s="4">
        <f t="shared" si="4"/>
        <v>-0.13394077448747166</v>
      </c>
    </row>
    <row r="48" spans="1:14">
      <c r="A48" t="s">
        <v>13</v>
      </c>
      <c r="B48">
        <v>86</v>
      </c>
      <c r="C48">
        <v>46</v>
      </c>
      <c r="D48">
        <f t="shared" si="0"/>
        <v>235</v>
      </c>
      <c r="E48">
        <v>1893</v>
      </c>
      <c r="F48">
        <v>1139</v>
      </c>
      <c r="G48">
        <f t="shared" si="1"/>
        <v>141.97499999999999</v>
      </c>
      <c r="H48">
        <f t="shared" si="2"/>
        <v>113.58</v>
      </c>
      <c r="I48">
        <f t="shared" si="3"/>
        <v>113.58</v>
      </c>
      <c r="K48" s="2">
        <v>45</v>
      </c>
      <c r="L48" s="3">
        <v>131.64000000000001</v>
      </c>
      <c r="M48" s="3">
        <v>113.64000000000001</v>
      </c>
      <c r="N48" s="4">
        <f t="shared" si="4"/>
        <v>-0.13673655423883313</v>
      </c>
    </row>
    <row r="49" spans="1:14">
      <c r="A49" t="s">
        <v>13</v>
      </c>
      <c r="B49">
        <v>86</v>
      </c>
      <c r="C49">
        <v>47</v>
      </c>
      <c r="D49">
        <f t="shared" si="0"/>
        <v>240</v>
      </c>
      <c r="E49">
        <v>1893</v>
      </c>
      <c r="F49">
        <v>1140</v>
      </c>
      <c r="G49">
        <f t="shared" si="1"/>
        <v>141.97499999999999</v>
      </c>
      <c r="H49">
        <f t="shared" si="2"/>
        <v>113.58</v>
      </c>
      <c r="I49">
        <f t="shared" si="3"/>
        <v>113.58</v>
      </c>
      <c r="K49" s="2">
        <v>46</v>
      </c>
      <c r="L49" s="3">
        <v>131.70000000000002</v>
      </c>
      <c r="M49" s="3">
        <v>113.58</v>
      </c>
      <c r="N49" s="4">
        <f t="shared" si="4"/>
        <v>-0.13758542141230079</v>
      </c>
    </row>
    <row r="50" spans="1:14">
      <c r="A50" t="s">
        <v>13</v>
      </c>
      <c r="B50">
        <v>86</v>
      </c>
      <c r="C50">
        <v>48</v>
      </c>
      <c r="D50">
        <f t="shared" si="0"/>
        <v>245</v>
      </c>
      <c r="E50">
        <v>1892</v>
      </c>
      <c r="F50">
        <v>1139</v>
      </c>
      <c r="G50">
        <f t="shared" si="1"/>
        <v>141.9</v>
      </c>
      <c r="H50">
        <f t="shared" si="2"/>
        <v>113.52000000000001</v>
      </c>
      <c r="I50">
        <f t="shared" si="3"/>
        <v>113.52000000000001</v>
      </c>
      <c r="K50" s="2">
        <v>47</v>
      </c>
      <c r="L50" s="3">
        <v>131.70000000000002</v>
      </c>
      <c r="M50" s="3">
        <v>113.58</v>
      </c>
      <c r="N50" s="4">
        <f t="shared" si="4"/>
        <v>-0.13758542141230079</v>
      </c>
    </row>
    <row r="51" spans="1:14">
      <c r="A51" t="s">
        <v>13</v>
      </c>
      <c r="B51">
        <v>86</v>
      </c>
      <c r="C51">
        <v>49</v>
      </c>
      <c r="D51">
        <f t="shared" si="0"/>
        <v>250</v>
      </c>
      <c r="E51">
        <v>1898</v>
      </c>
      <c r="F51">
        <v>1140</v>
      </c>
      <c r="G51">
        <f t="shared" si="1"/>
        <v>142.35</v>
      </c>
      <c r="H51">
        <f t="shared" si="2"/>
        <v>113.88</v>
      </c>
      <c r="I51">
        <f t="shared" si="3"/>
        <v>113.88</v>
      </c>
      <c r="K51" s="2">
        <v>48</v>
      </c>
      <c r="L51" s="3">
        <v>131.58000000000001</v>
      </c>
      <c r="M51" s="3">
        <v>113.52000000000001</v>
      </c>
      <c r="N51" s="4">
        <f t="shared" si="4"/>
        <v>-0.13725490196078427</v>
      </c>
    </row>
    <row r="52" spans="1:14">
      <c r="A52" t="s">
        <v>13</v>
      </c>
      <c r="B52">
        <v>86</v>
      </c>
      <c r="C52">
        <v>50</v>
      </c>
      <c r="D52">
        <f t="shared" si="0"/>
        <v>255</v>
      </c>
      <c r="E52">
        <v>1897</v>
      </c>
      <c r="F52">
        <v>1140</v>
      </c>
      <c r="G52">
        <f t="shared" si="1"/>
        <v>142.27500000000001</v>
      </c>
      <c r="H52">
        <f t="shared" si="2"/>
        <v>113.82000000000001</v>
      </c>
      <c r="I52">
        <f t="shared" si="3"/>
        <v>113.82000000000001</v>
      </c>
      <c r="K52" s="2">
        <v>49</v>
      </c>
      <c r="L52" s="3">
        <v>131.70000000000002</v>
      </c>
      <c r="M52" s="3">
        <v>113.88</v>
      </c>
      <c r="N52" s="4">
        <f t="shared" si="4"/>
        <v>-0.13530751708428257</v>
      </c>
    </row>
    <row r="53" spans="1:14">
      <c r="A53" t="s">
        <v>13</v>
      </c>
      <c r="B53">
        <v>86</v>
      </c>
      <c r="C53">
        <v>51</v>
      </c>
      <c r="D53">
        <f t="shared" si="0"/>
        <v>260</v>
      </c>
      <c r="E53">
        <v>1895</v>
      </c>
      <c r="F53">
        <v>1139</v>
      </c>
      <c r="G53">
        <f t="shared" si="1"/>
        <v>142.125</v>
      </c>
      <c r="H53">
        <f t="shared" si="2"/>
        <v>113.7</v>
      </c>
      <c r="I53">
        <f t="shared" si="3"/>
        <v>113.7</v>
      </c>
      <c r="K53" s="2">
        <v>50</v>
      </c>
      <c r="L53" s="3">
        <v>131.58000000000001</v>
      </c>
      <c r="M53" s="3">
        <v>113.82000000000001</v>
      </c>
      <c r="N53" s="4">
        <f t="shared" si="4"/>
        <v>-0.13497492020063839</v>
      </c>
    </row>
    <row r="54" spans="1:14">
      <c r="A54" t="s">
        <v>13</v>
      </c>
      <c r="B54">
        <v>86</v>
      </c>
      <c r="C54">
        <v>52</v>
      </c>
      <c r="D54">
        <f t="shared" si="0"/>
        <v>265</v>
      </c>
      <c r="E54">
        <v>1894</v>
      </c>
      <c r="F54">
        <v>1140</v>
      </c>
      <c r="G54">
        <f t="shared" si="1"/>
        <v>142.05000000000001</v>
      </c>
      <c r="H54">
        <f t="shared" si="2"/>
        <v>113.64000000000001</v>
      </c>
      <c r="I54">
        <f t="shared" si="3"/>
        <v>113.64000000000001</v>
      </c>
      <c r="K54" s="2">
        <v>51</v>
      </c>
      <c r="L54" s="3">
        <v>131.76</v>
      </c>
      <c r="M54" s="3">
        <v>113.7</v>
      </c>
      <c r="N54" s="4">
        <f t="shared" si="4"/>
        <v>-0.13706739526411649</v>
      </c>
    </row>
    <row r="55" spans="1:14">
      <c r="A55" t="s">
        <v>13</v>
      </c>
      <c r="B55">
        <v>86</v>
      </c>
      <c r="C55">
        <v>53</v>
      </c>
      <c r="D55">
        <f t="shared" si="0"/>
        <v>270</v>
      </c>
      <c r="E55">
        <v>1893</v>
      </c>
      <c r="F55">
        <v>1139</v>
      </c>
      <c r="G55">
        <f t="shared" si="1"/>
        <v>141.97499999999999</v>
      </c>
      <c r="H55">
        <f t="shared" si="2"/>
        <v>113.58</v>
      </c>
      <c r="I55">
        <f t="shared" si="3"/>
        <v>113.58</v>
      </c>
      <c r="K55" s="2">
        <v>52</v>
      </c>
      <c r="L55" s="3">
        <v>131.70000000000002</v>
      </c>
      <c r="M55" s="3">
        <v>113.64000000000001</v>
      </c>
      <c r="N55" s="4">
        <f t="shared" si="4"/>
        <v>-0.13712984054669708</v>
      </c>
    </row>
    <row r="56" spans="1:14">
      <c r="A56" t="s">
        <v>13</v>
      </c>
      <c r="B56">
        <v>86</v>
      </c>
      <c r="C56">
        <v>54</v>
      </c>
      <c r="D56">
        <f t="shared" si="0"/>
        <v>275</v>
      </c>
      <c r="E56">
        <v>1896</v>
      </c>
      <c r="F56">
        <v>1139</v>
      </c>
      <c r="G56">
        <f t="shared" si="1"/>
        <v>142.19999999999999</v>
      </c>
      <c r="H56">
        <f t="shared" si="2"/>
        <v>113.75999999999999</v>
      </c>
      <c r="I56">
        <f t="shared" si="3"/>
        <v>113.75999999999999</v>
      </c>
      <c r="K56" s="2">
        <v>53</v>
      </c>
      <c r="L56" s="3">
        <v>131.70000000000002</v>
      </c>
      <c r="M56" s="3">
        <v>113.58</v>
      </c>
      <c r="N56" s="4">
        <f t="shared" si="4"/>
        <v>-0.13758542141230079</v>
      </c>
    </row>
    <row r="57" spans="1:14">
      <c r="A57" t="s">
        <v>13</v>
      </c>
      <c r="B57">
        <v>86</v>
      </c>
      <c r="C57">
        <v>55</v>
      </c>
      <c r="D57">
        <f t="shared" si="0"/>
        <v>280</v>
      </c>
      <c r="E57">
        <v>1891</v>
      </c>
      <c r="F57">
        <v>1139</v>
      </c>
      <c r="G57">
        <f t="shared" si="1"/>
        <v>141.82499999999999</v>
      </c>
      <c r="H57">
        <f t="shared" si="2"/>
        <v>113.46</v>
      </c>
      <c r="I57">
        <f t="shared" si="3"/>
        <v>113.46</v>
      </c>
      <c r="K57" s="2">
        <v>54</v>
      </c>
      <c r="L57" s="3">
        <v>131.64000000000001</v>
      </c>
      <c r="M57" s="3">
        <v>113.75999999999999</v>
      </c>
      <c r="N57" s="4">
        <f t="shared" si="4"/>
        <v>-0.1358249772105744</v>
      </c>
    </row>
    <row r="58" spans="1:14">
      <c r="A58" t="s">
        <v>13</v>
      </c>
      <c r="B58">
        <v>86</v>
      </c>
      <c r="C58">
        <v>56</v>
      </c>
      <c r="D58">
        <f t="shared" si="0"/>
        <v>285</v>
      </c>
      <c r="E58">
        <v>1896</v>
      </c>
      <c r="F58">
        <v>1140</v>
      </c>
      <c r="G58">
        <f t="shared" si="1"/>
        <v>142.19999999999999</v>
      </c>
      <c r="H58">
        <f t="shared" si="2"/>
        <v>113.75999999999999</v>
      </c>
      <c r="I58">
        <f t="shared" si="3"/>
        <v>113.75999999999999</v>
      </c>
      <c r="K58" s="2">
        <v>55</v>
      </c>
      <c r="L58" s="3">
        <v>131.70000000000002</v>
      </c>
      <c r="M58" s="3">
        <v>113.46</v>
      </c>
      <c r="N58" s="4">
        <f t="shared" si="4"/>
        <v>-0.1384965831435081</v>
      </c>
    </row>
    <row r="59" spans="1:14">
      <c r="A59" t="s">
        <v>13</v>
      </c>
      <c r="B59">
        <v>86</v>
      </c>
      <c r="C59">
        <v>57</v>
      </c>
      <c r="D59">
        <f t="shared" si="0"/>
        <v>290</v>
      </c>
      <c r="E59">
        <v>1890</v>
      </c>
      <c r="F59">
        <v>1141</v>
      </c>
      <c r="G59">
        <f t="shared" si="1"/>
        <v>141.75</v>
      </c>
      <c r="H59">
        <f t="shared" si="2"/>
        <v>113.4</v>
      </c>
      <c r="I59">
        <f t="shared" si="3"/>
        <v>113.4</v>
      </c>
      <c r="K59" s="2">
        <v>56</v>
      </c>
      <c r="L59" s="3">
        <v>131.70000000000002</v>
      </c>
      <c r="M59" s="3">
        <v>113.75999999999999</v>
      </c>
      <c r="N59" s="4">
        <f t="shared" si="4"/>
        <v>-0.13621867881548988</v>
      </c>
    </row>
    <row r="60" spans="1:14">
      <c r="A60" t="s">
        <v>13</v>
      </c>
      <c r="B60">
        <v>86</v>
      </c>
      <c r="C60">
        <v>58</v>
      </c>
      <c r="D60">
        <f t="shared" si="0"/>
        <v>295</v>
      </c>
      <c r="E60">
        <v>1896</v>
      </c>
      <c r="F60">
        <v>1140</v>
      </c>
      <c r="G60">
        <f t="shared" si="1"/>
        <v>142.19999999999999</v>
      </c>
      <c r="H60">
        <f t="shared" si="2"/>
        <v>113.75999999999999</v>
      </c>
      <c r="I60">
        <f t="shared" si="3"/>
        <v>113.75999999999999</v>
      </c>
      <c r="K60" s="2">
        <v>57</v>
      </c>
      <c r="L60" s="3">
        <v>131.58000000000001</v>
      </c>
      <c r="M60" s="3">
        <v>113.4</v>
      </c>
      <c r="N60" s="4">
        <f t="shared" si="4"/>
        <v>-0.13816689466484267</v>
      </c>
    </row>
    <row r="61" spans="1:14">
      <c r="A61" t="s">
        <v>13</v>
      </c>
      <c r="B61">
        <v>86</v>
      </c>
      <c r="C61">
        <v>59</v>
      </c>
      <c r="D61">
        <f t="shared" si="0"/>
        <v>300</v>
      </c>
      <c r="E61">
        <v>1896</v>
      </c>
      <c r="F61">
        <v>1140</v>
      </c>
      <c r="G61">
        <f t="shared" si="1"/>
        <v>142.19999999999999</v>
      </c>
      <c r="H61">
        <f t="shared" si="2"/>
        <v>113.75999999999999</v>
      </c>
      <c r="I61">
        <f t="shared" si="3"/>
        <v>113.75999999999999</v>
      </c>
      <c r="K61" s="2">
        <v>58</v>
      </c>
      <c r="L61" s="3">
        <v>131.76</v>
      </c>
      <c r="M61" s="3">
        <v>113.75999999999999</v>
      </c>
      <c r="N61" s="4">
        <f t="shared" si="4"/>
        <v>-0.13661202185792354</v>
      </c>
    </row>
    <row r="62" spans="1:14">
      <c r="A62" t="s">
        <v>13</v>
      </c>
      <c r="B62">
        <v>86</v>
      </c>
      <c r="C62">
        <v>60</v>
      </c>
      <c r="D62">
        <f t="shared" si="0"/>
        <v>305</v>
      </c>
      <c r="E62">
        <v>1898</v>
      </c>
      <c r="F62">
        <v>1140</v>
      </c>
      <c r="G62">
        <f t="shared" si="1"/>
        <v>142.35</v>
      </c>
      <c r="H62">
        <f t="shared" si="2"/>
        <v>113.88</v>
      </c>
      <c r="I62">
        <f t="shared" si="3"/>
        <v>113.88</v>
      </c>
      <c r="K62" s="2">
        <v>59</v>
      </c>
      <c r="L62" s="3">
        <v>131.64000000000001</v>
      </c>
      <c r="M62" s="3">
        <v>113.75999999999999</v>
      </c>
      <c r="N62" s="4">
        <f t="shared" si="4"/>
        <v>-0.1358249772105744</v>
      </c>
    </row>
    <row r="63" spans="1:14">
      <c r="A63" t="s">
        <v>13</v>
      </c>
      <c r="B63">
        <v>86</v>
      </c>
      <c r="C63">
        <v>61</v>
      </c>
      <c r="D63">
        <f t="shared" si="0"/>
        <v>310</v>
      </c>
      <c r="E63">
        <v>1893</v>
      </c>
      <c r="F63">
        <v>1140</v>
      </c>
      <c r="G63">
        <f t="shared" si="1"/>
        <v>141.97499999999999</v>
      </c>
      <c r="H63">
        <f t="shared" si="2"/>
        <v>113.58</v>
      </c>
      <c r="I63">
        <f t="shared" si="3"/>
        <v>113.58</v>
      </c>
      <c r="K63" s="2">
        <v>60</v>
      </c>
      <c r="L63" s="3">
        <v>131.76</v>
      </c>
      <c r="M63" s="3">
        <v>113.88</v>
      </c>
      <c r="N63" s="4">
        <f t="shared" si="4"/>
        <v>-0.13570127504553731</v>
      </c>
    </row>
    <row r="64" spans="1:14">
      <c r="A64" t="s">
        <v>13</v>
      </c>
      <c r="B64">
        <v>86</v>
      </c>
      <c r="C64">
        <v>62</v>
      </c>
      <c r="D64">
        <f t="shared" si="0"/>
        <v>315</v>
      </c>
      <c r="E64">
        <v>1892</v>
      </c>
      <c r="F64">
        <v>1140</v>
      </c>
      <c r="G64">
        <f t="shared" si="1"/>
        <v>141.9</v>
      </c>
      <c r="H64">
        <f t="shared" si="2"/>
        <v>113.52000000000001</v>
      </c>
      <c r="I64">
        <f t="shared" si="3"/>
        <v>113.52000000000001</v>
      </c>
      <c r="K64" s="2">
        <v>61</v>
      </c>
      <c r="L64" s="3">
        <v>131.70000000000002</v>
      </c>
      <c r="M64" s="3">
        <v>113.58</v>
      </c>
      <c r="N64" s="4">
        <f t="shared" si="4"/>
        <v>-0.13758542141230079</v>
      </c>
    </row>
    <row r="65" spans="1:14">
      <c r="A65" t="s">
        <v>13</v>
      </c>
      <c r="B65">
        <v>86</v>
      </c>
      <c r="C65">
        <v>63</v>
      </c>
      <c r="D65">
        <f t="shared" si="0"/>
        <v>320</v>
      </c>
      <c r="E65">
        <v>1896</v>
      </c>
      <c r="F65">
        <v>1140</v>
      </c>
      <c r="G65">
        <f t="shared" si="1"/>
        <v>142.19999999999999</v>
      </c>
      <c r="H65">
        <f t="shared" si="2"/>
        <v>113.75999999999999</v>
      </c>
      <c r="I65">
        <f t="shared" si="3"/>
        <v>113.75999999999999</v>
      </c>
      <c r="K65" s="2">
        <v>62</v>
      </c>
      <c r="L65" s="3">
        <v>131.70000000000002</v>
      </c>
      <c r="M65" s="3">
        <v>113.52000000000001</v>
      </c>
      <c r="N65" s="4">
        <f t="shared" si="4"/>
        <v>-0.13804100227790439</v>
      </c>
    </row>
    <row r="66" spans="1:14">
      <c r="A66" t="s">
        <v>13</v>
      </c>
      <c r="B66">
        <v>86</v>
      </c>
      <c r="C66">
        <v>64</v>
      </c>
      <c r="D66">
        <f t="shared" si="0"/>
        <v>325</v>
      </c>
      <c r="E66">
        <v>1893</v>
      </c>
      <c r="F66">
        <v>1140</v>
      </c>
      <c r="G66">
        <f t="shared" si="1"/>
        <v>141.97499999999999</v>
      </c>
      <c r="H66">
        <f t="shared" si="2"/>
        <v>113.58</v>
      </c>
      <c r="I66">
        <f t="shared" si="3"/>
        <v>113.58</v>
      </c>
      <c r="K66" s="2">
        <v>63</v>
      </c>
      <c r="L66" s="3">
        <v>131.70000000000002</v>
      </c>
      <c r="M66" s="3">
        <v>113.75999999999999</v>
      </c>
      <c r="N66" s="4">
        <f t="shared" si="4"/>
        <v>-0.13621867881548988</v>
      </c>
    </row>
    <row r="67" spans="1:14">
      <c r="A67" t="s">
        <v>13</v>
      </c>
      <c r="B67">
        <v>86</v>
      </c>
      <c r="C67">
        <v>65</v>
      </c>
      <c r="D67">
        <f t="shared" ref="D67:D130" si="5">C67*5+5</f>
        <v>330</v>
      </c>
      <c r="E67">
        <v>1893</v>
      </c>
      <c r="F67">
        <v>1139</v>
      </c>
      <c r="G67">
        <f t="shared" ref="G67:G127" si="6">(E67*0.75)/10</f>
        <v>141.97499999999999</v>
      </c>
      <c r="H67">
        <f t="shared" ref="H67:H127" si="7">G67*0.8</f>
        <v>113.58</v>
      </c>
      <c r="I67">
        <f t="shared" ref="I67:I127" si="8">H67</f>
        <v>113.58</v>
      </c>
      <c r="K67" s="2">
        <v>64</v>
      </c>
      <c r="L67" s="3">
        <v>131.70000000000002</v>
      </c>
      <c r="M67" s="3">
        <v>113.58</v>
      </c>
      <c r="N67" s="4">
        <f t="shared" si="4"/>
        <v>-0.13758542141230079</v>
      </c>
    </row>
    <row r="68" spans="1:14">
      <c r="A68" t="s">
        <v>13</v>
      </c>
      <c r="B68">
        <v>86</v>
      </c>
      <c r="C68">
        <v>66</v>
      </c>
      <c r="D68">
        <f t="shared" si="5"/>
        <v>335</v>
      </c>
      <c r="E68">
        <v>1889</v>
      </c>
      <c r="F68">
        <v>1141</v>
      </c>
      <c r="G68">
        <f t="shared" si="6"/>
        <v>141.67500000000001</v>
      </c>
      <c r="H68">
        <f t="shared" si="7"/>
        <v>113.34000000000002</v>
      </c>
      <c r="I68">
        <f t="shared" si="8"/>
        <v>113.34000000000002</v>
      </c>
      <c r="K68" s="2">
        <v>65</v>
      </c>
      <c r="L68" s="3">
        <v>131.70000000000002</v>
      </c>
      <c r="M68" s="3">
        <v>113.58</v>
      </c>
      <c r="N68" s="4">
        <f t="shared" ref="N68:N88" si="9">(M68/L68)-1</f>
        <v>-0.13758542141230079</v>
      </c>
    </row>
    <row r="69" spans="1:14">
      <c r="A69" t="s">
        <v>13</v>
      </c>
      <c r="B69">
        <v>86</v>
      </c>
      <c r="C69">
        <v>67</v>
      </c>
      <c r="D69">
        <f t="shared" si="5"/>
        <v>340</v>
      </c>
      <c r="E69">
        <v>1895</v>
      </c>
      <c r="F69">
        <v>1140</v>
      </c>
      <c r="G69">
        <f t="shared" si="6"/>
        <v>142.125</v>
      </c>
      <c r="H69">
        <f t="shared" si="7"/>
        <v>113.7</v>
      </c>
      <c r="I69">
        <f t="shared" si="8"/>
        <v>113.7</v>
      </c>
      <c r="K69" s="2">
        <v>66</v>
      </c>
      <c r="L69" s="3">
        <v>131.64000000000001</v>
      </c>
      <c r="M69" s="3">
        <v>113.34000000000002</v>
      </c>
      <c r="N69" s="4">
        <f t="shared" si="9"/>
        <v>-0.13901549680948033</v>
      </c>
    </row>
    <row r="70" spans="1:14">
      <c r="A70" t="s">
        <v>13</v>
      </c>
      <c r="B70">
        <v>86</v>
      </c>
      <c r="C70">
        <v>68</v>
      </c>
      <c r="D70">
        <f t="shared" si="5"/>
        <v>345</v>
      </c>
      <c r="E70">
        <v>1894</v>
      </c>
      <c r="F70">
        <v>1140</v>
      </c>
      <c r="G70">
        <f t="shared" si="6"/>
        <v>142.05000000000001</v>
      </c>
      <c r="H70">
        <f t="shared" si="7"/>
        <v>113.64000000000001</v>
      </c>
      <c r="I70">
        <f t="shared" si="8"/>
        <v>113.64000000000001</v>
      </c>
      <c r="K70" s="2">
        <v>67</v>
      </c>
      <c r="L70" s="3">
        <v>131.76</v>
      </c>
      <c r="M70" s="3">
        <v>113.7</v>
      </c>
      <c r="N70" s="4">
        <f t="shared" si="9"/>
        <v>-0.13706739526411649</v>
      </c>
    </row>
    <row r="71" spans="1:14">
      <c r="A71" t="s">
        <v>13</v>
      </c>
      <c r="B71">
        <v>86</v>
      </c>
      <c r="C71">
        <v>69</v>
      </c>
      <c r="D71">
        <f t="shared" si="5"/>
        <v>350</v>
      </c>
      <c r="E71">
        <v>1895</v>
      </c>
      <c r="F71">
        <v>1141</v>
      </c>
      <c r="G71">
        <f t="shared" si="6"/>
        <v>142.125</v>
      </c>
      <c r="H71">
        <f t="shared" si="7"/>
        <v>113.7</v>
      </c>
      <c r="I71">
        <f t="shared" si="8"/>
        <v>113.7</v>
      </c>
      <c r="K71" s="2">
        <v>68</v>
      </c>
      <c r="L71" s="3">
        <v>131.64000000000001</v>
      </c>
      <c r="M71" s="3">
        <v>113.64000000000001</v>
      </c>
      <c r="N71" s="4">
        <f t="shared" si="9"/>
        <v>-0.13673655423883313</v>
      </c>
    </row>
    <row r="72" spans="1:14">
      <c r="A72" t="s">
        <v>13</v>
      </c>
      <c r="B72">
        <v>86</v>
      </c>
      <c r="C72">
        <v>70</v>
      </c>
      <c r="D72">
        <f t="shared" si="5"/>
        <v>355</v>
      </c>
      <c r="E72">
        <v>1893</v>
      </c>
      <c r="F72">
        <v>1140</v>
      </c>
      <c r="G72">
        <f t="shared" si="6"/>
        <v>141.97499999999999</v>
      </c>
      <c r="H72">
        <f t="shared" si="7"/>
        <v>113.58</v>
      </c>
      <c r="I72">
        <f t="shared" si="8"/>
        <v>113.58</v>
      </c>
      <c r="K72" s="2">
        <v>69</v>
      </c>
      <c r="L72" s="3">
        <v>131.76</v>
      </c>
      <c r="M72" s="3">
        <v>113.7</v>
      </c>
      <c r="N72" s="4">
        <f t="shared" si="9"/>
        <v>-0.13706739526411649</v>
      </c>
    </row>
    <row r="73" spans="1:14">
      <c r="A73" t="s">
        <v>13</v>
      </c>
      <c r="B73">
        <v>86</v>
      </c>
      <c r="C73">
        <v>71</v>
      </c>
      <c r="D73">
        <f t="shared" si="5"/>
        <v>360</v>
      </c>
      <c r="E73">
        <v>1890</v>
      </c>
      <c r="F73">
        <v>1140</v>
      </c>
      <c r="G73">
        <f t="shared" si="6"/>
        <v>141.75</v>
      </c>
      <c r="H73">
        <f t="shared" si="7"/>
        <v>113.4</v>
      </c>
      <c r="I73">
        <f t="shared" si="8"/>
        <v>113.4</v>
      </c>
      <c r="K73" s="2">
        <v>70</v>
      </c>
      <c r="L73" s="3">
        <v>131.64000000000001</v>
      </c>
      <c r="M73" s="3">
        <v>113.58</v>
      </c>
      <c r="N73" s="4">
        <f t="shared" si="9"/>
        <v>-0.13719234275296277</v>
      </c>
    </row>
    <row r="74" spans="1:14">
      <c r="A74" t="s">
        <v>13</v>
      </c>
      <c r="B74">
        <v>86</v>
      </c>
      <c r="C74">
        <v>72</v>
      </c>
      <c r="D74">
        <f t="shared" si="5"/>
        <v>365</v>
      </c>
      <c r="E74">
        <v>1889</v>
      </c>
      <c r="F74">
        <v>1141</v>
      </c>
      <c r="G74">
        <f t="shared" si="6"/>
        <v>141.67500000000001</v>
      </c>
      <c r="H74">
        <f t="shared" si="7"/>
        <v>113.34000000000002</v>
      </c>
      <c r="I74">
        <f t="shared" si="8"/>
        <v>113.34000000000002</v>
      </c>
      <c r="K74" s="2">
        <v>71</v>
      </c>
      <c r="L74" s="3">
        <v>131.70000000000002</v>
      </c>
      <c r="M74" s="3">
        <v>113.4</v>
      </c>
      <c r="N74" s="4">
        <f t="shared" si="9"/>
        <v>-0.1389521640091117</v>
      </c>
    </row>
    <row r="75" spans="1:14">
      <c r="A75" t="s">
        <v>13</v>
      </c>
      <c r="B75">
        <v>86</v>
      </c>
      <c r="C75">
        <v>73</v>
      </c>
      <c r="D75">
        <f t="shared" si="5"/>
        <v>370</v>
      </c>
      <c r="E75">
        <v>1889</v>
      </c>
      <c r="F75">
        <v>1141</v>
      </c>
      <c r="G75">
        <f t="shared" si="6"/>
        <v>141.67500000000001</v>
      </c>
      <c r="H75">
        <f t="shared" si="7"/>
        <v>113.34000000000002</v>
      </c>
      <c r="I75">
        <f t="shared" si="8"/>
        <v>113.34000000000002</v>
      </c>
      <c r="K75" s="2">
        <v>72</v>
      </c>
      <c r="L75" s="3">
        <v>131.70000000000002</v>
      </c>
      <c r="M75" s="3">
        <v>113.34000000000002</v>
      </c>
      <c r="N75" s="4">
        <f t="shared" si="9"/>
        <v>-0.13940774487471519</v>
      </c>
    </row>
    <row r="76" spans="1:14">
      <c r="A76" t="s">
        <v>13</v>
      </c>
      <c r="B76">
        <v>86</v>
      </c>
      <c r="C76">
        <v>74</v>
      </c>
      <c r="D76">
        <f t="shared" si="5"/>
        <v>375</v>
      </c>
      <c r="E76">
        <v>1895</v>
      </c>
      <c r="F76">
        <v>1141</v>
      </c>
      <c r="G76">
        <f t="shared" si="6"/>
        <v>142.125</v>
      </c>
      <c r="H76">
        <f t="shared" si="7"/>
        <v>113.7</v>
      </c>
      <c r="I76">
        <f t="shared" si="8"/>
        <v>113.7</v>
      </c>
      <c r="K76" s="2">
        <v>73</v>
      </c>
      <c r="L76" s="3">
        <v>131.64000000000001</v>
      </c>
      <c r="M76" s="3">
        <v>113.34000000000002</v>
      </c>
      <c r="N76" s="4">
        <f t="shared" si="9"/>
        <v>-0.13901549680948033</v>
      </c>
    </row>
    <row r="77" spans="1:14">
      <c r="A77" t="s">
        <v>13</v>
      </c>
      <c r="B77">
        <v>86</v>
      </c>
      <c r="C77">
        <v>75</v>
      </c>
      <c r="D77">
        <f t="shared" si="5"/>
        <v>380</v>
      </c>
      <c r="E77">
        <v>1886</v>
      </c>
      <c r="F77">
        <v>1141</v>
      </c>
      <c r="G77">
        <f t="shared" si="6"/>
        <v>141.44999999999999</v>
      </c>
      <c r="H77">
        <f t="shared" si="7"/>
        <v>113.16</v>
      </c>
      <c r="I77">
        <f t="shared" si="8"/>
        <v>113.16</v>
      </c>
      <c r="K77" s="2">
        <v>74</v>
      </c>
      <c r="L77" s="3">
        <v>131.70000000000002</v>
      </c>
      <c r="M77" s="3">
        <v>113.7</v>
      </c>
      <c r="N77" s="4">
        <f t="shared" si="9"/>
        <v>-0.13667425968109348</v>
      </c>
    </row>
    <row r="78" spans="1:14">
      <c r="A78" t="s">
        <v>13</v>
      </c>
      <c r="B78">
        <v>86</v>
      </c>
      <c r="C78">
        <v>76</v>
      </c>
      <c r="D78">
        <f t="shared" si="5"/>
        <v>385</v>
      </c>
      <c r="E78">
        <v>1894</v>
      </c>
      <c r="F78">
        <v>1141</v>
      </c>
      <c r="G78">
        <f t="shared" si="6"/>
        <v>142.05000000000001</v>
      </c>
      <c r="H78">
        <f t="shared" si="7"/>
        <v>113.64000000000001</v>
      </c>
      <c r="I78">
        <f t="shared" si="8"/>
        <v>113.64000000000001</v>
      </c>
      <c r="K78" s="2">
        <v>75</v>
      </c>
      <c r="L78" s="3">
        <v>131.64000000000001</v>
      </c>
      <c r="M78" s="3">
        <v>113.16</v>
      </c>
      <c r="N78" s="4">
        <f t="shared" si="9"/>
        <v>-0.14038286235186881</v>
      </c>
    </row>
    <row r="79" spans="1:14">
      <c r="A79" t="s">
        <v>13</v>
      </c>
      <c r="B79">
        <v>86</v>
      </c>
      <c r="C79">
        <v>77</v>
      </c>
      <c r="D79">
        <f t="shared" si="5"/>
        <v>390</v>
      </c>
      <c r="E79">
        <v>1892</v>
      </c>
      <c r="F79">
        <v>1141</v>
      </c>
      <c r="G79">
        <f t="shared" si="6"/>
        <v>141.9</v>
      </c>
      <c r="H79">
        <f t="shared" si="7"/>
        <v>113.52000000000001</v>
      </c>
      <c r="I79">
        <f t="shared" si="8"/>
        <v>113.52000000000001</v>
      </c>
      <c r="K79" s="2">
        <v>76</v>
      </c>
      <c r="L79" s="3">
        <v>131.70000000000002</v>
      </c>
      <c r="M79" s="3">
        <v>113.64000000000001</v>
      </c>
      <c r="N79" s="4">
        <f t="shared" si="9"/>
        <v>-0.13712984054669708</v>
      </c>
    </row>
    <row r="80" spans="1:14">
      <c r="A80" t="s">
        <v>13</v>
      </c>
      <c r="B80">
        <v>86</v>
      </c>
      <c r="C80">
        <v>78</v>
      </c>
      <c r="D80">
        <f t="shared" si="5"/>
        <v>395</v>
      </c>
      <c r="E80">
        <v>1888</v>
      </c>
      <c r="F80">
        <v>1140</v>
      </c>
      <c r="G80">
        <f t="shared" si="6"/>
        <v>141.6</v>
      </c>
      <c r="H80">
        <f t="shared" si="7"/>
        <v>113.28</v>
      </c>
      <c r="I80">
        <f t="shared" si="8"/>
        <v>113.28</v>
      </c>
      <c r="K80" s="2">
        <v>77</v>
      </c>
      <c r="L80" s="3">
        <v>131.64000000000001</v>
      </c>
      <c r="M80" s="3">
        <v>113.52000000000001</v>
      </c>
      <c r="N80" s="4">
        <f t="shared" si="9"/>
        <v>-0.13764813126709208</v>
      </c>
    </row>
    <row r="81" spans="1:14">
      <c r="A81" t="s">
        <v>13</v>
      </c>
      <c r="B81">
        <v>86</v>
      </c>
      <c r="C81">
        <v>79</v>
      </c>
      <c r="D81">
        <f t="shared" si="5"/>
        <v>400</v>
      </c>
      <c r="E81">
        <v>1889</v>
      </c>
      <c r="F81">
        <v>1141</v>
      </c>
      <c r="G81">
        <f t="shared" si="6"/>
        <v>141.67500000000001</v>
      </c>
      <c r="H81">
        <f t="shared" si="7"/>
        <v>113.34000000000002</v>
      </c>
      <c r="I81">
        <f t="shared" si="8"/>
        <v>113.34000000000002</v>
      </c>
      <c r="K81" s="2">
        <v>78</v>
      </c>
      <c r="L81" s="3">
        <v>131.70000000000002</v>
      </c>
      <c r="M81" s="3">
        <v>113.28</v>
      </c>
      <c r="N81" s="4">
        <f t="shared" si="9"/>
        <v>-0.13986332574031901</v>
      </c>
    </row>
    <row r="82" spans="1:14">
      <c r="A82" t="s">
        <v>13</v>
      </c>
      <c r="B82">
        <v>86</v>
      </c>
      <c r="C82">
        <v>80</v>
      </c>
      <c r="D82">
        <f t="shared" si="5"/>
        <v>405</v>
      </c>
      <c r="E82">
        <v>1891</v>
      </c>
      <c r="F82">
        <v>1141</v>
      </c>
      <c r="G82">
        <f t="shared" si="6"/>
        <v>141.82499999999999</v>
      </c>
      <c r="H82">
        <f t="shared" si="7"/>
        <v>113.46</v>
      </c>
      <c r="I82">
        <f t="shared" si="8"/>
        <v>113.46</v>
      </c>
      <c r="K82" s="2">
        <v>79</v>
      </c>
      <c r="L82" s="3">
        <v>131.58000000000001</v>
      </c>
      <c r="M82" s="3">
        <v>113.34000000000002</v>
      </c>
      <c r="N82" s="4">
        <f t="shared" si="9"/>
        <v>-0.13862289101687186</v>
      </c>
    </row>
    <row r="83" spans="1:14">
      <c r="A83" t="s">
        <v>13</v>
      </c>
      <c r="B83">
        <v>86</v>
      </c>
      <c r="C83">
        <v>81</v>
      </c>
      <c r="D83">
        <f t="shared" si="5"/>
        <v>410</v>
      </c>
      <c r="E83">
        <v>1889</v>
      </c>
      <c r="F83">
        <v>1140</v>
      </c>
      <c r="G83">
        <f t="shared" si="6"/>
        <v>141.67500000000001</v>
      </c>
      <c r="H83">
        <f t="shared" si="7"/>
        <v>113.34000000000002</v>
      </c>
      <c r="I83">
        <f t="shared" si="8"/>
        <v>113.34000000000002</v>
      </c>
      <c r="K83" s="2">
        <v>80</v>
      </c>
      <c r="L83" s="3">
        <v>131.64000000000001</v>
      </c>
      <c r="M83" s="3">
        <v>113.46</v>
      </c>
      <c r="N83" s="4">
        <f t="shared" si="9"/>
        <v>-0.13810391978122161</v>
      </c>
    </row>
    <row r="84" spans="1:14">
      <c r="A84" t="s">
        <v>13</v>
      </c>
      <c r="B84">
        <v>86</v>
      </c>
      <c r="C84">
        <v>82</v>
      </c>
      <c r="D84">
        <f t="shared" si="5"/>
        <v>415</v>
      </c>
      <c r="E84">
        <v>1889</v>
      </c>
      <c r="F84">
        <v>1142</v>
      </c>
      <c r="G84">
        <f t="shared" si="6"/>
        <v>141.67500000000001</v>
      </c>
      <c r="H84">
        <f t="shared" si="7"/>
        <v>113.34000000000002</v>
      </c>
      <c r="I84">
        <f t="shared" si="8"/>
        <v>113.34000000000002</v>
      </c>
      <c r="K84" s="2">
        <v>81</v>
      </c>
      <c r="L84" s="3">
        <v>131.76</v>
      </c>
      <c r="M84" s="3">
        <v>113.34000000000002</v>
      </c>
      <c r="N84" s="4">
        <f t="shared" si="9"/>
        <v>-0.13979963570127485</v>
      </c>
    </row>
    <row r="85" spans="1:14">
      <c r="A85" t="s">
        <v>13</v>
      </c>
      <c r="B85">
        <v>86</v>
      </c>
      <c r="C85">
        <v>83</v>
      </c>
      <c r="D85">
        <f t="shared" si="5"/>
        <v>420</v>
      </c>
      <c r="E85">
        <v>1895</v>
      </c>
      <c r="F85">
        <v>1141</v>
      </c>
      <c r="G85">
        <f t="shared" si="6"/>
        <v>142.125</v>
      </c>
      <c r="H85">
        <f t="shared" si="7"/>
        <v>113.7</v>
      </c>
      <c r="I85">
        <f t="shared" si="8"/>
        <v>113.7</v>
      </c>
      <c r="K85" s="2">
        <v>82</v>
      </c>
      <c r="L85" s="3">
        <v>131.70000000000002</v>
      </c>
      <c r="M85" s="3">
        <v>113.34000000000002</v>
      </c>
      <c r="N85" s="4">
        <f t="shared" si="9"/>
        <v>-0.13940774487471519</v>
      </c>
    </row>
    <row r="86" spans="1:14">
      <c r="A86" t="s">
        <v>13</v>
      </c>
      <c r="B86">
        <v>86</v>
      </c>
      <c r="C86">
        <v>84</v>
      </c>
      <c r="D86">
        <f t="shared" si="5"/>
        <v>425</v>
      </c>
      <c r="E86">
        <v>1891</v>
      </c>
      <c r="F86">
        <v>1141</v>
      </c>
      <c r="G86">
        <f t="shared" si="6"/>
        <v>141.82499999999999</v>
      </c>
      <c r="H86">
        <f t="shared" si="7"/>
        <v>113.46</v>
      </c>
      <c r="I86">
        <f t="shared" si="8"/>
        <v>113.46</v>
      </c>
      <c r="K86" s="2">
        <v>83</v>
      </c>
      <c r="L86" s="3">
        <v>131.82000000000002</v>
      </c>
      <c r="M86" s="3">
        <v>113.7</v>
      </c>
      <c r="N86" s="4">
        <f t="shared" si="9"/>
        <v>-0.13746017296313162</v>
      </c>
    </row>
    <row r="87" spans="1:14">
      <c r="A87" t="s">
        <v>13</v>
      </c>
      <c r="B87">
        <v>86</v>
      </c>
      <c r="C87">
        <v>85</v>
      </c>
      <c r="D87">
        <f t="shared" si="5"/>
        <v>430</v>
      </c>
      <c r="E87">
        <v>1739</v>
      </c>
      <c r="F87">
        <v>1142</v>
      </c>
      <c r="G87">
        <f t="shared" si="6"/>
        <v>130.42500000000001</v>
      </c>
      <c r="H87">
        <f t="shared" si="7"/>
        <v>104.34000000000002</v>
      </c>
      <c r="I87">
        <f t="shared" si="8"/>
        <v>104.34000000000002</v>
      </c>
      <c r="K87" s="2">
        <v>84</v>
      </c>
      <c r="L87" s="3">
        <v>131.70000000000002</v>
      </c>
      <c r="M87" s="3">
        <v>113.46</v>
      </c>
      <c r="N87" s="4">
        <f t="shared" si="9"/>
        <v>-0.1384965831435081</v>
      </c>
    </row>
    <row r="88" spans="1:14">
      <c r="A88" t="s">
        <v>14</v>
      </c>
      <c r="B88">
        <v>86</v>
      </c>
      <c r="C88">
        <v>0</v>
      </c>
      <c r="D88">
        <f t="shared" si="5"/>
        <v>5</v>
      </c>
      <c r="E88">
        <v>2186</v>
      </c>
      <c r="F88">
        <v>1128</v>
      </c>
      <c r="G88">
        <f t="shared" si="6"/>
        <v>163.95</v>
      </c>
      <c r="H88">
        <f t="shared" si="7"/>
        <v>131.16</v>
      </c>
      <c r="I88">
        <f t="shared" si="8"/>
        <v>131.16</v>
      </c>
      <c r="K88" s="2">
        <v>85</v>
      </c>
      <c r="L88" s="3">
        <v>130.26</v>
      </c>
      <c r="M88" s="3">
        <v>104.34000000000002</v>
      </c>
      <c r="N88" s="4">
        <f t="shared" si="9"/>
        <v>-0.19898664210041439</v>
      </c>
    </row>
    <row r="89" spans="1:14">
      <c r="A89" t="s">
        <v>14</v>
      </c>
      <c r="B89">
        <v>86</v>
      </c>
      <c r="C89">
        <v>1</v>
      </c>
      <c r="D89">
        <f t="shared" si="5"/>
        <v>10</v>
      </c>
      <c r="E89">
        <v>2189</v>
      </c>
      <c r="F89">
        <v>1128</v>
      </c>
      <c r="G89">
        <f t="shared" si="6"/>
        <v>164.17500000000001</v>
      </c>
      <c r="H89">
        <f t="shared" si="7"/>
        <v>131.34</v>
      </c>
      <c r="I89">
        <f t="shared" si="8"/>
        <v>131.34</v>
      </c>
      <c r="K89" s="2" t="s">
        <v>20</v>
      </c>
      <c r="L89" s="3">
        <v>11319.420000000004</v>
      </c>
      <c r="M89" s="3">
        <v>9779.100000000004</v>
      </c>
    </row>
    <row r="90" spans="1:14">
      <c r="A90" t="s">
        <v>14</v>
      </c>
      <c r="B90">
        <v>86</v>
      </c>
      <c r="C90">
        <v>2</v>
      </c>
      <c r="D90">
        <f t="shared" si="5"/>
        <v>15</v>
      </c>
      <c r="E90">
        <v>2191</v>
      </c>
      <c r="F90">
        <v>1129</v>
      </c>
      <c r="G90">
        <f t="shared" si="6"/>
        <v>164.32499999999999</v>
      </c>
      <c r="H90">
        <f t="shared" si="7"/>
        <v>131.46</v>
      </c>
      <c r="I90">
        <f t="shared" si="8"/>
        <v>131.46</v>
      </c>
    </row>
    <row r="91" spans="1:14">
      <c r="A91" t="s">
        <v>14</v>
      </c>
      <c r="B91">
        <v>86</v>
      </c>
      <c r="C91">
        <v>3</v>
      </c>
      <c r="D91">
        <f t="shared" si="5"/>
        <v>20</v>
      </c>
      <c r="E91">
        <v>2189</v>
      </c>
      <c r="F91">
        <v>1128</v>
      </c>
      <c r="G91">
        <f t="shared" si="6"/>
        <v>164.17500000000001</v>
      </c>
      <c r="H91">
        <f t="shared" si="7"/>
        <v>131.34</v>
      </c>
      <c r="I91">
        <f t="shared" si="8"/>
        <v>131.34</v>
      </c>
    </row>
    <row r="92" spans="1:14">
      <c r="A92" t="s">
        <v>14</v>
      </c>
      <c r="B92">
        <v>86</v>
      </c>
      <c r="C92">
        <v>4</v>
      </c>
      <c r="D92">
        <f t="shared" si="5"/>
        <v>25</v>
      </c>
      <c r="E92">
        <v>2191</v>
      </c>
      <c r="F92">
        <v>1128</v>
      </c>
      <c r="G92">
        <f t="shared" si="6"/>
        <v>164.32499999999999</v>
      </c>
      <c r="H92">
        <f t="shared" si="7"/>
        <v>131.46</v>
      </c>
      <c r="I92">
        <f t="shared" si="8"/>
        <v>131.46</v>
      </c>
    </row>
    <row r="93" spans="1:14">
      <c r="A93" t="s">
        <v>14</v>
      </c>
      <c r="B93">
        <v>86</v>
      </c>
      <c r="C93">
        <v>5</v>
      </c>
      <c r="D93">
        <f t="shared" si="5"/>
        <v>30</v>
      </c>
      <c r="E93">
        <v>2190</v>
      </c>
      <c r="F93">
        <v>1128</v>
      </c>
      <c r="G93">
        <f t="shared" si="6"/>
        <v>164.25</v>
      </c>
      <c r="H93">
        <f t="shared" si="7"/>
        <v>131.4</v>
      </c>
      <c r="I93">
        <f t="shared" si="8"/>
        <v>131.4</v>
      </c>
    </row>
    <row r="94" spans="1:14">
      <c r="A94" t="s">
        <v>14</v>
      </c>
      <c r="B94">
        <v>86</v>
      </c>
      <c r="C94">
        <v>6</v>
      </c>
      <c r="D94">
        <f t="shared" si="5"/>
        <v>35</v>
      </c>
      <c r="E94">
        <v>2192</v>
      </c>
      <c r="F94">
        <v>1128</v>
      </c>
      <c r="G94">
        <f t="shared" si="6"/>
        <v>164.4</v>
      </c>
      <c r="H94">
        <f t="shared" si="7"/>
        <v>131.52000000000001</v>
      </c>
      <c r="I94">
        <f t="shared" si="8"/>
        <v>131.52000000000001</v>
      </c>
    </row>
    <row r="95" spans="1:14">
      <c r="A95" t="s">
        <v>14</v>
      </c>
      <c r="B95">
        <v>86</v>
      </c>
      <c r="C95">
        <v>7</v>
      </c>
      <c r="D95">
        <f t="shared" si="5"/>
        <v>40</v>
      </c>
      <c r="E95">
        <v>2191</v>
      </c>
      <c r="F95">
        <v>1129</v>
      </c>
      <c r="G95">
        <f t="shared" si="6"/>
        <v>164.32499999999999</v>
      </c>
      <c r="H95">
        <f t="shared" si="7"/>
        <v>131.46</v>
      </c>
      <c r="I95">
        <f t="shared" si="8"/>
        <v>131.46</v>
      </c>
    </row>
    <row r="96" spans="1:14">
      <c r="A96" t="s">
        <v>14</v>
      </c>
      <c r="B96">
        <v>86</v>
      </c>
      <c r="C96">
        <v>8</v>
      </c>
      <c r="D96">
        <f t="shared" si="5"/>
        <v>45</v>
      </c>
      <c r="E96">
        <v>2193</v>
      </c>
      <c r="F96">
        <v>1128</v>
      </c>
      <c r="G96">
        <f t="shared" si="6"/>
        <v>164.47499999999999</v>
      </c>
      <c r="H96">
        <f t="shared" si="7"/>
        <v>131.58000000000001</v>
      </c>
      <c r="I96">
        <f t="shared" si="8"/>
        <v>131.58000000000001</v>
      </c>
    </row>
    <row r="97" spans="1:9">
      <c r="A97" t="s">
        <v>14</v>
      </c>
      <c r="B97">
        <v>86</v>
      </c>
      <c r="C97">
        <v>9</v>
      </c>
      <c r="D97">
        <f t="shared" si="5"/>
        <v>50</v>
      </c>
      <c r="E97">
        <v>2191</v>
      </c>
      <c r="F97">
        <v>1129</v>
      </c>
      <c r="G97">
        <f t="shared" si="6"/>
        <v>164.32499999999999</v>
      </c>
      <c r="H97">
        <f t="shared" si="7"/>
        <v>131.46</v>
      </c>
      <c r="I97">
        <f t="shared" si="8"/>
        <v>131.46</v>
      </c>
    </row>
    <row r="98" spans="1:9">
      <c r="A98" t="s">
        <v>14</v>
      </c>
      <c r="B98">
        <v>86</v>
      </c>
      <c r="C98">
        <v>10</v>
      </c>
      <c r="D98">
        <f t="shared" si="5"/>
        <v>55</v>
      </c>
      <c r="E98">
        <v>2192</v>
      </c>
      <c r="F98">
        <v>1128</v>
      </c>
      <c r="G98">
        <f t="shared" si="6"/>
        <v>164.4</v>
      </c>
      <c r="H98">
        <f t="shared" si="7"/>
        <v>131.52000000000001</v>
      </c>
      <c r="I98">
        <f t="shared" si="8"/>
        <v>131.52000000000001</v>
      </c>
    </row>
    <row r="99" spans="1:9">
      <c r="A99" t="s">
        <v>14</v>
      </c>
      <c r="B99">
        <v>86</v>
      </c>
      <c r="C99">
        <v>11</v>
      </c>
      <c r="D99">
        <f t="shared" si="5"/>
        <v>60</v>
      </c>
      <c r="E99">
        <v>2192</v>
      </c>
      <c r="F99">
        <v>1127</v>
      </c>
      <c r="G99">
        <f t="shared" si="6"/>
        <v>164.4</v>
      </c>
      <c r="H99">
        <f t="shared" si="7"/>
        <v>131.52000000000001</v>
      </c>
      <c r="I99">
        <f t="shared" si="8"/>
        <v>131.52000000000001</v>
      </c>
    </row>
    <row r="100" spans="1:9">
      <c r="A100" t="s">
        <v>14</v>
      </c>
      <c r="B100">
        <v>86</v>
      </c>
      <c r="C100">
        <v>12</v>
      </c>
      <c r="D100">
        <f t="shared" si="5"/>
        <v>65</v>
      </c>
      <c r="E100">
        <v>2191</v>
      </c>
      <c r="F100">
        <v>1127</v>
      </c>
      <c r="G100">
        <f t="shared" si="6"/>
        <v>164.32499999999999</v>
      </c>
      <c r="H100">
        <f t="shared" si="7"/>
        <v>131.46</v>
      </c>
      <c r="I100">
        <f t="shared" si="8"/>
        <v>131.46</v>
      </c>
    </row>
    <row r="101" spans="1:9">
      <c r="A101" t="s">
        <v>14</v>
      </c>
      <c r="B101">
        <v>86</v>
      </c>
      <c r="C101">
        <v>13</v>
      </c>
      <c r="D101">
        <f t="shared" si="5"/>
        <v>70</v>
      </c>
      <c r="E101">
        <v>2194</v>
      </c>
      <c r="F101">
        <v>1127</v>
      </c>
      <c r="G101">
        <f t="shared" si="6"/>
        <v>164.55</v>
      </c>
      <c r="H101">
        <f t="shared" si="7"/>
        <v>131.64000000000001</v>
      </c>
      <c r="I101">
        <f t="shared" si="8"/>
        <v>131.64000000000001</v>
      </c>
    </row>
    <row r="102" spans="1:9">
      <c r="A102" t="s">
        <v>14</v>
      </c>
      <c r="B102">
        <v>86</v>
      </c>
      <c r="C102">
        <v>14</v>
      </c>
      <c r="D102">
        <f t="shared" si="5"/>
        <v>75</v>
      </c>
      <c r="E102">
        <v>2192</v>
      </c>
      <c r="F102">
        <v>1127</v>
      </c>
      <c r="G102">
        <f t="shared" si="6"/>
        <v>164.4</v>
      </c>
      <c r="H102">
        <f t="shared" si="7"/>
        <v>131.52000000000001</v>
      </c>
      <c r="I102">
        <f t="shared" si="8"/>
        <v>131.52000000000001</v>
      </c>
    </row>
    <row r="103" spans="1:9">
      <c r="A103" t="s">
        <v>14</v>
      </c>
      <c r="B103">
        <v>86</v>
      </c>
      <c r="C103">
        <v>15</v>
      </c>
      <c r="D103">
        <f t="shared" si="5"/>
        <v>80</v>
      </c>
      <c r="E103">
        <v>2193</v>
      </c>
      <c r="F103">
        <v>1128</v>
      </c>
      <c r="G103">
        <f t="shared" si="6"/>
        <v>164.47499999999999</v>
      </c>
      <c r="H103">
        <f t="shared" si="7"/>
        <v>131.58000000000001</v>
      </c>
      <c r="I103">
        <f t="shared" si="8"/>
        <v>131.58000000000001</v>
      </c>
    </row>
    <row r="104" spans="1:9">
      <c r="A104" t="s">
        <v>14</v>
      </c>
      <c r="B104">
        <v>86</v>
      </c>
      <c r="C104">
        <v>16</v>
      </c>
      <c r="D104">
        <f t="shared" si="5"/>
        <v>85</v>
      </c>
      <c r="E104">
        <v>2192</v>
      </c>
      <c r="F104">
        <v>1128</v>
      </c>
      <c r="G104">
        <f t="shared" si="6"/>
        <v>164.4</v>
      </c>
      <c r="H104">
        <f t="shared" si="7"/>
        <v>131.52000000000001</v>
      </c>
      <c r="I104">
        <f t="shared" si="8"/>
        <v>131.52000000000001</v>
      </c>
    </row>
    <row r="105" spans="1:9">
      <c r="A105" t="s">
        <v>14</v>
      </c>
      <c r="B105">
        <v>86</v>
      </c>
      <c r="C105">
        <v>17</v>
      </c>
      <c r="D105">
        <f t="shared" si="5"/>
        <v>90</v>
      </c>
      <c r="E105">
        <v>2193</v>
      </c>
      <c r="F105">
        <v>1126</v>
      </c>
      <c r="G105">
        <f t="shared" si="6"/>
        <v>164.47499999999999</v>
      </c>
      <c r="H105">
        <f t="shared" si="7"/>
        <v>131.58000000000001</v>
      </c>
      <c r="I105">
        <f t="shared" si="8"/>
        <v>131.58000000000001</v>
      </c>
    </row>
    <row r="106" spans="1:9">
      <c r="A106" t="s">
        <v>14</v>
      </c>
      <c r="B106">
        <v>86</v>
      </c>
      <c r="C106">
        <v>18</v>
      </c>
      <c r="D106">
        <f t="shared" si="5"/>
        <v>95</v>
      </c>
      <c r="E106">
        <v>2192</v>
      </c>
      <c r="F106">
        <v>1127</v>
      </c>
      <c r="G106">
        <f t="shared" si="6"/>
        <v>164.4</v>
      </c>
      <c r="H106">
        <f t="shared" si="7"/>
        <v>131.52000000000001</v>
      </c>
      <c r="I106">
        <f t="shared" si="8"/>
        <v>131.52000000000001</v>
      </c>
    </row>
    <row r="107" spans="1:9">
      <c r="A107" t="s">
        <v>14</v>
      </c>
      <c r="B107">
        <v>86</v>
      </c>
      <c r="C107">
        <v>19</v>
      </c>
      <c r="D107">
        <f t="shared" si="5"/>
        <v>100</v>
      </c>
      <c r="E107">
        <v>2193</v>
      </c>
      <c r="F107">
        <v>1127</v>
      </c>
      <c r="G107">
        <f t="shared" si="6"/>
        <v>164.47499999999999</v>
      </c>
      <c r="H107">
        <f t="shared" si="7"/>
        <v>131.58000000000001</v>
      </c>
      <c r="I107">
        <f t="shared" si="8"/>
        <v>131.58000000000001</v>
      </c>
    </row>
    <row r="108" spans="1:9">
      <c r="A108" t="s">
        <v>14</v>
      </c>
      <c r="B108">
        <v>86</v>
      </c>
      <c r="C108">
        <v>20</v>
      </c>
      <c r="D108">
        <f t="shared" si="5"/>
        <v>105</v>
      </c>
      <c r="E108">
        <v>2194</v>
      </c>
      <c r="F108">
        <v>1126</v>
      </c>
      <c r="G108">
        <f t="shared" si="6"/>
        <v>164.55</v>
      </c>
      <c r="H108">
        <f t="shared" si="7"/>
        <v>131.64000000000001</v>
      </c>
      <c r="I108">
        <f t="shared" si="8"/>
        <v>131.64000000000001</v>
      </c>
    </row>
    <row r="109" spans="1:9">
      <c r="A109" t="s">
        <v>14</v>
      </c>
      <c r="B109">
        <v>86</v>
      </c>
      <c r="C109">
        <v>21</v>
      </c>
      <c r="D109">
        <f t="shared" si="5"/>
        <v>110</v>
      </c>
      <c r="E109">
        <v>2193</v>
      </c>
      <c r="F109">
        <v>1127</v>
      </c>
      <c r="G109">
        <f t="shared" si="6"/>
        <v>164.47499999999999</v>
      </c>
      <c r="H109">
        <f t="shared" si="7"/>
        <v>131.58000000000001</v>
      </c>
      <c r="I109">
        <f t="shared" si="8"/>
        <v>131.58000000000001</v>
      </c>
    </row>
    <row r="110" spans="1:9">
      <c r="A110" t="s">
        <v>14</v>
      </c>
      <c r="B110">
        <v>86</v>
      </c>
      <c r="C110">
        <v>22</v>
      </c>
      <c r="D110">
        <f t="shared" si="5"/>
        <v>115</v>
      </c>
      <c r="E110">
        <v>2195</v>
      </c>
      <c r="F110">
        <v>1127</v>
      </c>
      <c r="G110">
        <f t="shared" si="6"/>
        <v>164.625</v>
      </c>
      <c r="H110">
        <f t="shared" si="7"/>
        <v>131.70000000000002</v>
      </c>
      <c r="I110">
        <f t="shared" si="8"/>
        <v>131.70000000000002</v>
      </c>
    </row>
    <row r="111" spans="1:9">
      <c r="A111" t="s">
        <v>14</v>
      </c>
      <c r="B111">
        <v>86</v>
      </c>
      <c r="C111">
        <v>23</v>
      </c>
      <c r="D111">
        <f t="shared" si="5"/>
        <v>120</v>
      </c>
      <c r="E111">
        <v>2192</v>
      </c>
      <c r="F111">
        <v>1127</v>
      </c>
      <c r="G111">
        <f t="shared" si="6"/>
        <v>164.4</v>
      </c>
      <c r="H111">
        <f t="shared" si="7"/>
        <v>131.52000000000001</v>
      </c>
      <c r="I111">
        <f t="shared" si="8"/>
        <v>131.52000000000001</v>
      </c>
    </row>
    <row r="112" spans="1:9">
      <c r="A112" t="s">
        <v>14</v>
      </c>
      <c r="B112">
        <v>86</v>
      </c>
      <c r="C112">
        <v>24</v>
      </c>
      <c r="D112">
        <f t="shared" si="5"/>
        <v>125</v>
      </c>
      <c r="E112">
        <v>2195</v>
      </c>
      <c r="F112">
        <v>1128</v>
      </c>
      <c r="G112">
        <f t="shared" si="6"/>
        <v>164.625</v>
      </c>
      <c r="H112">
        <f t="shared" si="7"/>
        <v>131.70000000000002</v>
      </c>
      <c r="I112">
        <f t="shared" si="8"/>
        <v>131.70000000000002</v>
      </c>
    </row>
    <row r="113" spans="1:9">
      <c r="A113" t="s">
        <v>14</v>
      </c>
      <c r="B113">
        <v>86</v>
      </c>
      <c r="C113">
        <v>25</v>
      </c>
      <c r="D113">
        <f t="shared" si="5"/>
        <v>130</v>
      </c>
      <c r="E113">
        <v>2194</v>
      </c>
      <c r="F113">
        <v>1128</v>
      </c>
      <c r="G113">
        <f t="shared" si="6"/>
        <v>164.55</v>
      </c>
      <c r="H113">
        <f t="shared" si="7"/>
        <v>131.64000000000001</v>
      </c>
      <c r="I113">
        <f t="shared" si="8"/>
        <v>131.64000000000001</v>
      </c>
    </row>
    <row r="114" spans="1:9">
      <c r="A114" t="s">
        <v>14</v>
      </c>
      <c r="B114">
        <v>86</v>
      </c>
      <c r="C114">
        <v>26</v>
      </c>
      <c r="D114">
        <f t="shared" si="5"/>
        <v>135</v>
      </c>
      <c r="E114">
        <v>2195</v>
      </c>
      <c r="F114">
        <v>1128</v>
      </c>
      <c r="G114">
        <f t="shared" si="6"/>
        <v>164.625</v>
      </c>
      <c r="H114">
        <f t="shared" si="7"/>
        <v>131.70000000000002</v>
      </c>
      <c r="I114">
        <f t="shared" si="8"/>
        <v>131.70000000000002</v>
      </c>
    </row>
    <row r="115" spans="1:9">
      <c r="A115" t="s">
        <v>14</v>
      </c>
      <c r="B115">
        <v>86</v>
      </c>
      <c r="C115">
        <v>27</v>
      </c>
      <c r="D115">
        <f t="shared" si="5"/>
        <v>140</v>
      </c>
      <c r="E115">
        <v>2194</v>
      </c>
      <c r="F115">
        <v>1128</v>
      </c>
      <c r="G115">
        <f t="shared" si="6"/>
        <v>164.55</v>
      </c>
      <c r="H115">
        <f t="shared" si="7"/>
        <v>131.64000000000001</v>
      </c>
      <c r="I115">
        <f t="shared" si="8"/>
        <v>131.64000000000001</v>
      </c>
    </row>
    <row r="116" spans="1:9">
      <c r="A116" t="s">
        <v>14</v>
      </c>
      <c r="B116">
        <v>86</v>
      </c>
      <c r="C116">
        <v>28</v>
      </c>
      <c r="D116">
        <f t="shared" si="5"/>
        <v>145</v>
      </c>
      <c r="E116">
        <v>2195</v>
      </c>
      <c r="F116">
        <v>1128</v>
      </c>
      <c r="G116">
        <f t="shared" si="6"/>
        <v>164.625</v>
      </c>
      <c r="H116">
        <f t="shared" si="7"/>
        <v>131.70000000000002</v>
      </c>
      <c r="I116">
        <f t="shared" si="8"/>
        <v>131.70000000000002</v>
      </c>
    </row>
    <row r="117" spans="1:9">
      <c r="A117" t="s">
        <v>14</v>
      </c>
      <c r="B117">
        <v>86</v>
      </c>
      <c r="C117">
        <v>29</v>
      </c>
      <c r="D117">
        <f t="shared" si="5"/>
        <v>150</v>
      </c>
      <c r="E117">
        <v>2194</v>
      </c>
      <c r="F117">
        <v>1129</v>
      </c>
      <c r="G117">
        <f t="shared" si="6"/>
        <v>164.55</v>
      </c>
      <c r="H117">
        <f t="shared" si="7"/>
        <v>131.64000000000001</v>
      </c>
      <c r="I117">
        <f t="shared" si="8"/>
        <v>131.64000000000001</v>
      </c>
    </row>
    <row r="118" spans="1:9">
      <c r="A118" t="s">
        <v>14</v>
      </c>
      <c r="B118">
        <v>86</v>
      </c>
      <c r="C118">
        <v>30</v>
      </c>
      <c r="D118">
        <f t="shared" si="5"/>
        <v>155</v>
      </c>
      <c r="E118">
        <v>2194</v>
      </c>
      <c r="F118">
        <v>1128</v>
      </c>
      <c r="G118">
        <f t="shared" si="6"/>
        <v>164.55</v>
      </c>
      <c r="H118">
        <f t="shared" si="7"/>
        <v>131.64000000000001</v>
      </c>
      <c r="I118">
        <f t="shared" si="8"/>
        <v>131.64000000000001</v>
      </c>
    </row>
    <row r="119" spans="1:9">
      <c r="A119" t="s">
        <v>14</v>
      </c>
      <c r="B119">
        <v>86</v>
      </c>
      <c r="C119">
        <v>31</v>
      </c>
      <c r="D119">
        <f t="shared" si="5"/>
        <v>160</v>
      </c>
      <c r="E119">
        <v>2197</v>
      </c>
      <c r="F119">
        <v>1129</v>
      </c>
      <c r="G119">
        <f t="shared" si="6"/>
        <v>164.77500000000001</v>
      </c>
      <c r="H119">
        <f t="shared" si="7"/>
        <v>131.82000000000002</v>
      </c>
      <c r="I119">
        <f t="shared" si="8"/>
        <v>131.82000000000002</v>
      </c>
    </row>
    <row r="120" spans="1:9">
      <c r="A120" t="s">
        <v>14</v>
      </c>
      <c r="B120">
        <v>86</v>
      </c>
      <c r="C120">
        <v>32</v>
      </c>
      <c r="D120">
        <f t="shared" si="5"/>
        <v>165</v>
      </c>
      <c r="E120">
        <v>2194</v>
      </c>
      <c r="F120">
        <v>1127</v>
      </c>
      <c r="G120">
        <f t="shared" si="6"/>
        <v>164.55</v>
      </c>
      <c r="H120">
        <f t="shared" si="7"/>
        <v>131.64000000000001</v>
      </c>
      <c r="I120">
        <f t="shared" si="8"/>
        <v>131.64000000000001</v>
      </c>
    </row>
    <row r="121" spans="1:9">
      <c r="A121" t="s">
        <v>14</v>
      </c>
      <c r="B121">
        <v>86</v>
      </c>
      <c r="C121">
        <v>33</v>
      </c>
      <c r="D121">
        <f t="shared" si="5"/>
        <v>170</v>
      </c>
      <c r="E121">
        <v>2196</v>
      </c>
      <c r="F121">
        <v>1128</v>
      </c>
      <c r="G121">
        <f t="shared" si="6"/>
        <v>164.7</v>
      </c>
      <c r="H121">
        <f t="shared" si="7"/>
        <v>131.76</v>
      </c>
      <c r="I121">
        <f t="shared" si="8"/>
        <v>131.76</v>
      </c>
    </row>
    <row r="122" spans="1:9">
      <c r="A122" t="s">
        <v>14</v>
      </c>
      <c r="B122">
        <v>86</v>
      </c>
      <c r="C122">
        <v>34</v>
      </c>
      <c r="D122">
        <f t="shared" si="5"/>
        <v>175</v>
      </c>
      <c r="E122">
        <v>2195</v>
      </c>
      <c r="F122">
        <v>1129</v>
      </c>
      <c r="G122">
        <f t="shared" si="6"/>
        <v>164.625</v>
      </c>
      <c r="H122">
        <f t="shared" si="7"/>
        <v>131.70000000000002</v>
      </c>
      <c r="I122">
        <f t="shared" si="8"/>
        <v>131.70000000000002</v>
      </c>
    </row>
    <row r="123" spans="1:9">
      <c r="A123" t="s">
        <v>14</v>
      </c>
      <c r="B123">
        <v>86</v>
      </c>
      <c r="C123">
        <v>35</v>
      </c>
      <c r="D123">
        <f t="shared" si="5"/>
        <v>180</v>
      </c>
      <c r="E123">
        <v>2195</v>
      </c>
      <c r="F123">
        <v>1129</v>
      </c>
      <c r="G123">
        <f t="shared" si="6"/>
        <v>164.625</v>
      </c>
      <c r="H123">
        <f t="shared" si="7"/>
        <v>131.70000000000002</v>
      </c>
      <c r="I123">
        <f t="shared" si="8"/>
        <v>131.70000000000002</v>
      </c>
    </row>
    <row r="124" spans="1:9">
      <c r="A124" t="s">
        <v>14</v>
      </c>
      <c r="B124">
        <v>86</v>
      </c>
      <c r="C124">
        <v>36</v>
      </c>
      <c r="D124">
        <f t="shared" si="5"/>
        <v>185</v>
      </c>
      <c r="E124">
        <v>2195</v>
      </c>
      <c r="F124">
        <v>1129</v>
      </c>
      <c r="G124">
        <f t="shared" si="6"/>
        <v>164.625</v>
      </c>
      <c r="H124">
        <f t="shared" si="7"/>
        <v>131.70000000000002</v>
      </c>
      <c r="I124">
        <f t="shared" si="8"/>
        <v>131.70000000000002</v>
      </c>
    </row>
    <row r="125" spans="1:9">
      <c r="A125" t="s">
        <v>14</v>
      </c>
      <c r="B125">
        <v>86</v>
      </c>
      <c r="C125">
        <v>37</v>
      </c>
      <c r="D125">
        <f t="shared" si="5"/>
        <v>190</v>
      </c>
      <c r="E125">
        <v>2196</v>
      </c>
      <c r="F125">
        <v>1128</v>
      </c>
      <c r="G125">
        <f t="shared" si="6"/>
        <v>164.7</v>
      </c>
      <c r="H125">
        <f t="shared" si="7"/>
        <v>131.76</v>
      </c>
      <c r="I125">
        <f t="shared" si="8"/>
        <v>131.76</v>
      </c>
    </row>
    <row r="126" spans="1:9">
      <c r="A126" t="s">
        <v>14</v>
      </c>
      <c r="B126">
        <v>86</v>
      </c>
      <c r="C126">
        <v>38</v>
      </c>
      <c r="D126">
        <f t="shared" si="5"/>
        <v>195</v>
      </c>
      <c r="E126">
        <v>2196</v>
      </c>
      <c r="F126">
        <v>1129</v>
      </c>
      <c r="G126">
        <f t="shared" si="6"/>
        <v>164.7</v>
      </c>
      <c r="H126">
        <f t="shared" si="7"/>
        <v>131.76</v>
      </c>
      <c r="I126">
        <f t="shared" si="8"/>
        <v>131.76</v>
      </c>
    </row>
    <row r="127" spans="1:9">
      <c r="A127" t="s">
        <v>14</v>
      </c>
      <c r="B127">
        <v>86</v>
      </c>
      <c r="C127">
        <v>39</v>
      </c>
      <c r="D127">
        <f t="shared" si="5"/>
        <v>200</v>
      </c>
      <c r="E127">
        <v>2194</v>
      </c>
      <c r="F127">
        <v>1128</v>
      </c>
      <c r="G127">
        <f t="shared" si="6"/>
        <v>164.55</v>
      </c>
      <c r="H127">
        <f t="shared" si="7"/>
        <v>131.64000000000001</v>
      </c>
      <c r="I127">
        <f t="shared" si="8"/>
        <v>131.64000000000001</v>
      </c>
    </row>
    <row r="128" spans="1:9">
      <c r="A128" t="s">
        <v>14</v>
      </c>
      <c r="B128">
        <v>86</v>
      </c>
      <c r="C128">
        <v>40</v>
      </c>
      <c r="D128">
        <f t="shared" si="5"/>
        <v>205</v>
      </c>
      <c r="E128">
        <v>2197</v>
      </c>
      <c r="F128">
        <v>1128</v>
      </c>
      <c r="G128">
        <f t="shared" ref="G128:G173" si="10">(E128*0.75)/10</f>
        <v>164.77500000000001</v>
      </c>
      <c r="H128">
        <f t="shared" ref="H128:H173" si="11">G128*0.8</f>
        <v>131.82000000000002</v>
      </c>
      <c r="I128">
        <f t="shared" ref="I128:I173" si="12">H128</f>
        <v>131.82000000000002</v>
      </c>
    </row>
    <row r="129" spans="1:9">
      <c r="A129" t="s">
        <v>14</v>
      </c>
      <c r="B129">
        <v>86</v>
      </c>
      <c r="C129">
        <v>41</v>
      </c>
      <c r="D129">
        <f t="shared" si="5"/>
        <v>210</v>
      </c>
      <c r="E129">
        <v>2194</v>
      </c>
      <c r="F129">
        <v>1129</v>
      </c>
      <c r="G129">
        <f t="shared" si="10"/>
        <v>164.55</v>
      </c>
      <c r="H129">
        <f t="shared" si="11"/>
        <v>131.64000000000001</v>
      </c>
      <c r="I129">
        <f t="shared" si="12"/>
        <v>131.64000000000001</v>
      </c>
    </row>
    <row r="130" spans="1:9">
      <c r="A130" t="s">
        <v>14</v>
      </c>
      <c r="B130">
        <v>86</v>
      </c>
      <c r="C130">
        <v>42</v>
      </c>
      <c r="D130">
        <f t="shared" si="5"/>
        <v>215</v>
      </c>
      <c r="E130">
        <v>2196</v>
      </c>
      <c r="F130">
        <v>1129</v>
      </c>
      <c r="G130">
        <f t="shared" si="10"/>
        <v>164.7</v>
      </c>
      <c r="H130">
        <f t="shared" si="11"/>
        <v>131.76</v>
      </c>
      <c r="I130">
        <f t="shared" si="12"/>
        <v>131.76</v>
      </c>
    </row>
    <row r="131" spans="1:9">
      <c r="A131" t="s">
        <v>14</v>
      </c>
      <c r="B131">
        <v>86</v>
      </c>
      <c r="C131">
        <v>43</v>
      </c>
      <c r="D131">
        <f t="shared" ref="D131:D173" si="13">C131*5+5</f>
        <v>220</v>
      </c>
      <c r="E131">
        <v>2194</v>
      </c>
      <c r="F131">
        <v>1129</v>
      </c>
      <c r="G131">
        <f t="shared" si="10"/>
        <v>164.55</v>
      </c>
      <c r="H131">
        <f t="shared" si="11"/>
        <v>131.64000000000001</v>
      </c>
      <c r="I131">
        <f t="shared" si="12"/>
        <v>131.64000000000001</v>
      </c>
    </row>
    <row r="132" spans="1:9">
      <c r="A132" t="s">
        <v>14</v>
      </c>
      <c r="B132">
        <v>86</v>
      </c>
      <c r="C132">
        <v>44</v>
      </c>
      <c r="D132">
        <f t="shared" si="13"/>
        <v>225</v>
      </c>
      <c r="E132">
        <v>2195</v>
      </c>
      <c r="F132">
        <v>1129</v>
      </c>
      <c r="G132">
        <f t="shared" si="10"/>
        <v>164.625</v>
      </c>
      <c r="H132">
        <f t="shared" si="11"/>
        <v>131.70000000000002</v>
      </c>
      <c r="I132">
        <f t="shared" si="12"/>
        <v>131.70000000000002</v>
      </c>
    </row>
    <row r="133" spans="1:9">
      <c r="A133" t="s">
        <v>14</v>
      </c>
      <c r="B133">
        <v>86</v>
      </c>
      <c r="C133">
        <v>45</v>
      </c>
      <c r="D133">
        <f t="shared" si="13"/>
        <v>230</v>
      </c>
      <c r="E133">
        <v>2194</v>
      </c>
      <c r="F133">
        <v>1129</v>
      </c>
      <c r="G133">
        <f t="shared" si="10"/>
        <v>164.55</v>
      </c>
      <c r="H133">
        <f t="shared" si="11"/>
        <v>131.64000000000001</v>
      </c>
      <c r="I133">
        <f t="shared" si="12"/>
        <v>131.64000000000001</v>
      </c>
    </row>
    <row r="134" spans="1:9">
      <c r="A134" t="s">
        <v>14</v>
      </c>
      <c r="B134">
        <v>86</v>
      </c>
      <c r="C134">
        <v>46</v>
      </c>
      <c r="D134">
        <f t="shared" si="13"/>
        <v>235</v>
      </c>
      <c r="E134">
        <v>2195</v>
      </c>
      <c r="F134">
        <v>1129</v>
      </c>
      <c r="G134">
        <f t="shared" si="10"/>
        <v>164.625</v>
      </c>
      <c r="H134">
        <f t="shared" si="11"/>
        <v>131.70000000000002</v>
      </c>
      <c r="I134">
        <f t="shared" si="12"/>
        <v>131.70000000000002</v>
      </c>
    </row>
    <row r="135" spans="1:9">
      <c r="A135" t="s">
        <v>14</v>
      </c>
      <c r="B135">
        <v>86</v>
      </c>
      <c r="C135">
        <v>47</v>
      </c>
      <c r="D135">
        <f t="shared" si="13"/>
        <v>240</v>
      </c>
      <c r="E135">
        <v>2195</v>
      </c>
      <c r="F135">
        <v>1128</v>
      </c>
      <c r="G135">
        <f t="shared" si="10"/>
        <v>164.625</v>
      </c>
      <c r="H135">
        <f t="shared" si="11"/>
        <v>131.70000000000002</v>
      </c>
      <c r="I135">
        <f t="shared" si="12"/>
        <v>131.70000000000002</v>
      </c>
    </row>
    <row r="136" spans="1:9">
      <c r="A136" t="s">
        <v>14</v>
      </c>
      <c r="B136">
        <v>86</v>
      </c>
      <c r="C136">
        <v>48</v>
      </c>
      <c r="D136">
        <f t="shared" si="13"/>
        <v>245</v>
      </c>
      <c r="E136">
        <v>2193</v>
      </c>
      <c r="F136">
        <v>1129</v>
      </c>
      <c r="G136">
        <f t="shared" si="10"/>
        <v>164.47499999999999</v>
      </c>
      <c r="H136">
        <f t="shared" si="11"/>
        <v>131.58000000000001</v>
      </c>
      <c r="I136">
        <f t="shared" si="12"/>
        <v>131.58000000000001</v>
      </c>
    </row>
    <row r="137" spans="1:9">
      <c r="A137" t="s">
        <v>14</v>
      </c>
      <c r="B137">
        <v>86</v>
      </c>
      <c r="C137">
        <v>49</v>
      </c>
      <c r="D137">
        <f t="shared" si="13"/>
        <v>250</v>
      </c>
      <c r="E137">
        <v>2195</v>
      </c>
      <c r="F137">
        <v>1129</v>
      </c>
      <c r="G137">
        <f t="shared" si="10"/>
        <v>164.625</v>
      </c>
      <c r="H137">
        <f t="shared" si="11"/>
        <v>131.70000000000002</v>
      </c>
      <c r="I137">
        <f t="shared" si="12"/>
        <v>131.70000000000002</v>
      </c>
    </row>
    <row r="138" spans="1:9">
      <c r="A138" t="s">
        <v>14</v>
      </c>
      <c r="B138">
        <v>86</v>
      </c>
      <c r="C138">
        <v>50</v>
      </c>
      <c r="D138">
        <f t="shared" si="13"/>
        <v>255</v>
      </c>
      <c r="E138">
        <v>2193</v>
      </c>
      <c r="F138">
        <v>1129</v>
      </c>
      <c r="G138">
        <f t="shared" si="10"/>
        <v>164.47499999999999</v>
      </c>
      <c r="H138">
        <f t="shared" si="11"/>
        <v>131.58000000000001</v>
      </c>
      <c r="I138">
        <f t="shared" si="12"/>
        <v>131.58000000000001</v>
      </c>
    </row>
    <row r="139" spans="1:9">
      <c r="A139" t="s">
        <v>14</v>
      </c>
      <c r="B139">
        <v>86</v>
      </c>
      <c r="C139">
        <v>51</v>
      </c>
      <c r="D139">
        <f t="shared" si="13"/>
        <v>260</v>
      </c>
      <c r="E139">
        <v>2196</v>
      </c>
      <c r="F139">
        <v>1129</v>
      </c>
      <c r="G139">
        <f t="shared" si="10"/>
        <v>164.7</v>
      </c>
      <c r="H139">
        <f t="shared" si="11"/>
        <v>131.76</v>
      </c>
      <c r="I139">
        <f t="shared" si="12"/>
        <v>131.76</v>
      </c>
    </row>
    <row r="140" spans="1:9">
      <c r="A140" t="s">
        <v>14</v>
      </c>
      <c r="B140">
        <v>86</v>
      </c>
      <c r="C140">
        <v>52</v>
      </c>
      <c r="D140">
        <f t="shared" si="13"/>
        <v>265</v>
      </c>
      <c r="E140">
        <v>2195</v>
      </c>
      <c r="F140">
        <v>1129</v>
      </c>
      <c r="G140">
        <f t="shared" si="10"/>
        <v>164.625</v>
      </c>
      <c r="H140">
        <f t="shared" si="11"/>
        <v>131.70000000000002</v>
      </c>
      <c r="I140">
        <f t="shared" si="12"/>
        <v>131.70000000000002</v>
      </c>
    </row>
    <row r="141" spans="1:9">
      <c r="A141" t="s">
        <v>14</v>
      </c>
      <c r="B141">
        <v>86</v>
      </c>
      <c r="C141">
        <v>53</v>
      </c>
      <c r="D141">
        <f t="shared" si="13"/>
        <v>270</v>
      </c>
      <c r="E141">
        <v>2195</v>
      </c>
      <c r="F141">
        <v>1129</v>
      </c>
      <c r="G141">
        <f t="shared" si="10"/>
        <v>164.625</v>
      </c>
      <c r="H141">
        <f t="shared" si="11"/>
        <v>131.70000000000002</v>
      </c>
      <c r="I141">
        <f t="shared" si="12"/>
        <v>131.70000000000002</v>
      </c>
    </row>
    <row r="142" spans="1:9">
      <c r="A142" t="s">
        <v>14</v>
      </c>
      <c r="B142">
        <v>86</v>
      </c>
      <c r="C142">
        <v>54</v>
      </c>
      <c r="D142">
        <f t="shared" si="13"/>
        <v>275</v>
      </c>
      <c r="E142">
        <v>2194</v>
      </c>
      <c r="F142">
        <v>1128</v>
      </c>
      <c r="G142">
        <f t="shared" si="10"/>
        <v>164.55</v>
      </c>
      <c r="H142">
        <f t="shared" si="11"/>
        <v>131.64000000000001</v>
      </c>
      <c r="I142">
        <f t="shared" si="12"/>
        <v>131.64000000000001</v>
      </c>
    </row>
    <row r="143" spans="1:9">
      <c r="A143" t="s">
        <v>14</v>
      </c>
      <c r="B143">
        <v>86</v>
      </c>
      <c r="C143">
        <v>55</v>
      </c>
      <c r="D143">
        <f t="shared" si="13"/>
        <v>280</v>
      </c>
      <c r="E143">
        <v>2195</v>
      </c>
      <c r="F143">
        <v>1128</v>
      </c>
      <c r="G143">
        <f t="shared" si="10"/>
        <v>164.625</v>
      </c>
      <c r="H143">
        <f t="shared" si="11"/>
        <v>131.70000000000002</v>
      </c>
      <c r="I143">
        <f t="shared" si="12"/>
        <v>131.70000000000002</v>
      </c>
    </row>
    <row r="144" spans="1:9">
      <c r="A144" t="s">
        <v>14</v>
      </c>
      <c r="B144">
        <v>86</v>
      </c>
      <c r="C144">
        <v>56</v>
      </c>
      <c r="D144">
        <f t="shared" si="13"/>
        <v>285</v>
      </c>
      <c r="E144">
        <v>2195</v>
      </c>
      <c r="F144">
        <v>1128</v>
      </c>
      <c r="G144">
        <f t="shared" si="10"/>
        <v>164.625</v>
      </c>
      <c r="H144">
        <f t="shared" si="11"/>
        <v>131.70000000000002</v>
      </c>
      <c r="I144">
        <f t="shared" si="12"/>
        <v>131.70000000000002</v>
      </c>
    </row>
    <row r="145" spans="1:9">
      <c r="A145" t="s">
        <v>14</v>
      </c>
      <c r="B145">
        <v>86</v>
      </c>
      <c r="C145">
        <v>57</v>
      </c>
      <c r="D145">
        <f t="shared" si="13"/>
        <v>290</v>
      </c>
      <c r="E145">
        <v>2193</v>
      </c>
      <c r="F145">
        <v>1129</v>
      </c>
      <c r="G145">
        <f t="shared" si="10"/>
        <v>164.47499999999999</v>
      </c>
      <c r="H145">
        <f t="shared" si="11"/>
        <v>131.58000000000001</v>
      </c>
      <c r="I145">
        <f t="shared" si="12"/>
        <v>131.58000000000001</v>
      </c>
    </row>
    <row r="146" spans="1:9">
      <c r="A146" t="s">
        <v>14</v>
      </c>
      <c r="B146">
        <v>86</v>
      </c>
      <c r="C146">
        <v>58</v>
      </c>
      <c r="D146">
        <f t="shared" si="13"/>
        <v>295</v>
      </c>
      <c r="E146">
        <v>2196</v>
      </c>
      <c r="F146">
        <v>1128</v>
      </c>
      <c r="G146">
        <f t="shared" si="10"/>
        <v>164.7</v>
      </c>
      <c r="H146">
        <f t="shared" si="11"/>
        <v>131.76</v>
      </c>
      <c r="I146">
        <f t="shared" si="12"/>
        <v>131.76</v>
      </c>
    </row>
    <row r="147" spans="1:9">
      <c r="A147" t="s">
        <v>14</v>
      </c>
      <c r="B147">
        <v>86</v>
      </c>
      <c r="C147">
        <v>59</v>
      </c>
      <c r="D147">
        <f t="shared" si="13"/>
        <v>300</v>
      </c>
      <c r="E147">
        <v>2194</v>
      </c>
      <c r="F147">
        <v>1128</v>
      </c>
      <c r="G147">
        <f t="shared" si="10"/>
        <v>164.55</v>
      </c>
      <c r="H147">
        <f t="shared" si="11"/>
        <v>131.64000000000001</v>
      </c>
      <c r="I147">
        <f t="shared" si="12"/>
        <v>131.64000000000001</v>
      </c>
    </row>
    <row r="148" spans="1:9">
      <c r="A148" t="s">
        <v>14</v>
      </c>
      <c r="B148">
        <v>86</v>
      </c>
      <c r="C148">
        <v>60</v>
      </c>
      <c r="D148">
        <f t="shared" si="13"/>
        <v>305</v>
      </c>
      <c r="E148">
        <v>2196</v>
      </c>
      <c r="F148">
        <v>1127</v>
      </c>
      <c r="G148">
        <f t="shared" si="10"/>
        <v>164.7</v>
      </c>
      <c r="H148">
        <f t="shared" si="11"/>
        <v>131.76</v>
      </c>
      <c r="I148">
        <f t="shared" si="12"/>
        <v>131.76</v>
      </c>
    </row>
    <row r="149" spans="1:9">
      <c r="A149" t="s">
        <v>14</v>
      </c>
      <c r="B149">
        <v>86</v>
      </c>
      <c r="C149">
        <v>61</v>
      </c>
      <c r="D149">
        <f t="shared" si="13"/>
        <v>310</v>
      </c>
      <c r="E149">
        <v>2195</v>
      </c>
      <c r="F149">
        <v>1127</v>
      </c>
      <c r="G149">
        <f t="shared" si="10"/>
        <v>164.625</v>
      </c>
      <c r="H149">
        <f t="shared" si="11"/>
        <v>131.70000000000002</v>
      </c>
      <c r="I149">
        <f t="shared" si="12"/>
        <v>131.70000000000002</v>
      </c>
    </row>
    <row r="150" spans="1:9">
      <c r="A150" t="s">
        <v>14</v>
      </c>
      <c r="B150">
        <v>86</v>
      </c>
      <c r="C150">
        <v>62</v>
      </c>
      <c r="D150">
        <f t="shared" si="13"/>
        <v>315</v>
      </c>
      <c r="E150">
        <v>2195</v>
      </c>
      <c r="F150">
        <v>1127</v>
      </c>
      <c r="G150">
        <f t="shared" si="10"/>
        <v>164.625</v>
      </c>
      <c r="H150">
        <f t="shared" si="11"/>
        <v>131.70000000000002</v>
      </c>
      <c r="I150">
        <f t="shared" si="12"/>
        <v>131.70000000000002</v>
      </c>
    </row>
    <row r="151" spans="1:9">
      <c r="A151" t="s">
        <v>14</v>
      </c>
      <c r="B151">
        <v>86</v>
      </c>
      <c r="C151">
        <v>63</v>
      </c>
      <c r="D151">
        <f t="shared" si="13"/>
        <v>320</v>
      </c>
      <c r="E151">
        <v>2195</v>
      </c>
      <c r="F151">
        <v>1128</v>
      </c>
      <c r="G151">
        <f t="shared" si="10"/>
        <v>164.625</v>
      </c>
      <c r="H151">
        <f t="shared" si="11"/>
        <v>131.70000000000002</v>
      </c>
      <c r="I151">
        <f t="shared" si="12"/>
        <v>131.70000000000002</v>
      </c>
    </row>
    <row r="152" spans="1:9">
      <c r="A152" t="s">
        <v>14</v>
      </c>
      <c r="B152">
        <v>86</v>
      </c>
      <c r="C152">
        <v>64</v>
      </c>
      <c r="D152">
        <f t="shared" si="13"/>
        <v>325</v>
      </c>
      <c r="E152">
        <v>2195</v>
      </c>
      <c r="F152">
        <v>1128</v>
      </c>
      <c r="G152">
        <f t="shared" si="10"/>
        <v>164.625</v>
      </c>
      <c r="H152">
        <f t="shared" si="11"/>
        <v>131.70000000000002</v>
      </c>
      <c r="I152">
        <f t="shared" si="12"/>
        <v>131.70000000000002</v>
      </c>
    </row>
    <row r="153" spans="1:9">
      <c r="A153" t="s">
        <v>14</v>
      </c>
      <c r="B153">
        <v>86</v>
      </c>
      <c r="C153">
        <v>65</v>
      </c>
      <c r="D153">
        <f t="shared" si="13"/>
        <v>330</v>
      </c>
      <c r="E153">
        <v>2195</v>
      </c>
      <c r="F153">
        <v>1129</v>
      </c>
      <c r="G153">
        <f t="shared" si="10"/>
        <v>164.625</v>
      </c>
      <c r="H153">
        <f t="shared" si="11"/>
        <v>131.70000000000002</v>
      </c>
      <c r="I153">
        <f t="shared" si="12"/>
        <v>131.70000000000002</v>
      </c>
    </row>
    <row r="154" spans="1:9">
      <c r="A154" t="s">
        <v>14</v>
      </c>
      <c r="B154">
        <v>86</v>
      </c>
      <c r="C154">
        <v>66</v>
      </c>
      <c r="D154">
        <f t="shared" si="13"/>
        <v>335</v>
      </c>
      <c r="E154">
        <v>2194</v>
      </c>
      <c r="F154">
        <v>1128</v>
      </c>
      <c r="G154">
        <f t="shared" si="10"/>
        <v>164.55</v>
      </c>
      <c r="H154">
        <f t="shared" si="11"/>
        <v>131.64000000000001</v>
      </c>
      <c r="I154">
        <f t="shared" si="12"/>
        <v>131.64000000000001</v>
      </c>
    </row>
    <row r="155" spans="1:9">
      <c r="A155" t="s">
        <v>14</v>
      </c>
      <c r="B155">
        <v>86</v>
      </c>
      <c r="C155">
        <v>67</v>
      </c>
      <c r="D155">
        <f t="shared" si="13"/>
        <v>340</v>
      </c>
      <c r="E155">
        <v>2196</v>
      </c>
      <c r="F155">
        <v>1129</v>
      </c>
      <c r="G155">
        <f t="shared" si="10"/>
        <v>164.7</v>
      </c>
      <c r="H155">
        <f t="shared" si="11"/>
        <v>131.76</v>
      </c>
      <c r="I155">
        <f t="shared" si="12"/>
        <v>131.76</v>
      </c>
    </row>
    <row r="156" spans="1:9">
      <c r="A156" t="s">
        <v>14</v>
      </c>
      <c r="B156">
        <v>86</v>
      </c>
      <c r="C156">
        <v>68</v>
      </c>
      <c r="D156">
        <f t="shared" si="13"/>
        <v>345</v>
      </c>
      <c r="E156">
        <v>2194</v>
      </c>
      <c r="F156">
        <v>1128</v>
      </c>
      <c r="G156">
        <f t="shared" si="10"/>
        <v>164.55</v>
      </c>
      <c r="H156">
        <f t="shared" si="11"/>
        <v>131.64000000000001</v>
      </c>
      <c r="I156">
        <f t="shared" si="12"/>
        <v>131.64000000000001</v>
      </c>
    </row>
    <row r="157" spans="1:9">
      <c r="A157" t="s">
        <v>14</v>
      </c>
      <c r="B157">
        <v>86</v>
      </c>
      <c r="C157">
        <v>69</v>
      </c>
      <c r="D157">
        <f t="shared" si="13"/>
        <v>350</v>
      </c>
      <c r="E157">
        <v>2196</v>
      </c>
      <c r="F157">
        <v>1129</v>
      </c>
      <c r="G157">
        <f t="shared" si="10"/>
        <v>164.7</v>
      </c>
      <c r="H157">
        <f t="shared" si="11"/>
        <v>131.76</v>
      </c>
      <c r="I157">
        <f t="shared" si="12"/>
        <v>131.76</v>
      </c>
    </row>
    <row r="158" spans="1:9">
      <c r="A158" t="s">
        <v>14</v>
      </c>
      <c r="B158">
        <v>86</v>
      </c>
      <c r="C158">
        <v>70</v>
      </c>
      <c r="D158">
        <f t="shared" si="13"/>
        <v>355</v>
      </c>
      <c r="E158">
        <v>2194</v>
      </c>
      <c r="F158">
        <v>1129</v>
      </c>
      <c r="G158">
        <f t="shared" si="10"/>
        <v>164.55</v>
      </c>
      <c r="H158">
        <f t="shared" si="11"/>
        <v>131.64000000000001</v>
      </c>
      <c r="I158">
        <f t="shared" si="12"/>
        <v>131.64000000000001</v>
      </c>
    </row>
    <row r="159" spans="1:9">
      <c r="A159" t="s">
        <v>14</v>
      </c>
      <c r="B159">
        <v>86</v>
      </c>
      <c r="C159">
        <v>71</v>
      </c>
      <c r="D159">
        <f t="shared" si="13"/>
        <v>360</v>
      </c>
      <c r="E159">
        <v>2195</v>
      </c>
      <c r="F159">
        <v>1128</v>
      </c>
      <c r="G159">
        <f t="shared" si="10"/>
        <v>164.625</v>
      </c>
      <c r="H159">
        <f t="shared" si="11"/>
        <v>131.70000000000002</v>
      </c>
      <c r="I159">
        <f t="shared" si="12"/>
        <v>131.70000000000002</v>
      </c>
    </row>
    <row r="160" spans="1:9">
      <c r="A160" t="s">
        <v>14</v>
      </c>
      <c r="B160">
        <v>86</v>
      </c>
      <c r="C160">
        <v>72</v>
      </c>
      <c r="D160">
        <f t="shared" si="13"/>
        <v>365</v>
      </c>
      <c r="E160">
        <v>2195</v>
      </c>
      <c r="F160">
        <v>1129</v>
      </c>
      <c r="G160">
        <f t="shared" si="10"/>
        <v>164.625</v>
      </c>
      <c r="H160">
        <f t="shared" si="11"/>
        <v>131.70000000000002</v>
      </c>
      <c r="I160">
        <f t="shared" si="12"/>
        <v>131.70000000000002</v>
      </c>
    </row>
    <row r="161" spans="1:9">
      <c r="A161" t="s">
        <v>14</v>
      </c>
      <c r="B161">
        <v>86</v>
      </c>
      <c r="C161">
        <v>73</v>
      </c>
      <c r="D161">
        <f t="shared" si="13"/>
        <v>370</v>
      </c>
      <c r="E161">
        <v>2194</v>
      </c>
      <c r="F161">
        <v>1128</v>
      </c>
      <c r="G161">
        <f t="shared" si="10"/>
        <v>164.55</v>
      </c>
      <c r="H161">
        <f t="shared" si="11"/>
        <v>131.64000000000001</v>
      </c>
      <c r="I161">
        <f t="shared" si="12"/>
        <v>131.64000000000001</v>
      </c>
    </row>
    <row r="162" spans="1:9">
      <c r="A162" t="s">
        <v>14</v>
      </c>
      <c r="B162">
        <v>86</v>
      </c>
      <c r="C162">
        <v>74</v>
      </c>
      <c r="D162">
        <f t="shared" si="13"/>
        <v>375</v>
      </c>
      <c r="E162">
        <v>2195</v>
      </c>
      <c r="F162">
        <v>1129</v>
      </c>
      <c r="G162">
        <f t="shared" si="10"/>
        <v>164.625</v>
      </c>
      <c r="H162">
        <f t="shared" si="11"/>
        <v>131.70000000000002</v>
      </c>
      <c r="I162">
        <f t="shared" si="12"/>
        <v>131.70000000000002</v>
      </c>
    </row>
    <row r="163" spans="1:9">
      <c r="A163" t="s">
        <v>14</v>
      </c>
      <c r="B163">
        <v>86</v>
      </c>
      <c r="C163">
        <v>75</v>
      </c>
      <c r="D163">
        <f t="shared" si="13"/>
        <v>380</v>
      </c>
      <c r="E163">
        <v>2194</v>
      </c>
      <c r="F163">
        <v>1128</v>
      </c>
      <c r="G163">
        <f t="shared" si="10"/>
        <v>164.55</v>
      </c>
      <c r="H163">
        <f t="shared" si="11"/>
        <v>131.64000000000001</v>
      </c>
      <c r="I163">
        <f t="shared" si="12"/>
        <v>131.64000000000001</v>
      </c>
    </row>
    <row r="164" spans="1:9">
      <c r="A164" t="s">
        <v>14</v>
      </c>
      <c r="B164">
        <v>86</v>
      </c>
      <c r="C164">
        <v>76</v>
      </c>
      <c r="D164">
        <f t="shared" si="13"/>
        <v>385</v>
      </c>
      <c r="E164">
        <v>2195</v>
      </c>
      <c r="F164">
        <v>1128</v>
      </c>
      <c r="G164">
        <f t="shared" si="10"/>
        <v>164.625</v>
      </c>
      <c r="H164">
        <f t="shared" si="11"/>
        <v>131.70000000000002</v>
      </c>
      <c r="I164">
        <f t="shared" si="12"/>
        <v>131.70000000000002</v>
      </c>
    </row>
    <row r="165" spans="1:9">
      <c r="A165" t="s">
        <v>14</v>
      </c>
      <c r="B165">
        <v>86</v>
      </c>
      <c r="C165">
        <v>77</v>
      </c>
      <c r="D165">
        <f t="shared" si="13"/>
        <v>390</v>
      </c>
      <c r="E165">
        <v>2194</v>
      </c>
      <c r="F165">
        <v>1129</v>
      </c>
      <c r="G165">
        <f t="shared" si="10"/>
        <v>164.55</v>
      </c>
      <c r="H165">
        <f t="shared" si="11"/>
        <v>131.64000000000001</v>
      </c>
      <c r="I165">
        <f t="shared" si="12"/>
        <v>131.64000000000001</v>
      </c>
    </row>
    <row r="166" spans="1:9">
      <c r="A166" t="s">
        <v>14</v>
      </c>
      <c r="B166">
        <v>86</v>
      </c>
      <c r="C166">
        <v>78</v>
      </c>
      <c r="D166">
        <f t="shared" si="13"/>
        <v>395</v>
      </c>
      <c r="E166">
        <v>2195</v>
      </c>
      <c r="F166">
        <v>1129</v>
      </c>
      <c r="G166">
        <f t="shared" si="10"/>
        <v>164.625</v>
      </c>
      <c r="H166">
        <f t="shared" si="11"/>
        <v>131.70000000000002</v>
      </c>
      <c r="I166">
        <f t="shared" si="12"/>
        <v>131.70000000000002</v>
      </c>
    </row>
    <row r="167" spans="1:9">
      <c r="A167" t="s">
        <v>14</v>
      </c>
      <c r="B167">
        <v>86</v>
      </c>
      <c r="C167">
        <v>79</v>
      </c>
      <c r="D167">
        <f t="shared" si="13"/>
        <v>400</v>
      </c>
      <c r="E167">
        <v>2193</v>
      </c>
      <c r="F167">
        <v>1127</v>
      </c>
      <c r="G167">
        <f t="shared" si="10"/>
        <v>164.47499999999999</v>
      </c>
      <c r="H167">
        <f t="shared" si="11"/>
        <v>131.58000000000001</v>
      </c>
      <c r="I167">
        <f t="shared" si="12"/>
        <v>131.58000000000001</v>
      </c>
    </row>
    <row r="168" spans="1:9">
      <c r="A168" t="s">
        <v>14</v>
      </c>
      <c r="B168">
        <v>86</v>
      </c>
      <c r="C168">
        <v>80</v>
      </c>
      <c r="D168">
        <f t="shared" si="13"/>
        <v>405</v>
      </c>
      <c r="E168">
        <v>2194</v>
      </c>
      <c r="F168">
        <v>1128</v>
      </c>
      <c r="G168">
        <f t="shared" si="10"/>
        <v>164.55</v>
      </c>
      <c r="H168">
        <f t="shared" si="11"/>
        <v>131.64000000000001</v>
      </c>
      <c r="I168">
        <f t="shared" si="12"/>
        <v>131.64000000000001</v>
      </c>
    </row>
    <row r="169" spans="1:9">
      <c r="A169" t="s">
        <v>14</v>
      </c>
      <c r="B169">
        <v>86</v>
      </c>
      <c r="C169">
        <v>81</v>
      </c>
      <c r="D169">
        <f t="shared" si="13"/>
        <v>410</v>
      </c>
      <c r="E169">
        <v>2196</v>
      </c>
      <c r="F169">
        <v>1128</v>
      </c>
      <c r="G169">
        <f t="shared" si="10"/>
        <v>164.7</v>
      </c>
      <c r="H169">
        <f t="shared" si="11"/>
        <v>131.76</v>
      </c>
      <c r="I169">
        <f t="shared" si="12"/>
        <v>131.76</v>
      </c>
    </row>
    <row r="170" spans="1:9">
      <c r="A170" t="s">
        <v>14</v>
      </c>
      <c r="B170">
        <v>86</v>
      </c>
      <c r="C170">
        <v>82</v>
      </c>
      <c r="D170">
        <f t="shared" si="13"/>
        <v>415</v>
      </c>
      <c r="E170">
        <v>2195</v>
      </c>
      <c r="F170">
        <v>1128</v>
      </c>
      <c r="G170">
        <f t="shared" si="10"/>
        <v>164.625</v>
      </c>
      <c r="H170">
        <f t="shared" si="11"/>
        <v>131.70000000000002</v>
      </c>
      <c r="I170">
        <f t="shared" si="12"/>
        <v>131.70000000000002</v>
      </c>
    </row>
    <row r="171" spans="1:9">
      <c r="A171" t="s">
        <v>14</v>
      </c>
      <c r="B171">
        <v>86</v>
      </c>
      <c r="C171">
        <v>83</v>
      </c>
      <c r="D171">
        <f t="shared" si="13"/>
        <v>420</v>
      </c>
      <c r="E171">
        <v>2197</v>
      </c>
      <c r="F171">
        <v>1127</v>
      </c>
      <c r="G171">
        <f t="shared" si="10"/>
        <v>164.77500000000001</v>
      </c>
      <c r="H171">
        <f t="shared" si="11"/>
        <v>131.82000000000002</v>
      </c>
      <c r="I171">
        <f t="shared" si="12"/>
        <v>131.82000000000002</v>
      </c>
    </row>
    <row r="172" spans="1:9">
      <c r="A172" t="s">
        <v>14</v>
      </c>
      <c r="B172">
        <v>86</v>
      </c>
      <c r="C172">
        <v>84</v>
      </c>
      <c r="D172">
        <f t="shared" si="13"/>
        <v>425</v>
      </c>
      <c r="E172">
        <v>2195</v>
      </c>
      <c r="F172">
        <v>1127</v>
      </c>
      <c r="G172">
        <f t="shared" si="10"/>
        <v>164.625</v>
      </c>
      <c r="H172">
        <f t="shared" si="11"/>
        <v>131.70000000000002</v>
      </c>
      <c r="I172">
        <f t="shared" si="12"/>
        <v>131.70000000000002</v>
      </c>
    </row>
    <row r="173" spans="1:9">
      <c r="A173" t="s">
        <v>14</v>
      </c>
      <c r="B173">
        <v>86</v>
      </c>
      <c r="C173">
        <v>85</v>
      </c>
      <c r="D173">
        <f t="shared" si="13"/>
        <v>430</v>
      </c>
      <c r="E173">
        <v>2171</v>
      </c>
      <c r="F173">
        <v>1124</v>
      </c>
      <c r="G173">
        <f t="shared" si="10"/>
        <v>162.82499999999999</v>
      </c>
      <c r="H173">
        <f t="shared" si="11"/>
        <v>130.26</v>
      </c>
      <c r="I173">
        <f t="shared" si="12"/>
        <v>130.26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blackscholes</vt:lpstr>
      <vt:lpstr>canneal</vt:lpstr>
      <vt:lpstr>facesim</vt:lpstr>
      <vt:lpstr>ferret</vt:lpstr>
      <vt:lpstr>freqmine</vt:lpstr>
      <vt:lpstr>streamcluster</vt:lpstr>
      <vt:lpstr>swaptions</vt:lpstr>
      <vt:lpstr>namd</vt:lpstr>
      <vt:lpstr>milc</vt:lpstr>
      <vt:lpstr>mcf</vt:lpstr>
      <vt:lpstr>libquantum</vt:lpstr>
      <vt:lpstr>hmmer</vt:lpstr>
      <vt:lpstr>idlestress</vt:lpstr>
    </vt:vector>
  </TitlesOfParts>
  <Company>AWL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Lewis</dc:creator>
  <cp:lastModifiedBy>Adam Lewis</cp:lastModifiedBy>
  <cp:lastPrinted>2012-04-29T16:28:05Z</cp:lastPrinted>
  <dcterms:created xsi:type="dcterms:W3CDTF">2011-11-10T16:32:23Z</dcterms:created>
  <dcterms:modified xsi:type="dcterms:W3CDTF">2012-05-08T02:31:51Z</dcterms:modified>
</cp:coreProperties>
</file>